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8800" windowHeight="12435" activeTab="1"/>
  </bookViews>
  <sheets>
    <sheet name="Baseline" sheetId="1" r:id="rId1"/>
    <sheet name="Clustering" sheetId="3" r:id="rId2"/>
    <sheet name="Split" sheetId="4" r:id="rId3"/>
    <sheet name="New hospital" sheetId="5" r:id="rId4"/>
    <sheet name="Plan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3" l="1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A23" i="3"/>
  <c r="Z23" i="3"/>
  <c r="Y23" i="3"/>
  <c r="X23" i="3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AA12" i="3"/>
  <c r="Z12" i="3"/>
  <c r="Y12" i="3"/>
  <c r="X12" i="3"/>
  <c r="AA11" i="3"/>
  <c r="Z11" i="3"/>
  <c r="Y11" i="3"/>
  <c r="X11" i="3"/>
  <c r="AA10" i="3"/>
  <c r="Z10" i="3"/>
  <c r="Y10" i="3"/>
  <c r="X10" i="3"/>
  <c r="AA9" i="3"/>
  <c r="Z9" i="3"/>
  <c r="Y9" i="3"/>
  <c r="X9" i="3"/>
  <c r="AA8" i="3"/>
  <c r="Z8" i="3"/>
  <c r="Y8" i="3"/>
  <c r="X8" i="3"/>
  <c r="AA7" i="3"/>
  <c r="Z7" i="3"/>
  <c r="Y7" i="3"/>
  <c r="X7" i="3"/>
  <c r="AA6" i="3"/>
  <c r="Z6" i="3"/>
  <c r="Y6" i="3"/>
  <c r="X6" i="3"/>
  <c r="AA5" i="3"/>
  <c r="Z5" i="3"/>
  <c r="Y5" i="3"/>
  <c r="X5" i="3"/>
  <c r="AA4" i="3"/>
  <c r="Z4" i="3"/>
  <c r="Y4" i="3"/>
  <c r="X4" i="3"/>
  <c r="AA3" i="3"/>
  <c r="Z3" i="3"/>
  <c r="Y3" i="3"/>
  <c r="X3" i="3"/>
  <c r="J3" i="7"/>
</calcChain>
</file>

<file path=xl/comments1.xml><?xml version="1.0" encoding="utf-8"?>
<comments xmlns="http://schemas.openxmlformats.org/spreadsheetml/2006/main">
  <authors>
    <author>Douglas Mateus Machado</author>
  </authors>
  <commentList>
    <comment ref="Y20" authorId="0" shapeId="0">
      <text>
        <r>
          <rPr>
            <b/>
            <sz val="9"/>
            <color indexed="81"/>
            <rFont val="Segoe UI"/>
            <family val="2"/>
          </rPr>
          <t>Douglas Mateus Machado:</t>
        </r>
        <r>
          <rPr>
            <sz val="9"/>
            <color indexed="81"/>
            <rFont val="Segoe UI"/>
            <family val="2"/>
          </rPr>
          <t xml:space="preserve">
Most values are 0, median was 0. So I had to use mean value here</t>
        </r>
      </text>
    </comment>
  </commentList>
</comments>
</file>

<file path=xl/sharedStrings.xml><?xml version="1.0" encoding="utf-8"?>
<sst xmlns="http://schemas.openxmlformats.org/spreadsheetml/2006/main" count="1157" uniqueCount="48">
  <si>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</si>
  <si>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</si>
  <si>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</si>
  <si>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</si>
  <si>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</si>
  <si>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</si>
  <si>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</si>
  <si>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</si>
  <si>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</si>
  <si>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</si>
  <si>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</si>
  <si>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</si>
  <si>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</si>
  <si>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</si>
  <si>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</si>
  <si>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</si>
  <si>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</si>
  <si>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</si>
  <si>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</si>
  <si>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</si>
  <si>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</si>
  <si>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</si>
  <si>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</si>
  <si>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</si>
  <si>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</si>
  <si>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</si>
  <si>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</si>
  <si>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</si>
  <si>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</si>
  <si>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</si>
  <si>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</si>
  <si>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</si>
  <si>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</si>
  <si>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ID_SITE_RATTACHE</t>
  </si>
  <si>
    <t>HOSPI_CODE_UCD</t>
  </si>
  <si>
    <t>R2</t>
  </si>
  <si>
    <t>HOSPI_1</t>
  </si>
  <si>
    <t>Median Quantity</t>
  </si>
  <si>
    <t>MAE / Median</t>
  </si>
  <si>
    <t>Unified approach</t>
  </si>
  <si>
    <t>HOSPI_2</t>
  </si>
  <si>
    <t>HOSPI_3</t>
  </si>
  <si>
    <t>HOSPI_4</t>
  </si>
  <si>
    <t>Baseline</t>
  </si>
  <si>
    <t>Clustering 4</t>
  </si>
  <si>
    <t>CLUSTER</t>
  </si>
  <si>
    <t>Clustering 7</t>
  </si>
  <si>
    <t>Clustering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</si>
</sst>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4" borderId="11" xfId="2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3" fillId="5" borderId="4" xfId="0" applyNumberFormat="1" applyFont="1" applyFill="1" applyBorder="1" applyAlignment="1">
      <alignment horizontal="center" vertical="center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T24" sqref="F24:T24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2" width="10.7109375" customWidth="1"/>
    <col min="33" max="40" width="13.7109375" customWidth="1"/>
  </cols>
  <sheetData>
    <row r="1" spans="1:32" ht="30" customHeight="1" thickTop="1" x14ac:dyDescent="0.25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5"/>
      <c r="I1" s="34" t="s">
        <v>4</v>
      </c>
      <c r="J1" s="33"/>
      <c r="K1" s="33"/>
      <c r="L1" s="33"/>
      <c r="M1" s="33"/>
      <c r="N1" s="33"/>
      <c r="O1" s="34" t="s">
        <v>5</v>
      </c>
      <c r="P1" s="33"/>
      <c r="Q1" s="33"/>
      <c r="R1" s="33"/>
      <c r="S1" s="33"/>
      <c r="T1" s="33"/>
      <c r="U1" s="34" t="s">
        <v>6</v>
      </c>
      <c r="V1" s="33"/>
      <c r="W1" s="33"/>
      <c r="X1" s="33"/>
      <c r="Y1" s="33"/>
      <c r="Z1" s="33"/>
      <c r="AA1" s="33" t="s">
        <v>8</v>
      </c>
      <c r="AB1" s="33"/>
      <c r="AC1" s="33"/>
      <c r="AD1" s="33"/>
      <c r="AE1" s="33"/>
      <c r="AF1" s="33"/>
    </row>
    <row r="2" spans="1:32" ht="30" customHeight="1" x14ac:dyDescent="0.25">
      <c r="A2" s="32"/>
      <c r="B2" s="36"/>
      <c r="C2" s="10" t="s">
        <v>1</v>
      </c>
      <c r="D2" s="9" t="s">
        <v>2</v>
      </c>
      <c r="E2" s="9" t="s">
        <v>3</v>
      </c>
      <c r="F2" s="9" t="s">
        <v>11</v>
      </c>
      <c r="G2" s="24" t="s">
        <v>37</v>
      </c>
      <c r="H2" s="25" t="s">
        <v>38</v>
      </c>
      <c r="I2" s="10" t="s">
        <v>1</v>
      </c>
      <c r="J2" s="9" t="s">
        <v>2</v>
      </c>
      <c r="K2" s="9" t="s">
        <v>3</v>
      </c>
      <c r="L2" s="9" t="s">
        <v>11</v>
      </c>
      <c r="M2" s="24" t="s">
        <v>37</v>
      </c>
      <c r="N2" s="25" t="s">
        <v>38</v>
      </c>
      <c r="O2" s="10" t="s">
        <v>1</v>
      </c>
      <c r="P2" s="9" t="s">
        <v>2</v>
      </c>
      <c r="Q2" s="9" t="s">
        <v>3</v>
      </c>
      <c r="R2" s="9" t="s">
        <v>11</v>
      </c>
      <c r="S2" s="24" t="s">
        <v>37</v>
      </c>
      <c r="T2" s="25" t="s">
        <v>38</v>
      </c>
      <c r="U2" s="10" t="s">
        <v>1</v>
      </c>
      <c r="V2" s="9" t="s">
        <v>2</v>
      </c>
      <c r="W2" s="9" t="s">
        <v>3</v>
      </c>
      <c r="X2" s="9" t="s">
        <v>11</v>
      </c>
      <c r="Y2" s="24" t="s">
        <v>37</v>
      </c>
      <c r="Z2" s="25" t="s">
        <v>38</v>
      </c>
      <c r="AA2" s="9" t="s">
        <v>1</v>
      </c>
      <c r="AB2" s="9" t="s">
        <v>2</v>
      </c>
      <c r="AC2" s="9" t="s">
        <v>3</v>
      </c>
      <c r="AD2" s="9" t="s">
        <v>11</v>
      </c>
      <c r="AE2" s="24" t="s">
        <v>37</v>
      </c>
      <c r="AF2" s="25" t="s">
        <v>38</v>
      </c>
    </row>
    <row r="3" spans="1:32" ht="19.899999999999999" customHeight="1" x14ac:dyDescent="0.25">
      <c r="A3" s="2">
        <v>1</v>
      </c>
      <c r="B3" s="13" t="s">
        <v>12</v>
      </c>
      <c r="C3" s="7">
        <v>0.15698708776363501</v>
      </c>
      <c r="D3" s="5">
        <v>309.792277499958</v>
      </c>
      <c r="E3" s="5">
        <v>239.9</v>
      </c>
      <c r="F3" s="5">
        <v>9.7685126279808396E-2</v>
      </c>
      <c r="G3" s="5">
        <v>2220</v>
      </c>
      <c r="H3" s="21">
        <v>0.10806306306306307</v>
      </c>
      <c r="I3" s="7">
        <v>0.56006816977999796</v>
      </c>
      <c r="J3" s="5">
        <v>264.46110370114798</v>
      </c>
      <c r="K3" s="5">
        <v>202.36940118632199</v>
      </c>
      <c r="L3" s="5">
        <v>7.3884524865535303E-2</v>
      </c>
      <c r="M3" s="5">
        <v>2797</v>
      </c>
      <c r="N3" s="21">
        <v>7.2352306466328925E-2</v>
      </c>
      <c r="O3" s="7">
        <v>0.184712270322762</v>
      </c>
      <c r="P3" s="5">
        <v>365.44933216949602</v>
      </c>
      <c r="Q3" s="5">
        <v>256.97123742597199</v>
      </c>
      <c r="R3" s="5">
        <v>6.2423734092204003E-2</v>
      </c>
      <c r="S3" s="5">
        <v>4537</v>
      </c>
      <c r="T3" s="21">
        <v>5.6639020812424952E-2</v>
      </c>
      <c r="U3" s="7">
        <v>7.9973218220749306E-2</v>
      </c>
      <c r="V3" s="5">
        <v>1840.89195078124</v>
      </c>
      <c r="W3" s="5">
        <v>1381.6135961309301</v>
      </c>
      <c r="X3" s="5">
        <v>0.302319406552359</v>
      </c>
      <c r="Y3" s="5">
        <v>6220</v>
      </c>
      <c r="Z3" s="21">
        <v>0.22212437236831672</v>
      </c>
      <c r="AA3" s="5"/>
      <c r="AB3" s="5"/>
      <c r="AC3" s="5"/>
      <c r="AD3" s="5"/>
      <c r="AE3" s="5">
        <v>3268</v>
      </c>
      <c r="AF3" s="21"/>
    </row>
    <row r="4" spans="1:32" ht="19.899999999999999" customHeight="1" x14ac:dyDescent="0.25">
      <c r="A4" s="1">
        <v>2</v>
      </c>
      <c r="B4" s="14" t="s">
        <v>13</v>
      </c>
      <c r="C4" s="8">
        <v>0.17505725891985199</v>
      </c>
      <c r="D4" s="3">
        <v>149.836234646055</v>
      </c>
      <c r="E4" s="3">
        <v>109.310896033782</v>
      </c>
      <c r="F4" s="3">
        <v>8.5357395052705495E-2</v>
      </c>
      <c r="G4" s="3">
        <v>1280</v>
      </c>
      <c r="H4" s="22">
        <v>8.5399137526392194E-2</v>
      </c>
      <c r="I4" s="8">
        <v>5.6785373259043002E-2</v>
      </c>
      <c r="J4" s="3">
        <v>222.86052784581099</v>
      </c>
      <c r="K4" s="3">
        <v>183.10029761904701</v>
      </c>
      <c r="L4" s="3">
        <v>8.3220795417621396E-2</v>
      </c>
      <c r="M4" s="3">
        <v>2140</v>
      </c>
      <c r="N4" s="22">
        <v>8.5560886737872432E-2</v>
      </c>
      <c r="O4" s="8">
        <v>0.13240112302359699</v>
      </c>
      <c r="P4" s="3">
        <v>413.49728070058001</v>
      </c>
      <c r="Q4" s="3">
        <v>315.80740545694402</v>
      </c>
      <c r="R4" s="3">
        <v>0.122473923581401</v>
      </c>
      <c r="S4" s="3">
        <v>2470</v>
      </c>
      <c r="T4" s="22">
        <v>0.12785724917285182</v>
      </c>
      <c r="U4" s="8">
        <v>0.15796955567016099</v>
      </c>
      <c r="V4" s="3">
        <v>1095.18426868027</v>
      </c>
      <c r="W4" s="3">
        <v>882.03791208791199</v>
      </c>
      <c r="X4" s="3">
        <v>9.9914215740232695E-2</v>
      </c>
      <c r="Y4" s="3">
        <v>8970</v>
      </c>
      <c r="Z4" s="22">
        <v>9.8331985740012479E-2</v>
      </c>
      <c r="AA4" s="3"/>
      <c r="AB4" s="3"/>
      <c r="AC4" s="3"/>
      <c r="AD4" s="3"/>
      <c r="AE4" s="3">
        <v>2375</v>
      </c>
      <c r="AF4" s="22"/>
    </row>
    <row r="5" spans="1:32" ht="19.899999999999999" customHeight="1" x14ac:dyDescent="0.25">
      <c r="A5" s="2">
        <v>3</v>
      </c>
      <c r="B5" s="13" t="s">
        <v>14</v>
      </c>
      <c r="C5" s="7">
        <v>0.13208320969270301</v>
      </c>
      <c r="D5" s="5">
        <v>157.98756412156101</v>
      </c>
      <c r="E5" s="5">
        <v>128.66054745254701</v>
      </c>
      <c r="F5" s="5">
        <v>9.2909285357724802E-2</v>
      </c>
      <c r="G5" s="5">
        <v>1272</v>
      </c>
      <c r="H5" s="21">
        <v>0.10114822912936086</v>
      </c>
      <c r="I5" s="7">
        <v>0.10707414310100299</v>
      </c>
      <c r="J5" s="5">
        <v>473.048952847561</v>
      </c>
      <c r="K5" s="5">
        <v>367.42299592999598</v>
      </c>
      <c r="L5" s="5">
        <v>0.11778975186108499</v>
      </c>
      <c r="M5" s="5">
        <v>3415</v>
      </c>
      <c r="N5" s="21">
        <v>0.10759092120936925</v>
      </c>
      <c r="O5" s="7">
        <v>7.4337952212181202E-2</v>
      </c>
      <c r="P5" s="5">
        <v>689.52658322191701</v>
      </c>
      <c r="Q5" s="5">
        <v>524.92074805068205</v>
      </c>
      <c r="R5" s="5">
        <v>0.101918045557127</v>
      </c>
      <c r="S5" s="5">
        <v>5455</v>
      </c>
      <c r="T5" s="21">
        <v>9.6227451521664897E-2</v>
      </c>
      <c r="U5" s="7">
        <v>0.49608891334296901</v>
      </c>
      <c r="V5" s="5">
        <v>884.11926662774704</v>
      </c>
      <c r="W5" s="5">
        <v>702.96355569034097</v>
      </c>
      <c r="X5" s="5">
        <v>7.5652690236236206E-2</v>
      </c>
      <c r="Y5" s="5">
        <v>9550</v>
      </c>
      <c r="Z5" s="21">
        <v>7.3608749286946704E-2</v>
      </c>
      <c r="AA5" s="5"/>
      <c r="AB5" s="5"/>
      <c r="AC5" s="5"/>
      <c r="AD5" s="5"/>
      <c r="AE5" s="5">
        <v>4188</v>
      </c>
      <c r="AF5" s="21"/>
    </row>
    <row r="6" spans="1:32" ht="21" customHeight="1" x14ac:dyDescent="0.25">
      <c r="A6" s="1">
        <v>4</v>
      </c>
      <c r="B6" s="14" t="s">
        <v>15</v>
      </c>
      <c r="C6" s="8">
        <v>0.129989904478513</v>
      </c>
      <c r="D6" s="3">
        <v>289.14633622467801</v>
      </c>
      <c r="E6" s="3">
        <v>219.446545454545</v>
      </c>
      <c r="F6" s="3">
        <v>4.6842180430021002E-2</v>
      </c>
      <c r="G6" s="3">
        <v>4645</v>
      </c>
      <c r="H6" s="22">
        <v>4.7243605049417652E-2</v>
      </c>
      <c r="I6" s="8">
        <v>0.12242717388165</v>
      </c>
      <c r="J6" s="3">
        <v>1898.6456933235399</v>
      </c>
      <c r="K6" s="3">
        <v>1625.7745071428501</v>
      </c>
      <c r="L6" s="3">
        <v>0.42025897351507202</v>
      </c>
      <c r="M6" s="3">
        <v>5948</v>
      </c>
      <c r="N6" s="22">
        <v>0.27333128902872394</v>
      </c>
      <c r="O6" s="8">
        <v>0.29798326233265199</v>
      </c>
      <c r="P6" s="3">
        <v>495.29656636380298</v>
      </c>
      <c r="Q6" s="3">
        <v>370.22700990120899</v>
      </c>
      <c r="R6" s="3">
        <v>5.1096183168494E-2</v>
      </c>
      <c r="S6" s="3">
        <v>7450</v>
      </c>
      <c r="T6" s="22">
        <v>4.9694900657880403E-2</v>
      </c>
      <c r="U6" s="8">
        <v>1.2024484844953401E-2</v>
      </c>
      <c r="V6" s="3">
        <v>2249.2730221082702</v>
      </c>
      <c r="W6" s="3">
        <v>1674.5255036630001</v>
      </c>
      <c r="X6" s="3">
        <v>8.4197436871502093E-2</v>
      </c>
      <c r="Y6" s="3">
        <v>19500</v>
      </c>
      <c r="Z6" s="22">
        <v>8.5873102751948718E-2</v>
      </c>
      <c r="AA6" s="3"/>
      <c r="AB6" s="3"/>
      <c r="AC6" s="3"/>
      <c r="AD6" s="3"/>
      <c r="AE6" s="3">
        <v>7417.5</v>
      </c>
      <c r="AF6" s="22"/>
    </row>
    <row r="7" spans="1:32" ht="19.899999999999999" customHeight="1" x14ac:dyDescent="0.25">
      <c r="A7" s="2">
        <v>5</v>
      </c>
      <c r="B7" s="13" t="s">
        <v>16</v>
      </c>
      <c r="C7" s="7">
        <v>0.25543041395819499</v>
      </c>
      <c r="D7" s="5">
        <v>304.74115165217</v>
      </c>
      <c r="E7" s="5">
        <v>213.32452558046899</v>
      </c>
      <c r="F7" s="5">
        <v>8.3950695187614194E-2</v>
      </c>
      <c r="G7" s="5">
        <v>2770</v>
      </c>
      <c r="H7" s="21">
        <v>7.7012464108472553E-2</v>
      </c>
      <c r="I7" s="7">
        <v>0.107134143711963</v>
      </c>
      <c r="J7" s="5">
        <v>215.440800855541</v>
      </c>
      <c r="K7" s="5">
        <v>168.82941889129299</v>
      </c>
      <c r="L7" s="5">
        <v>9.8226661885748606E-2</v>
      </c>
      <c r="M7" s="5">
        <v>1700</v>
      </c>
      <c r="N7" s="21">
        <v>9.9311422877231173E-2</v>
      </c>
      <c r="O7" s="7">
        <v>0.20785164751545601</v>
      </c>
      <c r="P7" s="5">
        <v>217.20922839288801</v>
      </c>
      <c r="Q7" s="5">
        <v>174.701264010263</v>
      </c>
      <c r="R7" s="5">
        <v>0.132984752802915</v>
      </c>
      <c r="S7" s="5">
        <v>1410</v>
      </c>
      <c r="T7" s="21">
        <v>0.12390160568103759</v>
      </c>
      <c r="U7" s="7">
        <v>9.9749004433211802E-2</v>
      </c>
      <c r="V7" s="5">
        <v>1305.85296983955</v>
      </c>
      <c r="W7" s="5">
        <v>943.014329639881</v>
      </c>
      <c r="X7" s="5">
        <v>0.12543720721506299</v>
      </c>
      <c r="Y7" s="5">
        <v>8070</v>
      </c>
      <c r="Z7" s="21">
        <v>0.1168543159405057</v>
      </c>
      <c r="AA7" s="5"/>
      <c r="AB7" s="5"/>
      <c r="AC7" s="5"/>
      <c r="AD7" s="5"/>
      <c r="AE7" s="5">
        <v>2235</v>
      </c>
      <c r="AF7" s="21"/>
    </row>
    <row r="8" spans="1:32" ht="19.899999999999999" customHeight="1" x14ac:dyDescent="0.25">
      <c r="A8" s="1">
        <v>6</v>
      </c>
      <c r="B8" s="14" t="s">
        <v>17</v>
      </c>
      <c r="C8" s="8">
        <v>-1.92480153034191E-3</v>
      </c>
      <c r="D8" s="3">
        <v>4683.7444939548895</v>
      </c>
      <c r="E8" s="3">
        <v>3656.99722222222</v>
      </c>
      <c r="F8" s="3">
        <v>6.6650185902947495E-2</v>
      </c>
      <c r="G8" s="3">
        <v>55480</v>
      </c>
      <c r="H8" s="22">
        <v>6.5915595209484854E-2</v>
      </c>
      <c r="I8" s="8">
        <v>0.16003080875838799</v>
      </c>
      <c r="J8" s="3">
        <v>9731.9606510852791</v>
      </c>
      <c r="K8" s="3">
        <v>7449.9440974025902</v>
      </c>
      <c r="L8" s="3">
        <v>0.10341576790009099</v>
      </c>
      <c r="M8" s="3">
        <v>67046</v>
      </c>
      <c r="N8" s="22">
        <v>0.11111690626439445</v>
      </c>
      <c r="O8" s="8">
        <v>1.8410735619600799E-2</v>
      </c>
      <c r="P8" s="3">
        <v>5401.6744945853698</v>
      </c>
      <c r="Q8" s="3">
        <v>3974.06782967032</v>
      </c>
      <c r="R8" s="3">
        <v>3.8561139316918999E-2</v>
      </c>
      <c r="S8" s="3">
        <v>101690</v>
      </c>
      <c r="T8" s="22">
        <v>3.9080222535847378E-2</v>
      </c>
      <c r="U8" s="8">
        <v>8.6552802146178498E-2</v>
      </c>
      <c r="V8" s="3">
        <v>22928.795285904998</v>
      </c>
      <c r="W8" s="3">
        <v>17493.741452991399</v>
      </c>
      <c r="X8" s="3">
        <v>8.4026108127300894E-2</v>
      </c>
      <c r="Y8" s="3">
        <v>200400</v>
      </c>
      <c r="Z8" s="22">
        <v>8.7294119026903191E-2</v>
      </c>
      <c r="AA8" s="3"/>
      <c r="AB8" s="3"/>
      <c r="AC8" s="3"/>
      <c r="AD8" s="3"/>
      <c r="AE8" s="3">
        <v>94090</v>
      </c>
      <c r="AF8" s="22"/>
    </row>
    <row r="9" spans="1:32" ht="19.899999999999999" customHeight="1" x14ac:dyDescent="0.25">
      <c r="A9" s="2">
        <v>7</v>
      </c>
      <c r="B9" s="13" t="s">
        <v>18</v>
      </c>
      <c r="C9" s="7">
        <v>0.239042637655178</v>
      </c>
      <c r="D9" s="5">
        <v>457.94168680686403</v>
      </c>
      <c r="E9" s="5">
        <v>323.605678660482</v>
      </c>
      <c r="F9" s="5">
        <v>0.112173271183841</v>
      </c>
      <c r="G9" s="5">
        <v>3240</v>
      </c>
      <c r="H9" s="21">
        <v>9.9878295882864815E-2</v>
      </c>
      <c r="I9" s="7">
        <v>0.29869323260372099</v>
      </c>
      <c r="J9" s="5">
        <v>265.74047637903402</v>
      </c>
      <c r="K9" s="5">
        <v>216.75546068375999</v>
      </c>
      <c r="L9" s="5">
        <v>0.120896317231065</v>
      </c>
      <c r="M9" s="5">
        <v>1786</v>
      </c>
      <c r="N9" s="21">
        <v>0.12136363980053751</v>
      </c>
      <c r="O9" s="7">
        <v>7.1952815663575099E-3</v>
      </c>
      <c r="P9" s="5">
        <v>1042.11316266167</v>
      </c>
      <c r="Q9" s="5">
        <v>896.44511257309898</v>
      </c>
      <c r="R9" s="5">
        <v>0.11879499283321</v>
      </c>
      <c r="S9" s="5">
        <v>7345</v>
      </c>
      <c r="T9" s="21">
        <v>0.12204834752526875</v>
      </c>
      <c r="U9" s="7">
        <v>6.9403909568614697E-2</v>
      </c>
      <c r="V9" s="5">
        <v>1103.40998987387</v>
      </c>
      <c r="W9" s="5">
        <v>948.99132312619099</v>
      </c>
      <c r="X9" s="5">
        <v>0.187939770166801</v>
      </c>
      <c r="Y9" s="5">
        <v>5100</v>
      </c>
      <c r="Z9" s="21">
        <v>0.18607673002474334</v>
      </c>
      <c r="AA9" s="5"/>
      <c r="AB9" s="5"/>
      <c r="AC9" s="5"/>
      <c r="AD9" s="5"/>
      <c r="AE9" s="5">
        <v>3950</v>
      </c>
      <c r="AF9" s="21"/>
    </row>
    <row r="10" spans="1:32" ht="19.899999999999999" customHeight="1" x14ac:dyDescent="0.25">
      <c r="A10" s="1">
        <v>8</v>
      </c>
      <c r="B10" s="14" t="s">
        <v>19</v>
      </c>
      <c r="C10" s="8">
        <v>3.9847556178834197E-2</v>
      </c>
      <c r="D10" s="3">
        <v>284.84798596990402</v>
      </c>
      <c r="E10" s="3">
        <v>232.86</v>
      </c>
      <c r="F10" s="3">
        <v>0.118057372984793</v>
      </c>
      <c r="G10" s="3">
        <v>1960</v>
      </c>
      <c r="H10" s="22">
        <v>0.1188061224489796</v>
      </c>
      <c r="I10" s="8">
        <v>0.56594762229512297</v>
      </c>
      <c r="J10" s="3">
        <v>241.26991099708701</v>
      </c>
      <c r="K10" s="3">
        <v>199.573862843174</v>
      </c>
      <c r="L10" s="3">
        <v>4.8524419198806103E-2</v>
      </c>
      <c r="M10" s="3">
        <v>3920</v>
      </c>
      <c r="N10" s="22">
        <v>5.0911699704891324E-2</v>
      </c>
      <c r="O10" s="8">
        <v>0.213668016783301</v>
      </c>
      <c r="P10" s="3">
        <v>475.92112240968299</v>
      </c>
      <c r="Q10" s="3">
        <v>407.130816464237</v>
      </c>
      <c r="R10" s="3">
        <v>8.2922185480350699E-2</v>
      </c>
      <c r="S10" s="3">
        <v>4790</v>
      </c>
      <c r="T10" s="22">
        <v>8.4995995086479537E-2</v>
      </c>
      <c r="U10" s="8">
        <v>0.19028365197170799</v>
      </c>
      <c r="V10" s="3">
        <v>1250.8197281913201</v>
      </c>
      <c r="W10" s="3">
        <v>1043.9871794871699</v>
      </c>
      <c r="X10" s="3">
        <v>0.14029990918776999</v>
      </c>
      <c r="Y10" s="3">
        <v>7180</v>
      </c>
      <c r="Z10" s="22">
        <v>0.14540211413470333</v>
      </c>
      <c r="AA10" s="3"/>
      <c r="AB10" s="3"/>
      <c r="AC10" s="3"/>
      <c r="AD10" s="3"/>
      <c r="AE10" s="3">
        <v>4430</v>
      </c>
      <c r="AF10" s="22"/>
    </row>
    <row r="11" spans="1:32" ht="19.899999999999999" customHeight="1" x14ac:dyDescent="0.25">
      <c r="A11" s="2">
        <v>9</v>
      </c>
      <c r="B11" s="13" t="s">
        <v>20</v>
      </c>
      <c r="C11" s="7">
        <v>0.119167200820109</v>
      </c>
      <c r="D11" s="5">
        <v>703.13303771405799</v>
      </c>
      <c r="E11" s="5">
        <v>566.522999999999</v>
      </c>
      <c r="F11" s="5">
        <v>6.1559248419106503E-2</v>
      </c>
      <c r="G11" s="5">
        <v>9103</v>
      </c>
      <c r="H11" s="21">
        <v>6.2234757772162912E-2</v>
      </c>
      <c r="I11" s="7">
        <v>0.71334033413615106</v>
      </c>
      <c r="J11" s="5">
        <v>227.447472207837</v>
      </c>
      <c r="K11" s="5">
        <v>196.878929470538</v>
      </c>
      <c r="L11" s="5">
        <v>2.2305151768354799E-2</v>
      </c>
      <c r="M11" s="5">
        <v>8618</v>
      </c>
      <c r="N11" s="21">
        <v>2.2845083484629613E-2</v>
      </c>
      <c r="O11" s="7">
        <v>0.322012025646427</v>
      </c>
      <c r="P11" s="5">
        <v>759.30746034712001</v>
      </c>
      <c r="Q11" s="5">
        <v>609.66068317224699</v>
      </c>
      <c r="R11" s="5">
        <v>4.4234830719830802E-2</v>
      </c>
      <c r="S11" s="5">
        <v>13609</v>
      </c>
      <c r="T11" s="21">
        <v>4.4798345445826067E-2</v>
      </c>
      <c r="U11" s="7">
        <v>0.24178537150453999</v>
      </c>
      <c r="V11" s="5">
        <v>2349.2936982773999</v>
      </c>
      <c r="W11" s="5">
        <v>1690.43928513268</v>
      </c>
      <c r="X11" s="5">
        <v>8.0394701217472206E-2</v>
      </c>
      <c r="Y11" s="5">
        <v>21310</v>
      </c>
      <c r="Z11" s="21">
        <v>7.93261044173008E-2</v>
      </c>
      <c r="AA11" s="5"/>
      <c r="AB11" s="5"/>
      <c r="AC11" s="5"/>
      <c r="AD11" s="5"/>
      <c r="AE11" s="5">
        <v>11436</v>
      </c>
      <c r="AF11" s="21"/>
    </row>
    <row r="12" spans="1:32" ht="19.899999999999999" customHeight="1" x14ac:dyDescent="0.25">
      <c r="A12" s="1">
        <v>10</v>
      </c>
      <c r="B12" s="14" t="s">
        <v>21</v>
      </c>
      <c r="C12" s="8">
        <v>0.274085555852767</v>
      </c>
      <c r="D12" s="3">
        <v>183.87578049068901</v>
      </c>
      <c r="E12" s="3">
        <v>133.958212110874</v>
      </c>
      <c r="F12" s="3">
        <v>4.7412322682664501E-2</v>
      </c>
      <c r="G12" s="3">
        <v>2760</v>
      </c>
      <c r="H12" s="22">
        <v>4.8535584098142757E-2</v>
      </c>
      <c r="I12" s="8">
        <v>0.245236814166434</v>
      </c>
      <c r="J12" s="3">
        <v>335.68064332595401</v>
      </c>
      <c r="K12" s="3">
        <v>261.01302698412599</v>
      </c>
      <c r="L12" s="3">
        <v>0.105528907206693</v>
      </c>
      <c r="M12" s="3">
        <v>2600</v>
      </c>
      <c r="N12" s="22">
        <v>0.10038962576312538</v>
      </c>
      <c r="O12" s="8">
        <v>0.153266948488956</v>
      </c>
      <c r="P12" s="3">
        <v>337.18605691001801</v>
      </c>
      <c r="Q12" s="3">
        <v>282.439339622516</v>
      </c>
      <c r="R12" s="3">
        <v>7.0846375382424207E-2</v>
      </c>
      <c r="S12" s="3">
        <v>3870</v>
      </c>
      <c r="T12" s="22">
        <v>7.2981741504526104E-2</v>
      </c>
      <c r="U12" s="8">
        <v>0.28220470351243299</v>
      </c>
      <c r="V12" s="3">
        <v>1699.5317805401401</v>
      </c>
      <c r="W12" s="3">
        <v>1323.43589743589</v>
      </c>
      <c r="X12" s="3">
        <v>8.2456008304273395E-2</v>
      </c>
      <c r="Y12" s="3">
        <v>17100</v>
      </c>
      <c r="Z12" s="22">
        <v>7.7393912130753792E-2</v>
      </c>
      <c r="AA12" s="3"/>
      <c r="AB12" s="3"/>
      <c r="AC12" s="3"/>
      <c r="AD12" s="3"/>
      <c r="AE12" s="3">
        <v>3406</v>
      </c>
      <c r="AF12" s="22"/>
    </row>
    <row r="13" spans="1:32" ht="19.899999999999999" customHeight="1" x14ac:dyDescent="0.25">
      <c r="A13" s="2">
        <v>11</v>
      </c>
      <c r="B13" s="13" t="s">
        <v>22</v>
      </c>
      <c r="C13" s="7">
        <v>0.111012491819202</v>
      </c>
      <c r="D13" s="5">
        <v>598.618494997521</v>
      </c>
      <c r="E13" s="5">
        <v>536.41911467869204</v>
      </c>
      <c r="F13" s="5">
        <v>7.19646722870032E+17</v>
      </c>
      <c r="G13" s="5">
        <v>1400</v>
      </c>
      <c r="H13" s="21">
        <v>0.38315651048478006</v>
      </c>
      <c r="I13" s="7">
        <v>0.25163649143274702</v>
      </c>
      <c r="J13" s="5">
        <v>114.011623401835</v>
      </c>
      <c r="K13" s="5">
        <v>88.123917023580105</v>
      </c>
      <c r="L13" s="5">
        <v>6.6559380662743806E-2</v>
      </c>
      <c r="M13" s="5">
        <v>1400</v>
      </c>
      <c r="N13" s="21">
        <v>6.2945655016842933E-2</v>
      </c>
      <c r="O13" s="7">
        <v>8.51386487111878E-2</v>
      </c>
      <c r="P13" s="5">
        <v>431.993004744514</v>
      </c>
      <c r="Q13" s="5">
        <v>345.13770271776099</v>
      </c>
      <c r="R13" s="5">
        <v>1.4593440295944198E+17</v>
      </c>
      <c r="S13" s="5">
        <v>900</v>
      </c>
      <c r="T13" s="21">
        <v>0.38348633635306778</v>
      </c>
      <c r="U13" s="7">
        <v>0.10528683653711</v>
      </c>
      <c r="V13" s="5">
        <v>1216.91082932206</v>
      </c>
      <c r="W13" s="5">
        <v>947.12639370862996</v>
      </c>
      <c r="X13" s="5">
        <v>0.16992480623789999</v>
      </c>
      <c r="Y13" s="5">
        <v>5700</v>
      </c>
      <c r="Z13" s="21">
        <v>0.16616252521204034</v>
      </c>
      <c r="AA13" s="5"/>
      <c r="AB13" s="5"/>
      <c r="AC13" s="5"/>
      <c r="AD13" s="5"/>
      <c r="AE13" s="5">
        <v>1400</v>
      </c>
      <c r="AF13" s="21"/>
    </row>
    <row r="14" spans="1:32" ht="19.899999999999999" customHeight="1" x14ac:dyDescent="0.25">
      <c r="A14" s="1">
        <v>12</v>
      </c>
      <c r="B14" s="14" t="s">
        <v>23</v>
      </c>
      <c r="C14" s="8">
        <v>3.1670509603412E-2</v>
      </c>
      <c r="D14" s="3">
        <v>1296.5149036305099</v>
      </c>
      <c r="E14" s="3">
        <v>953.13238095238</v>
      </c>
      <c r="F14" s="3">
        <v>5.9540677337889099E-2</v>
      </c>
      <c r="G14" s="3">
        <v>15610</v>
      </c>
      <c r="H14" s="22">
        <v>6.1059089106494553E-2</v>
      </c>
      <c r="I14" s="8">
        <v>0.11067378269884</v>
      </c>
      <c r="J14" s="3">
        <v>2949.5982239657601</v>
      </c>
      <c r="K14" s="3">
        <v>2462.4030703819899</v>
      </c>
      <c r="L14" s="3">
        <v>0.151817313994946</v>
      </c>
      <c r="M14" s="3">
        <v>14840</v>
      </c>
      <c r="N14" s="22">
        <v>0.16593012603652224</v>
      </c>
      <c r="O14" s="8">
        <v>0.40809819081642201</v>
      </c>
      <c r="P14" s="3">
        <v>926.28648751295805</v>
      </c>
      <c r="Q14" s="3">
        <v>738.84032035272298</v>
      </c>
      <c r="R14" s="3">
        <v>6.89417189623905E-2</v>
      </c>
      <c r="S14" s="3">
        <v>10300</v>
      </c>
      <c r="T14" s="22">
        <v>7.1732069937157569E-2</v>
      </c>
      <c r="U14" s="8">
        <v>0.106215847349237</v>
      </c>
      <c r="V14" s="3">
        <v>2563.0450034350501</v>
      </c>
      <c r="W14" s="3">
        <v>2093.87598508158</v>
      </c>
      <c r="X14" s="3">
        <v>8.2412650861014E-2</v>
      </c>
      <c r="Y14" s="3">
        <v>25400</v>
      </c>
      <c r="Z14" s="22">
        <v>8.2436062404786611E-2</v>
      </c>
      <c r="AA14" s="3"/>
      <c r="AB14" s="3"/>
      <c r="AC14" s="3"/>
      <c r="AD14" s="3"/>
      <c r="AE14" s="3">
        <v>15610</v>
      </c>
      <c r="AF14" s="22"/>
    </row>
    <row r="15" spans="1:32" ht="19.899999999999999" customHeight="1" x14ac:dyDescent="0.25">
      <c r="A15" s="2">
        <v>13</v>
      </c>
      <c r="B15" s="13" t="s">
        <v>24</v>
      </c>
      <c r="C15" s="7">
        <v>0.20651597740817201</v>
      </c>
      <c r="D15" s="5">
        <v>254.22943878035301</v>
      </c>
      <c r="E15" s="5">
        <v>215.100214285714</v>
      </c>
      <c r="F15" s="5">
        <v>8.0619727318294102E-2</v>
      </c>
      <c r="G15" s="5">
        <v>2590</v>
      </c>
      <c r="H15" s="21">
        <v>8.305027578598996E-2</v>
      </c>
      <c r="I15" s="7">
        <v>0.30829860103444201</v>
      </c>
      <c r="J15" s="5">
        <v>174.64611329424201</v>
      </c>
      <c r="K15" s="5">
        <v>144.900378787878</v>
      </c>
      <c r="L15" s="5">
        <v>5.2317653016900903E-2</v>
      </c>
      <c r="M15" s="5">
        <v>2660</v>
      </c>
      <c r="N15" s="21">
        <v>5.4473826611984209E-2</v>
      </c>
      <c r="O15" s="7">
        <v>0.37726288599212898</v>
      </c>
      <c r="P15" s="5">
        <v>474.34154066709903</v>
      </c>
      <c r="Q15" s="5">
        <v>360.62285390641</v>
      </c>
      <c r="R15" s="5">
        <v>5.7177445826600497E-2</v>
      </c>
      <c r="S15" s="5">
        <v>6300</v>
      </c>
      <c r="T15" s="21">
        <v>5.7241722842287304E-2</v>
      </c>
      <c r="U15" s="7">
        <v>0.13043722395826901</v>
      </c>
      <c r="V15" s="5">
        <v>994.47629515819995</v>
      </c>
      <c r="W15" s="5">
        <v>824.74212454212397</v>
      </c>
      <c r="X15" s="5">
        <v>9.3318011750262095E-2</v>
      </c>
      <c r="Y15" s="5">
        <v>9060</v>
      </c>
      <c r="Z15" s="21">
        <v>9.1031139574185863E-2</v>
      </c>
      <c r="AA15" s="5"/>
      <c r="AB15" s="5"/>
      <c r="AC15" s="5"/>
      <c r="AD15" s="5"/>
      <c r="AE15" s="5">
        <v>4245</v>
      </c>
      <c r="AF15" s="21"/>
    </row>
    <row r="16" spans="1:32" ht="19.899999999999999" customHeight="1" x14ac:dyDescent="0.25">
      <c r="A16" s="1">
        <v>14</v>
      </c>
      <c r="B16" s="14" t="s">
        <v>25</v>
      </c>
      <c r="C16" s="8">
        <v>0.16823165900342399</v>
      </c>
      <c r="D16" s="3">
        <v>669.20824668843102</v>
      </c>
      <c r="E16" s="3">
        <v>456.70973412698402</v>
      </c>
      <c r="F16" s="3">
        <v>0.14344781694626399</v>
      </c>
      <c r="G16" s="3">
        <v>4150</v>
      </c>
      <c r="H16" s="22">
        <v>0.11005053834385158</v>
      </c>
      <c r="I16" s="8">
        <v>0.296398655569514</v>
      </c>
      <c r="J16" s="3">
        <v>503.85712322532697</v>
      </c>
      <c r="K16" s="3">
        <v>415.87051964508902</v>
      </c>
      <c r="L16" s="3">
        <v>8.9352269239168197E-2</v>
      </c>
      <c r="M16" s="3">
        <v>4560</v>
      </c>
      <c r="N16" s="22">
        <v>9.1199675360765134E-2</v>
      </c>
      <c r="O16" s="8">
        <v>0.13298137267886001</v>
      </c>
      <c r="P16" s="3">
        <v>486.66389262822901</v>
      </c>
      <c r="Q16" s="3">
        <v>389.74612011213497</v>
      </c>
      <c r="R16" s="3">
        <v>5.93566185193624E-2</v>
      </c>
      <c r="S16" s="3">
        <v>6640</v>
      </c>
      <c r="T16" s="22">
        <v>5.8696704836164904E-2</v>
      </c>
      <c r="U16" s="8">
        <v>0.113266088184344</v>
      </c>
      <c r="V16" s="3">
        <v>2681.9797239609202</v>
      </c>
      <c r="W16" s="3">
        <v>2000.90867590126</v>
      </c>
      <c r="X16" s="3">
        <v>0.130150424145278</v>
      </c>
      <c r="Y16" s="3">
        <v>17490</v>
      </c>
      <c r="Z16" s="22">
        <v>0.11440301177251344</v>
      </c>
      <c r="AA16" s="3"/>
      <c r="AB16" s="3"/>
      <c r="AC16" s="3"/>
      <c r="AD16" s="3"/>
      <c r="AE16" s="3">
        <v>5720</v>
      </c>
      <c r="AF16" s="22"/>
    </row>
    <row r="17" spans="1:32" ht="19.899999999999999" customHeight="1" x14ac:dyDescent="0.25">
      <c r="A17" s="2">
        <v>15</v>
      </c>
      <c r="B17" s="13" t="s">
        <v>26</v>
      </c>
      <c r="C17" s="7">
        <v>0.119045891570081</v>
      </c>
      <c r="D17" s="5">
        <v>1118.464416602</v>
      </c>
      <c r="E17" s="5">
        <v>910.93016666666597</v>
      </c>
      <c r="F17" s="5">
        <v>0.13758393609842701</v>
      </c>
      <c r="G17" s="5">
        <v>6550</v>
      </c>
      <c r="H17" s="21">
        <v>0.13907330788804059</v>
      </c>
      <c r="I17" s="7">
        <v>8.7151442774881099E-2</v>
      </c>
      <c r="J17" s="5">
        <v>662.10202260175299</v>
      </c>
      <c r="K17" s="5">
        <v>493.95333333333298</v>
      </c>
      <c r="L17" s="5">
        <v>0.132782041707242</v>
      </c>
      <c r="M17" s="5">
        <v>3750</v>
      </c>
      <c r="N17" s="21">
        <v>0.1317208888888888</v>
      </c>
      <c r="O17" s="7">
        <v>2.5230154377463301E-2</v>
      </c>
      <c r="P17" s="5">
        <v>143.29401899902899</v>
      </c>
      <c r="Q17" s="5">
        <v>111.10947089947</v>
      </c>
      <c r="R17" s="5">
        <v>0.37418710598206101</v>
      </c>
      <c r="S17" s="5">
        <v>480</v>
      </c>
      <c r="T17" s="21">
        <v>0.23147806437389581</v>
      </c>
      <c r="U17" s="7">
        <v>0.19324820247395999</v>
      </c>
      <c r="V17" s="5">
        <v>2416.39960730243</v>
      </c>
      <c r="W17" s="5">
        <v>1819.8512918192901</v>
      </c>
      <c r="X17" s="5">
        <v>0.17754772437205199</v>
      </c>
      <c r="Y17" s="5">
        <v>11760</v>
      </c>
      <c r="Z17" s="21">
        <v>0.15474925950844304</v>
      </c>
      <c r="AA17" s="5"/>
      <c r="AB17" s="5"/>
      <c r="AC17" s="5"/>
      <c r="AD17" s="5"/>
      <c r="AE17" s="5">
        <v>4980</v>
      </c>
      <c r="AF17" s="21"/>
    </row>
    <row r="18" spans="1:32" ht="19.899999999999999" customHeight="1" x14ac:dyDescent="0.25">
      <c r="A18" s="1">
        <v>16</v>
      </c>
      <c r="B18" s="14" t="s">
        <v>27</v>
      </c>
      <c r="C18" s="8">
        <v>3.55485063162196E-2</v>
      </c>
      <c r="D18" s="3">
        <v>210.614790666289</v>
      </c>
      <c r="E18" s="3">
        <v>153.373772005772</v>
      </c>
      <c r="F18" s="3">
        <v>0.15567871298243799</v>
      </c>
      <c r="G18" s="3">
        <v>990</v>
      </c>
      <c r="H18" s="22">
        <v>0.15492300202603232</v>
      </c>
      <c r="I18" s="8">
        <v>0.12394890295645999</v>
      </c>
      <c r="J18" s="3">
        <v>239.916779905342</v>
      </c>
      <c r="K18" s="3">
        <v>189.73844335811199</v>
      </c>
      <c r="L18" s="3">
        <v>0.44723047318789699</v>
      </c>
      <c r="M18" s="3">
        <v>820</v>
      </c>
      <c r="N18" s="22">
        <v>0.23138834555867316</v>
      </c>
      <c r="O18" s="8">
        <v>0.65415481309402101</v>
      </c>
      <c r="P18" s="3">
        <v>200.887160262435</v>
      </c>
      <c r="Q18" s="3">
        <v>152.78062559533399</v>
      </c>
      <c r="R18" s="3">
        <v>0.10116060429476401</v>
      </c>
      <c r="S18" s="3">
        <v>1680</v>
      </c>
      <c r="T18" s="22">
        <v>9.0940848568651186E-2</v>
      </c>
      <c r="U18" s="8">
        <v>0.10713916920220699</v>
      </c>
      <c r="V18" s="3">
        <v>1264.83823110248</v>
      </c>
      <c r="W18" s="3">
        <v>895.04496965452802</v>
      </c>
      <c r="X18" s="3">
        <v>7.6571274422845795E-2</v>
      </c>
      <c r="Y18" s="3">
        <v>12270</v>
      </c>
      <c r="Z18" s="22">
        <v>7.2945800297842547E-2</v>
      </c>
      <c r="AA18" s="3"/>
      <c r="AB18" s="3"/>
      <c r="AC18" s="3"/>
      <c r="AD18" s="3"/>
      <c r="AE18" s="3">
        <v>1350</v>
      </c>
      <c r="AF18" s="22"/>
    </row>
    <row r="19" spans="1:32" ht="19.899999999999999" customHeight="1" x14ac:dyDescent="0.25">
      <c r="A19" s="2">
        <v>17</v>
      </c>
      <c r="B19" s="13" t="s">
        <v>28</v>
      </c>
      <c r="C19" s="7">
        <v>0.203278961281324</v>
      </c>
      <c r="D19" s="5">
        <v>1335.9946802212301</v>
      </c>
      <c r="E19" s="5">
        <v>1012.12108199023</v>
      </c>
      <c r="F19" s="5">
        <v>0.677714046123845</v>
      </c>
      <c r="G19" s="5">
        <v>4757</v>
      </c>
      <c r="H19" s="21">
        <v>0.21276457472992011</v>
      </c>
      <c r="I19" s="7">
        <v>0.18162501902356501</v>
      </c>
      <c r="J19" s="5">
        <v>962.329590301792</v>
      </c>
      <c r="K19" s="5">
        <v>783.95040552257899</v>
      </c>
      <c r="L19" s="5">
        <v>6.4441376626859906E-2</v>
      </c>
      <c r="M19" s="5">
        <v>12083</v>
      </c>
      <c r="N19" s="21">
        <v>6.4880444055497727E-2</v>
      </c>
      <c r="O19" s="7">
        <v>0.17750234708425</v>
      </c>
      <c r="P19" s="5">
        <v>2026.1802796324</v>
      </c>
      <c r="Q19" s="5">
        <v>1677.2073552075799</v>
      </c>
      <c r="R19" s="5">
        <v>5.8976077289113998E-2</v>
      </c>
      <c r="S19" s="5">
        <v>28550</v>
      </c>
      <c r="T19" s="21">
        <v>5.8746317170142906E-2</v>
      </c>
      <c r="U19" s="7">
        <v>5.8160541875883903E-2</v>
      </c>
      <c r="V19" s="5">
        <v>1340.5839440269201</v>
      </c>
      <c r="W19" s="5">
        <v>984.32306996122804</v>
      </c>
      <c r="X19" s="5">
        <v>0.17292831777051301</v>
      </c>
      <c r="Y19" s="5">
        <v>6350</v>
      </c>
      <c r="Z19" s="21">
        <v>0.15501150708050834</v>
      </c>
      <c r="AA19" s="5"/>
      <c r="AB19" s="5"/>
      <c r="AC19" s="5"/>
      <c r="AD19" s="5"/>
      <c r="AE19" s="5">
        <v>10043.5</v>
      </c>
      <c r="AF19" s="21"/>
    </row>
    <row r="20" spans="1:32" ht="19.899999999999999" customHeight="1" x14ac:dyDescent="0.25">
      <c r="A20" s="1">
        <v>18</v>
      </c>
      <c r="B20" s="14" t="s">
        <v>29</v>
      </c>
      <c r="C20" s="8">
        <v>0.20797270356998199</v>
      </c>
      <c r="D20" s="3">
        <v>320.07051862076003</v>
      </c>
      <c r="E20" s="3">
        <v>229.111664285714</v>
      </c>
      <c r="F20" s="3">
        <v>7.2704310995354904E-2</v>
      </c>
      <c r="G20" s="3">
        <v>3160</v>
      </c>
      <c r="H20" s="22">
        <v>7.2503691229656331E-2</v>
      </c>
      <c r="I20" s="8">
        <v>0.20419662680641701</v>
      </c>
      <c r="J20" s="3">
        <v>576.83295376548597</v>
      </c>
      <c r="K20" s="3">
        <v>449.38032086647797</v>
      </c>
      <c r="L20" s="3">
        <v>8.8393530622761798E-2</v>
      </c>
      <c r="M20" s="3">
        <v>5048</v>
      </c>
      <c r="N20" s="22">
        <v>8.9021458174817353E-2</v>
      </c>
      <c r="O20" s="8">
        <v>0.60209879278128398</v>
      </c>
      <c r="P20" s="3">
        <v>250.035360005652</v>
      </c>
      <c r="Q20" s="3">
        <v>192.56136897765299</v>
      </c>
      <c r="R20" s="3">
        <v>5.4795453214148498E-2</v>
      </c>
      <c r="S20" s="3">
        <v>3404</v>
      </c>
      <c r="T20" s="22">
        <v>5.6569144823047292E-2</v>
      </c>
      <c r="U20" s="8">
        <v>6.49199005544423E-2</v>
      </c>
      <c r="V20" s="3">
        <v>978.44369366528895</v>
      </c>
      <c r="W20" s="3">
        <v>803.25908392776796</v>
      </c>
      <c r="X20" s="3">
        <v>1.96357421723585E+18</v>
      </c>
      <c r="Y20" s="26">
        <v>592.4</v>
      </c>
      <c r="Z20" s="22">
        <v>1.3559403847531533</v>
      </c>
      <c r="AA20" s="3"/>
      <c r="AB20" s="3"/>
      <c r="AC20" s="3"/>
      <c r="AD20" s="3"/>
      <c r="AE20" s="3">
        <v>3356.5</v>
      </c>
      <c r="AF20" s="22"/>
    </row>
    <row r="21" spans="1:32" ht="19.899999999999999" customHeight="1" x14ac:dyDescent="0.25">
      <c r="A21" s="2">
        <v>19</v>
      </c>
      <c r="B21" s="13" t="s">
        <v>30</v>
      </c>
      <c r="C21" s="7">
        <v>0.54447615720573095</v>
      </c>
      <c r="D21" s="5">
        <v>123.54933935320901</v>
      </c>
      <c r="E21" s="5">
        <v>99.9294744425994</v>
      </c>
      <c r="F21" s="5">
        <v>6.0642773828916502E-2</v>
      </c>
      <c r="G21" s="5">
        <v>1604</v>
      </c>
      <c r="H21" s="21">
        <v>6.2300171098877428E-2</v>
      </c>
      <c r="I21" s="7">
        <v>0.14276305361081501</v>
      </c>
      <c r="J21" s="5">
        <v>954.87228983021498</v>
      </c>
      <c r="K21" s="5">
        <v>727.236884920634</v>
      </c>
      <c r="L21" s="5">
        <v>4.6835209943033598E-2</v>
      </c>
      <c r="M21" s="5">
        <v>15450</v>
      </c>
      <c r="N21" s="21">
        <v>4.707034853855236E-2</v>
      </c>
      <c r="O21" s="7">
        <v>0.124605111043114</v>
      </c>
      <c r="P21" s="5">
        <v>1222.60171138893</v>
      </c>
      <c r="Q21" s="5">
        <v>1005.70997113997</v>
      </c>
      <c r="R21" s="5">
        <v>3.8584160523771199E-2</v>
      </c>
      <c r="S21" s="5">
        <v>25445</v>
      </c>
      <c r="T21" s="21">
        <v>3.952485640164944E-2</v>
      </c>
      <c r="U21" s="7">
        <v>4.8768537871245798E-2</v>
      </c>
      <c r="V21" s="5">
        <v>1320.8828098566</v>
      </c>
      <c r="W21" s="5">
        <v>1035.1367405941101</v>
      </c>
      <c r="X21" s="5">
        <v>0.118988601737317</v>
      </c>
      <c r="Y21" s="5">
        <v>8340</v>
      </c>
      <c r="Z21" s="21">
        <v>0.12411711517914989</v>
      </c>
      <c r="AA21" s="5"/>
      <c r="AB21" s="5"/>
      <c r="AC21" s="5"/>
      <c r="AD21" s="5"/>
      <c r="AE21" s="5">
        <v>12532.5</v>
      </c>
      <c r="AF21" s="21"/>
    </row>
    <row r="22" spans="1:32" ht="19.899999999999999" customHeight="1" x14ac:dyDescent="0.25">
      <c r="A22" s="1">
        <v>20</v>
      </c>
      <c r="B22" s="14" t="s">
        <v>31</v>
      </c>
      <c r="C22" s="8">
        <v>0.41503905466070101</v>
      </c>
      <c r="D22" s="3">
        <v>3486.9900345031101</v>
      </c>
      <c r="E22" s="3">
        <v>3052.6089715968901</v>
      </c>
      <c r="F22" s="3">
        <v>5.9874125616457605E+18</v>
      </c>
      <c r="G22" s="3">
        <v>9331</v>
      </c>
      <c r="H22" s="22">
        <v>0.32714703371523846</v>
      </c>
      <c r="I22" s="8">
        <v>0.44645756207064102</v>
      </c>
      <c r="J22" s="3">
        <v>588.09746575348095</v>
      </c>
      <c r="K22" s="3">
        <v>480.31754110052901</v>
      </c>
      <c r="L22" s="3">
        <v>5.79582092124451E-2</v>
      </c>
      <c r="M22" s="3">
        <v>8152</v>
      </c>
      <c r="N22" s="22">
        <v>5.8920208672783247E-2</v>
      </c>
      <c r="O22" s="8">
        <v>0.16643805589656199</v>
      </c>
      <c r="P22" s="3">
        <v>677.56637952394999</v>
      </c>
      <c r="Q22" s="3">
        <v>570.39207097450196</v>
      </c>
      <c r="R22" s="3">
        <v>5.5886168642403602E-2</v>
      </c>
      <c r="S22" s="3">
        <v>10218</v>
      </c>
      <c r="T22" s="22">
        <v>5.5822281363721075E-2</v>
      </c>
      <c r="U22" s="8">
        <v>4.9649187027562797E-2</v>
      </c>
      <c r="V22" s="3">
        <v>4639.9916358259297</v>
      </c>
      <c r="W22" s="3">
        <v>3533.7217582417502</v>
      </c>
      <c r="X22" s="3">
        <v>0.14253806719284901</v>
      </c>
      <c r="Y22" s="3">
        <v>24932</v>
      </c>
      <c r="Z22" s="22">
        <v>0.14173438786466189</v>
      </c>
      <c r="AA22" s="3"/>
      <c r="AB22" s="3"/>
      <c r="AC22" s="3"/>
      <c r="AD22" s="3"/>
      <c r="AE22" s="3">
        <v>9945</v>
      </c>
      <c r="AF22" s="22"/>
    </row>
    <row r="23" spans="1:32" ht="19.899999999999999" customHeight="1" thickBot="1" x14ac:dyDescent="0.3">
      <c r="A23" s="11">
        <v>21</v>
      </c>
      <c r="B23" s="15" t="s">
        <v>32</v>
      </c>
      <c r="C23" s="16">
        <v>0.16828328614371699</v>
      </c>
      <c r="D23" s="12">
        <v>740.217151970396</v>
      </c>
      <c r="E23" s="12">
        <v>604.20422743129802</v>
      </c>
      <c r="F23" s="12">
        <v>0.18364833070442499</v>
      </c>
      <c r="G23" s="12">
        <v>3110</v>
      </c>
      <c r="H23" s="23">
        <v>0.19427788663385789</v>
      </c>
      <c r="I23" s="16">
        <v>7.1791452490786598E-2</v>
      </c>
      <c r="J23" s="12">
        <v>25.580263830775699</v>
      </c>
      <c r="K23" s="12">
        <v>23.615331528663301</v>
      </c>
      <c r="L23" s="12">
        <v>5.1795835592293E+16</v>
      </c>
      <c r="M23" s="12">
        <v>20</v>
      </c>
      <c r="N23" s="23">
        <v>1.180766576433165</v>
      </c>
      <c r="O23" s="16">
        <v>0.240149765178374</v>
      </c>
      <c r="P23" s="12">
        <v>689.00661209384396</v>
      </c>
      <c r="Q23" s="12">
        <v>572.71992332562797</v>
      </c>
      <c r="R23" s="12">
        <v>0.11865670976975901</v>
      </c>
      <c r="S23" s="12">
        <v>4450</v>
      </c>
      <c r="T23" s="23">
        <v>0.12870110636530965</v>
      </c>
      <c r="U23" s="16">
        <v>0.179224138141824</v>
      </c>
      <c r="V23" s="12">
        <v>1038.9801181191599</v>
      </c>
      <c r="W23" s="12">
        <v>869.10237010796197</v>
      </c>
      <c r="X23" s="12">
        <v>0.125349522644253</v>
      </c>
      <c r="Y23" s="12">
        <v>7050</v>
      </c>
      <c r="Z23" s="23">
        <v>0.12327693193020738</v>
      </c>
      <c r="AA23" s="12"/>
      <c r="AB23" s="12"/>
      <c r="AC23" s="12"/>
      <c r="AD23" s="12"/>
      <c r="AE23" s="12">
        <v>4125</v>
      </c>
      <c r="AF23" s="23"/>
    </row>
    <row r="24" spans="1:32" ht="15.75" thickTop="1" x14ac:dyDescent="0.25">
      <c r="H24" s="37"/>
      <c r="N24" s="37"/>
      <c r="T24" s="37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A52" workbookViewId="0">
      <selection activeCell="AD51" sqref="C51:AD71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7" width="10.7109375" customWidth="1"/>
  </cols>
  <sheetData>
    <row r="1" spans="1:37" ht="30" customHeight="1" thickTop="1" x14ac:dyDescent="0.25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3"/>
      <c r="I1" s="35"/>
      <c r="J1" s="34" t="s">
        <v>4</v>
      </c>
      <c r="K1" s="33"/>
      <c r="L1" s="33"/>
      <c r="M1" s="33"/>
      <c r="N1" s="33"/>
      <c r="O1" s="33"/>
      <c r="P1" s="35"/>
      <c r="Q1" s="34" t="s">
        <v>5</v>
      </c>
      <c r="R1" s="33"/>
      <c r="S1" s="33"/>
      <c r="T1" s="33"/>
      <c r="U1" s="33"/>
      <c r="V1" s="33"/>
      <c r="W1" s="35"/>
      <c r="X1" s="34" t="s">
        <v>6</v>
      </c>
      <c r="Y1" s="33"/>
      <c r="Z1" s="33"/>
      <c r="AA1" s="33"/>
      <c r="AB1" s="33"/>
      <c r="AC1" s="33"/>
      <c r="AD1" s="35"/>
      <c r="AE1" s="34" t="s">
        <v>39</v>
      </c>
      <c r="AF1" s="33"/>
      <c r="AG1" s="33"/>
      <c r="AH1" s="33"/>
      <c r="AI1" s="33"/>
      <c r="AJ1" s="33"/>
      <c r="AK1" s="35"/>
    </row>
    <row r="2" spans="1:37" ht="30" customHeight="1" x14ac:dyDescent="0.25">
      <c r="A2" s="32"/>
      <c r="B2" s="36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37</v>
      </c>
      <c r="I2" s="25" t="s">
        <v>38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37</v>
      </c>
      <c r="P2" s="25" t="s">
        <v>38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37</v>
      </c>
      <c r="W2" s="25" t="s">
        <v>38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37</v>
      </c>
      <c r="AD2" s="25" t="s">
        <v>38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37</v>
      </c>
      <c r="AK2" s="25" t="s">
        <v>38</v>
      </c>
    </row>
    <row r="3" spans="1:37" ht="19.899999999999999" customHeight="1" x14ac:dyDescent="0.25">
      <c r="A3" s="2">
        <v>1</v>
      </c>
      <c r="B3" s="13" t="s">
        <v>12</v>
      </c>
      <c r="C3" s="27">
        <v>0</v>
      </c>
      <c r="D3" s="5">
        <v>-638.34862905580098</v>
      </c>
      <c r="E3" s="5">
        <v>8531.4400482180099</v>
      </c>
      <c r="F3" s="5">
        <v>4733.2520257721299</v>
      </c>
      <c r="G3" s="5">
        <v>1.8481518796335099</v>
      </c>
      <c r="H3" s="5">
        <v>2220</v>
      </c>
      <c r="I3" s="18">
        <v>2.1320955071045629</v>
      </c>
      <c r="J3" s="27">
        <v>0</v>
      </c>
      <c r="K3" s="5">
        <v>-1142.9503978406999</v>
      </c>
      <c r="L3" s="5">
        <v>13485.6756544036</v>
      </c>
      <c r="M3" s="5">
        <v>8167.2031168069198</v>
      </c>
      <c r="N3" s="5">
        <v>2.6201711191369199</v>
      </c>
      <c r="O3" s="5">
        <v>2797</v>
      </c>
      <c r="P3" s="18">
        <v>2.919986813302438</v>
      </c>
      <c r="Q3" s="27">
        <v>0</v>
      </c>
      <c r="R3" s="5">
        <v>-1751.3022713906601</v>
      </c>
      <c r="S3" s="5">
        <v>16942.450734962102</v>
      </c>
      <c r="T3" s="5">
        <v>10944.8785629267</v>
      </c>
      <c r="U3" s="5">
        <v>2.35746898922757</v>
      </c>
      <c r="V3" s="5">
        <v>4537</v>
      </c>
      <c r="W3" s="18">
        <v>2.4123602739534276</v>
      </c>
      <c r="X3" s="27">
        <f>INDEX(Plan1!$I$72:$N$92,MATCH(Clustering!$B3,Plan1!$I$72:$I$92,0),6)</f>
        <v>0</v>
      </c>
      <c r="Y3" s="5">
        <f>INDEX(Plan1!$I$72:$N$92,MATCH(Clustering!$B3,Plan1!$I$72:$I$92,0),2)</f>
        <v>-286.374553160174</v>
      </c>
      <c r="Z3" s="5">
        <f>INDEX(Plan1!$I$72:$N$92,MATCH(Clustering!$B3,Plan1!$I$72:$I$92,0),3)</f>
        <v>32535.105430945299</v>
      </c>
      <c r="AA3" s="5">
        <f>INDEX(Plan1!$I$72:$N$92,MATCH(Clustering!$B3,Plan1!$I$72:$I$92,0),4)</f>
        <v>20252.898395805802</v>
      </c>
      <c r="AB3" s="5">
        <f>INDEX(Plan1!$I$72:$N$92,MATCH(Clustering!$B3,Plan1!$I$72:$I$92,0),5)</f>
        <v>2.9331335138090702</v>
      </c>
      <c r="AC3" s="5">
        <v>6220</v>
      </c>
      <c r="AD3" s="18">
        <f>AA3/AC3</f>
        <v>3.2560929896793893</v>
      </c>
      <c r="AE3" s="27"/>
      <c r="AF3" s="5"/>
      <c r="AG3" s="5"/>
      <c r="AH3" s="5"/>
      <c r="AI3" s="5"/>
      <c r="AJ3" s="5">
        <v>3268</v>
      </c>
      <c r="AK3" s="6"/>
    </row>
    <row r="4" spans="1:37" ht="19.899999999999999" customHeight="1" x14ac:dyDescent="0.25">
      <c r="A4" s="1">
        <v>2</v>
      </c>
      <c r="B4" s="14" t="s">
        <v>13</v>
      </c>
      <c r="C4" s="28">
        <v>0</v>
      </c>
      <c r="D4" s="3">
        <v>-4167.8125818340404</v>
      </c>
      <c r="E4" s="3">
        <v>10651.508873897699</v>
      </c>
      <c r="F4" s="3">
        <v>6174.22347181024</v>
      </c>
      <c r="G4" s="3">
        <v>4.2164168658995402</v>
      </c>
      <c r="H4" s="3">
        <v>1280</v>
      </c>
      <c r="I4" s="19">
        <v>4.8236120873517496</v>
      </c>
      <c r="J4" s="28">
        <v>0</v>
      </c>
      <c r="K4" s="3">
        <v>-3605.5430153929801</v>
      </c>
      <c r="L4" s="3">
        <v>13780.768893636799</v>
      </c>
      <c r="M4" s="3">
        <v>9983.89569595795</v>
      </c>
      <c r="N4" s="3">
        <v>4.4637107045988103</v>
      </c>
      <c r="O4" s="3">
        <v>2140</v>
      </c>
      <c r="P4" s="19">
        <v>4.6653718205410986</v>
      </c>
      <c r="Q4" s="28">
        <v>0</v>
      </c>
      <c r="R4" s="3">
        <v>-1859.38422706502</v>
      </c>
      <c r="S4" s="3">
        <v>19147.606405033101</v>
      </c>
      <c r="T4" s="3">
        <v>10339.517881457699</v>
      </c>
      <c r="U4" s="3">
        <v>3.6974773679320498</v>
      </c>
      <c r="V4" s="3">
        <v>2470</v>
      </c>
      <c r="W4" s="19">
        <v>4.1860396281205263</v>
      </c>
      <c r="X4" s="28">
        <f>INDEX(Plan1!$I$72:$N$92,MATCH(Clustering!$B4,Plan1!$I$72:$I$92,0),6)</f>
        <v>0</v>
      </c>
      <c r="Y4" s="3">
        <f>INDEX(Plan1!$I$72:$N$92,MATCH(Clustering!$B4,Plan1!$I$72:$I$92,0),2)</f>
        <v>-501.56104481475398</v>
      </c>
      <c r="Z4" s="3">
        <f>INDEX(Plan1!$I$72:$N$92,MATCH(Clustering!$B4,Plan1!$I$72:$I$92,0),3)</f>
        <v>26755.785825953299</v>
      </c>
      <c r="AA4" s="3">
        <f>INDEX(Plan1!$I$72:$N$92,MATCH(Clustering!$B4,Plan1!$I$72:$I$92,0),4)</f>
        <v>14287.223602264099</v>
      </c>
      <c r="AB4" s="3">
        <f>INDEX(Plan1!$I$72:$N$92,MATCH(Clustering!$B4,Plan1!$I$72:$I$92,0),5)</f>
        <v>1.4616701741762199</v>
      </c>
      <c r="AC4" s="3">
        <v>8970</v>
      </c>
      <c r="AD4" s="19">
        <f t="shared" ref="AD4:AD23" si="0">AA4/AC4</f>
        <v>1.5927785509770456</v>
      </c>
      <c r="AE4" s="28"/>
      <c r="AF4" s="3"/>
      <c r="AG4" s="3"/>
      <c r="AH4" s="3"/>
      <c r="AI4" s="3"/>
      <c r="AJ4" s="3">
        <v>2375</v>
      </c>
      <c r="AK4" s="4"/>
    </row>
    <row r="5" spans="1:37" ht="19.899999999999999" customHeight="1" x14ac:dyDescent="0.25">
      <c r="A5" s="2">
        <v>3</v>
      </c>
      <c r="B5" s="13" t="s">
        <v>14</v>
      </c>
      <c r="C5" s="27">
        <v>0</v>
      </c>
      <c r="D5" s="5">
        <v>-3871.3064299805401</v>
      </c>
      <c r="E5" s="5">
        <v>10552.824527184501</v>
      </c>
      <c r="F5" s="5">
        <v>6646.7943358193697</v>
      </c>
      <c r="G5" s="5">
        <v>4.7474457436843203</v>
      </c>
      <c r="H5" s="5">
        <v>1272</v>
      </c>
      <c r="I5" s="18">
        <v>5.2254672451410142</v>
      </c>
      <c r="J5" s="27">
        <v>0</v>
      </c>
      <c r="K5" s="5">
        <v>-649.65776565878298</v>
      </c>
      <c r="L5" s="5">
        <v>12769.5235852801</v>
      </c>
      <c r="M5" s="5">
        <v>7993.3750411132596</v>
      </c>
      <c r="N5" s="5">
        <v>2.2703634647980899</v>
      </c>
      <c r="O5" s="5">
        <v>3415</v>
      </c>
      <c r="P5" s="18">
        <v>2.3406661906627408</v>
      </c>
      <c r="Q5" s="27">
        <v>0</v>
      </c>
      <c r="R5" s="5">
        <v>-382.185169471498</v>
      </c>
      <c r="S5" s="5">
        <v>14029.0780430462</v>
      </c>
      <c r="T5" s="5">
        <v>7603.5254736449597</v>
      </c>
      <c r="U5" s="5">
        <v>1.3779005666638</v>
      </c>
      <c r="V5" s="5">
        <v>5455</v>
      </c>
      <c r="W5" s="18">
        <v>1.3938635148753362</v>
      </c>
      <c r="X5" s="27">
        <f>INDEX(Plan1!$I$72:$N$92,MATCH(Clustering!$B5,Plan1!$I$72:$I$92,0),6)</f>
        <v>0</v>
      </c>
      <c r="Y5" s="5">
        <f>INDEX(Plan1!$I$72:$N$92,MATCH(Clustering!$B5,Plan1!$I$72:$I$92,0),2)</f>
        <v>-544.57624759245095</v>
      </c>
      <c r="Z5" s="5">
        <f>INDEX(Plan1!$I$72:$N$92,MATCH(Clustering!$B5,Plan1!$I$72:$I$92,0),3)</f>
        <v>29091.199275131399</v>
      </c>
      <c r="AA5" s="5">
        <f>INDEX(Plan1!$I$72:$N$92,MATCH(Clustering!$B5,Plan1!$I$72:$I$92,0),4)</f>
        <v>14335.995216552399</v>
      </c>
      <c r="AB5" s="5">
        <f>INDEX(Plan1!$I$72:$N$92,MATCH(Clustering!$B5,Plan1!$I$72:$I$92,0),5)</f>
        <v>1.4122146054106299</v>
      </c>
      <c r="AC5" s="5">
        <v>9550</v>
      </c>
      <c r="AD5" s="18">
        <f t="shared" si="0"/>
        <v>1.5011513315761675</v>
      </c>
      <c r="AE5" s="27"/>
      <c r="AF5" s="5"/>
      <c r="AG5" s="5"/>
      <c r="AH5" s="5"/>
      <c r="AI5" s="5"/>
      <c r="AJ5" s="5">
        <v>4188</v>
      </c>
      <c r="AK5" s="6"/>
    </row>
    <row r="6" spans="1:37" ht="19.899999999999999" customHeight="1" x14ac:dyDescent="0.25">
      <c r="A6" s="1">
        <v>4</v>
      </c>
      <c r="B6" s="14" t="s">
        <v>15</v>
      </c>
      <c r="C6" s="28">
        <v>0</v>
      </c>
      <c r="D6" s="3">
        <v>-858.31538601890099</v>
      </c>
      <c r="E6" s="3">
        <v>9087.2367229299398</v>
      </c>
      <c r="F6" s="3">
        <v>6914.6764015987501</v>
      </c>
      <c r="G6" s="3">
        <v>1.4261617366797299</v>
      </c>
      <c r="H6" s="3">
        <v>4645</v>
      </c>
      <c r="I6" s="19">
        <v>1.4886278582559203</v>
      </c>
      <c r="J6" s="28">
        <v>0</v>
      </c>
      <c r="K6" s="3">
        <v>-21.178122267626801</v>
      </c>
      <c r="L6" s="3">
        <v>9544.7538261086793</v>
      </c>
      <c r="M6" s="3">
        <v>6593.7314333547001</v>
      </c>
      <c r="N6" s="3">
        <v>0.96087732662507597</v>
      </c>
      <c r="O6" s="3">
        <v>5948</v>
      </c>
      <c r="P6" s="19">
        <v>1.1085627830118863</v>
      </c>
      <c r="Q6" s="28">
        <v>0</v>
      </c>
      <c r="R6" s="3">
        <v>-641.192695376801</v>
      </c>
      <c r="S6" s="3">
        <v>14980.4294808785</v>
      </c>
      <c r="T6" s="3">
        <v>7755.4209105419704</v>
      </c>
      <c r="U6" s="3">
        <v>1.0061838740120099</v>
      </c>
      <c r="V6" s="3">
        <v>7450</v>
      </c>
      <c r="W6" s="19">
        <v>1.0409960953747612</v>
      </c>
      <c r="X6" s="28">
        <f>INDEX(Plan1!$I$72:$N$92,MATCH(Clustering!$B6,Plan1!$I$72:$I$92,0),6)</f>
        <v>0</v>
      </c>
      <c r="Y6" s="3">
        <f>INDEX(Plan1!$I$72:$N$92,MATCH(Clustering!$B6,Plan1!$I$72:$I$92,0),2)</f>
        <v>-83.798841218667107</v>
      </c>
      <c r="Z6" s="3">
        <f>INDEX(Plan1!$I$72:$N$92,MATCH(Clustering!$B6,Plan1!$I$72:$I$92,0),3)</f>
        <v>20838.384267397701</v>
      </c>
      <c r="AA6" s="3">
        <f>INDEX(Plan1!$I$72:$N$92,MATCH(Clustering!$B6,Plan1!$I$72:$I$92,0),4)</f>
        <v>13772.693064294799</v>
      </c>
      <c r="AB6" s="3">
        <f>INDEX(Plan1!$I$72:$N$92,MATCH(Clustering!$B6,Plan1!$I$72:$I$92,0),5)</f>
        <v>0.67145702483023795</v>
      </c>
      <c r="AC6" s="3">
        <v>19500</v>
      </c>
      <c r="AD6" s="19">
        <f t="shared" si="0"/>
        <v>0.70629195201511785</v>
      </c>
      <c r="AE6" s="28"/>
      <c r="AF6" s="3"/>
      <c r="AG6" s="3"/>
      <c r="AH6" s="3"/>
      <c r="AI6" s="3"/>
      <c r="AJ6" s="3">
        <v>7417.5</v>
      </c>
      <c r="AK6" s="4"/>
    </row>
    <row r="7" spans="1:37" ht="19.899999999999999" customHeight="1" x14ac:dyDescent="0.25">
      <c r="A7" s="2">
        <v>5</v>
      </c>
      <c r="B7" s="13" t="s">
        <v>16</v>
      </c>
      <c r="C7" s="27">
        <v>0</v>
      </c>
      <c r="D7" s="5">
        <v>-476.970834037923</v>
      </c>
      <c r="E7" s="5">
        <v>7721.0996328027904</v>
      </c>
      <c r="F7" s="5">
        <v>4863.2552526064301</v>
      </c>
      <c r="G7" s="5">
        <v>1.6823433791171301</v>
      </c>
      <c r="H7" s="5">
        <v>2770</v>
      </c>
      <c r="I7" s="18">
        <v>1.755687816825426</v>
      </c>
      <c r="J7" s="27">
        <v>0</v>
      </c>
      <c r="K7" s="5">
        <v>-3288.64821292548</v>
      </c>
      <c r="L7" s="5">
        <v>13077.043729403</v>
      </c>
      <c r="M7" s="5">
        <v>8036.9669132607096</v>
      </c>
      <c r="N7" s="5">
        <v>4.3025830970862797</v>
      </c>
      <c r="O7" s="5">
        <v>1700</v>
      </c>
      <c r="P7" s="18">
        <v>4.7276275960357115</v>
      </c>
      <c r="Q7" s="27">
        <v>0</v>
      </c>
      <c r="R7" s="5">
        <v>-6539.5065708131096</v>
      </c>
      <c r="S7" s="5">
        <v>19736.980149795501</v>
      </c>
      <c r="T7" s="5">
        <v>14208.3331533456</v>
      </c>
      <c r="U7" s="5">
        <v>9.2819733529204598</v>
      </c>
      <c r="V7" s="5">
        <v>1410</v>
      </c>
      <c r="W7" s="18">
        <v>10.076832023649361</v>
      </c>
      <c r="X7" s="27">
        <f>INDEX(Plan1!$I$72:$N$92,MATCH(Clustering!$B7,Plan1!$I$72:$I$92,0),6)</f>
        <v>0</v>
      </c>
      <c r="Y7" s="5">
        <f>INDEX(Plan1!$I$72:$N$92,MATCH(Clustering!$B7,Plan1!$I$72:$I$92,0),2)</f>
        <v>-476.61117664693001</v>
      </c>
      <c r="Z7" s="5">
        <f>INDEX(Plan1!$I$72:$N$92,MATCH(Clustering!$B7,Plan1!$I$72:$I$92,0),3)</f>
        <v>30078.052742451498</v>
      </c>
      <c r="AA7" s="5">
        <f>INDEX(Plan1!$I$72:$N$92,MATCH(Clustering!$B7,Plan1!$I$72:$I$92,0),4)</f>
        <v>17127.116562173502</v>
      </c>
      <c r="AB7" s="5">
        <f>INDEX(Plan1!$I$72:$N$92,MATCH(Clustering!$B7,Plan1!$I$72:$I$92,0),5)</f>
        <v>1.8660887283360501</v>
      </c>
      <c r="AC7" s="5">
        <v>8070</v>
      </c>
      <c r="AD7" s="18">
        <f t="shared" si="0"/>
        <v>2.1223192766014254</v>
      </c>
      <c r="AE7" s="27"/>
      <c r="AF7" s="5"/>
      <c r="AG7" s="5"/>
      <c r="AH7" s="5"/>
      <c r="AI7" s="5"/>
      <c r="AJ7" s="5">
        <v>2235</v>
      </c>
      <c r="AK7" s="6"/>
    </row>
    <row r="8" spans="1:37" ht="19.899999999999999" customHeight="1" x14ac:dyDescent="0.25">
      <c r="A8" s="1">
        <v>6</v>
      </c>
      <c r="B8" s="14" t="s">
        <v>17</v>
      </c>
      <c r="C8" s="28">
        <v>0</v>
      </c>
      <c r="D8" s="3">
        <v>-115.14946051910501</v>
      </c>
      <c r="E8" s="3">
        <v>50429.449861800298</v>
      </c>
      <c r="F8" s="3">
        <v>50099.410746113099</v>
      </c>
      <c r="G8" s="3">
        <v>0.89839733745009098</v>
      </c>
      <c r="H8" s="3">
        <v>55480</v>
      </c>
      <c r="I8" s="19">
        <v>0.90301749722626345</v>
      </c>
      <c r="J8" s="28">
        <v>0</v>
      </c>
      <c r="K8" s="3">
        <v>-32.219114505937199</v>
      </c>
      <c r="L8" s="3">
        <v>61201.588086511299</v>
      </c>
      <c r="M8" s="3">
        <v>60087.570357514101</v>
      </c>
      <c r="N8" s="3">
        <v>0.85463414801797299</v>
      </c>
      <c r="O8" s="3">
        <v>67046</v>
      </c>
      <c r="P8" s="19">
        <v>0.89621409714992839</v>
      </c>
      <c r="Q8" s="28">
        <v>0</v>
      </c>
      <c r="R8" s="3">
        <v>-260.391305910548</v>
      </c>
      <c r="S8" s="3">
        <v>88147.313225454403</v>
      </c>
      <c r="T8" s="3">
        <v>86477.643685447998</v>
      </c>
      <c r="U8" s="3">
        <v>0.84588192292321995</v>
      </c>
      <c r="V8" s="3">
        <v>101690</v>
      </c>
      <c r="W8" s="19">
        <v>0.85040459912919653</v>
      </c>
      <c r="X8" s="28">
        <f>INDEX(Plan1!$I$72:$N$92,MATCH(Clustering!$B8,Plan1!$I$72:$I$92,0),6)</f>
        <v>0</v>
      </c>
      <c r="Y8" s="3">
        <f>INDEX(Plan1!$I$72:$N$92,MATCH(Clustering!$B8,Plan1!$I$72:$I$92,0),2)</f>
        <v>-55.794512193078802</v>
      </c>
      <c r="Z8" s="3">
        <f>INDEX(Plan1!$I$72:$N$92,MATCH(Clustering!$B8,Plan1!$I$72:$I$92,0),3)</f>
        <v>180797.61608730699</v>
      </c>
      <c r="AA8" s="3">
        <f>INDEX(Plan1!$I$72:$N$92,MATCH(Clustering!$B8,Plan1!$I$72:$I$92,0),4)</f>
        <v>179028.00937402999</v>
      </c>
      <c r="AB8" s="3">
        <f>INDEX(Plan1!$I$72:$N$92,MATCH(Clustering!$B8,Plan1!$I$72:$I$92,0),5)</f>
        <v>0.87673570666447698</v>
      </c>
      <c r="AC8" s="3">
        <v>200400</v>
      </c>
      <c r="AD8" s="19">
        <f t="shared" si="0"/>
        <v>0.89335334018977042</v>
      </c>
      <c r="AE8" s="28"/>
      <c r="AF8" s="3"/>
      <c r="AG8" s="3"/>
      <c r="AH8" s="3"/>
      <c r="AI8" s="3"/>
      <c r="AJ8" s="3">
        <v>94090</v>
      </c>
      <c r="AK8" s="4"/>
    </row>
    <row r="9" spans="1:37" ht="19.899999999999999" customHeight="1" x14ac:dyDescent="0.25">
      <c r="A9" s="2">
        <v>7</v>
      </c>
      <c r="B9" s="13" t="s">
        <v>18</v>
      </c>
      <c r="C9" s="27">
        <v>1</v>
      </c>
      <c r="D9" s="5">
        <v>-57.501491724263403</v>
      </c>
      <c r="E9" s="5">
        <v>5730.25878371823</v>
      </c>
      <c r="F9" s="5">
        <v>5667.3021079808996</v>
      </c>
      <c r="G9" s="5">
        <v>0.61549719532319103</v>
      </c>
      <c r="H9" s="5">
        <v>3240</v>
      </c>
      <c r="I9" s="18">
        <v>1.7491673172780555</v>
      </c>
      <c r="J9" s="27">
        <v>1</v>
      </c>
      <c r="K9" s="5">
        <v>-112.057348991463</v>
      </c>
      <c r="L9" s="5">
        <v>4516.9701261095297</v>
      </c>
      <c r="M9" s="5">
        <v>4455.0333414957204</v>
      </c>
      <c r="N9" s="5">
        <v>0.50828777225981003</v>
      </c>
      <c r="O9" s="5">
        <v>1786</v>
      </c>
      <c r="P9" s="18">
        <v>2.4944195641073463</v>
      </c>
      <c r="Q9" s="27">
        <v>1</v>
      </c>
      <c r="R9" s="5">
        <v>-42.145966205889103</v>
      </c>
      <c r="S9" s="5">
        <v>6057.26774715384</v>
      </c>
      <c r="T9" s="5">
        <v>5985.1178731030795</v>
      </c>
      <c r="U9" s="5">
        <v>0.43431145915261099</v>
      </c>
      <c r="V9" s="5">
        <v>7345</v>
      </c>
      <c r="W9" s="18">
        <v>0.81485607530334647</v>
      </c>
      <c r="X9" s="27">
        <f>INDEX(Plan1!$I$72:$N$92,MATCH(Clustering!$B9,Plan1!$I$72:$I$92,0),6)</f>
        <v>1</v>
      </c>
      <c r="Y9" s="5">
        <f>INDEX(Plan1!$I$72:$N$92,MATCH(Clustering!$B9,Plan1!$I$72:$I$92,0),2)</f>
        <v>-22.968037082791</v>
      </c>
      <c r="Z9" s="5">
        <f>INDEX(Plan1!$I$72:$N$92,MATCH(Clustering!$B9,Plan1!$I$72:$I$92,0),3)</f>
        <v>13208.6206701228</v>
      </c>
      <c r="AA9" s="5">
        <f>INDEX(Plan1!$I$72:$N$92,MATCH(Clustering!$B9,Plan1!$I$72:$I$92,0),4)</f>
        <v>12981.4482209324</v>
      </c>
      <c r="AB9" s="5">
        <f>INDEX(Plan1!$I$72:$N$92,MATCH(Clustering!$B9,Plan1!$I$72:$I$92,0),5)</f>
        <v>0.59580203582649205</v>
      </c>
      <c r="AC9" s="5">
        <v>5100</v>
      </c>
      <c r="AD9" s="18">
        <f t="shared" si="0"/>
        <v>2.545382004104392</v>
      </c>
      <c r="AE9" s="27"/>
      <c r="AF9" s="5"/>
      <c r="AG9" s="5"/>
      <c r="AH9" s="5"/>
      <c r="AI9" s="5"/>
      <c r="AJ9" s="5">
        <v>3950</v>
      </c>
      <c r="AK9" s="6"/>
    </row>
    <row r="10" spans="1:37" ht="19.899999999999999" customHeight="1" x14ac:dyDescent="0.25">
      <c r="A10" s="1">
        <v>8</v>
      </c>
      <c r="B10" s="14" t="s">
        <v>19</v>
      </c>
      <c r="C10" s="28">
        <v>3</v>
      </c>
      <c r="D10" s="3">
        <v>0.35643851817669397</v>
      </c>
      <c r="E10" s="3">
        <v>3657.4827954832099</v>
      </c>
      <c r="F10" s="3">
        <v>3342.4822881172699</v>
      </c>
      <c r="G10" s="3">
        <v>1.55975777872528E+18</v>
      </c>
      <c r="H10" s="3">
        <v>1960</v>
      </c>
      <c r="I10" s="19">
        <v>1.7053481061822806</v>
      </c>
      <c r="J10" s="28">
        <v>3</v>
      </c>
      <c r="K10" s="3">
        <v>-10.4004272909708</v>
      </c>
      <c r="L10" s="3">
        <v>2668.9129651415301</v>
      </c>
      <c r="M10" s="3">
        <v>2320.6643340773098</v>
      </c>
      <c r="N10" s="3">
        <v>0.29118091208291103</v>
      </c>
      <c r="O10" s="3">
        <v>3920</v>
      </c>
      <c r="P10" s="19">
        <v>0.59200620767278311</v>
      </c>
      <c r="Q10" s="28">
        <v>3</v>
      </c>
      <c r="R10" s="3">
        <v>-57.041239023694203</v>
      </c>
      <c r="S10" s="3">
        <v>5653.9406637050997</v>
      </c>
      <c r="T10" s="3">
        <v>4664.6895914015904</v>
      </c>
      <c r="U10" s="3">
        <v>0.448938192193715</v>
      </c>
      <c r="V10" s="3">
        <v>4790</v>
      </c>
      <c r="W10" s="19">
        <v>0.97383916313185603</v>
      </c>
      <c r="X10" s="28">
        <f>INDEX(Plan1!$I$72:$N$92,MATCH(Clustering!$B10,Plan1!$I$72:$I$92,0),6)</f>
        <v>3</v>
      </c>
      <c r="Y10" s="3">
        <f>INDEX(Plan1!$I$72:$N$92,MATCH(Clustering!$B10,Plan1!$I$72:$I$92,0),2)</f>
        <v>-7.4101253463837198</v>
      </c>
      <c r="Z10" s="3">
        <f>INDEX(Plan1!$I$72:$N$92,MATCH(Clustering!$B10,Plan1!$I$72:$I$92,0),3)</f>
        <v>13803.094354884</v>
      </c>
      <c r="AA10" s="3">
        <f>INDEX(Plan1!$I$72:$N$92,MATCH(Clustering!$B10,Plan1!$I$72:$I$92,0),4)</f>
        <v>13399.1837177832</v>
      </c>
      <c r="AB10" s="3">
        <f>INDEX(Plan1!$I$72:$N$92,MATCH(Clustering!$B10,Plan1!$I$72:$I$92,0),5)</f>
        <v>0.525908790833443</v>
      </c>
      <c r="AC10" s="3">
        <v>7180</v>
      </c>
      <c r="AD10" s="19">
        <f t="shared" si="0"/>
        <v>1.8661815762929248</v>
      </c>
      <c r="AE10" s="28"/>
      <c r="AF10" s="3"/>
      <c r="AG10" s="3"/>
      <c r="AH10" s="3"/>
      <c r="AI10" s="3"/>
      <c r="AJ10" s="3">
        <v>4430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7">
        <v>1</v>
      </c>
      <c r="D11" s="5">
        <v>-23.537777196282601</v>
      </c>
      <c r="E11" s="5">
        <v>1439.99394735946</v>
      </c>
      <c r="F11" s="5">
        <v>1288.2428990009901</v>
      </c>
      <c r="G11" s="5">
        <v>0.64225439988023003</v>
      </c>
      <c r="H11" s="5">
        <v>9103</v>
      </c>
      <c r="I11" s="18">
        <v>0.14151849928605845</v>
      </c>
      <c r="J11" s="27">
        <v>1</v>
      </c>
      <c r="K11" s="5">
        <v>-4.6757249383243202</v>
      </c>
      <c r="L11" s="5">
        <v>872.45445432759198</v>
      </c>
      <c r="M11" s="5">
        <v>728.434711884271</v>
      </c>
      <c r="N11" s="5">
        <v>0.180793746637606</v>
      </c>
      <c r="O11" s="5">
        <v>8618</v>
      </c>
      <c r="P11" s="18">
        <v>8.4524798315649921E-2</v>
      </c>
      <c r="Q11" s="27">
        <v>1</v>
      </c>
      <c r="R11" s="5">
        <v>-23.5151413645128</v>
      </c>
      <c r="S11" s="5">
        <v>2657.35276380198</v>
      </c>
      <c r="T11" s="5">
        <v>2441.7421998517302</v>
      </c>
      <c r="U11" s="5">
        <v>0.48464746490866301</v>
      </c>
      <c r="V11" s="5">
        <v>13609</v>
      </c>
      <c r="W11" s="18">
        <v>0.17942113306280624</v>
      </c>
      <c r="X11" s="27">
        <f>INDEX(Plan1!$I$72:$N$92,MATCH(Clustering!$B11,Plan1!$I$72:$I$92,0),6)</f>
        <v>1</v>
      </c>
      <c r="Y11" s="5">
        <f>INDEX(Plan1!$I$72:$N$92,MATCH(Clustering!$B11,Plan1!$I$72:$I$92,0),2)</f>
        <v>-2.6962713637435201</v>
      </c>
      <c r="Z11" s="5">
        <f>INDEX(Plan1!$I$72:$N$92,MATCH(Clustering!$B11,Plan1!$I$72:$I$92,0),3)</f>
        <v>2672.4537157917398</v>
      </c>
      <c r="AA11" s="5">
        <f>INDEX(Plan1!$I$72:$N$92,MATCH(Clustering!$B11,Plan1!$I$72:$I$92,0),4)</f>
        <v>2100.5632980588198</v>
      </c>
      <c r="AB11" s="5">
        <f>INDEX(Plan1!$I$72:$N$92,MATCH(Clustering!$B11,Plan1!$I$72:$I$92,0),5)</f>
        <v>0.29807134083005199</v>
      </c>
      <c r="AC11" s="5">
        <v>21310</v>
      </c>
      <c r="AD11" s="18">
        <f t="shared" si="0"/>
        <v>9.8571717412427026E-2</v>
      </c>
      <c r="AE11" s="27"/>
      <c r="AF11" s="5"/>
      <c r="AG11" s="5"/>
      <c r="AH11" s="5"/>
      <c r="AI11" s="5"/>
      <c r="AJ11" s="5">
        <v>11436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8">
        <v>3</v>
      </c>
      <c r="D12" s="3">
        <v>-319.620861838498</v>
      </c>
      <c r="E12" s="3">
        <v>3277.7872328301601</v>
      </c>
      <c r="F12" s="3">
        <v>2791.6648988616498</v>
      </c>
      <c r="G12" s="3">
        <v>1.64296722417688</v>
      </c>
      <c r="H12" s="3">
        <v>2760</v>
      </c>
      <c r="I12" s="19">
        <v>1.0114727894426268</v>
      </c>
      <c r="J12" s="28">
        <v>3</v>
      </c>
      <c r="K12" s="3">
        <v>-72.564572813129899</v>
      </c>
      <c r="L12" s="3">
        <v>8845.6389474119896</v>
      </c>
      <c r="M12" s="3">
        <v>8608.8654061724501</v>
      </c>
      <c r="N12" s="3">
        <v>0.556617813883589</v>
      </c>
      <c r="O12" s="3">
        <v>2600</v>
      </c>
      <c r="P12" s="19">
        <v>3.311102079297096</v>
      </c>
      <c r="Q12" s="28">
        <v>3</v>
      </c>
      <c r="R12" s="3">
        <v>-166.850470581124</v>
      </c>
      <c r="S12" s="3">
        <v>16929.505687540801</v>
      </c>
      <c r="T12" s="3">
        <v>16149.267126340201</v>
      </c>
      <c r="U12" s="3">
        <v>0.62572652150102004</v>
      </c>
      <c r="V12" s="3">
        <v>3870</v>
      </c>
      <c r="W12" s="19">
        <v>4.1729372419483726</v>
      </c>
      <c r="X12" s="28">
        <f>INDEX(Plan1!$I$72:$N$92,MATCH(Clustering!$B12,Plan1!$I$72:$I$92,0),6)</f>
        <v>3</v>
      </c>
      <c r="Y12" s="3">
        <f>INDEX(Plan1!$I$72:$N$92,MATCH(Clustering!$B12,Plan1!$I$72:$I$92,0),2)</f>
        <v>-13.5535744936196</v>
      </c>
      <c r="Z12" s="3">
        <f>INDEX(Plan1!$I$72:$N$92,MATCH(Clustering!$B12,Plan1!$I$72:$I$92,0),3)</f>
        <v>5166.6140632911902</v>
      </c>
      <c r="AA12" s="3">
        <f>INDEX(Plan1!$I$72:$N$92,MATCH(Clustering!$B12,Plan1!$I$72:$I$92,0),4)</f>
        <v>4110.2538761369397</v>
      </c>
      <c r="AB12" s="3">
        <f>INDEX(Plan1!$I$72:$N$92,MATCH(Clustering!$B12,Plan1!$I$72:$I$92,0),5)</f>
        <v>0.46603809287041997</v>
      </c>
      <c r="AC12" s="3">
        <v>17100</v>
      </c>
      <c r="AD12" s="19">
        <f t="shared" si="0"/>
        <v>0.24036572375069823</v>
      </c>
      <c r="AE12" s="28"/>
      <c r="AF12" s="3"/>
      <c r="AG12" s="3"/>
      <c r="AH12" s="3"/>
      <c r="AI12" s="3"/>
      <c r="AJ12" s="3">
        <v>3406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7">
        <v>2</v>
      </c>
      <c r="D13" s="5">
        <v>-77.868333355117699</v>
      </c>
      <c r="E13" s="5">
        <v>11700.8460659995</v>
      </c>
      <c r="F13" s="5">
        <v>11368.758289058</v>
      </c>
      <c r="G13" s="5">
        <v>0.71203040682319196</v>
      </c>
      <c r="H13" s="5">
        <v>1400</v>
      </c>
      <c r="I13" s="18">
        <v>8.1205416350414286</v>
      </c>
      <c r="J13" s="27">
        <v>2</v>
      </c>
      <c r="K13" s="5">
        <v>-11.783332701065801</v>
      </c>
      <c r="L13" s="5">
        <v>11182.8979410297</v>
      </c>
      <c r="M13" s="5">
        <v>10781.8525360228</v>
      </c>
      <c r="N13" s="5">
        <v>0.68922769078690704</v>
      </c>
      <c r="O13" s="5">
        <v>1400</v>
      </c>
      <c r="P13" s="18">
        <v>7.7013232400162854</v>
      </c>
      <c r="Q13" s="27">
        <v>2</v>
      </c>
      <c r="R13" s="5">
        <v>-26.8649031858602</v>
      </c>
      <c r="S13" s="5">
        <v>6355.4932853828504</v>
      </c>
      <c r="T13" s="5">
        <v>6221.17906862581</v>
      </c>
      <c r="U13" s="5">
        <v>0.58812298536502505</v>
      </c>
      <c r="V13" s="5">
        <v>900</v>
      </c>
      <c r="W13" s="18">
        <v>6.9124211873620114</v>
      </c>
      <c r="X13" s="27">
        <f>INDEX(Plan1!$I$72:$N$92,MATCH(Clustering!$B13,Plan1!$I$72:$I$92,0),6)</f>
        <v>2</v>
      </c>
      <c r="Y13" s="5">
        <f>INDEX(Plan1!$I$72:$N$92,MATCH(Clustering!$B13,Plan1!$I$72:$I$92,0),2)</f>
        <v>-17.605537979872999</v>
      </c>
      <c r="Z13" s="5">
        <f>INDEX(Plan1!$I$72:$N$92,MATCH(Clustering!$B13,Plan1!$I$72:$I$92,0),3)</f>
        <v>11693.9443538418</v>
      </c>
      <c r="AA13" s="5">
        <f>INDEX(Plan1!$I$72:$N$92,MATCH(Clustering!$B13,Plan1!$I$72:$I$92,0),4)</f>
        <v>11171.2048192452</v>
      </c>
      <c r="AB13" s="5">
        <f>INDEX(Plan1!$I$72:$N$92,MATCH(Clustering!$B13,Plan1!$I$72:$I$92,0),5)</f>
        <v>0.43803071560531398</v>
      </c>
      <c r="AC13" s="5">
        <v>5700</v>
      </c>
      <c r="AD13" s="18">
        <f t="shared" si="0"/>
        <v>1.9598604946044211</v>
      </c>
      <c r="AE13" s="27"/>
      <c r="AF13" s="5"/>
      <c r="AG13" s="5"/>
      <c r="AH13" s="5"/>
      <c r="AI13" s="5"/>
      <c r="AJ13" s="5">
        <v>1400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8">
        <v>2</v>
      </c>
      <c r="D14" s="3">
        <v>-247.18485840778001</v>
      </c>
      <c r="E14" s="3">
        <v>3399.9258942504898</v>
      </c>
      <c r="F14" s="3">
        <v>2278.0933053275699</v>
      </c>
      <c r="G14" s="3">
        <v>0.78739448642411702</v>
      </c>
      <c r="H14" s="3">
        <v>15610</v>
      </c>
      <c r="I14" s="19">
        <v>0.14593807209017104</v>
      </c>
      <c r="J14" s="28">
        <v>2</v>
      </c>
      <c r="K14" s="3">
        <v>-110.846493559377</v>
      </c>
      <c r="L14" s="3">
        <v>4086.31772063978</v>
      </c>
      <c r="M14" s="3">
        <v>2834.0463249397599</v>
      </c>
      <c r="N14" s="3">
        <v>1.02024444025523</v>
      </c>
      <c r="O14" s="3">
        <v>14840</v>
      </c>
      <c r="P14" s="19">
        <v>0.19097347203098111</v>
      </c>
      <c r="Q14" s="28">
        <v>2</v>
      </c>
      <c r="R14" s="3">
        <v>-14.710655735961399</v>
      </c>
      <c r="S14" s="3">
        <v>1452.4243039993</v>
      </c>
      <c r="T14" s="3">
        <v>1232.28472688026</v>
      </c>
      <c r="U14" s="3">
        <v>0.30659004540242901</v>
      </c>
      <c r="V14" s="3">
        <v>10300</v>
      </c>
      <c r="W14" s="19">
        <v>0.1196392938718699</v>
      </c>
      <c r="X14" s="28">
        <f>INDEX(Plan1!$I$72:$N$92,MATCH(Clustering!$B14,Plan1!$I$72:$I$92,0),6)</f>
        <v>2</v>
      </c>
      <c r="Y14" s="3">
        <f>INDEX(Plan1!$I$72:$N$92,MATCH(Clustering!$B14,Plan1!$I$72:$I$92,0),2)</f>
        <v>-3.4680482934279802</v>
      </c>
      <c r="Z14" s="3">
        <f>INDEX(Plan1!$I$72:$N$92,MATCH(Clustering!$B14,Plan1!$I$72:$I$92,0),3)</f>
        <v>4240.2153639590297</v>
      </c>
      <c r="AA14" s="3">
        <f>INDEX(Plan1!$I$72:$N$92,MATCH(Clustering!$B14,Plan1!$I$72:$I$92,0),4)</f>
        <v>3253.0316663669601</v>
      </c>
      <c r="AB14" s="3">
        <f>INDEX(Plan1!$I$72:$N$92,MATCH(Clustering!$B14,Plan1!$I$72:$I$92,0),5)</f>
        <v>0.19181428844133799</v>
      </c>
      <c r="AC14" s="3">
        <v>25400</v>
      </c>
      <c r="AD14" s="19">
        <f t="shared" si="0"/>
        <v>0.12807211284909292</v>
      </c>
      <c r="AE14" s="28"/>
      <c r="AF14" s="3"/>
      <c r="AG14" s="3"/>
      <c r="AH14" s="3"/>
      <c r="AI14" s="3"/>
      <c r="AJ14" s="3">
        <v>15610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7">
        <v>1</v>
      </c>
      <c r="D15" s="5">
        <v>-0.78206529663088897</v>
      </c>
      <c r="E15" s="5">
        <v>700.79633898133295</v>
      </c>
      <c r="F15" s="5">
        <v>563.64454680319602</v>
      </c>
      <c r="G15" s="5">
        <v>0.17575501543807201</v>
      </c>
      <c r="H15" s="5">
        <v>2590</v>
      </c>
      <c r="I15" s="18">
        <v>0.21762337714409113</v>
      </c>
      <c r="J15" s="27">
        <v>1</v>
      </c>
      <c r="K15" s="5">
        <v>-62.369301005835197</v>
      </c>
      <c r="L15" s="5">
        <v>2526.05703824487</v>
      </c>
      <c r="M15" s="5">
        <v>2367.3735430602101</v>
      </c>
      <c r="N15" s="5">
        <v>1.27388804630667</v>
      </c>
      <c r="O15" s="5">
        <v>2660</v>
      </c>
      <c r="P15" s="18">
        <v>0.88999005378203389</v>
      </c>
      <c r="Q15" s="27">
        <v>1</v>
      </c>
      <c r="R15" s="5">
        <v>0.106008446951689</v>
      </c>
      <c r="S15" s="5">
        <v>988.89384272828102</v>
      </c>
      <c r="T15" s="5">
        <v>736.78667213936797</v>
      </c>
      <c r="U15" s="5">
        <v>9.4948295971349503E-2</v>
      </c>
      <c r="V15" s="5">
        <v>6300</v>
      </c>
      <c r="W15" s="18">
        <v>0.11695026541894729</v>
      </c>
      <c r="X15" s="27">
        <f>INDEX(Plan1!$I$72:$N$92,MATCH(Clustering!$B15,Plan1!$I$72:$I$92,0),6)</f>
        <v>1</v>
      </c>
      <c r="Y15" s="5">
        <f>INDEX(Plan1!$I$72:$N$92,MATCH(Clustering!$B15,Plan1!$I$72:$I$92,0),2)</f>
        <v>-10.6025633873518</v>
      </c>
      <c r="Z15" s="5">
        <f>INDEX(Plan1!$I$72:$N$92,MATCH(Clustering!$B15,Plan1!$I$72:$I$92,0),3)</f>
        <v>3896.1285225562601</v>
      </c>
      <c r="AA15" s="5">
        <f>INDEX(Plan1!$I$72:$N$92,MATCH(Clustering!$B15,Plan1!$I$72:$I$92,0),4)</f>
        <v>3415.12448948674</v>
      </c>
      <c r="AB15" s="5">
        <f>INDEX(Plan1!$I$72:$N$92,MATCH(Clustering!$B15,Plan1!$I$72:$I$92,0),5)</f>
        <v>0.635182783492796</v>
      </c>
      <c r="AC15" s="5">
        <v>9060</v>
      </c>
      <c r="AD15" s="18">
        <f t="shared" si="0"/>
        <v>0.37694530789036867</v>
      </c>
      <c r="AE15" s="27"/>
      <c r="AF15" s="5"/>
      <c r="AG15" s="5"/>
      <c r="AH15" s="5"/>
      <c r="AI15" s="5"/>
      <c r="AJ15" s="5">
        <v>4245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8">
        <v>3</v>
      </c>
      <c r="D16" s="3">
        <v>-2.7972537452450599</v>
      </c>
      <c r="E16" s="3">
        <v>1581.6348991319301</v>
      </c>
      <c r="F16" s="3">
        <v>1291.0173986673999</v>
      </c>
      <c r="G16" s="3">
        <v>0.36852104184727003</v>
      </c>
      <c r="H16" s="3">
        <v>4150</v>
      </c>
      <c r="I16" s="19">
        <v>0.31108852979937346</v>
      </c>
      <c r="J16" s="28">
        <v>3</v>
      </c>
      <c r="K16" s="3">
        <v>-74287.513831957694</v>
      </c>
      <c r="L16" s="3">
        <v>7236.7417192391804</v>
      </c>
      <c r="M16" s="3">
        <v>6718.5055784494198</v>
      </c>
      <c r="N16" s="3">
        <v>9.3449109038195507E+18</v>
      </c>
      <c r="O16" s="3">
        <v>4560</v>
      </c>
      <c r="P16" s="19">
        <v>1.4733564865020656</v>
      </c>
      <c r="Q16" s="28">
        <v>3</v>
      </c>
      <c r="R16" s="3">
        <v>-91.009719524698497</v>
      </c>
      <c r="S16" s="3">
        <v>7581.8684008631299</v>
      </c>
      <c r="T16" s="3">
        <v>5591.9952218779699</v>
      </c>
      <c r="U16" s="3">
        <v>1.1545801768024699</v>
      </c>
      <c r="V16" s="3">
        <v>6640</v>
      </c>
      <c r="W16" s="19">
        <v>0.84216795510210385</v>
      </c>
      <c r="X16" s="28">
        <f>INDEX(Plan1!$I$72:$N$92,MATCH(Clustering!$B16,Plan1!$I$72:$I$92,0),6)</f>
        <v>3</v>
      </c>
      <c r="Y16" s="3">
        <f>INDEX(Plan1!$I$72:$N$92,MATCH(Clustering!$B16,Plan1!$I$72:$I$92,0),2)</f>
        <v>-24.717125951041201</v>
      </c>
      <c r="Z16" s="3">
        <f>INDEX(Plan1!$I$72:$N$92,MATCH(Clustering!$B16,Plan1!$I$72:$I$92,0),3)</f>
        <v>5815.7558339534698</v>
      </c>
      <c r="AA16" s="3">
        <f>INDEX(Plan1!$I$72:$N$92,MATCH(Clustering!$B16,Plan1!$I$72:$I$92,0),4)</f>
        <v>4720.5941433255903</v>
      </c>
      <c r="AB16" s="3">
        <f>INDEX(Plan1!$I$72:$N$92,MATCH(Clustering!$B16,Plan1!$I$72:$I$92,0),5)</f>
        <v>0.656400076314962</v>
      </c>
      <c r="AC16" s="3">
        <v>17490</v>
      </c>
      <c r="AD16" s="19">
        <f t="shared" si="0"/>
        <v>0.26990246674245799</v>
      </c>
      <c r="AE16" s="28"/>
      <c r="AF16" s="3"/>
      <c r="AG16" s="3"/>
      <c r="AH16" s="3"/>
      <c r="AI16" s="3"/>
      <c r="AJ16" s="3">
        <v>5720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7">
        <v>3</v>
      </c>
      <c r="D17" s="5">
        <v>-250.810957143537</v>
      </c>
      <c r="E17" s="5">
        <v>3403.1883325621102</v>
      </c>
      <c r="F17" s="5">
        <v>2809.91273501766</v>
      </c>
      <c r="G17" s="5">
        <v>2.58768015054057</v>
      </c>
      <c r="H17" s="5">
        <v>6550</v>
      </c>
      <c r="I17" s="18">
        <v>0.4289943106897191</v>
      </c>
      <c r="J17" s="27">
        <v>3</v>
      </c>
      <c r="K17" s="5">
        <v>-583.37113839988103</v>
      </c>
      <c r="L17" s="5">
        <v>6196.4119680203503</v>
      </c>
      <c r="M17" s="5">
        <v>5801.0486036460698</v>
      </c>
      <c r="N17" s="5">
        <v>8.4150754272351094</v>
      </c>
      <c r="O17" s="5">
        <v>3750</v>
      </c>
      <c r="P17" s="18">
        <v>1.5469462943056187</v>
      </c>
      <c r="Q17" s="27">
        <v>3</v>
      </c>
      <c r="R17" s="5">
        <v>-1020.43668163219</v>
      </c>
      <c r="S17" s="5">
        <v>10917.3450493736</v>
      </c>
      <c r="T17" s="5">
        <v>8824.5254529867998</v>
      </c>
      <c r="U17" s="5">
        <v>4.9073244656451998</v>
      </c>
      <c r="V17" s="5">
        <v>480</v>
      </c>
      <c r="W17" s="18">
        <v>18.384428027055833</v>
      </c>
      <c r="X17" s="27">
        <f>INDEX(Plan1!$I$72:$N$92,MATCH(Clustering!$B17,Plan1!$I$72:$I$92,0),6)</f>
        <v>3</v>
      </c>
      <c r="Y17" s="5">
        <f>INDEX(Plan1!$I$72:$N$92,MATCH(Clustering!$B17,Plan1!$I$72:$I$92,0),2)</f>
        <v>-4.6165630585938198</v>
      </c>
      <c r="Z17" s="5">
        <f>INDEX(Plan1!$I$72:$N$92,MATCH(Clustering!$B17,Plan1!$I$72:$I$92,0),3)</f>
        <v>3172.3304374671802</v>
      </c>
      <c r="AA17" s="5">
        <f>INDEX(Plan1!$I$72:$N$92,MATCH(Clustering!$B17,Plan1!$I$72:$I$92,0),4)</f>
        <v>2645.51311497918</v>
      </c>
      <c r="AB17" s="5">
        <f>INDEX(Plan1!$I$72:$N$92,MATCH(Clustering!$B17,Plan1!$I$72:$I$92,0),5)</f>
        <v>0.21458689758076299</v>
      </c>
      <c r="AC17" s="5">
        <v>11760</v>
      </c>
      <c r="AD17" s="18">
        <f t="shared" si="0"/>
        <v>0.22495859821251532</v>
      </c>
      <c r="AE17" s="27"/>
      <c r="AF17" s="5"/>
      <c r="AG17" s="5"/>
      <c r="AH17" s="5"/>
      <c r="AI17" s="5"/>
      <c r="AJ17" s="5">
        <v>4980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8">
        <v>3</v>
      </c>
      <c r="D18" s="3">
        <v>-4.1409344608070802</v>
      </c>
      <c r="E18" s="3">
        <v>2701.8831493871198</v>
      </c>
      <c r="F18" s="3">
        <v>2461.7801883555098</v>
      </c>
      <c r="G18" s="3">
        <v>0.372236749697271</v>
      </c>
      <c r="H18" s="3">
        <v>990</v>
      </c>
      <c r="I18" s="19">
        <v>2.4866466549045554</v>
      </c>
      <c r="J18" s="28">
        <v>3</v>
      </c>
      <c r="K18" s="3">
        <v>-24.138771080742998</v>
      </c>
      <c r="L18" s="3">
        <v>3474.5420293396</v>
      </c>
      <c r="M18" s="3">
        <v>2839.8450693785398</v>
      </c>
      <c r="N18" s="3">
        <v>0.71378795593121802</v>
      </c>
      <c r="O18" s="3">
        <v>820</v>
      </c>
      <c r="P18" s="19">
        <v>3.4632256943640729</v>
      </c>
      <c r="Q18" s="28">
        <v>3</v>
      </c>
      <c r="R18" s="3">
        <v>-6855.5619910941996</v>
      </c>
      <c r="S18" s="3">
        <v>12017.945331049001</v>
      </c>
      <c r="T18" s="3">
        <v>9870.2533677426109</v>
      </c>
      <c r="U18" s="3">
        <v>22.037944901187199</v>
      </c>
      <c r="V18" s="3">
        <v>1680</v>
      </c>
      <c r="W18" s="19">
        <v>5.8751508141325068</v>
      </c>
      <c r="X18" s="28">
        <f>INDEX(Plan1!$I$72:$N$92,MATCH(Clustering!$B18,Plan1!$I$72:$I$92,0),6)</f>
        <v>3</v>
      </c>
      <c r="Y18" s="3">
        <f>INDEX(Plan1!$I$72:$N$92,MATCH(Clustering!$B18,Plan1!$I$72:$I$92,0),2)</f>
        <v>-0.26628850740169802</v>
      </c>
      <c r="Z18" s="3">
        <f>INDEX(Plan1!$I$72:$N$92,MATCH(Clustering!$B18,Plan1!$I$72:$I$92,0),3)</f>
        <v>3027.3673186245201</v>
      </c>
      <c r="AA18" s="3">
        <f>INDEX(Plan1!$I$72:$N$92,MATCH(Clustering!$B18,Plan1!$I$72:$I$92,0),4)</f>
        <v>2441.2278530267699</v>
      </c>
      <c r="AB18" s="3">
        <f>INDEX(Plan1!$I$72:$N$92,MATCH(Clustering!$B18,Plan1!$I$72:$I$92,0),5)</f>
        <v>0.210632477789367</v>
      </c>
      <c r="AC18" s="3">
        <v>12270</v>
      </c>
      <c r="AD18" s="19">
        <f t="shared" si="0"/>
        <v>0.19895907522630563</v>
      </c>
      <c r="AE18" s="28"/>
      <c r="AF18" s="3"/>
      <c r="AG18" s="3"/>
      <c r="AH18" s="3"/>
      <c r="AI18" s="3"/>
      <c r="AJ18" s="3">
        <v>1350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7">
        <v>2</v>
      </c>
      <c r="D19" s="5">
        <v>-181.08207203261401</v>
      </c>
      <c r="E19" s="5">
        <v>3851.1491535761402</v>
      </c>
      <c r="F19" s="5">
        <v>2574.9606353307199</v>
      </c>
      <c r="G19" s="5">
        <v>0.94489854311145205</v>
      </c>
      <c r="H19" s="5">
        <v>4757</v>
      </c>
      <c r="I19" s="18">
        <v>0.5412992716692705</v>
      </c>
      <c r="J19" s="27">
        <v>2</v>
      </c>
      <c r="K19" s="5">
        <v>-361.92975364595497</v>
      </c>
      <c r="L19" s="5">
        <v>4000.46877462779</v>
      </c>
      <c r="M19" s="5">
        <v>2616.76226347182</v>
      </c>
      <c r="N19" s="5">
        <v>0.90322381248748296</v>
      </c>
      <c r="O19" s="5">
        <v>12083</v>
      </c>
      <c r="P19" s="18">
        <v>0.21656560982138706</v>
      </c>
      <c r="Q19" s="27">
        <v>2</v>
      </c>
      <c r="R19" s="5">
        <v>-10.2216424104023</v>
      </c>
      <c r="S19" s="5">
        <v>2013.5712314688899</v>
      </c>
      <c r="T19" s="5">
        <v>1811.5972858094201</v>
      </c>
      <c r="U19" s="5">
        <v>0.28907328652134801</v>
      </c>
      <c r="V19" s="5">
        <v>28550</v>
      </c>
      <c r="W19" s="18">
        <v>6.3453495124673215E-2</v>
      </c>
      <c r="X19" s="27">
        <f>INDEX(Plan1!$I$72:$N$92,MATCH(Clustering!$B19,Plan1!$I$72:$I$92,0),6)</f>
        <v>2</v>
      </c>
      <c r="Y19" s="5">
        <f>INDEX(Plan1!$I$72:$N$92,MATCH(Clustering!$B19,Plan1!$I$72:$I$92,0),2)</f>
        <v>-35.997406021024197</v>
      </c>
      <c r="Z19" s="5">
        <f>INDEX(Plan1!$I$72:$N$92,MATCH(Clustering!$B19,Plan1!$I$72:$I$92,0),3)</f>
        <v>6486.7864848581303</v>
      </c>
      <c r="AA19" s="5">
        <f>INDEX(Plan1!$I$72:$N$92,MATCH(Clustering!$B19,Plan1!$I$72:$I$92,0),4)</f>
        <v>5160.2458305571199</v>
      </c>
      <c r="AB19" s="5">
        <f>INDEX(Plan1!$I$72:$N$92,MATCH(Clustering!$B19,Plan1!$I$72:$I$92,0),5)</f>
        <v>0.55686091898603096</v>
      </c>
      <c r="AC19" s="5">
        <v>6350</v>
      </c>
      <c r="AD19" s="18">
        <f t="shared" si="0"/>
        <v>0.81263713867041254</v>
      </c>
      <c r="AE19" s="27"/>
      <c r="AF19" s="5"/>
      <c r="AG19" s="5"/>
      <c r="AH19" s="5"/>
      <c r="AI19" s="5"/>
      <c r="AJ19" s="5">
        <v>10043.5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8">
        <v>3</v>
      </c>
      <c r="D20" s="3">
        <v>-23.3168860719042</v>
      </c>
      <c r="E20" s="3">
        <v>1773.4934093755601</v>
      </c>
      <c r="F20" s="3">
        <v>1402.3682684426899</v>
      </c>
      <c r="G20" s="3">
        <v>0.42275488536420702</v>
      </c>
      <c r="H20" s="3">
        <v>3160</v>
      </c>
      <c r="I20" s="19">
        <v>0.4437874267223702</v>
      </c>
      <c r="J20" s="28">
        <v>3</v>
      </c>
      <c r="K20" s="3">
        <v>-14.6477084305684</v>
      </c>
      <c r="L20" s="3">
        <v>2557.8351305138199</v>
      </c>
      <c r="M20" s="3">
        <v>1879.2450463410401</v>
      </c>
      <c r="N20" s="3">
        <v>0.35718671240202499</v>
      </c>
      <c r="O20" s="3">
        <v>5048</v>
      </c>
      <c r="P20" s="19">
        <v>0.37227516765868462</v>
      </c>
      <c r="Q20" s="28">
        <v>3</v>
      </c>
      <c r="R20" s="3">
        <v>-599.988248388584</v>
      </c>
      <c r="S20" s="3">
        <v>9717.3264412001608</v>
      </c>
      <c r="T20" s="3">
        <v>8116.1981147242795</v>
      </c>
      <c r="U20" s="3">
        <v>2.2725496824632399</v>
      </c>
      <c r="V20" s="3">
        <v>3404</v>
      </c>
      <c r="W20" s="19">
        <v>2.3843120196017273</v>
      </c>
      <c r="X20" s="28">
        <f>INDEX(Plan1!$I$72:$N$92,MATCH(Clustering!$B20,Plan1!$I$72:$I$92,0),6)</f>
        <v>3</v>
      </c>
      <c r="Y20" s="3">
        <f>INDEX(Plan1!$I$72:$N$92,MATCH(Clustering!$B20,Plan1!$I$72:$I$92,0),2)</f>
        <v>-109.855225528875</v>
      </c>
      <c r="Z20" s="3">
        <f>INDEX(Plan1!$I$72:$N$92,MATCH(Clustering!$B20,Plan1!$I$72:$I$92,0),3)</f>
        <v>10653.4314610728</v>
      </c>
      <c r="AA20" s="3">
        <f>INDEX(Plan1!$I$72:$N$92,MATCH(Clustering!$B20,Plan1!$I$72:$I$92,0),4)</f>
        <v>10098.9212962641</v>
      </c>
      <c r="AB20" s="3">
        <f>INDEX(Plan1!$I$72:$N$92,MATCH(Clustering!$B20,Plan1!$I$72:$I$92,0),5)</f>
        <v>2.75198721755899E+19</v>
      </c>
      <c r="AC20" s="3">
        <v>592.4</v>
      </c>
      <c r="AD20" s="19">
        <f t="shared" si="0"/>
        <v>17.047470115233118</v>
      </c>
      <c r="AE20" s="28"/>
      <c r="AF20" s="3"/>
      <c r="AG20" s="3"/>
      <c r="AH20" s="3"/>
      <c r="AI20" s="3"/>
      <c r="AJ20" s="3">
        <v>3356.5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7">
        <v>3</v>
      </c>
      <c r="D21" s="5">
        <v>-1.2370181018556401</v>
      </c>
      <c r="E21" s="5">
        <v>1097.4755163189</v>
      </c>
      <c r="F21" s="5">
        <v>918.38184419325898</v>
      </c>
      <c r="G21" s="5">
        <v>0.22760421110936199</v>
      </c>
      <c r="H21" s="5">
        <v>1604</v>
      </c>
      <c r="I21" s="18">
        <v>0.57255725947210656</v>
      </c>
      <c r="J21" s="27">
        <v>3</v>
      </c>
      <c r="K21" s="5">
        <v>-24.706917164006999</v>
      </c>
      <c r="L21" s="5">
        <v>3045.5734054320401</v>
      </c>
      <c r="M21" s="5">
        <v>2227.3836753876999</v>
      </c>
      <c r="N21" s="5">
        <v>0.45097678852821999</v>
      </c>
      <c r="O21" s="5">
        <v>15450</v>
      </c>
      <c r="P21" s="18">
        <v>0.14416722818043365</v>
      </c>
      <c r="Q21" s="27">
        <v>3</v>
      </c>
      <c r="R21" s="5">
        <v>-182.021725038146</v>
      </c>
      <c r="S21" s="5">
        <v>7070.7622350931997</v>
      </c>
      <c r="T21" s="5">
        <v>4898.0872723716902</v>
      </c>
      <c r="U21" s="5">
        <v>0.70829188950586097</v>
      </c>
      <c r="V21" s="5">
        <v>25445</v>
      </c>
      <c r="W21" s="18">
        <v>0.19249704352020791</v>
      </c>
      <c r="X21" s="27">
        <f>INDEX(Plan1!$I$72:$N$92,MATCH(Clustering!$B21,Plan1!$I$72:$I$92,0),6)</f>
        <v>3</v>
      </c>
      <c r="Y21" s="5">
        <f>INDEX(Plan1!$I$72:$N$92,MATCH(Clustering!$B21,Plan1!$I$72:$I$92,0),2)</f>
        <v>-3.3388260534910699</v>
      </c>
      <c r="Z21" s="5">
        <f>INDEX(Plan1!$I$72:$N$92,MATCH(Clustering!$B21,Plan1!$I$72:$I$92,0),3)</f>
        <v>5932.5984097457103</v>
      </c>
      <c r="AA21" s="5">
        <f>INDEX(Plan1!$I$72:$N$92,MATCH(Clustering!$B21,Plan1!$I$72:$I$92,0),4)</f>
        <v>5055.8526982801004</v>
      </c>
      <c r="AB21" s="5">
        <f>INDEX(Plan1!$I$72:$N$92,MATCH(Clustering!$B21,Plan1!$I$72:$I$92,0),5)</f>
        <v>0.28804798253268599</v>
      </c>
      <c r="AC21" s="5">
        <v>8340</v>
      </c>
      <c r="AD21" s="18">
        <f t="shared" si="0"/>
        <v>0.60621734991368115</v>
      </c>
      <c r="AE21" s="27"/>
      <c r="AF21" s="5"/>
      <c r="AG21" s="5"/>
      <c r="AH21" s="5"/>
      <c r="AI21" s="5"/>
      <c r="AJ21" s="5">
        <v>12532.5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8">
        <v>2</v>
      </c>
      <c r="D22" s="3">
        <v>-92.251335935503903</v>
      </c>
      <c r="E22" s="3">
        <v>6130.9790579188802</v>
      </c>
      <c r="F22" s="3">
        <v>5096.9514173298203</v>
      </c>
      <c r="G22" s="3">
        <v>1.05072816909657E+18</v>
      </c>
      <c r="H22" s="3">
        <v>9331</v>
      </c>
      <c r="I22" s="19">
        <v>0.546238497195351</v>
      </c>
      <c r="J22" s="28">
        <v>2</v>
      </c>
      <c r="K22" s="3">
        <v>-1818.8266584379901</v>
      </c>
      <c r="L22" s="3">
        <v>5622.22005147865</v>
      </c>
      <c r="M22" s="3">
        <v>4574.4855182823703</v>
      </c>
      <c r="N22" s="3">
        <v>3.2603017967531498</v>
      </c>
      <c r="O22" s="3">
        <v>8152</v>
      </c>
      <c r="P22" s="19">
        <v>0.56114886141834763</v>
      </c>
      <c r="Q22" s="28">
        <v>2</v>
      </c>
      <c r="R22" s="3">
        <v>-56.325476321427701</v>
      </c>
      <c r="S22" s="3">
        <v>3419.5811138803801</v>
      </c>
      <c r="T22" s="3">
        <v>3331.6455866395499</v>
      </c>
      <c r="U22" s="3">
        <v>4.6991498038436602E+17</v>
      </c>
      <c r="V22" s="3">
        <v>10218</v>
      </c>
      <c r="W22" s="19">
        <v>0.32605652638868171</v>
      </c>
      <c r="X22" s="28">
        <f>INDEX(Plan1!$I$72:$N$92,MATCH(Clustering!$B22,Plan1!$I$72:$I$92,0),6)</f>
        <v>2</v>
      </c>
      <c r="Y22" s="3">
        <f>INDEX(Plan1!$I$72:$N$92,MATCH(Clustering!$B22,Plan1!$I$72:$I$92,0),2)</f>
        <v>-52.786766385971902</v>
      </c>
      <c r="Z22" s="3">
        <f>INDEX(Plan1!$I$72:$N$92,MATCH(Clustering!$B22,Plan1!$I$72:$I$92,0),3)</f>
        <v>9435.2749493065603</v>
      </c>
      <c r="AA22" s="3">
        <f>INDEX(Plan1!$I$72:$N$92,MATCH(Clustering!$B22,Plan1!$I$72:$I$92,0),4)</f>
        <v>8760.2939432292296</v>
      </c>
      <c r="AB22" s="3">
        <f>INDEX(Plan1!$I$72:$N$92,MATCH(Clustering!$B22,Plan1!$I$72:$I$92,0),5)</f>
        <v>1.5271254453898899</v>
      </c>
      <c r="AC22" s="3">
        <v>24932</v>
      </c>
      <c r="AD22" s="19">
        <f t="shared" si="0"/>
        <v>0.35136747726733636</v>
      </c>
      <c r="AE22" s="28"/>
      <c r="AF22" s="3"/>
      <c r="AG22" s="3"/>
      <c r="AH22" s="3"/>
      <c r="AI22" s="3"/>
      <c r="AJ22" s="3">
        <v>9945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9">
        <v>3</v>
      </c>
      <c r="D23" s="12">
        <v>0.231917199438852</v>
      </c>
      <c r="E23" s="12">
        <v>1311.7636924483199</v>
      </c>
      <c r="F23" s="12">
        <v>1019.62850188316</v>
      </c>
      <c r="G23" s="12">
        <v>0.47521426933253902</v>
      </c>
      <c r="H23" s="12">
        <v>3110</v>
      </c>
      <c r="I23" s="20">
        <v>0.3278548237566431</v>
      </c>
      <c r="J23" s="29">
        <v>3</v>
      </c>
      <c r="K23" s="12">
        <v>-28.290100823791601</v>
      </c>
      <c r="L23" s="12">
        <v>5757.1573758139002</v>
      </c>
      <c r="M23" s="12">
        <v>5398.4907449245602</v>
      </c>
      <c r="N23" s="12">
        <v>0.44601926614234699</v>
      </c>
      <c r="O23" s="12">
        <v>20</v>
      </c>
      <c r="P23" s="20">
        <v>269.924537246228</v>
      </c>
      <c r="Q23" s="29">
        <v>3</v>
      </c>
      <c r="R23" s="12">
        <v>-67.303928770017905</v>
      </c>
      <c r="S23" s="12">
        <v>18464.3316743914</v>
      </c>
      <c r="T23" s="12">
        <v>17884.203198491501</v>
      </c>
      <c r="U23" s="12">
        <v>0.62619517970900795</v>
      </c>
      <c r="V23" s="12">
        <v>4450</v>
      </c>
      <c r="W23" s="20">
        <v>4.0189220670767414</v>
      </c>
      <c r="X23" s="29">
        <f>INDEX(Plan1!$I$72:$N$92,MATCH(Clustering!$B23,Plan1!$I$72:$I$92,0),6)</f>
        <v>3</v>
      </c>
      <c r="Y23" s="12">
        <f>INDEX(Plan1!$I$72:$N$92,MATCH(Clustering!$B23,Plan1!$I$72:$I$92,0),2)</f>
        <v>-22.858308723903299</v>
      </c>
      <c r="Z23" s="12">
        <f>INDEX(Plan1!$I$72:$N$92,MATCH(Clustering!$B23,Plan1!$I$72:$I$92,0),3)</f>
        <v>6747.2282191773902</v>
      </c>
      <c r="AA23" s="12">
        <f>INDEX(Plan1!$I$72:$N$92,MATCH(Clustering!$B23,Plan1!$I$72:$I$92,0),4)</f>
        <v>5963.7378934115304</v>
      </c>
      <c r="AB23" s="12">
        <f>INDEX(Plan1!$I$72:$N$92,MATCH(Clustering!$B23,Plan1!$I$72:$I$92,0),5)</f>
        <v>0.96478681709286995</v>
      </c>
      <c r="AC23" s="12">
        <v>7050</v>
      </c>
      <c r="AD23" s="20">
        <f t="shared" si="0"/>
        <v>0.84592026856901137</v>
      </c>
      <c r="AE23" s="29"/>
      <c r="AF23" s="12"/>
      <c r="AG23" s="12"/>
      <c r="AH23" s="12"/>
      <c r="AI23" s="12"/>
      <c r="AJ23" s="12">
        <v>4125</v>
      </c>
      <c r="AK23" s="17"/>
    </row>
    <row r="24" spans="1:37" ht="16.5" thickTop="1" thickBot="1" x14ac:dyDescent="0.3">
      <c r="I24" s="37"/>
    </row>
    <row r="25" spans="1:37" ht="30" customHeight="1" thickTop="1" x14ac:dyDescent="0.25">
      <c r="A25" s="31" t="s">
        <v>7</v>
      </c>
      <c r="B25" s="35" t="s">
        <v>10</v>
      </c>
      <c r="C25" s="34" t="s">
        <v>0</v>
      </c>
      <c r="D25" s="33"/>
      <c r="E25" s="33"/>
      <c r="F25" s="33"/>
      <c r="G25" s="33"/>
      <c r="H25" s="33"/>
      <c r="I25" s="35"/>
      <c r="J25" s="34" t="s">
        <v>4</v>
      </c>
      <c r="K25" s="33"/>
      <c r="L25" s="33"/>
      <c r="M25" s="33"/>
      <c r="N25" s="33"/>
      <c r="O25" s="33"/>
      <c r="P25" s="35"/>
      <c r="Q25" s="34" t="s">
        <v>5</v>
      </c>
      <c r="R25" s="33"/>
      <c r="S25" s="33"/>
      <c r="T25" s="33"/>
      <c r="U25" s="33"/>
      <c r="V25" s="33"/>
      <c r="W25" s="35"/>
      <c r="X25" s="34" t="s">
        <v>6</v>
      </c>
      <c r="Y25" s="33"/>
      <c r="Z25" s="33"/>
      <c r="AA25" s="33"/>
      <c r="AB25" s="33"/>
      <c r="AC25" s="33"/>
      <c r="AD25" s="35"/>
      <c r="AE25" s="34" t="s">
        <v>39</v>
      </c>
      <c r="AF25" s="33"/>
      <c r="AG25" s="33"/>
      <c r="AH25" s="33"/>
      <c r="AI25" s="33"/>
      <c r="AJ25" s="33"/>
      <c r="AK25" s="35"/>
    </row>
    <row r="26" spans="1:37" ht="30" customHeight="1" x14ac:dyDescent="0.25">
      <c r="A26" s="32"/>
      <c r="B26" s="36"/>
      <c r="C26" s="10" t="s">
        <v>9</v>
      </c>
      <c r="D26" s="9" t="s">
        <v>1</v>
      </c>
      <c r="E26" s="9" t="s">
        <v>2</v>
      </c>
      <c r="F26" s="9" t="s">
        <v>3</v>
      </c>
      <c r="G26" s="9" t="s">
        <v>11</v>
      </c>
      <c r="H26" s="24" t="s">
        <v>37</v>
      </c>
      <c r="I26" s="25" t="s">
        <v>38</v>
      </c>
      <c r="J26" s="10" t="s">
        <v>9</v>
      </c>
      <c r="K26" s="9" t="s">
        <v>1</v>
      </c>
      <c r="L26" s="9" t="s">
        <v>2</v>
      </c>
      <c r="M26" s="9" t="s">
        <v>3</v>
      </c>
      <c r="N26" s="9" t="s">
        <v>11</v>
      </c>
      <c r="O26" s="24" t="s">
        <v>37</v>
      </c>
      <c r="P26" s="25" t="s">
        <v>38</v>
      </c>
      <c r="Q26" s="10" t="s">
        <v>9</v>
      </c>
      <c r="R26" s="9" t="s">
        <v>1</v>
      </c>
      <c r="S26" s="9" t="s">
        <v>2</v>
      </c>
      <c r="T26" s="9" t="s">
        <v>3</v>
      </c>
      <c r="U26" s="9" t="s">
        <v>11</v>
      </c>
      <c r="V26" s="24" t="s">
        <v>37</v>
      </c>
      <c r="W26" s="25" t="s">
        <v>38</v>
      </c>
      <c r="X26" s="10" t="s">
        <v>9</v>
      </c>
      <c r="Y26" s="9" t="s">
        <v>1</v>
      </c>
      <c r="Z26" s="9" t="s">
        <v>2</v>
      </c>
      <c r="AA26" s="9" t="s">
        <v>3</v>
      </c>
      <c r="AB26" s="9" t="s">
        <v>11</v>
      </c>
      <c r="AC26" s="24" t="s">
        <v>37</v>
      </c>
      <c r="AD26" s="25" t="s">
        <v>38</v>
      </c>
      <c r="AE26" s="10" t="s">
        <v>9</v>
      </c>
      <c r="AF26" s="9" t="s">
        <v>1</v>
      </c>
      <c r="AG26" s="9" t="s">
        <v>2</v>
      </c>
      <c r="AH26" s="9" t="s">
        <v>3</v>
      </c>
      <c r="AI26" s="9" t="s">
        <v>11</v>
      </c>
      <c r="AJ26" s="24" t="s">
        <v>37</v>
      </c>
      <c r="AK26" s="25" t="s">
        <v>38</v>
      </c>
    </row>
    <row r="27" spans="1:37" ht="20.100000000000001" customHeight="1" x14ac:dyDescent="0.25">
      <c r="A27" s="2">
        <v>1</v>
      </c>
      <c r="B27" s="13" t="s">
        <v>12</v>
      </c>
      <c r="C27" s="27">
        <v>0</v>
      </c>
      <c r="D27" s="5">
        <v>-638.34862905580098</v>
      </c>
      <c r="E27" s="5">
        <v>8531.4400482180099</v>
      </c>
      <c r="F27" s="5">
        <v>4733.2520257721299</v>
      </c>
      <c r="G27" s="5">
        <v>1.8481518796335099</v>
      </c>
      <c r="H27" s="5">
        <v>2220</v>
      </c>
      <c r="I27" s="18">
        <v>2.1320955071045629</v>
      </c>
      <c r="J27" s="27">
        <v>0</v>
      </c>
      <c r="K27" s="5">
        <v>-1142.9503978406999</v>
      </c>
      <c r="L27" s="5">
        <v>13485.6756544036</v>
      </c>
      <c r="M27" s="5">
        <v>8167.2031168069198</v>
      </c>
      <c r="N27" s="5">
        <v>2.6201711191369199</v>
      </c>
      <c r="O27" s="5">
        <v>2797</v>
      </c>
      <c r="P27" s="18">
        <v>2.919986813302438</v>
      </c>
      <c r="Q27" s="27">
        <v>0</v>
      </c>
      <c r="R27" s="5">
        <v>-1751.3022713906601</v>
      </c>
      <c r="S27" s="5">
        <v>16942.450734962102</v>
      </c>
      <c r="T27" s="5">
        <v>10944.8785629267</v>
      </c>
      <c r="U27" s="5">
        <v>2.35746898922757</v>
      </c>
      <c r="V27" s="5">
        <v>4537</v>
      </c>
      <c r="W27" s="18">
        <v>2.4123602739534276</v>
      </c>
      <c r="X27" s="27">
        <v>0</v>
      </c>
      <c r="Y27" s="5">
        <v>-2.0970994947809598</v>
      </c>
      <c r="Z27" s="5">
        <v>3377.5799864502301</v>
      </c>
      <c r="AA27" s="5">
        <v>2960.8008480349299</v>
      </c>
      <c r="AB27" s="5">
        <v>0.57269846078074305</v>
      </c>
      <c r="AC27" s="5">
        <v>6220</v>
      </c>
      <c r="AD27" s="18">
        <v>0.47601299807635528</v>
      </c>
      <c r="AE27" s="27"/>
      <c r="AF27" s="5"/>
      <c r="AG27" s="5"/>
      <c r="AH27" s="5"/>
      <c r="AI27" s="5"/>
      <c r="AJ27" s="5">
        <v>3268</v>
      </c>
      <c r="AK27" s="6"/>
    </row>
    <row r="28" spans="1:37" ht="20.100000000000001" customHeight="1" x14ac:dyDescent="0.25">
      <c r="A28" s="1">
        <v>2</v>
      </c>
      <c r="B28" s="14" t="s">
        <v>13</v>
      </c>
      <c r="C28" s="28">
        <v>0</v>
      </c>
      <c r="D28" s="3">
        <v>-4167.8125818340404</v>
      </c>
      <c r="E28" s="3">
        <v>10651.508873897699</v>
      </c>
      <c r="F28" s="3">
        <v>6174.22347181024</v>
      </c>
      <c r="G28" s="3">
        <v>4.2164168658995402</v>
      </c>
      <c r="H28" s="3">
        <v>1280</v>
      </c>
      <c r="I28" s="19">
        <v>4.8236120873517496</v>
      </c>
      <c r="J28" s="28">
        <v>0</v>
      </c>
      <c r="K28" s="3">
        <v>-3605.5430153929801</v>
      </c>
      <c r="L28" s="3">
        <v>13780.768893636799</v>
      </c>
      <c r="M28" s="3">
        <v>9983.89569595795</v>
      </c>
      <c r="N28" s="3">
        <v>4.4637107045988103</v>
      </c>
      <c r="O28" s="3">
        <v>2140</v>
      </c>
      <c r="P28" s="19">
        <v>4.6653718205410986</v>
      </c>
      <c r="Q28" s="28">
        <v>0</v>
      </c>
      <c r="R28" s="3">
        <v>-1859.38422706502</v>
      </c>
      <c r="S28" s="3">
        <v>19147.606405033101</v>
      </c>
      <c r="T28" s="3">
        <v>10339.517881457699</v>
      </c>
      <c r="U28" s="3">
        <v>3.6974773679320498</v>
      </c>
      <c r="V28" s="3">
        <v>2470</v>
      </c>
      <c r="W28" s="19">
        <v>4.1860396281205263</v>
      </c>
      <c r="X28" s="28">
        <v>0</v>
      </c>
      <c r="Y28" s="3">
        <v>-0.26482744477444697</v>
      </c>
      <c r="Z28" s="3">
        <v>1342.26708372591</v>
      </c>
      <c r="AA28" s="3">
        <v>1024.4386143484001</v>
      </c>
      <c r="AB28" s="3">
        <v>0.112430850892438</v>
      </c>
      <c r="AC28" s="3">
        <v>8970</v>
      </c>
      <c r="AD28" s="19">
        <v>0.11420720338332219</v>
      </c>
      <c r="AE28" s="28"/>
      <c r="AF28" s="3"/>
      <c r="AG28" s="3"/>
      <c r="AH28" s="3"/>
      <c r="AI28" s="3"/>
      <c r="AJ28" s="3">
        <v>2375</v>
      </c>
      <c r="AK28" s="4"/>
    </row>
    <row r="29" spans="1:37" ht="20.100000000000001" customHeight="1" x14ac:dyDescent="0.25">
      <c r="A29" s="2">
        <v>3</v>
      </c>
      <c r="B29" s="13" t="s">
        <v>14</v>
      </c>
      <c r="C29" s="27">
        <v>0</v>
      </c>
      <c r="D29" s="5">
        <v>-3871.3064299805401</v>
      </c>
      <c r="E29" s="5">
        <v>10552.824527184501</v>
      </c>
      <c r="F29" s="5">
        <v>6646.7943358193697</v>
      </c>
      <c r="G29" s="5">
        <v>4.7474457436843203</v>
      </c>
      <c r="H29" s="5">
        <v>1272</v>
      </c>
      <c r="I29" s="18">
        <v>5.2254672451410142</v>
      </c>
      <c r="J29" s="27">
        <v>0</v>
      </c>
      <c r="K29" s="5">
        <v>-649.65776565878298</v>
      </c>
      <c r="L29" s="5">
        <v>12769.5235852801</v>
      </c>
      <c r="M29" s="5">
        <v>7993.3750411132596</v>
      </c>
      <c r="N29" s="5">
        <v>2.2703634647980899</v>
      </c>
      <c r="O29" s="5">
        <v>3415</v>
      </c>
      <c r="P29" s="18">
        <v>2.3406661906627408</v>
      </c>
      <c r="Q29" s="27">
        <v>0</v>
      </c>
      <c r="R29" s="5">
        <v>-382.185169471498</v>
      </c>
      <c r="S29" s="5">
        <v>14029.0780430462</v>
      </c>
      <c r="T29" s="5">
        <v>7603.5254736449597</v>
      </c>
      <c r="U29" s="5">
        <v>1.3779005666638</v>
      </c>
      <c r="V29" s="5">
        <v>5455</v>
      </c>
      <c r="W29" s="18">
        <v>1.3938635148753362</v>
      </c>
      <c r="X29" s="27">
        <v>0</v>
      </c>
      <c r="Y29" s="5">
        <v>-0.70656581724512202</v>
      </c>
      <c r="Z29" s="5">
        <v>1627.02946983471</v>
      </c>
      <c r="AA29" s="5">
        <v>1326.7587693496801</v>
      </c>
      <c r="AB29" s="5">
        <v>0.133767326447606</v>
      </c>
      <c r="AC29" s="5">
        <v>9550</v>
      </c>
      <c r="AD29" s="18">
        <v>0.13892761982719162</v>
      </c>
      <c r="AE29" s="27"/>
      <c r="AF29" s="5"/>
      <c r="AG29" s="5"/>
      <c r="AH29" s="5"/>
      <c r="AI29" s="5"/>
      <c r="AJ29" s="5">
        <v>4188</v>
      </c>
      <c r="AK29" s="6"/>
    </row>
    <row r="30" spans="1:37" ht="20.100000000000001" customHeight="1" x14ac:dyDescent="0.25">
      <c r="A30" s="1">
        <v>4</v>
      </c>
      <c r="B30" s="14" t="s">
        <v>15</v>
      </c>
      <c r="C30" s="28">
        <v>0</v>
      </c>
      <c r="D30" s="3">
        <v>-858.31538601890099</v>
      </c>
      <c r="E30" s="3">
        <v>9087.2367229299398</v>
      </c>
      <c r="F30" s="3">
        <v>6914.6764015987501</v>
      </c>
      <c r="G30" s="3">
        <v>1.4261617366797299</v>
      </c>
      <c r="H30" s="3">
        <v>4645</v>
      </c>
      <c r="I30" s="19">
        <v>1.4886278582559203</v>
      </c>
      <c r="J30" s="28">
        <v>0</v>
      </c>
      <c r="K30" s="3">
        <v>-21.178122267626801</v>
      </c>
      <c r="L30" s="3">
        <v>9544.7538261086793</v>
      </c>
      <c r="M30" s="3">
        <v>6593.7314333547001</v>
      </c>
      <c r="N30" s="3">
        <v>0.96087732662507597</v>
      </c>
      <c r="O30" s="3">
        <v>5948</v>
      </c>
      <c r="P30" s="19">
        <v>1.1085627830118863</v>
      </c>
      <c r="Q30" s="28">
        <v>0</v>
      </c>
      <c r="R30" s="3">
        <v>-641.192695376801</v>
      </c>
      <c r="S30" s="3">
        <v>14980.4294808785</v>
      </c>
      <c r="T30" s="3">
        <v>7755.4209105419704</v>
      </c>
      <c r="U30" s="3">
        <v>1.0061838740120099</v>
      </c>
      <c r="V30" s="3">
        <v>7450</v>
      </c>
      <c r="W30" s="19">
        <v>1.0409960953747612</v>
      </c>
      <c r="X30" s="28">
        <v>0</v>
      </c>
      <c r="Y30" s="3">
        <v>-20.2471236205274</v>
      </c>
      <c r="Z30" s="3">
        <v>10430.8369282637</v>
      </c>
      <c r="AA30" s="3">
        <v>10240.230496218001</v>
      </c>
      <c r="AB30" s="3">
        <v>0.51908955365089104</v>
      </c>
      <c r="AC30" s="3">
        <v>19500</v>
      </c>
      <c r="AD30" s="19">
        <v>0.52514002544707694</v>
      </c>
      <c r="AE30" s="28"/>
      <c r="AF30" s="3"/>
      <c r="AG30" s="3"/>
      <c r="AH30" s="3"/>
      <c r="AI30" s="3"/>
      <c r="AJ30" s="3">
        <v>7417.5</v>
      </c>
      <c r="AK30" s="4"/>
    </row>
    <row r="31" spans="1:37" ht="20.100000000000001" customHeight="1" x14ac:dyDescent="0.25">
      <c r="A31" s="2">
        <v>5</v>
      </c>
      <c r="B31" s="13" t="s">
        <v>16</v>
      </c>
      <c r="C31" s="27">
        <v>0</v>
      </c>
      <c r="D31" s="5">
        <v>-476.970834037923</v>
      </c>
      <c r="E31" s="5">
        <v>7721.0996328027904</v>
      </c>
      <c r="F31" s="5">
        <v>4863.2552526064301</v>
      </c>
      <c r="G31" s="5">
        <v>1.6823433791171301</v>
      </c>
      <c r="H31" s="5">
        <v>2770</v>
      </c>
      <c r="I31" s="18">
        <v>1.755687816825426</v>
      </c>
      <c r="J31" s="27">
        <v>0</v>
      </c>
      <c r="K31" s="5">
        <v>-3288.64821292548</v>
      </c>
      <c r="L31" s="5">
        <v>13077.043729403</v>
      </c>
      <c r="M31" s="5">
        <v>8036.9669132607096</v>
      </c>
      <c r="N31" s="5">
        <v>4.3025830970862797</v>
      </c>
      <c r="O31" s="5">
        <v>1700</v>
      </c>
      <c r="P31" s="18">
        <v>4.7276275960357115</v>
      </c>
      <c r="Q31" s="27">
        <v>0</v>
      </c>
      <c r="R31" s="5">
        <v>-6539.5065708131096</v>
      </c>
      <c r="S31" s="5">
        <v>19736.980149795501</v>
      </c>
      <c r="T31" s="5">
        <v>14208.3331533456</v>
      </c>
      <c r="U31" s="5">
        <v>9.2819733529204598</v>
      </c>
      <c r="V31" s="5">
        <v>1410</v>
      </c>
      <c r="W31" s="18">
        <v>10.076832023649361</v>
      </c>
      <c r="X31" s="27">
        <v>0</v>
      </c>
      <c r="Y31" s="5">
        <v>-0.96301660598800698</v>
      </c>
      <c r="Z31" s="5">
        <v>1928.2993847114899</v>
      </c>
      <c r="AA31" s="5">
        <v>1584.07708893073</v>
      </c>
      <c r="AB31" s="5">
        <v>0.19993469398047101</v>
      </c>
      <c r="AC31" s="5">
        <v>8070</v>
      </c>
      <c r="AD31" s="18">
        <v>0.19629208041272986</v>
      </c>
      <c r="AE31" s="27"/>
      <c r="AF31" s="5"/>
      <c r="AG31" s="5"/>
      <c r="AH31" s="5"/>
      <c r="AI31" s="5"/>
      <c r="AJ31" s="5">
        <v>2235</v>
      </c>
      <c r="AK31" s="6"/>
    </row>
    <row r="32" spans="1:37" ht="20.100000000000001" customHeight="1" x14ac:dyDescent="0.25">
      <c r="A32" s="1">
        <v>6</v>
      </c>
      <c r="B32" s="14" t="s">
        <v>17</v>
      </c>
      <c r="C32" s="28">
        <v>0</v>
      </c>
      <c r="D32" s="3">
        <v>-115.14946051910501</v>
      </c>
      <c r="E32" s="3">
        <v>50429.449861800298</v>
      </c>
      <c r="F32" s="3">
        <v>50099.410746113099</v>
      </c>
      <c r="G32" s="3">
        <v>0.89839733745009098</v>
      </c>
      <c r="H32" s="3">
        <v>55480</v>
      </c>
      <c r="I32" s="19">
        <v>0.90301749722626345</v>
      </c>
      <c r="J32" s="28">
        <v>0</v>
      </c>
      <c r="K32" s="3">
        <v>-32.219114505937199</v>
      </c>
      <c r="L32" s="3">
        <v>61201.588086511299</v>
      </c>
      <c r="M32" s="3">
        <v>60087.570357514101</v>
      </c>
      <c r="N32" s="3">
        <v>0.85463414801797299</v>
      </c>
      <c r="O32" s="3">
        <v>67046</v>
      </c>
      <c r="P32" s="19">
        <v>0.89621409714992839</v>
      </c>
      <c r="Q32" s="28">
        <v>0</v>
      </c>
      <c r="R32" s="3">
        <v>-260.391305910548</v>
      </c>
      <c r="S32" s="3">
        <v>88147.313225454403</v>
      </c>
      <c r="T32" s="3">
        <v>86477.643685447998</v>
      </c>
      <c r="U32" s="3">
        <v>0.84588192292321995</v>
      </c>
      <c r="V32" s="3">
        <v>101690</v>
      </c>
      <c r="W32" s="19">
        <v>0.85040459912919653</v>
      </c>
      <c r="X32" s="28">
        <v>5</v>
      </c>
      <c r="Y32" s="3">
        <v>0.63907834775378902</v>
      </c>
      <c r="Z32" s="3">
        <v>14412.721054158899</v>
      </c>
      <c r="AA32" s="3">
        <v>9836.5178232064209</v>
      </c>
      <c r="AB32" s="3">
        <v>4.6175214278582601E-2</v>
      </c>
      <c r="AC32" s="3">
        <v>200400</v>
      </c>
      <c r="AD32" s="19">
        <v>4.9084420275481142E-2</v>
      </c>
      <c r="AE32" s="28"/>
      <c r="AF32" s="3"/>
      <c r="AG32" s="3"/>
      <c r="AH32" s="3"/>
      <c r="AI32" s="3"/>
      <c r="AJ32" s="3">
        <v>94090</v>
      </c>
      <c r="AK32" s="4"/>
    </row>
    <row r="33" spans="1:37" ht="20.100000000000001" customHeight="1" x14ac:dyDescent="0.25">
      <c r="A33" s="2">
        <v>7</v>
      </c>
      <c r="B33" s="13" t="s">
        <v>18</v>
      </c>
      <c r="C33" s="27">
        <v>1</v>
      </c>
      <c r="D33" s="5">
        <v>-3.9534401605169398</v>
      </c>
      <c r="E33" s="5">
        <v>1168.3782892766701</v>
      </c>
      <c r="F33" s="5">
        <v>1051.6498583208399</v>
      </c>
      <c r="G33" s="5">
        <v>0.34179929670349901</v>
      </c>
      <c r="H33" s="5">
        <v>3240</v>
      </c>
      <c r="I33" s="18">
        <v>0.3245832896051975</v>
      </c>
      <c r="J33" s="27">
        <v>1</v>
      </c>
      <c r="K33" s="5">
        <v>-30.091286942773099</v>
      </c>
      <c r="L33" s="5">
        <v>1769.3878624394599</v>
      </c>
      <c r="M33" s="5">
        <v>1431.3661620616499</v>
      </c>
      <c r="N33" s="5">
        <v>0.75256786374293005</v>
      </c>
      <c r="O33" s="5">
        <v>1786</v>
      </c>
      <c r="P33" s="18">
        <v>0.80143682086318579</v>
      </c>
      <c r="Q33" s="27">
        <v>1</v>
      </c>
      <c r="R33" s="5">
        <v>0.106008446951689</v>
      </c>
      <c r="S33" s="5">
        <v>988.89384272828102</v>
      </c>
      <c r="T33" s="5">
        <v>736.78667213936797</v>
      </c>
      <c r="U33" s="5">
        <v>9.4948295971349503E-2</v>
      </c>
      <c r="V33" s="5">
        <v>7345</v>
      </c>
      <c r="W33" s="18">
        <v>0.10031132364048577</v>
      </c>
      <c r="X33" s="27">
        <v>1</v>
      </c>
      <c r="Y33" s="5">
        <v>-10.6025633873518</v>
      </c>
      <c r="Z33" s="5">
        <v>3896.1285225562601</v>
      </c>
      <c r="AA33" s="5">
        <v>3415.12448948674</v>
      </c>
      <c r="AB33" s="5">
        <v>0.635182783492796</v>
      </c>
      <c r="AC33" s="5">
        <v>5100</v>
      </c>
      <c r="AD33" s="18">
        <v>0.66963225284053729</v>
      </c>
      <c r="AE33" s="27"/>
      <c r="AF33" s="5"/>
      <c r="AG33" s="5"/>
      <c r="AH33" s="5"/>
      <c r="AI33" s="5"/>
      <c r="AJ33" s="5">
        <v>3950</v>
      </c>
      <c r="AK33" s="6"/>
    </row>
    <row r="34" spans="1:37" ht="20.100000000000001" customHeight="1" x14ac:dyDescent="0.25">
      <c r="A34" s="1">
        <v>8</v>
      </c>
      <c r="B34" s="14" t="s">
        <v>19</v>
      </c>
      <c r="C34" s="28">
        <v>5</v>
      </c>
      <c r="D34" s="3">
        <v>0.635262111214137</v>
      </c>
      <c r="E34" s="3">
        <v>175.563203680924</v>
      </c>
      <c r="F34" s="3">
        <v>137.22865646325801</v>
      </c>
      <c r="G34" s="3">
        <v>7.2730699737491106E-2</v>
      </c>
      <c r="H34" s="3">
        <v>1960</v>
      </c>
      <c r="I34" s="19">
        <v>7.0014620644519396E-2</v>
      </c>
      <c r="J34" s="28">
        <v>5</v>
      </c>
      <c r="K34" s="3">
        <v>0.172559918742725</v>
      </c>
      <c r="L34" s="3">
        <v>333.119741920867</v>
      </c>
      <c r="M34" s="3">
        <v>266.19460004215301</v>
      </c>
      <c r="N34" s="3">
        <v>6.5017660129058893E-2</v>
      </c>
      <c r="O34" s="3">
        <v>3920</v>
      </c>
      <c r="P34" s="19">
        <v>6.790678572503904E-2</v>
      </c>
      <c r="Q34" s="28">
        <v>1</v>
      </c>
      <c r="R34" s="3">
        <v>-23.5151413645128</v>
      </c>
      <c r="S34" s="3">
        <v>2657.35276380198</v>
      </c>
      <c r="T34" s="3">
        <v>2441.7421998517302</v>
      </c>
      <c r="U34" s="3">
        <v>0.48464746490866301</v>
      </c>
      <c r="V34" s="3">
        <v>4790</v>
      </c>
      <c r="W34" s="19">
        <v>0.50975828806925472</v>
      </c>
      <c r="X34" s="28">
        <v>1</v>
      </c>
      <c r="Y34" s="3">
        <v>-2.6962713637435201</v>
      </c>
      <c r="Z34" s="3">
        <v>2672.4537157917398</v>
      </c>
      <c r="AA34" s="3">
        <v>2100.5632980588198</v>
      </c>
      <c r="AB34" s="3">
        <v>0.29807134083005199</v>
      </c>
      <c r="AC34" s="3">
        <v>7180</v>
      </c>
      <c r="AD34" s="19">
        <v>0.29255756240373537</v>
      </c>
      <c r="AE34" s="28"/>
      <c r="AF34" s="3"/>
      <c r="AG34" s="3"/>
      <c r="AH34" s="3"/>
      <c r="AI34" s="3"/>
      <c r="AJ34" s="3">
        <v>4430</v>
      </c>
      <c r="AK34" s="4"/>
    </row>
    <row r="35" spans="1:37" ht="20.100000000000001" customHeight="1" x14ac:dyDescent="0.25">
      <c r="A35" s="2">
        <v>9</v>
      </c>
      <c r="B35" s="13" t="s">
        <v>20</v>
      </c>
      <c r="C35" s="27">
        <v>1</v>
      </c>
      <c r="D35" s="5">
        <v>-39.842018259045901</v>
      </c>
      <c r="E35" s="5">
        <v>4787.8921927235197</v>
      </c>
      <c r="F35" s="5">
        <v>4719.2081082015202</v>
      </c>
      <c r="G35" s="5">
        <v>0.510291370731219</v>
      </c>
      <c r="H35" s="5">
        <v>9103</v>
      </c>
      <c r="I35" s="18">
        <v>0.51842338879506977</v>
      </c>
      <c r="J35" s="27">
        <v>1</v>
      </c>
      <c r="K35" s="5">
        <v>-158.92308584665699</v>
      </c>
      <c r="L35" s="5">
        <v>5372.2151843096199</v>
      </c>
      <c r="M35" s="5">
        <v>5293.9409293469298</v>
      </c>
      <c r="N35" s="5">
        <v>0.60453081369061801</v>
      </c>
      <c r="O35" s="5">
        <v>8618</v>
      </c>
      <c r="P35" s="18">
        <v>0.61428880591168833</v>
      </c>
      <c r="Q35" s="27">
        <v>1</v>
      </c>
      <c r="R35" s="5">
        <v>-42.145966205889103</v>
      </c>
      <c r="S35" s="5">
        <v>6057.26774715384</v>
      </c>
      <c r="T35" s="5">
        <v>5985.1178731030795</v>
      </c>
      <c r="U35" s="5">
        <v>0.43431145915261099</v>
      </c>
      <c r="V35" s="5">
        <v>13609</v>
      </c>
      <c r="W35" s="18">
        <v>0.43979115828518478</v>
      </c>
      <c r="X35" s="27">
        <v>1</v>
      </c>
      <c r="Y35" s="5">
        <v>-22.968037082791</v>
      </c>
      <c r="Z35" s="5">
        <v>13208.6206701228</v>
      </c>
      <c r="AA35" s="5">
        <v>12981.4482209324</v>
      </c>
      <c r="AB35" s="5">
        <v>0.59580203582649205</v>
      </c>
      <c r="AC35" s="5">
        <v>21310</v>
      </c>
      <c r="AD35" s="18">
        <v>0.60917166686684188</v>
      </c>
      <c r="AE35" s="27"/>
      <c r="AF35" s="5"/>
      <c r="AG35" s="5"/>
      <c r="AH35" s="5"/>
      <c r="AI35" s="5"/>
      <c r="AJ35" s="5">
        <v>11436</v>
      </c>
      <c r="AK35" s="6"/>
    </row>
    <row r="36" spans="1:37" ht="20.100000000000001" customHeight="1" x14ac:dyDescent="0.25">
      <c r="A36" s="1">
        <v>10</v>
      </c>
      <c r="B36" s="14" t="s">
        <v>21</v>
      </c>
      <c r="C36" s="28">
        <v>4</v>
      </c>
      <c r="D36" s="3">
        <v>0.20889871014973199</v>
      </c>
      <c r="E36" s="3">
        <v>191.95430495100601</v>
      </c>
      <c r="F36" s="3">
        <v>125.357750902692</v>
      </c>
      <c r="G36" s="3">
        <v>4.4474763121180899E-2</v>
      </c>
      <c r="H36" s="3">
        <v>2760</v>
      </c>
      <c r="I36" s="19">
        <v>4.5419474964743481E-2</v>
      </c>
      <c r="J36" s="28">
        <v>4</v>
      </c>
      <c r="K36" s="3">
        <v>0.46374773979965001</v>
      </c>
      <c r="L36" s="3">
        <v>282.94727270993297</v>
      </c>
      <c r="M36" s="3">
        <v>225.818791102722</v>
      </c>
      <c r="N36" s="3">
        <v>8.9536101690136594E-2</v>
      </c>
      <c r="O36" s="3">
        <v>2600</v>
      </c>
      <c r="P36" s="19">
        <v>8.6853381193354617E-2</v>
      </c>
      <c r="Q36" s="28">
        <v>4</v>
      </c>
      <c r="R36" s="3">
        <v>0.56030608189583897</v>
      </c>
      <c r="S36" s="3">
        <v>242.98058911373599</v>
      </c>
      <c r="T36" s="3">
        <v>198.85809981684901</v>
      </c>
      <c r="U36" s="3">
        <v>4.9937153606214001E-2</v>
      </c>
      <c r="V36" s="3">
        <v>3870</v>
      </c>
      <c r="W36" s="19">
        <v>5.1384521916498449E-2</v>
      </c>
      <c r="X36" s="28">
        <v>4</v>
      </c>
      <c r="Y36" s="3">
        <v>0.110345758129241</v>
      </c>
      <c r="Z36" s="3">
        <v>1892.0805134264001</v>
      </c>
      <c r="AA36" s="3">
        <v>1489.22919531448</v>
      </c>
      <c r="AB36" s="3">
        <v>9.0855273211250198E-2</v>
      </c>
      <c r="AC36" s="3">
        <v>17100</v>
      </c>
      <c r="AD36" s="19">
        <v>8.7089426626577773E-2</v>
      </c>
      <c r="AE36" s="28"/>
      <c r="AF36" s="3"/>
      <c r="AG36" s="3"/>
      <c r="AH36" s="3"/>
      <c r="AI36" s="3"/>
      <c r="AJ36" s="3">
        <v>3406</v>
      </c>
      <c r="AK36" s="4"/>
    </row>
    <row r="37" spans="1:37" ht="20.100000000000001" customHeight="1" x14ac:dyDescent="0.25">
      <c r="A37" s="2">
        <v>11</v>
      </c>
      <c r="B37" s="13" t="s">
        <v>22</v>
      </c>
      <c r="C37" s="27">
        <v>2</v>
      </c>
      <c r="D37" s="5">
        <v>-293.15302502215002</v>
      </c>
      <c r="E37" s="5">
        <v>10889.0241500723</v>
      </c>
      <c r="F37" s="5">
        <v>10119.899525942599</v>
      </c>
      <c r="G37" s="5">
        <v>3.7295537255220198E+18</v>
      </c>
      <c r="H37" s="5">
        <v>1400</v>
      </c>
      <c r="I37" s="18">
        <v>7.2284996613875707</v>
      </c>
      <c r="J37" s="27">
        <v>2</v>
      </c>
      <c r="K37" s="5">
        <v>-6826.2058382046298</v>
      </c>
      <c r="L37" s="5">
        <v>10889.6601636702</v>
      </c>
      <c r="M37" s="5">
        <v>10541.523831525299</v>
      </c>
      <c r="N37" s="5">
        <v>7.6798825602775098</v>
      </c>
      <c r="O37" s="5">
        <v>1400</v>
      </c>
      <c r="P37" s="18">
        <v>7.5296598796609278</v>
      </c>
      <c r="Q37" s="27">
        <v>2</v>
      </c>
      <c r="R37" s="5">
        <v>-255.47656616558999</v>
      </c>
      <c r="S37" s="5">
        <v>7233.07417978174</v>
      </c>
      <c r="T37" s="5">
        <v>7132.6647750860202</v>
      </c>
      <c r="U37" s="5">
        <v>9.5655998886753702E+17</v>
      </c>
      <c r="V37" s="5">
        <v>900</v>
      </c>
      <c r="W37" s="18">
        <v>7.9251830834289114</v>
      </c>
      <c r="X37" s="27">
        <v>2</v>
      </c>
      <c r="Y37" s="5">
        <v>-88.275155276822801</v>
      </c>
      <c r="Z37" s="5">
        <v>12155.7609142438</v>
      </c>
      <c r="AA37" s="5">
        <v>11469.139628098301</v>
      </c>
      <c r="AB37" s="5">
        <v>2.0040510046785598</v>
      </c>
      <c r="AC37" s="5">
        <v>5700</v>
      </c>
      <c r="AD37" s="18">
        <v>2.0121297593154912</v>
      </c>
      <c r="AE37" s="27"/>
      <c r="AF37" s="5"/>
      <c r="AG37" s="5"/>
      <c r="AH37" s="5"/>
      <c r="AI37" s="5"/>
      <c r="AJ37" s="5">
        <v>1400</v>
      </c>
      <c r="AK37" s="6"/>
    </row>
    <row r="38" spans="1:37" ht="20.100000000000001" customHeight="1" x14ac:dyDescent="0.25">
      <c r="A38" s="1">
        <v>12</v>
      </c>
      <c r="B38" s="14" t="s">
        <v>23</v>
      </c>
      <c r="C38" s="28">
        <v>2</v>
      </c>
      <c r="D38" s="3">
        <v>-32.2414065718038</v>
      </c>
      <c r="E38" s="3">
        <v>7596.3616094732097</v>
      </c>
      <c r="F38" s="3">
        <v>6691.57652947731</v>
      </c>
      <c r="G38" s="3">
        <v>0.42137793105574001</v>
      </c>
      <c r="H38" s="3">
        <v>15610</v>
      </c>
      <c r="I38" s="19">
        <v>0.42867242341302436</v>
      </c>
      <c r="J38" s="28">
        <v>2</v>
      </c>
      <c r="K38" s="3">
        <v>-1.55801637730362</v>
      </c>
      <c r="L38" s="3">
        <v>5002.46404309434</v>
      </c>
      <c r="M38" s="3">
        <v>4413.0244485866997</v>
      </c>
      <c r="N38" s="3">
        <v>0.28003886185500199</v>
      </c>
      <c r="O38" s="3">
        <v>14840</v>
      </c>
      <c r="P38" s="19">
        <v>0.29737361513387467</v>
      </c>
      <c r="Q38" s="28">
        <v>2</v>
      </c>
      <c r="R38" s="3">
        <v>-5.0400848902202204</v>
      </c>
      <c r="S38" s="3">
        <v>2958.9799078104302</v>
      </c>
      <c r="T38" s="3">
        <v>2584.4314983460899</v>
      </c>
      <c r="U38" s="3">
        <v>0.24224050902616601</v>
      </c>
      <c r="V38" s="3">
        <v>10300</v>
      </c>
      <c r="W38" s="19">
        <v>0.25091567945107668</v>
      </c>
      <c r="X38" s="28">
        <v>2</v>
      </c>
      <c r="Y38" s="3">
        <v>-9.7881776290932105</v>
      </c>
      <c r="Z38" s="3">
        <v>8904.5904785976709</v>
      </c>
      <c r="AA38" s="3">
        <v>7939.0605536865896</v>
      </c>
      <c r="AB38" s="3">
        <v>0.313109597337901</v>
      </c>
      <c r="AC38" s="3">
        <v>25400</v>
      </c>
      <c r="AD38" s="19">
        <v>0.31256143912151929</v>
      </c>
      <c r="AE38" s="28"/>
      <c r="AF38" s="3"/>
      <c r="AG38" s="3"/>
      <c r="AH38" s="3"/>
      <c r="AI38" s="3"/>
      <c r="AJ38" s="3">
        <v>15610</v>
      </c>
      <c r="AK38" s="4"/>
    </row>
    <row r="39" spans="1:37" ht="20.100000000000001" customHeight="1" x14ac:dyDescent="0.25">
      <c r="A39" s="2">
        <v>13</v>
      </c>
      <c r="B39" s="13" t="s">
        <v>24</v>
      </c>
      <c r="C39" s="27">
        <v>2</v>
      </c>
      <c r="D39" s="5">
        <v>-754.83223083240796</v>
      </c>
      <c r="E39" s="5">
        <v>7846.3820265139202</v>
      </c>
      <c r="F39" s="5">
        <v>6828.2659863136696</v>
      </c>
      <c r="G39" s="5">
        <v>2.5319198511794601</v>
      </c>
      <c r="H39" s="5">
        <v>2590</v>
      </c>
      <c r="I39" s="18">
        <v>2.6363961337118416</v>
      </c>
      <c r="J39" s="27">
        <v>2</v>
      </c>
      <c r="K39" s="5">
        <v>-1861.6584976527799</v>
      </c>
      <c r="L39" s="5">
        <v>9062.8797361819306</v>
      </c>
      <c r="M39" s="5">
        <v>8529.4108416093695</v>
      </c>
      <c r="N39" s="5">
        <v>3.0761404002331001</v>
      </c>
      <c r="O39" s="5">
        <v>2660</v>
      </c>
      <c r="P39" s="18">
        <v>3.2065454291764546</v>
      </c>
      <c r="Q39" s="27">
        <v>2</v>
      </c>
      <c r="R39" s="5">
        <v>-12.0237508274357</v>
      </c>
      <c r="S39" s="5">
        <v>2169.2361053161399</v>
      </c>
      <c r="T39" s="5">
        <v>1941.48143178488</v>
      </c>
      <c r="U39" s="5">
        <v>0.30282569666388998</v>
      </c>
      <c r="V39" s="5">
        <v>6300</v>
      </c>
      <c r="W39" s="18">
        <v>0.30817165583886985</v>
      </c>
      <c r="X39" s="27">
        <v>2</v>
      </c>
      <c r="Y39" s="5">
        <v>-74.390493824390404</v>
      </c>
      <c r="Z39" s="5">
        <v>9259.8139187324196</v>
      </c>
      <c r="AA39" s="5">
        <v>7914.7268239564801</v>
      </c>
      <c r="AB39" s="5">
        <v>0.85728395748205499</v>
      </c>
      <c r="AC39" s="5">
        <v>9060</v>
      </c>
      <c r="AD39" s="18">
        <v>0.87359015716958943</v>
      </c>
      <c r="AE39" s="27"/>
      <c r="AF39" s="5"/>
      <c r="AG39" s="5"/>
      <c r="AH39" s="5"/>
      <c r="AI39" s="5"/>
      <c r="AJ39" s="5">
        <v>4245</v>
      </c>
      <c r="AK39" s="6"/>
    </row>
    <row r="40" spans="1:37" ht="20.100000000000001" customHeight="1" x14ac:dyDescent="0.25">
      <c r="A40" s="1">
        <v>14</v>
      </c>
      <c r="B40" s="14" t="s">
        <v>25</v>
      </c>
      <c r="C40" s="28">
        <v>3</v>
      </c>
      <c r="D40" s="3">
        <v>-1.8113630357175501</v>
      </c>
      <c r="E40" s="3">
        <v>1230.3213381481601</v>
      </c>
      <c r="F40" s="3">
        <v>1032.58146548536</v>
      </c>
      <c r="G40" s="3">
        <v>0.26238240287620501</v>
      </c>
      <c r="H40" s="3">
        <v>4150</v>
      </c>
      <c r="I40" s="19">
        <v>0.2488148109603277</v>
      </c>
      <c r="J40" s="28">
        <v>3</v>
      </c>
      <c r="K40" s="3">
        <v>-22.476473543388899</v>
      </c>
      <c r="L40" s="3">
        <v>2910.45241403415</v>
      </c>
      <c r="M40" s="3">
        <v>2284.69909221136</v>
      </c>
      <c r="N40" s="3">
        <v>0.471917641481372</v>
      </c>
      <c r="O40" s="3">
        <v>4560</v>
      </c>
      <c r="P40" s="19">
        <v>0.50103050267792981</v>
      </c>
      <c r="Q40" s="28">
        <v>3</v>
      </c>
      <c r="R40" s="3">
        <v>-101.537015911655</v>
      </c>
      <c r="S40" s="3">
        <v>5292.4315359345901</v>
      </c>
      <c r="T40" s="3">
        <v>4080.8638691774199</v>
      </c>
      <c r="U40" s="3">
        <v>0.59672505352529703</v>
      </c>
      <c r="V40" s="3">
        <v>6640</v>
      </c>
      <c r="W40" s="19">
        <v>0.61458793210503315</v>
      </c>
      <c r="X40" s="28">
        <v>3</v>
      </c>
      <c r="Y40" s="3">
        <v>-2.33140521788552</v>
      </c>
      <c r="Z40" s="3">
        <v>5198.4343313814697</v>
      </c>
      <c r="AA40" s="3">
        <v>4200.2896728943297</v>
      </c>
      <c r="AB40" s="3">
        <v>0.235211974976371</v>
      </c>
      <c r="AC40" s="3">
        <v>17490</v>
      </c>
      <c r="AD40" s="19">
        <v>0.24015378347023039</v>
      </c>
      <c r="AE40" s="28"/>
      <c r="AF40" s="3"/>
      <c r="AG40" s="3"/>
      <c r="AH40" s="3"/>
      <c r="AI40" s="3"/>
      <c r="AJ40" s="3">
        <v>5720</v>
      </c>
      <c r="AK40" s="4"/>
    </row>
    <row r="41" spans="1:37" ht="20.100000000000001" customHeight="1" x14ac:dyDescent="0.25">
      <c r="A41" s="2">
        <v>15</v>
      </c>
      <c r="B41" s="13" t="s">
        <v>26</v>
      </c>
      <c r="C41" s="27">
        <v>3</v>
      </c>
      <c r="D41" s="5">
        <v>-3.5029113348572101</v>
      </c>
      <c r="E41" s="5">
        <v>2528.6704120013801</v>
      </c>
      <c r="F41" s="5">
        <v>2267.1992175341302</v>
      </c>
      <c r="G41" s="5">
        <v>0.34324962896705702</v>
      </c>
      <c r="H41" s="5">
        <v>6550</v>
      </c>
      <c r="I41" s="18">
        <v>0.34613728511971453</v>
      </c>
      <c r="J41" s="27">
        <v>3</v>
      </c>
      <c r="K41" s="5">
        <v>-22.528121428972401</v>
      </c>
      <c r="L41" s="5">
        <v>3361.3920940702901</v>
      </c>
      <c r="M41" s="5">
        <v>2433.4528643419999</v>
      </c>
      <c r="N41" s="5">
        <v>0.595447314815294</v>
      </c>
      <c r="O41" s="5">
        <v>3750</v>
      </c>
      <c r="P41" s="18">
        <v>0.64892076382453334</v>
      </c>
      <c r="Q41" s="27">
        <v>3</v>
      </c>
      <c r="R41" s="5">
        <v>-5121.0449924187096</v>
      </c>
      <c r="S41" s="5">
        <v>10387.2052944525</v>
      </c>
      <c r="T41" s="5">
        <v>9167.4152450688798</v>
      </c>
      <c r="U41" s="5">
        <v>21.066993553156902</v>
      </c>
      <c r="V41" s="5">
        <v>480</v>
      </c>
      <c r="W41" s="18">
        <v>19.098781760560165</v>
      </c>
      <c r="X41" s="27">
        <v>3</v>
      </c>
      <c r="Y41" s="5">
        <v>-0.46413871848761301</v>
      </c>
      <c r="Z41" s="5">
        <v>3255.2916061773599</v>
      </c>
      <c r="AA41" s="5">
        <v>2451.4880005065002</v>
      </c>
      <c r="AB41" s="5">
        <v>0.213560413580339</v>
      </c>
      <c r="AC41" s="5">
        <v>11760</v>
      </c>
      <c r="AD41" s="18">
        <v>0.20845986398864796</v>
      </c>
      <c r="AE41" s="27"/>
      <c r="AF41" s="5"/>
      <c r="AG41" s="5"/>
      <c r="AH41" s="5"/>
      <c r="AI41" s="5"/>
      <c r="AJ41" s="5">
        <v>4980</v>
      </c>
      <c r="AK41" s="6"/>
    </row>
    <row r="42" spans="1:37" ht="20.100000000000001" customHeight="1" x14ac:dyDescent="0.25">
      <c r="A42" s="1">
        <v>16</v>
      </c>
      <c r="B42" s="14" t="s">
        <v>27</v>
      </c>
      <c r="C42" s="28">
        <v>3</v>
      </c>
      <c r="D42" s="3">
        <v>-239.22803472964901</v>
      </c>
      <c r="E42" s="3">
        <v>3323.9961794024598</v>
      </c>
      <c r="F42" s="3">
        <v>2671.5253328621402</v>
      </c>
      <c r="G42" s="3">
        <v>2.4449116224999599</v>
      </c>
      <c r="H42" s="3">
        <v>990</v>
      </c>
      <c r="I42" s="19">
        <v>2.6985104372344852</v>
      </c>
      <c r="J42" s="28">
        <v>3</v>
      </c>
      <c r="K42" s="3">
        <v>-535.827440815047</v>
      </c>
      <c r="L42" s="3">
        <v>5938.9990883407099</v>
      </c>
      <c r="M42" s="3">
        <v>5380.9413024393098</v>
      </c>
      <c r="N42" s="3">
        <v>7.27860511396592</v>
      </c>
      <c r="O42" s="3">
        <v>820</v>
      </c>
      <c r="P42" s="19">
        <v>6.5621235395601341</v>
      </c>
      <c r="Q42" s="28">
        <v>3</v>
      </c>
      <c r="R42" s="3">
        <v>-668.217946412115</v>
      </c>
      <c r="S42" s="3">
        <v>8836.8015300621191</v>
      </c>
      <c r="T42" s="3">
        <v>6714.4391229062703</v>
      </c>
      <c r="U42" s="3">
        <v>3.7481286474335098</v>
      </c>
      <c r="V42" s="3">
        <v>1680</v>
      </c>
      <c r="W42" s="19">
        <v>3.9966899541108751</v>
      </c>
      <c r="X42" s="28">
        <v>3</v>
      </c>
      <c r="Y42" s="3">
        <v>-6.0090959824698</v>
      </c>
      <c r="Z42" s="3">
        <v>3543.8399704598201</v>
      </c>
      <c r="AA42" s="3">
        <v>2694.6145924645398</v>
      </c>
      <c r="AB42" s="3">
        <v>0.216307687178212</v>
      </c>
      <c r="AC42" s="3">
        <v>12270</v>
      </c>
      <c r="AD42" s="19">
        <v>0.2196099912359038</v>
      </c>
      <c r="AE42" s="28"/>
      <c r="AF42" s="3"/>
      <c r="AG42" s="3"/>
      <c r="AH42" s="3"/>
      <c r="AI42" s="3"/>
      <c r="AJ42" s="3">
        <v>1350</v>
      </c>
      <c r="AK42" s="4"/>
    </row>
    <row r="43" spans="1:37" ht="20.100000000000001" customHeight="1" x14ac:dyDescent="0.25">
      <c r="A43" s="2">
        <v>17</v>
      </c>
      <c r="B43" s="13" t="s">
        <v>28</v>
      </c>
      <c r="C43" s="27">
        <v>3</v>
      </c>
      <c r="D43" s="5">
        <v>0.163012395252741</v>
      </c>
      <c r="E43" s="5">
        <v>1369.3393841202101</v>
      </c>
      <c r="F43" s="5">
        <v>1051.5160277339</v>
      </c>
      <c r="G43" s="5">
        <v>0.53218954490513704</v>
      </c>
      <c r="H43" s="5">
        <v>4757</v>
      </c>
      <c r="I43" s="18">
        <v>0.22104604324866514</v>
      </c>
      <c r="J43" s="27">
        <v>3</v>
      </c>
      <c r="K43" s="5">
        <v>-33.894483131902099</v>
      </c>
      <c r="L43" s="5">
        <v>6283.85352128452</v>
      </c>
      <c r="M43" s="5">
        <v>5824.8255440610901</v>
      </c>
      <c r="N43" s="5">
        <v>0.48191502706234401</v>
      </c>
      <c r="O43" s="5">
        <v>12083</v>
      </c>
      <c r="P43" s="18">
        <v>0.48206782620715799</v>
      </c>
      <c r="Q43" s="27">
        <v>3</v>
      </c>
      <c r="R43" s="5">
        <v>-83.260195217786702</v>
      </c>
      <c r="S43" s="5">
        <v>20507.937300052399</v>
      </c>
      <c r="T43" s="5">
        <v>20071.839693976799</v>
      </c>
      <c r="U43" s="5">
        <v>0.70234568971065603</v>
      </c>
      <c r="V43" s="5">
        <v>28550</v>
      </c>
      <c r="W43" s="18">
        <v>0.70304167054209454</v>
      </c>
      <c r="X43" s="27">
        <v>3</v>
      </c>
      <c r="Y43" s="5">
        <v>-29.3929595469357</v>
      </c>
      <c r="Z43" s="5">
        <v>7615.38859164311</v>
      </c>
      <c r="AA43" s="5">
        <v>6962.7760832885097</v>
      </c>
      <c r="AB43" s="5">
        <v>1.12813149172395</v>
      </c>
      <c r="AC43" s="5">
        <v>6350</v>
      </c>
      <c r="AD43" s="18">
        <v>1.0965001705966158</v>
      </c>
      <c r="AE43" s="27"/>
      <c r="AF43" s="5"/>
      <c r="AG43" s="5"/>
      <c r="AH43" s="5"/>
      <c r="AI43" s="5"/>
      <c r="AJ43" s="5">
        <v>10043.5</v>
      </c>
      <c r="AK43" s="6"/>
    </row>
    <row r="44" spans="1:37" ht="20.100000000000001" customHeight="1" x14ac:dyDescent="0.25">
      <c r="A44" s="1">
        <v>18</v>
      </c>
      <c r="B44" s="14" t="s">
        <v>29</v>
      </c>
      <c r="C44" s="28">
        <v>6</v>
      </c>
      <c r="D44" s="3">
        <v>0.492579056293732</v>
      </c>
      <c r="E44" s="3">
        <v>256.18859575541501</v>
      </c>
      <c r="F44" s="3">
        <v>185.13041746511001</v>
      </c>
      <c r="G44" s="3">
        <v>5.9772421446525899E-2</v>
      </c>
      <c r="H44" s="3">
        <v>3160</v>
      </c>
      <c r="I44" s="19">
        <v>5.8585575147186715E-2</v>
      </c>
      <c r="J44" s="28">
        <v>6</v>
      </c>
      <c r="K44" s="3">
        <v>0.3968621671541</v>
      </c>
      <c r="L44" s="3">
        <v>502.17543089850102</v>
      </c>
      <c r="M44" s="3">
        <v>387.790856196601</v>
      </c>
      <c r="N44" s="3">
        <v>7.4488365223430705E-2</v>
      </c>
      <c r="O44" s="3">
        <v>5048</v>
      </c>
      <c r="P44" s="19">
        <v>7.6820692590451864E-2</v>
      </c>
      <c r="Q44" s="28">
        <v>6</v>
      </c>
      <c r="R44" s="3">
        <v>0.14850383225404401</v>
      </c>
      <c r="S44" s="3">
        <v>365.76753156069401</v>
      </c>
      <c r="T44" s="3">
        <v>310.74409095968099</v>
      </c>
      <c r="U44" s="3">
        <v>8.9367278752792004E-2</v>
      </c>
      <c r="V44" s="3">
        <v>3404</v>
      </c>
      <c r="W44" s="19">
        <v>9.1287923313654817E-2</v>
      </c>
      <c r="X44" s="28">
        <v>6</v>
      </c>
      <c r="Y44" s="3">
        <v>0.77156891456382404</v>
      </c>
      <c r="Z44" s="3">
        <v>483.60305194710497</v>
      </c>
      <c r="AA44" s="3">
        <v>270.634592431378</v>
      </c>
      <c r="AB44" s="3">
        <v>5.3464944027011398E+17</v>
      </c>
      <c r="AC44" s="3">
        <v>592.4</v>
      </c>
      <c r="AD44" s="19">
        <v>0.45684434914142136</v>
      </c>
      <c r="AE44" s="28"/>
      <c r="AF44" s="3"/>
      <c r="AG44" s="3"/>
      <c r="AH44" s="3"/>
      <c r="AI44" s="3"/>
      <c r="AJ44" s="3">
        <v>3356.5</v>
      </c>
      <c r="AK44" s="4"/>
    </row>
    <row r="45" spans="1:37" ht="20.100000000000001" customHeight="1" x14ac:dyDescent="0.25">
      <c r="A45" s="2">
        <v>19</v>
      </c>
      <c r="B45" s="13" t="s">
        <v>30</v>
      </c>
      <c r="C45" s="27">
        <v>3</v>
      </c>
      <c r="D45" s="5">
        <v>-360.407666209799</v>
      </c>
      <c r="E45" s="5">
        <v>3480.0345127136702</v>
      </c>
      <c r="F45" s="5">
        <v>2975.3540432230102</v>
      </c>
      <c r="G45" s="5">
        <v>1.7566736727293599</v>
      </c>
      <c r="H45" s="5">
        <v>1604</v>
      </c>
      <c r="I45" s="18">
        <v>1.8549588798148442</v>
      </c>
      <c r="J45" s="27">
        <v>3</v>
      </c>
      <c r="K45" s="5">
        <v>-79.252048687178899</v>
      </c>
      <c r="L45" s="5">
        <v>9238.9563247770893</v>
      </c>
      <c r="M45" s="5">
        <v>8949.8570023171196</v>
      </c>
      <c r="N45" s="5">
        <v>0.57906010385530704</v>
      </c>
      <c r="O45" s="5">
        <v>15450</v>
      </c>
      <c r="P45" s="18">
        <v>0.57927877037651254</v>
      </c>
      <c r="Q45" s="27">
        <v>3</v>
      </c>
      <c r="R45" s="5">
        <v>-176.195809280216</v>
      </c>
      <c r="S45" s="5">
        <v>17394.410672611299</v>
      </c>
      <c r="T45" s="5">
        <v>16683.1897708262</v>
      </c>
      <c r="U45" s="5">
        <v>0.64759089013340998</v>
      </c>
      <c r="V45" s="5">
        <v>25445</v>
      </c>
      <c r="W45" s="18">
        <v>0.65565689804779725</v>
      </c>
      <c r="X45" s="27">
        <v>3</v>
      </c>
      <c r="Y45" s="5">
        <v>-18.9410501785846</v>
      </c>
      <c r="Z45" s="5">
        <v>6047.7690525353701</v>
      </c>
      <c r="AA45" s="5">
        <v>4983.7335113593299</v>
      </c>
      <c r="AB45" s="5">
        <v>0.57709401737467603</v>
      </c>
      <c r="AC45" s="5">
        <v>8340</v>
      </c>
      <c r="AD45" s="18">
        <v>0.59756996539080698</v>
      </c>
      <c r="AE45" s="27"/>
      <c r="AF45" s="5"/>
      <c r="AG45" s="5"/>
      <c r="AH45" s="5"/>
      <c r="AI45" s="5"/>
      <c r="AJ45" s="5">
        <v>12532.5</v>
      </c>
      <c r="AK45" s="6"/>
    </row>
    <row r="46" spans="1:37" ht="20.100000000000001" customHeight="1" x14ac:dyDescent="0.25">
      <c r="A46" s="1">
        <v>20</v>
      </c>
      <c r="B46" s="14" t="s">
        <v>31</v>
      </c>
      <c r="C46" s="28">
        <v>3</v>
      </c>
      <c r="D46" s="3">
        <v>0.44321876131253202</v>
      </c>
      <c r="E46" s="3">
        <v>3401.9628508709702</v>
      </c>
      <c r="F46" s="3">
        <v>3015.1527464651799</v>
      </c>
      <c r="G46" s="3">
        <v>8.9332024676653798E+17</v>
      </c>
      <c r="H46" s="3">
        <v>9331</v>
      </c>
      <c r="I46" s="19">
        <v>0.3231328631942107</v>
      </c>
      <c r="J46" s="28">
        <v>3</v>
      </c>
      <c r="K46" s="3">
        <v>-15.805841646968901</v>
      </c>
      <c r="L46" s="3">
        <v>3240.4399696809601</v>
      </c>
      <c r="M46" s="3">
        <v>2809.7669617782999</v>
      </c>
      <c r="N46" s="3">
        <v>0.35342495176035099</v>
      </c>
      <c r="O46" s="3">
        <v>8152</v>
      </c>
      <c r="P46" s="19">
        <v>0.34467210031627821</v>
      </c>
      <c r="Q46" s="28">
        <v>3</v>
      </c>
      <c r="R46" s="3">
        <v>-55.657150959794002</v>
      </c>
      <c r="S46" s="3">
        <v>5586.1201805843202</v>
      </c>
      <c r="T46" s="3">
        <v>5260.9106541831698</v>
      </c>
      <c r="U46" s="3">
        <v>0.51617189270341801</v>
      </c>
      <c r="V46" s="3">
        <v>10218</v>
      </c>
      <c r="W46" s="19">
        <v>0.51486696556891465</v>
      </c>
      <c r="X46" s="28">
        <v>3</v>
      </c>
      <c r="Y46" s="3">
        <v>-6.2746255754037197</v>
      </c>
      <c r="Z46" s="3">
        <v>12837.5026117335</v>
      </c>
      <c r="AA46" s="3">
        <v>12417.537495797</v>
      </c>
      <c r="AB46" s="3">
        <v>0.486014007411953</v>
      </c>
      <c r="AC46" s="3">
        <v>24932</v>
      </c>
      <c r="AD46" s="19">
        <v>0.49805621273050699</v>
      </c>
      <c r="AE46" s="28"/>
      <c r="AF46" s="3"/>
      <c r="AG46" s="3"/>
      <c r="AH46" s="3"/>
      <c r="AI46" s="3"/>
      <c r="AJ46" s="3">
        <v>9945</v>
      </c>
      <c r="AK46" s="4"/>
    </row>
    <row r="47" spans="1:37" ht="20.100000000000001" customHeight="1" thickBot="1" x14ac:dyDescent="0.3">
      <c r="A47" s="11">
        <v>21</v>
      </c>
      <c r="B47" s="15" t="s">
        <v>32</v>
      </c>
      <c r="C47" s="29">
        <v>3</v>
      </c>
      <c r="D47" s="12">
        <v>-3.4386370202938799</v>
      </c>
      <c r="E47" s="12">
        <v>1710.0005307194299</v>
      </c>
      <c r="F47" s="12">
        <v>1390.60073649986</v>
      </c>
      <c r="G47" s="12">
        <v>0.40104910527479598</v>
      </c>
      <c r="H47" s="12">
        <v>3110</v>
      </c>
      <c r="I47" s="20">
        <v>0.44713850048227011</v>
      </c>
      <c r="J47" s="29">
        <v>3</v>
      </c>
      <c r="K47" s="12">
        <v>-67025.778125396304</v>
      </c>
      <c r="L47" s="12">
        <v>6873.9506477192099</v>
      </c>
      <c r="M47" s="12">
        <v>6146.9898481815799</v>
      </c>
      <c r="N47" s="12">
        <v>7.3758190212781199E+18</v>
      </c>
      <c r="O47" s="12">
        <v>20</v>
      </c>
      <c r="P47" s="20">
        <v>307.34949240907901</v>
      </c>
      <c r="Q47" s="29">
        <v>5</v>
      </c>
      <c r="R47" s="12">
        <v>0.24091243376417501</v>
      </c>
      <c r="S47" s="12">
        <v>688.66074418542496</v>
      </c>
      <c r="T47" s="12">
        <v>558.48061767302795</v>
      </c>
      <c r="U47" s="12">
        <v>0.116721717457153</v>
      </c>
      <c r="V47" s="12">
        <v>4450</v>
      </c>
      <c r="W47" s="20">
        <v>0.12550126239843326</v>
      </c>
      <c r="X47" s="29">
        <v>3</v>
      </c>
      <c r="Y47" s="12">
        <v>-33.398805617908103</v>
      </c>
      <c r="Z47" s="12">
        <v>6726.1512777778298</v>
      </c>
      <c r="AA47" s="12">
        <v>5851.6075064423003</v>
      </c>
      <c r="AB47" s="12">
        <v>0.82085998815597905</v>
      </c>
      <c r="AC47" s="12">
        <v>7050</v>
      </c>
      <c r="AD47" s="20">
        <v>0.83001524914075187</v>
      </c>
      <c r="AE47" s="29"/>
      <c r="AF47" s="12"/>
      <c r="AG47" s="12"/>
      <c r="AH47" s="12"/>
      <c r="AI47" s="12"/>
      <c r="AJ47" s="12">
        <v>4125</v>
      </c>
      <c r="AK47" s="17"/>
    </row>
    <row r="48" spans="1:37" ht="16.5" thickTop="1" thickBot="1" x14ac:dyDescent="0.3">
      <c r="I48" s="37"/>
    </row>
    <row r="49" spans="1:37" ht="30" customHeight="1" thickTop="1" x14ac:dyDescent="0.25">
      <c r="A49" s="31" t="s">
        <v>7</v>
      </c>
      <c r="B49" s="35" t="s">
        <v>10</v>
      </c>
      <c r="C49" s="34" t="s">
        <v>0</v>
      </c>
      <c r="D49" s="33"/>
      <c r="E49" s="33"/>
      <c r="F49" s="33"/>
      <c r="G49" s="33"/>
      <c r="H49" s="33"/>
      <c r="I49" s="35"/>
      <c r="J49" s="34" t="s">
        <v>4</v>
      </c>
      <c r="K49" s="33"/>
      <c r="L49" s="33"/>
      <c r="M49" s="33"/>
      <c r="N49" s="33"/>
      <c r="O49" s="33"/>
      <c r="P49" s="35"/>
      <c r="Q49" s="34" t="s">
        <v>5</v>
      </c>
      <c r="R49" s="33"/>
      <c r="S49" s="33"/>
      <c r="T49" s="33"/>
      <c r="U49" s="33"/>
      <c r="V49" s="33"/>
      <c r="W49" s="35"/>
      <c r="X49" s="34" t="s">
        <v>6</v>
      </c>
      <c r="Y49" s="33"/>
      <c r="Z49" s="33"/>
      <c r="AA49" s="33"/>
      <c r="AB49" s="33"/>
      <c r="AC49" s="33"/>
      <c r="AD49" s="35"/>
      <c r="AE49" s="34" t="s">
        <v>39</v>
      </c>
      <c r="AF49" s="33"/>
      <c r="AG49" s="33"/>
      <c r="AH49" s="33"/>
      <c r="AI49" s="33"/>
      <c r="AJ49" s="33"/>
      <c r="AK49" s="35"/>
    </row>
    <row r="50" spans="1:37" ht="30" customHeight="1" x14ac:dyDescent="0.25">
      <c r="A50" s="32"/>
      <c r="B50" s="36"/>
      <c r="C50" s="10" t="s">
        <v>9</v>
      </c>
      <c r="D50" s="9" t="s">
        <v>1</v>
      </c>
      <c r="E50" s="9" t="s">
        <v>2</v>
      </c>
      <c r="F50" s="9" t="s">
        <v>3</v>
      </c>
      <c r="G50" s="9" t="s">
        <v>11</v>
      </c>
      <c r="H50" s="24" t="s">
        <v>37</v>
      </c>
      <c r="I50" s="25" t="s">
        <v>38</v>
      </c>
      <c r="J50" s="10" t="s">
        <v>9</v>
      </c>
      <c r="K50" s="9" t="s">
        <v>1</v>
      </c>
      <c r="L50" s="9" t="s">
        <v>2</v>
      </c>
      <c r="M50" s="9" t="s">
        <v>3</v>
      </c>
      <c r="N50" s="9" t="s">
        <v>11</v>
      </c>
      <c r="O50" s="24" t="s">
        <v>37</v>
      </c>
      <c r="P50" s="25" t="s">
        <v>38</v>
      </c>
      <c r="Q50" s="10" t="s">
        <v>9</v>
      </c>
      <c r="R50" s="9" t="s">
        <v>1</v>
      </c>
      <c r="S50" s="9" t="s">
        <v>2</v>
      </c>
      <c r="T50" s="9" t="s">
        <v>3</v>
      </c>
      <c r="U50" s="9" t="s">
        <v>11</v>
      </c>
      <c r="V50" s="24" t="s">
        <v>37</v>
      </c>
      <c r="W50" s="25" t="s">
        <v>38</v>
      </c>
      <c r="X50" s="10" t="s">
        <v>9</v>
      </c>
      <c r="Y50" s="9" t="s">
        <v>1</v>
      </c>
      <c r="Z50" s="9" t="s">
        <v>2</v>
      </c>
      <c r="AA50" s="9" t="s">
        <v>3</v>
      </c>
      <c r="AB50" s="9" t="s">
        <v>11</v>
      </c>
      <c r="AC50" s="24" t="s">
        <v>37</v>
      </c>
      <c r="AD50" s="25" t="s">
        <v>38</v>
      </c>
      <c r="AE50" s="10" t="s">
        <v>9</v>
      </c>
      <c r="AF50" s="9" t="s">
        <v>1</v>
      </c>
      <c r="AG50" s="9" t="s">
        <v>2</v>
      </c>
      <c r="AH50" s="9" t="s">
        <v>3</v>
      </c>
      <c r="AI50" s="9" t="s">
        <v>11</v>
      </c>
      <c r="AJ50" s="24" t="s">
        <v>37</v>
      </c>
      <c r="AK50" s="25" t="s">
        <v>38</v>
      </c>
    </row>
    <row r="51" spans="1:37" ht="20.100000000000001" customHeight="1" x14ac:dyDescent="0.25">
      <c r="A51" s="2">
        <v>1</v>
      </c>
      <c r="B51" s="13" t="s">
        <v>12</v>
      </c>
      <c r="C51" s="27">
        <v>0</v>
      </c>
      <c r="D51" s="5">
        <v>-2.2817546738099401</v>
      </c>
      <c r="E51" s="5">
        <v>611.23262974263696</v>
      </c>
      <c r="F51" s="5">
        <v>533.75812722546402</v>
      </c>
      <c r="G51" s="5">
        <v>0.22641920932262999</v>
      </c>
      <c r="H51" s="5">
        <v>2220</v>
      </c>
      <c r="I51" s="18">
        <v>0.24043158884029911</v>
      </c>
      <c r="J51" s="27">
        <v>0</v>
      </c>
      <c r="K51" s="5">
        <v>-1216.7804307579599</v>
      </c>
      <c r="L51" s="5">
        <v>13914.0515737142</v>
      </c>
      <c r="M51" s="5">
        <v>8010.3082196785399</v>
      </c>
      <c r="N51" s="5">
        <v>2.55084635308115</v>
      </c>
      <c r="O51" s="5">
        <v>2797</v>
      </c>
      <c r="P51" s="18">
        <v>2.8638928207645833</v>
      </c>
      <c r="Q51" s="27">
        <v>0</v>
      </c>
      <c r="R51" s="5">
        <v>-4.2347104890230201</v>
      </c>
      <c r="S51" s="5">
        <v>926.01506755566504</v>
      </c>
      <c r="T51" s="5">
        <v>722.885824841008</v>
      </c>
      <c r="U51" s="5">
        <v>0.165789782244676</v>
      </c>
      <c r="V51" s="5">
        <v>4537</v>
      </c>
      <c r="W51" s="18">
        <v>0.15933123756689618</v>
      </c>
      <c r="X51" s="27">
        <v>0</v>
      </c>
      <c r="Y51" s="5">
        <v>-2.0970994947809598</v>
      </c>
      <c r="Z51" s="5">
        <v>3377.5799864502301</v>
      </c>
      <c r="AA51" s="5">
        <v>2960.8008480349299</v>
      </c>
      <c r="AB51" s="5">
        <v>0.57269846078074305</v>
      </c>
      <c r="AC51" s="5">
        <v>6220</v>
      </c>
      <c r="AD51" s="18">
        <v>0.47601299807635528</v>
      </c>
      <c r="AE51" s="27"/>
      <c r="AF51" s="5"/>
      <c r="AG51" s="5"/>
      <c r="AH51" s="5"/>
      <c r="AI51" s="5"/>
      <c r="AJ51" s="5">
        <v>3268</v>
      </c>
      <c r="AK51" s="6"/>
    </row>
    <row r="52" spans="1:37" ht="20.100000000000001" customHeight="1" x14ac:dyDescent="0.25">
      <c r="A52" s="1">
        <v>2</v>
      </c>
      <c r="B52" s="14" t="s">
        <v>13</v>
      </c>
      <c r="C52" s="28">
        <v>0</v>
      </c>
      <c r="D52" s="3">
        <v>-20.4840073953843</v>
      </c>
      <c r="E52" s="3">
        <v>764.64982711336995</v>
      </c>
      <c r="F52" s="3">
        <v>668.83558605333803</v>
      </c>
      <c r="G52" s="3">
        <v>0.49427628338289897</v>
      </c>
      <c r="H52" s="3">
        <v>1280</v>
      </c>
      <c r="I52" s="19">
        <v>0.52252780160417034</v>
      </c>
      <c r="J52" s="28">
        <v>0</v>
      </c>
      <c r="K52" s="3">
        <v>-4068.8672914438098</v>
      </c>
      <c r="L52" s="3">
        <v>14639.2226286393</v>
      </c>
      <c r="M52" s="3">
        <v>10595.557797011499</v>
      </c>
      <c r="N52" s="3">
        <v>4.7453939473845903</v>
      </c>
      <c r="O52" s="3">
        <v>2140</v>
      </c>
      <c r="P52" s="19">
        <v>4.9511952322483639</v>
      </c>
      <c r="Q52" s="28">
        <v>0</v>
      </c>
      <c r="R52" s="3">
        <v>-10.812381861149801</v>
      </c>
      <c r="S52" s="3">
        <v>1525.7448273105499</v>
      </c>
      <c r="T52" s="3">
        <v>1290.0948926229</v>
      </c>
      <c r="U52" s="3">
        <v>0.49604147785524499</v>
      </c>
      <c r="V52" s="3">
        <v>2470</v>
      </c>
      <c r="W52" s="19">
        <v>0.52230562454368423</v>
      </c>
      <c r="X52" s="28">
        <v>0</v>
      </c>
      <c r="Y52" s="3">
        <v>-0.26482744477444697</v>
      </c>
      <c r="Z52" s="3">
        <v>1342.26708372591</v>
      </c>
      <c r="AA52" s="3">
        <v>1024.4386143484001</v>
      </c>
      <c r="AB52" s="3">
        <v>0.112430850892438</v>
      </c>
      <c r="AC52" s="3">
        <v>8970</v>
      </c>
      <c r="AD52" s="19">
        <v>0.11420720338332219</v>
      </c>
      <c r="AE52" s="28"/>
      <c r="AF52" s="3"/>
      <c r="AG52" s="3"/>
      <c r="AH52" s="3"/>
      <c r="AI52" s="3"/>
      <c r="AJ52" s="3">
        <v>2375</v>
      </c>
      <c r="AK52" s="4"/>
    </row>
    <row r="53" spans="1:37" ht="20.100000000000001" customHeight="1" x14ac:dyDescent="0.25">
      <c r="A53" s="2">
        <v>3</v>
      </c>
      <c r="B53" s="13" t="s">
        <v>14</v>
      </c>
      <c r="C53" s="27">
        <v>0</v>
      </c>
      <c r="D53" s="5">
        <v>-16.753525383432802</v>
      </c>
      <c r="E53" s="5">
        <v>714.53936678558898</v>
      </c>
      <c r="F53" s="5">
        <v>577.85907541026097</v>
      </c>
      <c r="G53" s="5">
        <v>0.42561718879886401</v>
      </c>
      <c r="H53" s="5">
        <v>1272</v>
      </c>
      <c r="I53" s="18">
        <v>0.45429172595146305</v>
      </c>
      <c r="J53" s="27">
        <v>8</v>
      </c>
      <c r="K53" s="5">
        <v>0.24405234667432099</v>
      </c>
      <c r="L53" s="5">
        <v>435.255479716715</v>
      </c>
      <c r="M53" s="5">
        <v>335.05849344232598</v>
      </c>
      <c r="N53" s="5">
        <v>0.10857862285290799</v>
      </c>
      <c r="O53" s="5">
        <v>3415</v>
      </c>
      <c r="P53" s="18">
        <v>9.811376089087144E-2</v>
      </c>
      <c r="Q53" s="27">
        <v>0</v>
      </c>
      <c r="R53" s="5">
        <v>-3.9294227400330599</v>
      </c>
      <c r="S53" s="5">
        <v>1591.1928449177201</v>
      </c>
      <c r="T53" s="5">
        <v>1396.7683790921801</v>
      </c>
      <c r="U53" s="5">
        <v>0.26254541346976201</v>
      </c>
      <c r="V53" s="5">
        <v>5455</v>
      </c>
      <c r="W53" s="18">
        <v>0.25605286509480846</v>
      </c>
      <c r="X53" s="27">
        <v>0</v>
      </c>
      <c r="Y53" s="5">
        <v>-0.70656581724512202</v>
      </c>
      <c r="Z53" s="5">
        <v>1627.02946983471</v>
      </c>
      <c r="AA53" s="5">
        <v>1326.7587693496801</v>
      </c>
      <c r="AB53" s="5">
        <v>0.133767326447606</v>
      </c>
      <c r="AC53" s="5">
        <v>9550</v>
      </c>
      <c r="AD53" s="18">
        <v>0.13892761982719162</v>
      </c>
      <c r="AE53" s="27"/>
      <c r="AF53" s="5"/>
      <c r="AG53" s="5"/>
      <c r="AH53" s="5"/>
      <c r="AI53" s="5"/>
      <c r="AJ53" s="5">
        <v>4188</v>
      </c>
      <c r="AK53" s="6"/>
    </row>
    <row r="54" spans="1:37" ht="20.100000000000001" customHeight="1" x14ac:dyDescent="0.25">
      <c r="A54" s="1">
        <v>4</v>
      </c>
      <c r="B54" s="14" t="s">
        <v>15</v>
      </c>
      <c r="C54" s="28">
        <v>0</v>
      </c>
      <c r="D54" s="3">
        <v>-77.277896715559706</v>
      </c>
      <c r="E54" s="3">
        <v>2742.6798862583701</v>
      </c>
      <c r="F54" s="3">
        <v>2713.5645161021098</v>
      </c>
      <c r="G54" s="3">
        <v>0.57493292023059706</v>
      </c>
      <c r="H54" s="3">
        <v>4645</v>
      </c>
      <c r="I54" s="19">
        <v>0.58419042327279003</v>
      </c>
      <c r="J54" s="28">
        <v>0</v>
      </c>
      <c r="K54" s="3">
        <v>-41.906404496504898</v>
      </c>
      <c r="L54" s="3">
        <v>13275.882696778401</v>
      </c>
      <c r="M54" s="3">
        <v>9639.1402971653297</v>
      </c>
      <c r="N54" s="3">
        <v>1.3284609481155201</v>
      </c>
      <c r="O54" s="3">
        <v>5948</v>
      </c>
      <c r="P54" s="19">
        <v>1.6205683081986095</v>
      </c>
      <c r="Q54" s="28">
        <v>0</v>
      </c>
      <c r="R54" s="3">
        <v>-35.236265819258698</v>
      </c>
      <c r="S54" s="3">
        <v>3558.4699463792099</v>
      </c>
      <c r="T54" s="3">
        <v>3466.4471988311402</v>
      </c>
      <c r="U54" s="3">
        <v>0.46770817517362601</v>
      </c>
      <c r="V54" s="3">
        <v>7450</v>
      </c>
      <c r="W54" s="19">
        <v>0.46529492601760269</v>
      </c>
      <c r="X54" s="28">
        <v>0</v>
      </c>
      <c r="Y54" s="3">
        <v>-20.2471236205274</v>
      </c>
      <c r="Z54" s="3">
        <v>10430.8369282637</v>
      </c>
      <c r="AA54" s="3">
        <v>10240.230496218001</v>
      </c>
      <c r="AB54" s="3">
        <v>0.51908955365089104</v>
      </c>
      <c r="AC54" s="3">
        <v>19500</v>
      </c>
      <c r="AD54" s="19">
        <v>0.52514002544707694</v>
      </c>
      <c r="AE54" s="28"/>
      <c r="AF54" s="3"/>
      <c r="AG54" s="3"/>
      <c r="AH54" s="3"/>
      <c r="AI54" s="3"/>
      <c r="AJ54" s="3">
        <v>7417.5</v>
      </c>
      <c r="AK54" s="4"/>
    </row>
    <row r="55" spans="1:37" ht="20.100000000000001" customHeight="1" x14ac:dyDescent="0.25">
      <c r="A55" s="2">
        <v>5</v>
      </c>
      <c r="B55" s="13" t="s">
        <v>16</v>
      </c>
      <c r="C55" s="27">
        <v>0</v>
      </c>
      <c r="D55" s="5">
        <v>-5.1787933752447497</v>
      </c>
      <c r="E55" s="5">
        <v>877.87017497794398</v>
      </c>
      <c r="F55" s="5">
        <v>791.93796727631297</v>
      </c>
      <c r="G55" s="5">
        <v>0.27946701121681999</v>
      </c>
      <c r="H55" s="5">
        <v>2770</v>
      </c>
      <c r="I55" s="18">
        <v>0.28589818313224297</v>
      </c>
      <c r="J55" s="27">
        <v>0</v>
      </c>
      <c r="K55" s="5">
        <v>-5000.1985324056204</v>
      </c>
      <c r="L55" s="5">
        <v>16123.9667733648</v>
      </c>
      <c r="M55" s="5">
        <v>10401.299094411899</v>
      </c>
      <c r="N55" s="5">
        <v>5.6765817345912</v>
      </c>
      <c r="O55" s="5">
        <v>1700</v>
      </c>
      <c r="P55" s="18">
        <v>6.1184112320069994</v>
      </c>
      <c r="Q55" s="27">
        <v>0</v>
      </c>
      <c r="R55" s="5">
        <v>-129.37753207963499</v>
      </c>
      <c r="S55" s="5">
        <v>2786.61126981187</v>
      </c>
      <c r="T55" s="5">
        <v>2667.68984047802</v>
      </c>
      <c r="U55" s="5">
        <v>1.850807932608</v>
      </c>
      <c r="V55" s="5">
        <v>1410</v>
      </c>
      <c r="W55" s="18">
        <v>1.8919786102680993</v>
      </c>
      <c r="X55" s="27">
        <v>0</v>
      </c>
      <c r="Y55" s="5">
        <v>-0.96301660598800698</v>
      </c>
      <c r="Z55" s="5">
        <v>1928.2993847114899</v>
      </c>
      <c r="AA55" s="5">
        <v>1584.07708893073</v>
      </c>
      <c r="AB55" s="5">
        <v>0.19993469398047101</v>
      </c>
      <c r="AC55" s="5">
        <v>8070</v>
      </c>
      <c r="AD55" s="18">
        <v>0.19629208041272986</v>
      </c>
      <c r="AE55" s="27"/>
      <c r="AF55" s="5"/>
      <c r="AG55" s="5"/>
      <c r="AH55" s="5"/>
      <c r="AI55" s="5"/>
      <c r="AJ55" s="5">
        <v>2235</v>
      </c>
      <c r="AK55" s="6"/>
    </row>
    <row r="56" spans="1:37" ht="20.100000000000001" customHeight="1" x14ac:dyDescent="0.25">
      <c r="A56" s="1">
        <v>6</v>
      </c>
      <c r="B56" s="14" t="s">
        <v>17</v>
      </c>
      <c r="C56" s="28">
        <v>8</v>
      </c>
      <c r="D56" s="3">
        <v>0.20999269022501901</v>
      </c>
      <c r="E56" s="3">
        <v>4159.0217047217002</v>
      </c>
      <c r="F56" s="3">
        <v>3139.8941666666601</v>
      </c>
      <c r="G56" s="3">
        <v>5.7536047238636298E-2</v>
      </c>
      <c r="H56" s="3">
        <v>55480</v>
      </c>
      <c r="I56" s="19">
        <v>5.6595064287430788E-2</v>
      </c>
      <c r="J56" s="28">
        <v>0</v>
      </c>
      <c r="K56" s="3">
        <v>-30.6359998454611</v>
      </c>
      <c r="L56" s="3">
        <v>59725.452406173601</v>
      </c>
      <c r="M56" s="3">
        <v>58549.643273929803</v>
      </c>
      <c r="N56" s="3">
        <v>0.83423430420557798</v>
      </c>
      <c r="O56" s="3">
        <v>67046</v>
      </c>
      <c r="P56" s="19">
        <v>0.87327571031724194</v>
      </c>
      <c r="Q56" s="28">
        <v>7</v>
      </c>
      <c r="R56" s="3">
        <v>0.227997837871183</v>
      </c>
      <c r="S56" s="3">
        <v>4790.41091715128</v>
      </c>
      <c r="T56" s="3">
        <v>3645.7926226743898</v>
      </c>
      <c r="U56" s="3">
        <v>3.5335116385713898E-2</v>
      </c>
      <c r="V56" s="3">
        <v>101690</v>
      </c>
      <c r="W56" s="19">
        <v>3.5852026970935098E-2</v>
      </c>
      <c r="X56" s="28">
        <v>6</v>
      </c>
      <c r="Y56" s="3">
        <v>0.63907834775378902</v>
      </c>
      <c r="Z56" s="3">
        <v>14412.721054158899</v>
      </c>
      <c r="AA56" s="3">
        <v>9836.5178232064209</v>
      </c>
      <c r="AB56" s="3">
        <v>4.6175214278582601E-2</v>
      </c>
      <c r="AC56" s="3">
        <v>200400</v>
      </c>
      <c r="AD56" s="19">
        <v>4.9084420275481142E-2</v>
      </c>
      <c r="AE56" s="28"/>
      <c r="AF56" s="3"/>
      <c r="AG56" s="3"/>
      <c r="AH56" s="3"/>
      <c r="AI56" s="3"/>
      <c r="AJ56" s="3">
        <v>94090</v>
      </c>
      <c r="AK56" s="4"/>
    </row>
    <row r="57" spans="1:37" ht="20.100000000000001" customHeight="1" x14ac:dyDescent="0.25">
      <c r="A57" s="2">
        <v>7</v>
      </c>
      <c r="B57" s="13" t="s">
        <v>18</v>
      </c>
      <c r="C57" s="27">
        <v>1</v>
      </c>
      <c r="D57" s="5">
        <v>-3.9534401605169398</v>
      </c>
      <c r="E57" s="5">
        <v>1168.3782892766701</v>
      </c>
      <c r="F57" s="5">
        <v>1051.6498583208399</v>
      </c>
      <c r="G57" s="5">
        <v>0.34179929670349901</v>
      </c>
      <c r="H57" s="5">
        <v>3240</v>
      </c>
      <c r="I57" s="18">
        <v>0.3245832896051975</v>
      </c>
      <c r="J57" s="27">
        <v>1</v>
      </c>
      <c r="K57" s="5">
        <v>-30.091286942773099</v>
      </c>
      <c r="L57" s="5">
        <v>1769.3878624394599</v>
      </c>
      <c r="M57" s="5">
        <v>1431.3661620616499</v>
      </c>
      <c r="N57" s="5">
        <v>0.75256786374293005</v>
      </c>
      <c r="O57" s="5">
        <v>1786</v>
      </c>
      <c r="P57" s="18">
        <v>0.80143682086318579</v>
      </c>
      <c r="Q57" s="27">
        <v>1</v>
      </c>
      <c r="R57" s="5">
        <v>-3.1676752174400402</v>
      </c>
      <c r="S57" s="5">
        <v>2135.1574143349599</v>
      </c>
      <c r="T57" s="5">
        <v>1853.8703716913401</v>
      </c>
      <c r="U57" s="5">
        <v>0.24605988922980199</v>
      </c>
      <c r="V57" s="5">
        <v>7345</v>
      </c>
      <c r="W57" s="18">
        <v>0.25239896142836488</v>
      </c>
      <c r="X57" s="27">
        <v>1</v>
      </c>
      <c r="Y57" s="5">
        <v>-10.1490712544527</v>
      </c>
      <c r="Z57" s="5">
        <v>3819.2285246485599</v>
      </c>
      <c r="AA57" s="5">
        <v>3391.2972632611099</v>
      </c>
      <c r="AB57" s="5">
        <v>0.61937064151788102</v>
      </c>
      <c r="AC57" s="5">
        <v>5100</v>
      </c>
      <c r="AD57" s="18">
        <v>0.6649602476982569</v>
      </c>
      <c r="AE57" s="27"/>
      <c r="AF57" s="5"/>
      <c r="AG57" s="5"/>
      <c r="AH57" s="5"/>
      <c r="AI57" s="5"/>
      <c r="AJ57" s="5">
        <v>3950</v>
      </c>
      <c r="AK57" s="6"/>
    </row>
    <row r="58" spans="1:37" ht="20.100000000000001" customHeight="1" x14ac:dyDescent="0.25">
      <c r="A58" s="1">
        <v>8</v>
      </c>
      <c r="B58" s="14" t="s">
        <v>19</v>
      </c>
      <c r="C58" s="28">
        <v>7</v>
      </c>
      <c r="D58" s="3">
        <v>0.635262111214137</v>
      </c>
      <c r="E58" s="3">
        <v>175.563203680924</v>
      </c>
      <c r="F58" s="3">
        <v>137.22865646325801</v>
      </c>
      <c r="G58" s="3">
        <v>7.2730699737491106E-2</v>
      </c>
      <c r="H58" s="3">
        <v>1960</v>
      </c>
      <c r="I58" s="19">
        <v>7.0014620644519396E-2</v>
      </c>
      <c r="J58" s="28">
        <v>7</v>
      </c>
      <c r="K58" s="3">
        <v>0.172559918742725</v>
      </c>
      <c r="L58" s="3">
        <v>333.119741920867</v>
      </c>
      <c r="M58" s="3">
        <v>266.19460004215301</v>
      </c>
      <c r="N58" s="3">
        <v>6.5017660129058893E-2</v>
      </c>
      <c r="O58" s="3">
        <v>3920</v>
      </c>
      <c r="P58" s="19">
        <v>6.790678572503904E-2</v>
      </c>
      <c r="Q58" s="28">
        <v>8</v>
      </c>
      <c r="R58" s="3">
        <v>0.44887117662195403</v>
      </c>
      <c r="S58" s="3">
        <v>398.43600073820897</v>
      </c>
      <c r="T58" s="3">
        <v>322.99714555810601</v>
      </c>
      <c r="U58" s="3">
        <v>6.4355802871472606E-2</v>
      </c>
      <c r="V58" s="3">
        <v>4790</v>
      </c>
      <c r="W58" s="19">
        <v>6.7431554396264304E-2</v>
      </c>
      <c r="X58" s="28">
        <v>8</v>
      </c>
      <c r="Y58" s="3">
        <v>0.184354457632669</v>
      </c>
      <c r="Z58" s="3">
        <v>1255.39097470458</v>
      </c>
      <c r="AA58" s="3">
        <v>1062.59676362852</v>
      </c>
      <c r="AB58" s="3">
        <v>0.14066795322131501</v>
      </c>
      <c r="AC58" s="3">
        <v>7180</v>
      </c>
      <c r="AD58" s="19">
        <v>0.14799397822124233</v>
      </c>
      <c r="AE58" s="28"/>
      <c r="AF58" s="3"/>
      <c r="AG58" s="3"/>
      <c r="AH58" s="3"/>
      <c r="AI58" s="3"/>
      <c r="AJ58" s="3">
        <v>4430</v>
      </c>
      <c r="AK58" s="4"/>
    </row>
    <row r="59" spans="1:37" ht="20.100000000000001" customHeight="1" x14ac:dyDescent="0.25">
      <c r="A59" s="2">
        <v>9</v>
      </c>
      <c r="B59" s="13" t="s">
        <v>20</v>
      </c>
      <c r="C59" s="27">
        <v>1</v>
      </c>
      <c r="D59" s="5">
        <v>-39.842018259045901</v>
      </c>
      <c r="E59" s="5">
        <v>4787.8921927235197</v>
      </c>
      <c r="F59" s="5">
        <v>4719.2081082015202</v>
      </c>
      <c r="G59" s="5">
        <v>0.510291370731219</v>
      </c>
      <c r="H59" s="5">
        <v>9103</v>
      </c>
      <c r="I59" s="18">
        <v>0.51842338879506977</v>
      </c>
      <c r="J59" s="27">
        <v>1</v>
      </c>
      <c r="K59" s="5">
        <v>-158.92308584665699</v>
      </c>
      <c r="L59" s="5">
        <v>5372.2151843096199</v>
      </c>
      <c r="M59" s="5">
        <v>5293.9409293469298</v>
      </c>
      <c r="N59" s="5">
        <v>0.60453081369061801</v>
      </c>
      <c r="O59" s="5">
        <v>8618</v>
      </c>
      <c r="P59" s="18">
        <v>0.61428880591168833</v>
      </c>
      <c r="Q59" s="27">
        <v>1</v>
      </c>
      <c r="R59" s="5">
        <v>-20.875368964897302</v>
      </c>
      <c r="S59" s="5">
        <v>4313.0487303750897</v>
      </c>
      <c r="T59" s="5">
        <v>4210.5155847688602</v>
      </c>
      <c r="U59" s="5">
        <v>0.30490884781894101</v>
      </c>
      <c r="V59" s="5">
        <v>13609</v>
      </c>
      <c r="W59" s="18">
        <v>0.30939198947526342</v>
      </c>
      <c r="X59" s="27">
        <v>1</v>
      </c>
      <c r="Y59" s="5">
        <v>-22.833544533377101</v>
      </c>
      <c r="Z59" s="5">
        <v>13171.509575968599</v>
      </c>
      <c r="AA59" s="5">
        <v>12892.964170343301</v>
      </c>
      <c r="AB59" s="5">
        <v>0.59160393182805004</v>
      </c>
      <c r="AC59" s="5">
        <v>21310</v>
      </c>
      <c r="AD59" s="18">
        <v>0.60501943549241211</v>
      </c>
      <c r="AE59" s="27"/>
      <c r="AF59" s="5"/>
      <c r="AG59" s="5"/>
      <c r="AH59" s="5"/>
      <c r="AI59" s="5"/>
      <c r="AJ59" s="5">
        <v>11436</v>
      </c>
      <c r="AK59" s="6"/>
    </row>
    <row r="60" spans="1:37" ht="20.100000000000001" customHeight="1" x14ac:dyDescent="0.25">
      <c r="A60" s="1">
        <v>10</v>
      </c>
      <c r="B60" s="14" t="s">
        <v>21</v>
      </c>
      <c r="C60" s="28">
        <v>4</v>
      </c>
      <c r="D60" s="3">
        <v>0.20889871014973199</v>
      </c>
      <c r="E60" s="3">
        <v>191.95430495100601</v>
      </c>
      <c r="F60" s="3">
        <v>125.357750902692</v>
      </c>
      <c r="G60" s="3">
        <v>4.4474763121180899E-2</v>
      </c>
      <c r="H60" s="3">
        <v>2760</v>
      </c>
      <c r="I60" s="19">
        <v>4.5419474964743481E-2</v>
      </c>
      <c r="J60" s="28">
        <v>4</v>
      </c>
      <c r="K60" s="3">
        <v>0.46374773979965001</v>
      </c>
      <c r="L60" s="3">
        <v>282.94727270993297</v>
      </c>
      <c r="M60" s="3">
        <v>225.818791102722</v>
      </c>
      <c r="N60" s="3">
        <v>8.9536101690136594E-2</v>
      </c>
      <c r="O60" s="3">
        <v>2600</v>
      </c>
      <c r="P60" s="19">
        <v>8.6853381193354617E-2</v>
      </c>
      <c r="Q60" s="28">
        <v>4</v>
      </c>
      <c r="R60" s="3">
        <v>0.56030608189583897</v>
      </c>
      <c r="S60" s="3">
        <v>242.98058911373599</v>
      </c>
      <c r="T60" s="3">
        <v>198.85809981684901</v>
      </c>
      <c r="U60" s="3">
        <v>4.9937153606214001E-2</v>
      </c>
      <c r="V60" s="3">
        <v>3870</v>
      </c>
      <c r="W60" s="19">
        <v>5.1384521916498449E-2</v>
      </c>
      <c r="X60" s="28">
        <v>4</v>
      </c>
      <c r="Y60" s="3">
        <v>0.110345758129241</v>
      </c>
      <c r="Z60" s="3">
        <v>1892.0805134264001</v>
      </c>
      <c r="AA60" s="3">
        <v>1489.22919531448</v>
      </c>
      <c r="AB60" s="3">
        <v>9.0855273211250198E-2</v>
      </c>
      <c r="AC60" s="3">
        <v>17100</v>
      </c>
      <c r="AD60" s="19">
        <v>8.7089426626577773E-2</v>
      </c>
      <c r="AE60" s="28"/>
      <c r="AF60" s="3"/>
      <c r="AG60" s="3"/>
      <c r="AH60" s="3"/>
      <c r="AI60" s="3"/>
      <c r="AJ60" s="3">
        <v>3406</v>
      </c>
      <c r="AK60" s="4"/>
    </row>
    <row r="61" spans="1:37" ht="20.100000000000001" customHeight="1" x14ac:dyDescent="0.25">
      <c r="A61" s="2">
        <v>11</v>
      </c>
      <c r="B61" s="13" t="s">
        <v>22</v>
      </c>
      <c r="C61" s="27">
        <v>2</v>
      </c>
      <c r="D61" s="5">
        <v>-293.15302502215002</v>
      </c>
      <c r="E61" s="5">
        <v>10889.0241500723</v>
      </c>
      <c r="F61" s="5">
        <v>10119.899525942599</v>
      </c>
      <c r="G61" s="5">
        <v>3.7295537255220198E+18</v>
      </c>
      <c r="H61" s="5">
        <v>1400</v>
      </c>
      <c r="I61" s="18">
        <v>7.2284996613875707</v>
      </c>
      <c r="J61" s="27">
        <v>2</v>
      </c>
      <c r="K61" s="5">
        <v>-6826.2058382046298</v>
      </c>
      <c r="L61" s="5">
        <v>10889.6601636702</v>
      </c>
      <c r="M61" s="5">
        <v>10541.523831525299</v>
      </c>
      <c r="N61" s="5">
        <v>7.6798825602775098</v>
      </c>
      <c r="O61" s="5">
        <v>1400</v>
      </c>
      <c r="P61" s="18">
        <v>7.5296598796609278</v>
      </c>
      <c r="Q61" s="27">
        <v>2</v>
      </c>
      <c r="R61" s="5">
        <v>-255.47656616558999</v>
      </c>
      <c r="S61" s="5">
        <v>7233.07417978174</v>
      </c>
      <c r="T61" s="5">
        <v>7132.6647750860202</v>
      </c>
      <c r="U61" s="5">
        <v>9.5655998886753702E+17</v>
      </c>
      <c r="V61" s="5">
        <v>900</v>
      </c>
      <c r="W61" s="18">
        <v>7.9251830834289114</v>
      </c>
      <c r="X61" s="27">
        <v>2</v>
      </c>
      <c r="Y61" s="5">
        <v>-88.275155276822801</v>
      </c>
      <c r="Z61" s="5">
        <v>12155.7609142438</v>
      </c>
      <c r="AA61" s="5">
        <v>11469.139628098301</v>
      </c>
      <c r="AB61" s="5">
        <v>2.0040510046785598</v>
      </c>
      <c r="AC61" s="5">
        <v>5700</v>
      </c>
      <c r="AD61" s="18">
        <v>2.0121297593154912</v>
      </c>
      <c r="AE61" s="27"/>
      <c r="AF61" s="5"/>
      <c r="AG61" s="5"/>
      <c r="AH61" s="5"/>
      <c r="AI61" s="5"/>
      <c r="AJ61" s="5">
        <v>1400</v>
      </c>
      <c r="AK61" s="6"/>
    </row>
    <row r="62" spans="1:37" ht="20.100000000000001" customHeight="1" x14ac:dyDescent="0.25">
      <c r="A62" s="1">
        <v>12</v>
      </c>
      <c r="B62" s="14" t="s">
        <v>23</v>
      </c>
      <c r="C62" s="28">
        <v>2</v>
      </c>
      <c r="D62" s="3">
        <v>-32.2414065718038</v>
      </c>
      <c r="E62" s="3">
        <v>7596.3616094732097</v>
      </c>
      <c r="F62" s="3">
        <v>6691.57652947731</v>
      </c>
      <c r="G62" s="3">
        <v>0.42137793105574001</v>
      </c>
      <c r="H62" s="3">
        <v>15610</v>
      </c>
      <c r="I62" s="19">
        <v>0.42867242341302436</v>
      </c>
      <c r="J62" s="28">
        <v>2</v>
      </c>
      <c r="K62" s="3">
        <v>-1.55801637730362</v>
      </c>
      <c r="L62" s="3">
        <v>5002.46404309434</v>
      </c>
      <c r="M62" s="3">
        <v>4413.0244485866997</v>
      </c>
      <c r="N62" s="3">
        <v>0.28003886185500199</v>
      </c>
      <c r="O62" s="3">
        <v>14840</v>
      </c>
      <c r="P62" s="19">
        <v>0.29737361513387467</v>
      </c>
      <c r="Q62" s="28">
        <v>2</v>
      </c>
      <c r="R62" s="3">
        <v>-5.0400848902202204</v>
      </c>
      <c r="S62" s="3">
        <v>2958.9799078104302</v>
      </c>
      <c r="T62" s="3">
        <v>2584.4314983460899</v>
      </c>
      <c r="U62" s="3">
        <v>0.24224050902616601</v>
      </c>
      <c r="V62" s="3">
        <v>10300</v>
      </c>
      <c r="W62" s="19">
        <v>0.25091567945107668</v>
      </c>
      <c r="X62" s="28">
        <v>2</v>
      </c>
      <c r="Y62" s="3">
        <v>-9.7881776290932105</v>
      </c>
      <c r="Z62" s="3">
        <v>8904.5904785976709</v>
      </c>
      <c r="AA62" s="3">
        <v>7939.0605536865896</v>
      </c>
      <c r="AB62" s="3">
        <v>0.313109597337901</v>
      </c>
      <c r="AC62" s="3">
        <v>25400</v>
      </c>
      <c r="AD62" s="19">
        <v>0.31256143912151929</v>
      </c>
      <c r="AE62" s="28"/>
      <c r="AF62" s="3"/>
      <c r="AG62" s="3"/>
      <c r="AH62" s="3"/>
      <c r="AI62" s="3"/>
      <c r="AJ62" s="3">
        <v>15610</v>
      </c>
      <c r="AK62" s="4"/>
    </row>
    <row r="63" spans="1:37" ht="20.100000000000001" customHeight="1" x14ac:dyDescent="0.25">
      <c r="A63" s="2">
        <v>13</v>
      </c>
      <c r="B63" s="13" t="s">
        <v>24</v>
      </c>
      <c r="C63" s="27">
        <v>2</v>
      </c>
      <c r="D63" s="5">
        <v>-754.83223083240796</v>
      </c>
      <c r="E63" s="5">
        <v>7846.3820265139202</v>
      </c>
      <c r="F63" s="5">
        <v>6828.2659863136696</v>
      </c>
      <c r="G63" s="5">
        <v>2.5319198511794601</v>
      </c>
      <c r="H63" s="5">
        <v>2590</v>
      </c>
      <c r="I63" s="18">
        <v>2.6363961337118416</v>
      </c>
      <c r="J63" s="27">
        <v>2</v>
      </c>
      <c r="K63" s="5">
        <v>-1861.6584976527799</v>
      </c>
      <c r="L63" s="5">
        <v>9062.8797361819306</v>
      </c>
      <c r="M63" s="5">
        <v>8529.4108416093695</v>
      </c>
      <c r="N63" s="5">
        <v>3.0761404002331001</v>
      </c>
      <c r="O63" s="5">
        <v>2660</v>
      </c>
      <c r="P63" s="18">
        <v>3.2065454291764546</v>
      </c>
      <c r="Q63" s="27">
        <v>2</v>
      </c>
      <c r="R63" s="5">
        <v>-12.0237508274357</v>
      </c>
      <c r="S63" s="5">
        <v>2169.2361053161399</v>
      </c>
      <c r="T63" s="5">
        <v>1941.48143178488</v>
      </c>
      <c r="U63" s="5">
        <v>0.30282569666388998</v>
      </c>
      <c r="V63" s="5">
        <v>6300</v>
      </c>
      <c r="W63" s="18">
        <v>0.30817165583886985</v>
      </c>
      <c r="X63" s="27">
        <v>2</v>
      </c>
      <c r="Y63" s="5">
        <v>-74.390493824390404</v>
      </c>
      <c r="Z63" s="5">
        <v>9259.8139187324196</v>
      </c>
      <c r="AA63" s="5">
        <v>7914.7268239564801</v>
      </c>
      <c r="AB63" s="5">
        <v>0.85728395748205499</v>
      </c>
      <c r="AC63" s="5">
        <v>9060</v>
      </c>
      <c r="AD63" s="18">
        <v>0.87359015716958943</v>
      </c>
      <c r="AE63" s="27"/>
      <c r="AF63" s="5"/>
      <c r="AG63" s="5"/>
      <c r="AH63" s="5"/>
      <c r="AI63" s="5"/>
      <c r="AJ63" s="5">
        <v>4245</v>
      </c>
      <c r="AK63" s="6"/>
    </row>
    <row r="64" spans="1:37" ht="20.100000000000001" customHeight="1" x14ac:dyDescent="0.25">
      <c r="A64" s="1">
        <v>14</v>
      </c>
      <c r="B64" s="14" t="s">
        <v>25</v>
      </c>
      <c r="C64" s="28">
        <v>3</v>
      </c>
      <c r="D64" s="3">
        <v>-1.7488212432066601</v>
      </c>
      <c r="E64" s="3">
        <v>1216.5594604584101</v>
      </c>
      <c r="F64" s="3">
        <v>1062.27171624009</v>
      </c>
      <c r="G64" s="3">
        <v>0.26597153273750102</v>
      </c>
      <c r="H64" s="3">
        <v>4150</v>
      </c>
      <c r="I64" s="19">
        <v>0.25596908825062409</v>
      </c>
      <c r="J64" s="28">
        <v>3</v>
      </c>
      <c r="K64" s="3">
        <v>-7.1383674097122398</v>
      </c>
      <c r="L64" s="3">
        <v>1713.61288320363</v>
      </c>
      <c r="M64" s="3">
        <v>1416.2159676533699</v>
      </c>
      <c r="N64" s="3">
        <v>0.297815376117393</v>
      </c>
      <c r="O64" s="3">
        <v>4560</v>
      </c>
      <c r="P64" s="19">
        <v>0.3105736771169671</v>
      </c>
      <c r="Q64" s="28">
        <v>3</v>
      </c>
      <c r="R64" s="3">
        <v>-101.537015911655</v>
      </c>
      <c r="S64" s="3">
        <v>5292.4315359345901</v>
      </c>
      <c r="T64" s="3">
        <v>4080.8638691774199</v>
      </c>
      <c r="U64" s="3">
        <v>0.59672505352529703</v>
      </c>
      <c r="V64" s="3">
        <v>6640</v>
      </c>
      <c r="W64" s="19">
        <v>0.61458793210503315</v>
      </c>
      <c r="X64" s="28">
        <v>3</v>
      </c>
      <c r="Y64" s="3">
        <v>-1.46146294122864</v>
      </c>
      <c r="Z64" s="3">
        <v>4468.4353837067001</v>
      </c>
      <c r="AA64" s="3">
        <v>3623.2799701910599</v>
      </c>
      <c r="AB64" s="3">
        <v>0.19935760046450901</v>
      </c>
      <c r="AC64" s="3">
        <v>17490</v>
      </c>
      <c r="AD64" s="19">
        <v>0.20716294855294795</v>
      </c>
      <c r="AE64" s="28"/>
      <c r="AF64" s="3"/>
      <c r="AG64" s="3"/>
      <c r="AH64" s="3"/>
      <c r="AI64" s="3"/>
      <c r="AJ64" s="3">
        <v>5720</v>
      </c>
      <c r="AK64" s="4"/>
    </row>
    <row r="65" spans="1:37" ht="20.100000000000001" customHeight="1" x14ac:dyDescent="0.25">
      <c r="A65" s="2">
        <v>15</v>
      </c>
      <c r="B65" s="13" t="s">
        <v>26</v>
      </c>
      <c r="C65" s="27">
        <v>3</v>
      </c>
      <c r="D65" s="5">
        <v>-4.16685632646925</v>
      </c>
      <c r="E65" s="5">
        <v>2708.6863665257802</v>
      </c>
      <c r="F65" s="5">
        <v>2492.8290563016999</v>
      </c>
      <c r="G65" s="5">
        <v>0.376301646186331</v>
      </c>
      <c r="H65" s="5">
        <v>6550</v>
      </c>
      <c r="I65" s="18">
        <v>0.3805845887483511</v>
      </c>
      <c r="J65" s="27">
        <v>3</v>
      </c>
      <c r="K65" s="5">
        <v>-9.2401319115938492</v>
      </c>
      <c r="L65" s="5">
        <v>2217.5750332668599</v>
      </c>
      <c r="M65" s="5">
        <v>1665.0147469712799</v>
      </c>
      <c r="N65" s="5">
        <v>0.41236881820923099</v>
      </c>
      <c r="O65" s="5">
        <v>3750</v>
      </c>
      <c r="P65" s="18">
        <v>0.44400393252567466</v>
      </c>
      <c r="Q65" s="27">
        <v>3</v>
      </c>
      <c r="R65" s="5">
        <v>-5121.0449924187096</v>
      </c>
      <c r="S65" s="5">
        <v>10387.2052944525</v>
      </c>
      <c r="T65" s="5">
        <v>9167.4152450688798</v>
      </c>
      <c r="U65" s="5">
        <v>21.066993553156902</v>
      </c>
      <c r="V65" s="5">
        <v>480</v>
      </c>
      <c r="W65" s="18">
        <v>19.098781760560165</v>
      </c>
      <c r="X65" s="27">
        <v>3</v>
      </c>
      <c r="Y65" s="5">
        <v>-0.11086715596034</v>
      </c>
      <c r="Z65" s="5">
        <v>2835.5012879610499</v>
      </c>
      <c r="AA65" s="5">
        <v>2193.3801862095302</v>
      </c>
      <c r="AB65" s="5">
        <v>0.205556566468833</v>
      </c>
      <c r="AC65" s="5">
        <v>11760</v>
      </c>
      <c r="AD65" s="18">
        <v>0.18651192059604849</v>
      </c>
      <c r="AE65" s="27"/>
      <c r="AF65" s="5"/>
      <c r="AG65" s="5"/>
      <c r="AH65" s="5"/>
      <c r="AI65" s="5"/>
      <c r="AJ65" s="5">
        <v>4980</v>
      </c>
      <c r="AK65" s="6"/>
    </row>
    <row r="66" spans="1:37" ht="20.100000000000001" customHeight="1" x14ac:dyDescent="0.25">
      <c r="A66" s="1">
        <v>16</v>
      </c>
      <c r="B66" s="14" t="s">
        <v>27</v>
      </c>
      <c r="C66" s="28">
        <v>3</v>
      </c>
      <c r="D66" s="3">
        <v>-269.80620469746998</v>
      </c>
      <c r="E66" s="3">
        <v>3529.2138675934402</v>
      </c>
      <c r="F66" s="3">
        <v>3170.9916738542702</v>
      </c>
      <c r="G66" s="3">
        <v>3.01360654828984</v>
      </c>
      <c r="H66" s="3">
        <v>990</v>
      </c>
      <c r="I66" s="19">
        <v>3.203021892782091</v>
      </c>
      <c r="J66" s="28">
        <v>3</v>
      </c>
      <c r="K66" s="3">
        <v>-349.88716321599298</v>
      </c>
      <c r="L66" s="3">
        <v>4801.5299824059803</v>
      </c>
      <c r="M66" s="3">
        <v>4443.9714839148901</v>
      </c>
      <c r="N66" s="3">
        <v>6.4647772143506499</v>
      </c>
      <c r="O66" s="3">
        <v>820</v>
      </c>
      <c r="P66" s="19">
        <v>5.4194774194084028</v>
      </c>
      <c r="Q66" s="28">
        <v>3</v>
      </c>
      <c r="R66" s="3">
        <v>-668.217946412115</v>
      </c>
      <c r="S66" s="3">
        <v>8836.8015300621191</v>
      </c>
      <c r="T66" s="3">
        <v>6714.4391229062703</v>
      </c>
      <c r="U66" s="3">
        <v>3.7481286474335098</v>
      </c>
      <c r="V66" s="3">
        <v>1680</v>
      </c>
      <c r="W66" s="19">
        <v>3.9966899541108751</v>
      </c>
      <c r="X66" s="28">
        <v>3</v>
      </c>
      <c r="Y66" s="3">
        <v>-4.0640990375607604</v>
      </c>
      <c r="Z66" s="3">
        <v>3012.2720616668398</v>
      </c>
      <c r="AA66" s="3">
        <v>2377.0207837552898</v>
      </c>
      <c r="AB66" s="3">
        <v>0.19242584030812601</v>
      </c>
      <c r="AC66" s="3">
        <v>12270</v>
      </c>
      <c r="AD66" s="19">
        <v>0.19372622524492988</v>
      </c>
      <c r="AE66" s="28"/>
      <c r="AF66" s="3"/>
      <c r="AG66" s="3"/>
      <c r="AH66" s="3"/>
      <c r="AI66" s="3"/>
      <c r="AJ66" s="3">
        <v>1350</v>
      </c>
      <c r="AK66" s="4"/>
    </row>
    <row r="67" spans="1:37" ht="20.100000000000001" customHeight="1" x14ac:dyDescent="0.25">
      <c r="A67" s="2">
        <v>17</v>
      </c>
      <c r="B67" s="13" t="s">
        <v>28</v>
      </c>
      <c r="C67" s="27">
        <v>3</v>
      </c>
      <c r="D67" s="5">
        <v>0.17747289807217001</v>
      </c>
      <c r="E67" s="5">
        <v>1357.4589160355999</v>
      </c>
      <c r="F67" s="5">
        <v>1099.8672507052599</v>
      </c>
      <c r="G67" s="5">
        <v>0.48817614371162399</v>
      </c>
      <c r="H67" s="5">
        <v>4757</v>
      </c>
      <c r="I67" s="18">
        <v>0.23121026922540674</v>
      </c>
      <c r="J67" s="27">
        <v>3</v>
      </c>
      <c r="K67" s="5">
        <v>-42.691615159286201</v>
      </c>
      <c r="L67" s="5">
        <v>7031.4795476878999</v>
      </c>
      <c r="M67" s="5">
        <v>6850.0247831176703</v>
      </c>
      <c r="N67" s="5">
        <v>0.56364098909395799</v>
      </c>
      <c r="O67" s="5">
        <v>12083</v>
      </c>
      <c r="P67" s="18">
        <v>0.56691424175433835</v>
      </c>
      <c r="Q67" s="27">
        <v>3</v>
      </c>
      <c r="R67" s="5">
        <v>-83.260195217786702</v>
      </c>
      <c r="S67" s="5">
        <v>20507.937300052399</v>
      </c>
      <c r="T67" s="5">
        <v>20071.839693976799</v>
      </c>
      <c r="U67" s="5">
        <v>0.70234568971065603</v>
      </c>
      <c r="V67" s="5">
        <v>28550</v>
      </c>
      <c r="W67" s="18">
        <v>0.70304167054209454</v>
      </c>
      <c r="X67" s="27">
        <v>3</v>
      </c>
      <c r="Y67" s="5">
        <v>-30.6998935511212</v>
      </c>
      <c r="Z67" s="5">
        <v>7777.4007020476101</v>
      </c>
      <c r="AA67" s="5">
        <v>7370.5566561146798</v>
      </c>
      <c r="AB67" s="5">
        <v>1.2087085842585199</v>
      </c>
      <c r="AC67" s="5">
        <v>6350</v>
      </c>
      <c r="AD67" s="18">
        <v>1.1607175836401071</v>
      </c>
      <c r="AE67" s="27"/>
      <c r="AF67" s="5"/>
      <c r="AG67" s="5"/>
      <c r="AH67" s="5"/>
      <c r="AI67" s="5"/>
      <c r="AJ67" s="5">
        <v>10043.5</v>
      </c>
      <c r="AK67" s="6"/>
    </row>
    <row r="68" spans="1:37" ht="20.100000000000001" customHeight="1" x14ac:dyDescent="0.25">
      <c r="A68" s="1">
        <v>18</v>
      </c>
      <c r="B68" s="14" t="s">
        <v>29</v>
      </c>
      <c r="C68" s="28">
        <v>5</v>
      </c>
      <c r="D68" s="3">
        <v>0.492579056293732</v>
      </c>
      <c r="E68" s="3">
        <v>256.18859575541501</v>
      </c>
      <c r="F68" s="3">
        <v>185.13041746511001</v>
      </c>
      <c r="G68" s="3">
        <v>5.9772421446525899E-2</v>
      </c>
      <c r="H68" s="3">
        <v>3160</v>
      </c>
      <c r="I68" s="19">
        <v>5.8585575147186715E-2</v>
      </c>
      <c r="J68" s="28">
        <v>5</v>
      </c>
      <c r="K68" s="3">
        <v>0.3968621671541</v>
      </c>
      <c r="L68" s="3">
        <v>502.17543089850102</v>
      </c>
      <c r="M68" s="3">
        <v>387.790856196601</v>
      </c>
      <c r="N68" s="3">
        <v>7.4488365223430705E-2</v>
      </c>
      <c r="O68" s="3">
        <v>5048</v>
      </c>
      <c r="P68" s="19">
        <v>7.6820692590451864E-2</v>
      </c>
      <c r="Q68" s="28">
        <v>5</v>
      </c>
      <c r="R68" s="3">
        <v>0.14850383225404401</v>
      </c>
      <c r="S68" s="3">
        <v>365.76753156069401</v>
      </c>
      <c r="T68" s="3">
        <v>310.74409095968099</v>
      </c>
      <c r="U68" s="3">
        <v>8.9367278752792004E-2</v>
      </c>
      <c r="V68" s="3">
        <v>3404</v>
      </c>
      <c r="W68" s="19">
        <v>9.1287923313654817E-2</v>
      </c>
      <c r="X68" s="28">
        <v>5</v>
      </c>
      <c r="Y68" s="3">
        <v>0.77156891456382404</v>
      </c>
      <c r="Z68" s="3">
        <v>483.60305194710497</v>
      </c>
      <c r="AA68" s="3">
        <v>270.634592431378</v>
      </c>
      <c r="AB68" s="3">
        <v>5.3464944027011398E+17</v>
      </c>
      <c r="AC68" s="3">
        <v>592.4</v>
      </c>
      <c r="AD68" s="19">
        <v>0.45684434914142136</v>
      </c>
      <c r="AE68" s="28"/>
      <c r="AF68" s="3"/>
      <c r="AG68" s="3"/>
      <c r="AH68" s="3"/>
      <c r="AI68" s="3"/>
      <c r="AJ68" s="3">
        <v>3356.5</v>
      </c>
      <c r="AK68" s="4"/>
    </row>
    <row r="69" spans="1:37" ht="20.100000000000001" customHeight="1" x14ac:dyDescent="0.25">
      <c r="A69" s="2">
        <v>19</v>
      </c>
      <c r="B69" s="13" t="s">
        <v>30</v>
      </c>
      <c r="C69" s="27">
        <v>3</v>
      </c>
      <c r="D69" s="5">
        <v>-301.52741317748303</v>
      </c>
      <c r="E69" s="5">
        <v>3183.9573209553</v>
      </c>
      <c r="F69" s="5">
        <v>2705.3827926937702</v>
      </c>
      <c r="G69" s="5">
        <v>1.5962453634932201</v>
      </c>
      <c r="H69" s="5">
        <v>1604</v>
      </c>
      <c r="I69" s="18">
        <v>1.6866476263676871</v>
      </c>
      <c r="J69" s="27">
        <v>3</v>
      </c>
      <c r="K69" s="5">
        <v>-96.847412367535995</v>
      </c>
      <c r="L69" s="5">
        <v>10201.6289290194</v>
      </c>
      <c r="M69" s="5">
        <v>10075.1305408797</v>
      </c>
      <c r="N69" s="5">
        <v>0.65057753020129505</v>
      </c>
      <c r="O69" s="5">
        <v>15450</v>
      </c>
      <c r="P69" s="18">
        <v>0.65211200911842715</v>
      </c>
      <c r="Q69" s="27">
        <v>3</v>
      </c>
      <c r="R69" s="5">
        <v>-176.195809280216</v>
      </c>
      <c r="S69" s="5">
        <v>17394.410672611299</v>
      </c>
      <c r="T69" s="5">
        <v>16683.1897708262</v>
      </c>
      <c r="U69" s="5">
        <v>0.64759089013340998</v>
      </c>
      <c r="V69" s="5">
        <v>25445</v>
      </c>
      <c r="W69" s="18">
        <v>0.65565689804779725</v>
      </c>
      <c r="X69" s="27">
        <v>3</v>
      </c>
      <c r="Y69" s="5">
        <v>-17.204701363146899</v>
      </c>
      <c r="Z69" s="5">
        <v>5778.4713537865</v>
      </c>
      <c r="AA69" s="5">
        <v>4931.9379163784397</v>
      </c>
      <c r="AB69" s="5">
        <v>0.57947141228409704</v>
      </c>
      <c r="AC69" s="5">
        <v>8340</v>
      </c>
      <c r="AD69" s="18">
        <v>0.59135946239549642</v>
      </c>
      <c r="AE69" s="27"/>
      <c r="AF69" s="5"/>
      <c r="AG69" s="5"/>
      <c r="AH69" s="5"/>
      <c r="AI69" s="5"/>
      <c r="AJ69" s="5">
        <v>12532.5</v>
      </c>
      <c r="AK69" s="6"/>
    </row>
    <row r="70" spans="1:37" ht="20.100000000000001" customHeight="1" x14ac:dyDescent="0.25">
      <c r="A70" s="1">
        <v>20</v>
      </c>
      <c r="B70" s="14" t="s">
        <v>31</v>
      </c>
      <c r="C70" s="28">
        <v>3</v>
      </c>
      <c r="D70" s="3">
        <v>0.41171601215848902</v>
      </c>
      <c r="E70" s="3">
        <v>3496.8804437080298</v>
      </c>
      <c r="F70" s="3">
        <v>3165.0235121820901</v>
      </c>
      <c r="G70" s="3">
        <v>1.2771952848328399E+18</v>
      </c>
      <c r="H70" s="3">
        <v>9331</v>
      </c>
      <c r="I70" s="19">
        <v>0.33919446063466835</v>
      </c>
      <c r="J70" s="28">
        <v>3</v>
      </c>
      <c r="K70" s="3">
        <v>-16.637140075691001</v>
      </c>
      <c r="L70" s="3">
        <v>3319.6166097663199</v>
      </c>
      <c r="M70" s="3">
        <v>2891.6457738392501</v>
      </c>
      <c r="N70" s="3">
        <v>0.36242840430053802</v>
      </c>
      <c r="O70" s="3">
        <v>8152</v>
      </c>
      <c r="P70" s="19">
        <v>0.35471611553474608</v>
      </c>
      <c r="Q70" s="28">
        <v>3</v>
      </c>
      <c r="R70" s="3">
        <v>-55.657150959794002</v>
      </c>
      <c r="S70" s="3">
        <v>5586.1201805843202</v>
      </c>
      <c r="T70" s="3">
        <v>5260.9106541831698</v>
      </c>
      <c r="U70" s="3">
        <v>0.51617189270341801</v>
      </c>
      <c r="V70" s="3">
        <v>10218</v>
      </c>
      <c r="W70" s="19">
        <v>0.51486696556891465</v>
      </c>
      <c r="X70" s="28">
        <v>3</v>
      </c>
      <c r="Y70" s="3">
        <v>-5.8003609375741503</v>
      </c>
      <c r="Z70" s="3">
        <v>12411.983924125499</v>
      </c>
      <c r="AA70" s="3">
        <v>11958.010099917499</v>
      </c>
      <c r="AB70" s="3">
        <v>0.46368291082505603</v>
      </c>
      <c r="AC70" s="3">
        <v>24932</v>
      </c>
      <c r="AD70" s="19">
        <v>0.47962498395305225</v>
      </c>
      <c r="AE70" s="28"/>
      <c r="AF70" s="3"/>
      <c r="AG70" s="3"/>
      <c r="AH70" s="3"/>
      <c r="AI70" s="3"/>
      <c r="AJ70" s="3">
        <v>9945</v>
      </c>
      <c r="AK70" s="4"/>
    </row>
    <row r="71" spans="1:37" ht="20.100000000000001" customHeight="1" thickBot="1" x14ac:dyDescent="0.3">
      <c r="A71" s="11">
        <v>21</v>
      </c>
      <c r="B71" s="15" t="s">
        <v>32</v>
      </c>
      <c r="C71" s="29">
        <v>6</v>
      </c>
      <c r="D71" s="12">
        <v>0.59308873089868996</v>
      </c>
      <c r="E71" s="12">
        <v>517.75140774269198</v>
      </c>
      <c r="F71" s="12">
        <v>401.907604674769</v>
      </c>
      <c r="G71" s="12">
        <v>0.124054549466782</v>
      </c>
      <c r="H71" s="12">
        <v>3110</v>
      </c>
      <c r="I71" s="20">
        <v>0.12923074105298038</v>
      </c>
      <c r="J71" s="29">
        <v>6</v>
      </c>
      <c r="K71" s="12">
        <v>0.64068687638294397</v>
      </c>
      <c r="L71" s="12">
        <v>15.915444688260401</v>
      </c>
      <c r="M71" s="12">
        <v>10.0598968399919</v>
      </c>
      <c r="N71" s="12">
        <v>1.46529646114384E+16</v>
      </c>
      <c r="O71" s="12">
        <v>20</v>
      </c>
      <c r="P71" s="20">
        <v>0.50299484199959499</v>
      </c>
      <c r="Q71" s="29">
        <v>6</v>
      </c>
      <c r="R71" s="12">
        <v>0.24091243376417501</v>
      </c>
      <c r="S71" s="12">
        <v>688.66074418542496</v>
      </c>
      <c r="T71" s="12">
        <v>558.48061767302795</v>
      </c>
      <c r="U71" s="12">
        <v>0.116721717457153</v>
      </c>
      <c r="V71" s="12">
        <v>4450</v>
      </c>
      <c r="W71" s="20">
        <v>0.12550126239843326</v>
      </c>
      <c r="X71" s="29">
        <v>7</v>
      </c>
      <c r="Y71" s="12">
        <v>0.345202663142823</v>
      </c>
      <c r="Z71" s="12">
        <v>928.00090829799103</v>
      </c>
      <c r="AA71" s="12">
        <v>779.214607503607</v>
      </c>
      <c r="AB71" s="12">
        <v>0.114947713540227</v>
      </c>
      <c r="AC71" s="12">
        <v>7050</v>
      </c>
      <c r="AD71" s="20">
        <v>0.11052689468136269</v>
      </c>
      <c r="AE71" s="29"/>
      <c r="AF71" s="12"/>
      <c r="AG71" s="12"/>
      <c r="AH71" s="12"/>
      <c r="AI71" s="12"/>
      <c r="AJ71" s="12">
        <v>4125</v>
      </c>
      <c r="AK71" s="17"/>
    </row>
    <row r="72" spans="1:37" ht="15.75" thickTop="1" x14ac:dyDescent="0.25">
      <c r="I72" s="37"/>
    </row>
  </sheetData>
  <mergeCells count="21">
    <mergeCell ref="X25:AD25"/>
    <mergeCell ref="AE25:AK25"/>
    <mergeCell ref="A49:A50"/>
    <mergeCell ref="B49:B50"/>
    <mergeCell ref="C49:I49"/>
    <mergeCell ref="J49:P49"/>
    <mergeCell ref="Q49:W49"/>
    <mergeCell ref="X49:AD49"/>
    <mergeCell ref="AE49:AK49"/>
    <mergeCell ref="A25:A26"/>
    <mergeCell ref="B25:B26"/>
    <mergeCell ref="C25:I25"/>
    <mergeCell ref="J25:P25"/>
    <mergeCell ref="Q25:W25"/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B31" sqref="B31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3"/>
      <c r="I1" s="35"/>
      <c r="J1" s="34" t="s">
        <v>4</v>
      </c>
      <c r="K1" s="33"/>
      <c r="L1" s="33"/>
      <c r="M1" s="33"/>
      <c r="N1" s="33"/>
      <c r="O1" s="33"/>
      <c r="P1" s="35"/>
      <c r="Q1" s="34" t="s">
        <v>5</v>
      </c>
      <c r="R1" s="33"/>
      <c r="S1" s="33"/>
      <c r="T1" s="33"/>
      <c r="U1" s="33"/>
      <c r="V1" s="33"/>
      <c r="W1" s="35"/>
      <c r="X1" s="34" t="s">
        <v>6</v>
      </c>
      <c r="Y1" s="33"/>
      <c r="Z1" s="33"/>
      <c r="AA1" s="33"/>
      <c r="AB1" s="33"/>
      <c r="AC1" s="33"/>
      <c r="AD1" s="35"/>
      <c r="AE1" s="34" t="s">
        <v>39</v>
      </c>
      <c r="AF1" s="33"/>
      <c r="AG1" s="33"/>
      <c r="AH1" s="33"/>
      <c r="AI1" s="33"/>
      <c r="AJ1" s="33"/>
      <c r="AK1" s="35"/>
    </row>
    <row r="2" spans="1:37" ht="30" customHeight="1" x14ac:dyDescent="0.25">
      <c r="A2" s="32"/>
      <c r="B2" s="36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37</v>
      </c>
      <c r="I2" s="25" t="s">
        <v>38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37</v>
      </c>
      <c r="P2" s="25" t="s">
        <v>38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37</v>
      </c>
      <c r="W2" s="25" t="s">
        <v>38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37</v>
      </c>
      <c r="AD2" s="25" t="s">
        <v>38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37</v>
      </c>
      <c r="AK2" s="25" t="s">
        <v>38</v>
      </c>
    </row>
    <row r="3" spans="1:37" ht="19.899999999999999" customHeight="1" x14ac:dyDescent="0.25">
      <c r="A3" s="2">
        <v>1</v>
      </c>
      <c r="B3" s="13" t="s">
        <v>12</v>
      </c>
      <c r="C3" s="27"/>
      <c r="D3" s="5"/>
      <c r="E3" s="5"/>
      <c r="F3" s="5"/>
      <c r="G3" s="5"/>
      <c r="H3" s="5">
        <v>2220</v>
      </c>
      <c r="I3" s="6"/>
      <c r="J3" s="27"/>
      <c r="K3" s="5"/>
      <c r="L3" s="5"/>
      <c r="M3" s="5"/>
      <c r="N3" s="5"/>
      <c r="O3" s="5">
        <v>2797</v>
      </c>
      <c r="P3" s="6"/>
      <c r="Q3" s="27"/>
      <c r="R3" s="5"/>
      <c r="S3" s="5"/>
      <c r="T3" s="5"/>
      <c r="U3" s="5"/>
      <c r="V3" s="5">
        <v>4537</v>
      </c>
      <c r="W3" s="6"/>
      <c r="X3" s="27"/>
      <c r="Y3" s="5"/>
      <c r="Z3" s="5"/>
      <c r="AA3" s="5"/>
      <c r="AB3" s="5"/>
      <c r="AC3" s="5">
        <v>6220</v>
      </c>
      <c r="AD3" s="6"/>
      <c r="AE3" s="27"/>
      <c r="AF3" s="5"/>
      <c r="AG3" s="5"/>
      <c r="AH3" s="5"/>
      <c r="AI3" s="5"/>
      <c r="AJ3" s="5">
        <v>3268</v>
      </c>
      <c r="AK3" s="6"/>
    </row>
    <row r="4" spans="1:37" ht="19.899999999999999" customHeight="1" x14ac:dyDescent="0.25">
      <c r="A4" s="1">
        <v>2</v>
      </c>
      <c r="B4" s="14" t="s">
        <v>13</v>
      </c>
      <c r="C4" s="28"/>
      <c r="D4" s="3"/>
      <c r="E4" s="3"/>
      <c r="F4" s="3"/>
      <c r="G4" s="3"/>
      <c r="H4" s="3">
        <v>1280</v>
      </c>
      <c r="I4" s="4"/>
      <c r="J4" s="28"/>
      <c r="K4" s="3"/>
      <c r="L4" s="3"/>
      <c r="M4" s="3"/>
      <c r="N4" s="3"/>
      <c r="O4" s="3">
        <v>2140</v>
      </c>
      <c r="P4" s="4"/>
      <c r="Q4" s="28"/>
      <c r="R4" s="3"/>
      <c r="S4" s="3"/>
      <c r="T4" s="3"/>
      <c r="U4" s="3"/>
      <c r="V4" s="3">
        <v>2470</v>
      </c>
      <c r="W4" s="4"/>
      <c r="X4" s="28"/>
      <c r="Y4" s="3"/>
      <c r="Z4" s="3"/>
      <c r="AA4" s="3"/>
      <c r="AB4" s="3"/>
      <c r="AC4" s="3">
        <v>8970</v>
      </c>
      <c r="AD4" s="4"/>
      <c r="AE4" s="28"/>
      <c r="AF4" s="3"/>
      <c r="AG4" s="3"/>
      <c r="AH4" s="3"/>
      <c r="AI4" s="3"/>
      <c r="AJ4" s="3">
        <v>2375</v>
      </c>
      <c r="AK4" s="4"/>
    </row>
    <row r="5" spans="1:37" ht="19.899999999999999" customHeight="1" x14ac:dyDescent="0.25">
      <c r="A5" s="2">
        <v>3</v>
      </c>
      <c r="B5" s="13" t="s">
        <v>14</v>
      </c>
      <c r="C5" s="27"/>
      <c r="D5" s="5"/>
      <c r="E5" s="5"/>
      <c r="F5" s="5"/>
      <c r="G5" s="5"/>
      <c r="H5" s="5">
        <v>1272</v>
      </c>
      <c r="I5" s="6"/>
      <c r="J5" s="27"/>
      <c r="K5" s="5"/>
      <c r="L5" s="5"/>
      <c r="M5" s="5"/>
      <c r="N5" s="5"/>
      <c r="O5" s="5">
        <v>3415</v>
      </c>
      <c r="P5" s="6"/>
      <c r="Q5" s="27"/>
      <c r="R5" s="5"/>
      <c r="S5" s="5"/>
      <c r="T5" s="5"/>
      <c r="U5" s="5"/>
      <c r="V5" s="5">
        <v>5455</v>
      </c>
      <c r="W5" s="6"/>
      <c r="X5" s="27"/>
      <c r="Y5" s="5"/>
      <c r="Z5" s="5"/>
      <c r="AA5" s="5"/>
      <c r="AB5" s="5"/>
      <c r="AC5" s="5">
        <v>9550</v>
      </c>
      <c r="AD5" s="6"/>
      <c r="AE5" s="27"/>
      <c r="AF5" s="5"/>
      <c r="AG5" s="5"/>
      <c r="AH5" s="5"/>
      <c r="AI5" s="5"/>
      <c r="AJ5" s="5">
        <v>4188</v>
      </c>
      <c r="AK5" s="6"/>
    </row>
    <row r="6" spans="1:37" ht="19.899999999999999" customHeight="1" x14ac:dyDescent="0.25">
      <c r="A6" s="1">
        <v>4</v>
      </c>
      <c r="B6" s="14" t="s">
        <v>15</v>
      </c>
      <c r="C6" s="28"/>
      <c r="D6" s="3"/>
      <c r="E6" s="3"/>
      <c r="F6" s="3"/>
      <c r="G6" s="3"/>
      <c r="H6" s="3">
        <v>4645</v>
      </c>
      <c r="I6" s="4"/>
      <c r="J6" s="28"/>
      <c r="K6" s="3"/>
      <c r="L6" s="3"/>
      <c r="M6" s="3"/>
      <c r="N6" s="3"/>
      <c r="O6" s="3">
        <v>5948</v>
      </c>
      <c r="P6" s="4"/>
      <c r="Q6" s="28"/>
      <c r="R6" s="3"/>
      <c r="S6" s="3"/>
      <c r="T6" s="3"/>
      <c r="U6" s="3"/>
      <c r="V6" s="3">
        <v>7450</v>
      </c>
      <c r="W6" s="4"/>
      <c r="X6" s="28"/>
      <c r="Y6" s="3"/>
      <c r="Z6" s="3"/>
      <c r="AA6" s="3"/>
      <c r="AB6" s="3"/>
      <c r="AC6" s="3">
        <v>19500</v>
      </c>
      <c r="AD6" s="4"/>
      <c r="AE6" s="28"/>
      <c r="AF6" s="3"/>
      <c r="AG6" s="3"/>
      <c r="AH6" s="3"/>
      <c r="AI6" s="3"/>
      <c r="AJ6" s="3">
        <v>7417.5</v>
      </c>
      <c r="AK6" s="4"/>
    </row>
    <row r="7" spans="1:37" ht="19.899999999999999" customHeight="1" x14ac:dyDescent="0.25">
      <c r="A7" s="2">
        <v>5</v>
      </c>
      <c r="B7" s="13" t="s">
        <v>16</v>
      </c>
      <c r="C7" s="27"/>
      <c r="D7" s="5"/>
      <c r="E7" s="5"/>
      <c r="F7" s="5"/>
      <c r="G7" s="5"/>
      <c r="H7" s="5">
        <v>2770</v>
      </c>
      <c r="I7" s="6"/>
      <c r="J7" s="27"/>
      <c r="K7" s="5"/>
      <c r="L7" s="5"/>
      <c r="M7" s="5"/>
      <c r="N7" s="5"/>
      <c r="O7" s="5">
        <v>1700</v>
      </c>
      <c r="P7" s="6"/>
      <c r="Q7" s="27"/>
      <c r="R7" s="5"/>
      <c r="S7" s="5"/>
      <c r="T7" s="5"/>
      <c r="U7" s="5"/>
      <c r="V7" s="5">
        <v>1410</v>
      </c>
      <c r="W7" s="6"/>
      <c r="X7" s="27"/>
      <c r="Y7" s="5"/>
      <c r="Z7" s="5"/>
      <c r="AA7" s="5"/>
      <c r="AB7" s="5"/>
      <c r="AC7" s="5">
        <v>8070</v>
      </c>
      <c r="AD7" s="6"/>
      <c r="AE7" s="27"/>
      <c r="AF7" s="5"/>
      <c r="AG7" s="5"/>
      <c r="AH7" s="5"/>
      <c r="AI7" s="5"/>
      <c r="AJ7" s="5">
        <v>2235</v>
      </c>
      <c r="AK7" s="6"/>
    </row>
    <row r="8" spans="1:37" ht="19.899999999999999" customHeight="1" x14ac:dyDescent="0.25">
      <c r="A8" s="1">
        <v>6</v>
      </c>
      <c r="B8" s="14" t="s">
        <v>17</v>
      </c>
      <c r="C8" s="28"/>
      <c r="D8" s="3"/>
      <c r="E8" s="3"/>
      <c r="F8" s="3"/>
      <c r="G8" s="3"/>
      <c r="H8" s="3">
        <v>55480</v>
      </c>
      <c r="I8" s="4"/>
      <c r="J8" s="28"/>
      <c r="K8" s="3"/>
      <c r="L8" s="3"/>
      <c r="M8" s="3"/>
      <c r="N8" s="3"/>
      <c r="O8" s="3">
        <v>67046</v>
      </c>
      <c r="P8" s="4"/>
      <c r="Q8" s="28"/>
      <c r="R8" s="3"/>
      <c r="S8" s="3"/>
      <c r="T8" s="3"/>
      <c r="U8" s="3"/>
      <c r="V8" s="3">
        <v>101690</v>
      </c>
      <c r="W8" s="4"/>
      <c r="X8" s="28"/>
      <c r="Y8" s="3"/>
      <c r="Z8" s="3"/>
      <c r="AA8" s="3"/>
      <c r="AB8" s="3"/>
      <c r="AC8" s="3">
        <v>200400</v>
      </c>
      <c r="AD8" s="4"/>
      <c r="AE8" s="28"/>
      <c r="AF8" s="3"/>
      <c r="AG8" s="3"/>
      <c r="AH8" s="3"/>
      <c r="AI8" s="3"/>
      <c r="AJ8" s="3">
        <v>94090</v>
      </c>
      <c r="AK8" s="4"/>
    </row>
    <row r="9" spans="1:37" ht="19.899999999999999" customHeight="1" x14ac:dyDescent="0.25">
      <c r="A9" s="2">
        <v>7</v>
      </c>
      <c r="B9" s="13" t="s">
        <v>18</v>
      </c>
      <c r="C9" s="27"/>
      <c r="D9" s="5"/>
      <c r="E9" s="5"/>
      <c r="F9" s="5"/>
      <c r="G9" s="5"/>
      <c r="H9" s="5">
        <v>3240</v>
      </c>
      <c r="I9" s="6"/>
      <c r="J9" s="27"/>
      <c r="K9" s="5"/>
      <c r="L9" s="5"/>
      <c r="M9" s="5"/>
      <c r="N9" s="5"/>
      <c r="O9" s="5">
        <v>1786</v>
      </c>
      <c r="P9" s="6"/>
      <c r="Q9" s="27"/>
      <c r="R9" s="5"/>
      <c r="S9" s="5"/>
      <c r="T9" s="5"/>
      <c r="U9" s="5"/>
      <c r="V9" s="5">
        <v>7345</v>
      </c>
      <c r="W9" s="6"/>
      <c r="X9" s="27"/>
      <c r="Y9" s="5"/>
      <c r="Z9" s="5"/>
      <c r="AA9" s="5"/>
      <c r="AB9" s="5"/>
      <c r="AC9" s="5">
        <v>5100</v>
      </c>
      <c r="AD9" s="6"/>
      <c r="AE9" s="27"/>
      <c r="AF9" s="5"/>
      <c r="AG9" s="5"/>
      <c r="AH9" s="5"/>
      <c r="AI9" s="5"/>
      <c r="AJ9" s="5">
        <v>3950</v>
      </c>
      <c r="AK9" s="6"/>
    </row>
    <row r="10" spans="1:37" ht="19.899999999999999" customHeight="1" x14ac:dyDescent="0.25">
      <c r="A10" s="1">
        <v>8</v>
      </c>
      <c r="B10" s="14" t="s">
        <v>19</v>
      </c>
      <c r="C10" s="28"/>
      <c r="D10" s="3"/>
      <c r="E10" s="3"/>
      <c r="F10" s="3"/>
      <c r="G10" s="3"/>
      <c r="H10" s="3">
        <v>1960</v>
      </c>
      <c r="I10" s="4"/>
      <c r="J10" s="28"/>
      <c r="K10" s="3"/>
      <c r="L10" s="3"/>
      <c r="M10" s="3"/>
      <c r="N10" s="3"/>
      <c r="O10" s="3">
        <v>3920</v>
      </c>
      <c r="P10" s="4"/>
      <c r="Q10" s="28"/>
      <c r="R10" s="3"/>
      <c r="S10" s="3"/>
      <c r="T10" s="3"/>
      <c r="U10" s="3"/>
      <c r="V10" s="3">
        <v>4790</v>
      </c>
      <c r="W10" s="4"/>
      <c r="X10" s="28"/>
      <c r="Y10" s="3"/>
      <c r="Z10" s="3"/>
      <c r="AA10" s="3"/>
      <c r="AB10" s="3"/>
      <c r="AC10" s="3">
        <v>7180</v>
      </c>
      <c r="AD10" s="4"/>
      <c r="AE10" s="28"/>
      <c r="AF10" s="3"/>
      <c r="AG10" s="3"/>
      <c r="AH10" s="3"/>
      <c r="AI10" s="3"/>
      <c r="AJ10" s="3">
        <v>4430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7"/>
      <c r="D11" s="5"/>
      <c r="E11" s="5"/>
      <c r="F11" s="5"/>
      <c r="G11" s="5"/>
      <c r="H11" s="5">
        <v>9103</v>
      </c>
      <c r="I11" s="6"/>
      <c r="J11" s="27"/>
      <c r="K11" s="5"/>
      <c r="L11" s="5"/>
      <c r="M11" s="5"/>
      <c r="N11" s="5"/>
      <c r="O11" s="5">
        <v>8618</v>
      </c>
      <c r="P11" s="6"/>
      <c r="Q11" s="27"/>
      <c r="R11" s="5"/>
      <c r="S11" s="5"/>
      <c r="T11" s="5"/>
      <c r="U11" s="5"/>
      <c r="V11" s="5">
        <v>13609</v>
      </c>
      <c r="W11" s="6"/>
      <c r="X11" s="27"/>
      <c r="Y11" s="5"/>
      <c r="Z11" s="5"/>
      <c r="AA11" s="5"/>
      <c r="AB11" s="5"/>
      <c r="AC11" s="5">
        <v>21310</v>
      </c>
      <c r="AD11" s="6"/>
      <c r="AE11" s="27"/>
      <c r="AF11" s="5"/>
      <c r="AG11" s="5"/>
      <c r="AH11" s="5"/>
      <c r="AI11" s="5"/>
      <c r="AJ11" s="5">
        <v>11436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8"/>
      <c r="D12" s="3"/>
      <c r="E12" s="3"/>
      <c r="F12" s="3"/>
      <c r="G12" s="3"/>
      <c r="H12" s="3">
        <v>2760</v>
      </c>
      <c r="I12" s="4"/>
      <c r="J12" s="28"/>
      <c r="K12" s="3"/>
      <c r="L12" s="3"/>
      <c r="M12" s="3"/>
      <c r="N12" s="3"/>
      <c r="O12" s="3">
        <v>2600</v>
      </c>
      <c r="P12" s="4"/>
      <c r="Q12" s="28"/>
      <c r="R12" s="3"/>
      <c r="S12" s="3"/>
      <c r="T12" s="3"/>
      <c r="U12" s="3"/>
      <c r="V12" s="3">
        <v>3870</v>
      </c>
      <c r="W12" s="4"/>
      <c r="X12" s="28"/>
      <c r="Y12" s="3"/>
      <c r="Z12" s="3"/>
      <c r="AA12" s="3"/>
      <c r="AB12" s="3"/>
      <c r="AC12" s="3">
        <v>17100</v>
      </c>
      <c r="AD12" s="4"/>
      <c r="AE12" s="28"/>
      <c r="AF12" s="3"/>
      <c r="AG12" s="3"/>
      <c r="AH12" s="3"/>
      <c r="AI12" s="3"/>
      <c r="AJ12" s="3">
        <v>3406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7"/>
      <c r="D13" s="5"/>
      <c r="E13" s="5"/>
      <c r="F13" s="5"/>
      <c r="G13" s="5"/>
      <c r="H13" s="5">
        <v>1400</v>
      </c>
      <c r="I13" s="6"/>
      <c r="J13" s="27"/>
      <c r="K13" s="5"/>
      <c r="L13" s="5"/>
      <c r="M13" s="5"/>
      <c r="N13" s="5"/>
      <c r="O13" s="5">
        <v>1400</v>
      </c>
      <c r="P13" s="6"/>
      <c r="Q13" s="27"/>
      <c r="R13" s="5"/>
      <c r="S13" s="5"/>
      <c r="T13" s="5"/>
      <c r="U13" s="5"/>
      <c r="V13" s="5">
        <v>900</v>
      </c>
      <c r="W13" s="6"/>
      <c r="X13" s="27"/>
      <c r="Y13" s="5"/>
      <c r="Z13" s="5"/>
      <c r="AA13" s="5"/>
      <c r="AB13" s="5"/>
      <c r="AC13" s="5">
        <v>5700</v>
      </c>
      <c r="AD13" s="6"/>
      <c r="AE13" s="27"/>
      <c r="AF13" s="5"/>
      <c r="AG13" s="5"/>
      <c r="AH13" s="5"/>
      <c r="AI13" s="5"/>
      <c r="AJ13" s="5">
        <v>1400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8"/>
      <c r="D14" s="3"/>
      <c r="E14" s="3"/>
      <c r="F14" s="3"/>
      <c r="G14" s="3"/>
      <c r="H14" s="3">
        <v>15610</v>
      </c>
      <c r="I14" s="4"/>
      <c r="J14" s="28"/>
      <c r="K14" s="3"/>
      <c r="L14" s="3"/>
      <c r="M14" s="3"/>
      <c r="N14" s="3"/>
      <c r="O14" s="3">
        <v>14840</v>
      </c>
      <c r="P14" s="4"/>
      <c r="Q14" s="28"/>
      <c r="R14" s="3"/>
      <c r="S14" s="3"/>
      <c r="T14" s="3"/>
      <c r="U14" s="3"/>
      <c r="V14" s="3">
        <v>10300</v>
      </c>
      <c r="W14" s="4"/>
      <c r="X14" s="28"/>
      <c r="Y14" s="3"/>
      <c r="Z14" s="3"/>
      <c r="AA14" s="3"/>
      <c r="AB14" s="3"/>
      <c r="AC14" s="3">
        <v>25400</v>
      </c>
      <c r="AD14" s="4"/>
      <c r="AE14" s="28"/>
      <c r="AF14" s="3"/>
      <c r="AG14" s="3"/>
      <c r="AH14" s="3"/>
      <c r="AI14" s="3"/>
      <c r="AJ14" s="3">
        <v>15610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7"/>
      <c r="D15" s="5"/>
      <c r="E15" s="5"/>
      <c r="F15" s="5"/>
      <c r="G15" s="5"/>
      <c r="H15" s="5">
        <v>2590</v>
      </c>
      <c r="I15" s="6"/>
      <c r="J15" s="27"/>
      <c r="K15" s="5"/>
      <c r="L15" s="5"/>
      <c r="M15" s="5"/>
      <c r="N15" s="5"/>
      <c r="O15" s="5">
        <v>2660</v>
      </c>
      <c r="P15" s="6"/>
      <c r="Q15" s="27"/>
      <c r="R15" s="5"/>
      <c r="S15" s="5"/>
      <c r="T15" s="5"/>
      <c r="U15" s="5"/>
      <c r="V15" s="5">
        <v>6300</v>
      </c>
      <c r="W15" s="6"/>
      <c r="X15" s="27"/>
      <c r="Y15" s="5"/>
      <c r="Z15" s="5"/>
      <c r="AA15" s="5"/>
      <c r="AB15" s="5"/>
      <c r="AC15" s="5">
        <v>9060</v>
      </c>
      <c r="AD15" s="6"/>
      <c r="AE15" s="27"/>
      <c r="AF15" s="5"/>
      <c r="AG15" s="5"/>
      <c r="AH15" s="5"/>
      <c r="AI15" s="5"/>
      <c r="AJ15" s="5">
        <v>4245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8"/>
      <c r="D16" s="3"/>
      <c r="E16" s="3"/>
      <c r="F16" s="3"/>
      <c r="G16" s="3"/>
      <c r="H16" s="3">
        <v>4150</v>
      </c>
      <c r="I16" s="4"/>
      <c r="J16" s="28"/>
      <c r="K16" s="3"/>
      <c r="L16" s="3"/>
      <c r="M16" s="3"/>
      <c r="N16" s="3"/>
      <c r="O16" s="3">
        <v>4560</v>
      </c>
      <c r="P16" s="4"/>
      <c r="Q16" s="28"/>
      <c r="R16" s="3"/>
      <c r="S16" s="3"/>
      <c r="T16" s="3"/>
      <c r="U16" s="3"/>
      <c r="V16" s="3">
        <v>6640</v>
      </c>
      <c r="W16" s="4"/>
      <c r="X16" s="28"/>
      <c r="Y16" s="3"/>
      <c r="Z16" s="3"/>
      <c r="AA16" s="3"/>
      <c r="AB16" s="3"/>
      <c r="AC16" s="3">
        <v>17490</v>
      </c>
      <c r="AD16" s="4"/>
      <c r="AE16" s="28"/>
      <c r="AF16" s="3"/>
      <c r="AG16" s="3"/>
      <c r="AH16" s="3"/>
      <c r="AI16" s="3"/>
      <c r="AJ16" s="3">
        <v>5720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7"/>
      <c r="D17" s="5"/>
      <c r="E17" s="5"/>
      <c r="F17" s="5"/>
      <c r="G17" s="5"/>
      <c r="H17" s="5">
        <v>6550</v>
      </c>
      <c r="I17" s="6"/>
      <c r="J17" s="27"/>
      <c r="K17" s="5"/>
      <c r="L17" s="5"/>
      <c r="M17" s="5"/>
      <c r="N17" s="5"/>
      <c r="O17" s="5">
        <v>3750</v>
      </c>
      <c r="P17" s="6"/>
      <c r="Q17" s="27"/>
      <c r="R17" s="5"/>
      <c r="S17" s="5"/>
      <c r="T17" s="5"/>
      <c r="U17" s="5"/>
      <c r="V17" s="5">
        <v>480</v>
      </c>
      <c r="W17" s="6"/>
      <c r="X17" s="27"/>
      <c r="Y17" s="5"/>
      <c r="Z17" s="5"/>
      <c r="AA17" s="5"/>
      <c r="AB17" s="5"/>
      <c r="AC17" s="5">
        <v>11760</v>
      </c>
      <c r="AD17" s="6"/>
      <c r="AE17" s="27"/>
      <c r="AF17" s="5"/>
      <c r="AG17" s="5"/>
      <c r="AH17" s="5"/>
      <c r="AI17" s="5"/>
      <c r="AJ17" s="5">
        <v>4980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8"/>
      <c r="D18" s="3"/>
      <c r="E18" s="3"/>
      <c r="F18" s="3"/>
      <c r="G18" s="3"/>
      <c r="H18" s="3">
        <v>990</v>
      </c>
      <c r="I18" s="4"/>
      <c r="J18" s="28"/>
      <c r="K18" s="3"/>
      <c r="L18" s="3"/>
      <c r="M18" s="3"/>
      <c r="N18" s="3"/>
      <c r="O18" s="3">
        <v>820</v>
      </c>
      <c r="P18" s="4"/>
      <c r="Q18" s="28"/>
      <c r="R18" s="3"/>
      <c r="S18" s="3"/>
      <c r="T18" s="3"/>
      <c r="U18" s="3"/>
      <c r="V18" s="3">
        <v>1680</v>
      </c>
      <c r="W18" s="4"/>
      <c r="X18" s="28"/>
      <c r="Y18" s="3"/>
      <c r="Z18" s="3"/>
      <c r="AA18" s="3"/>
      <c r="AB18" s="3"/>
      <c r="AC18" s="3">
        <v>12270</v>
      </c>
      <c r="AD18" s="4"/>
      <c r="AE18" s="28"/>
      <c r="AF18" s="3"/>
      <c r="AG18" s="3"/>
      <c r="AH18" s="3"/>
      <c r="AI18" s="3"/>
      <c r="AJ18" s="3">
        <v>1350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7"/>
      <c r="D19" s="5"/>
      <c r="E19" s="5"/>
      <c r="F19" s="5"/>
      <c r="G19" s="5"/>
      <c r="H19" s="5">
        <v>4757</v>
      </c>
      <c r="I19" s="6"/>
      <c r="J19" s="27"/>
      <c r="K19" s="5"/>
      <c r="L19" s="5"/>
      <c r="M19" s="5"/>
      <c r="N19" s="5"/>
      <c r="O19" s="5">
        <v>12083</v>
      </c>
      <c r="P19" s="6"/>
      <c r="Q19" s="27"/>
      <c r="R19" s="5"/>
      <c r="S19" s="5"/>
      <c r="T19" s="5"/>
      <c r="U19" s="5"/>
      <c r="V19" s="5">
        <v>28550</v>
      </c>
      <c r="W19" s="6"/>
      <c r="X19" s="27"/>
      <c r="Y19" s="5"/>
      <c r="Z19" s="5"/>
      <c r="AA19" s="5"/>
      <c r="AB19" s="5"/>
      <c r="AC19" s="5">
        <v>6350</v>
      </c>
      <c r="AD19" s="6"/>
      <c r="AE19" s="27"/>
      <c r="AF19" s="5"/>
      <c r="AG19" s="5"/>
      <c r="AH19" s="5"/>
      <c r="AI19" s="5"/>
      <c r="AJ19" s="5">
        <v>10043.5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8"/>
      <c r="D20" s="3"/>
      <c r="E20" s="3"/>
      <c r="F20" s="3"/>
      <c r="G20" s="3"/>
      <c r="H20" s="3">
        <v>3160</v>
      </c>
      <c r="I20" s="4"/>
      <c r="J20" s="28"/>
      <c r="K20" s="3"/>
      <c r="L20" s="3"/>
      <c r="M20" s="3"/>
      <c r="N20" s="3"/>
      <c r="O20" s="3">
        <v>5048</v>
      </c>
      <c r="P20" s="4"/>
      <c r="Q20" s="28"/>
      <c r="R20" s="3"/>
      <c r="S20" s="3"/>
      <c r="T20" s="3"/>
      <c r="U20" s="3"/>
      <c r="V20" s="3">
        <v>3404</v>
      </c>
      <c r="W20" s="4"/>
      <c r="X20" s="28"/>
      <c r="Y20" s="3"/>
      <c r="Z20" s="3"/>
      <c r="AA20" s="3"/>
      <c r="AB20" s="3"/>
      <c r="AC20" s="3">
        <v>592.4</v>
      </c>
      <c r="AD20" s="4"/>
      <c r="AE20" s="28"/>
      <c r="AF20" s="3"/>
      <c r="AG20" s="3"/>
      <c r="AH20" s="3"/>
      <c r="AI20" s="3"/>
      <c r="AJ20" s="3">
        <v>3356.5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7"/>
      <c r="D21" s="5"/>
      <c r="E21" s="5"/>
      <c r="F21" s="5"/>
      <c r="G21" s="5"/>
      <c r="H21" s="5">
        <v>1604</v>
      </c>
      <c r="I21" s="6"/>
      <c r="J21" s="27"/>
      <c r="K21" s="5"/>
      <c r="L21" s="5"/>
      <c r="M21" s="5"/>
      <c r="N21" s="5"/>
      <c r="O21" s="5">
        <v>15450</v>
      </c>
      <c r="P21" s="6"/>
      <c r="Q21" s="27"/>
      <c r="R21" s="5"/>
      <c r="S21" s="5"/>
      <c r="T21" s="5"/>
      <c r="U21" s="5"/>
      <c r="V21" s="5">
        <v>25445</v>
      </c>
      <c r="W21" s="6"/>
      <c r="X21" s="27"/>
      <c r="Y21" s="5"/>
      <c r="Z21" s="5"/>
      <c r="AA21" s="5"/>
      <c r="AB21" s="5"/>
      <c r="AC21" s="5">
        <v>8340</v>
      </c>
      <c r="AD21" s="6"/>
      <c r="AE21" s="27"/>
      <c r="AF21" s="5"/>
      <c r="AG21" s="5"/>
      <c r="AH21" s="5"/>
      <c r="AI21" s="5"/>
      <c r="AJ21" s="5">
        <v>12532.5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8"/>
      <c r="D22" s="3"/>
      <c r="E22" s="3"/>
      <c r="F22" s="3"/>
      <c r="G22" s="3"/>
      <c r="H22" s="3">
        <v>9331</v>
      </c>
      <c r="I22" s="4"/>
      <c r="J22" s="28"/>
      <c r="K22" s="3"/>
      <c r="L22" s="3"/>
      <c r="M22" s="3"/>
      <c r="N22" s="3"/>
      <c r="O22" s="3">
        <v>8152</v>
      </c>
      <c r="P22" s="4"/>
      <c r="Q22" s="28"/>
      <c r="R22" s="3"/>
      <c r="S22" s="3"/>
      <c r="T22" s="3"/>
      <c r="U22" s="3"/>
      <c r="V22" s="3">
        <v>10218</v>
      </c>
      <c r="W22" s="4"/>
      <c r="X22" s="28"/>
      <c r="Y22" s="3"/>
      <c r="Z22" s="3"/>
      <c r="AA22" s="3"/>
      <c r="AB22" s="3"/>
      <c r="AC22" s="3">
        <v>24932</v>
      </c>
      <c r="AD22" s="4"/>
      <c r="AE22" s="28"/>
      <c r="AF22" s="3"/>
      <c r="AG22" s="3"/>
      <c r="AH22" s="3"/>
      <c r="AI22" s="3"/>
      <c r="AJ22" s="3">
        <v>9945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9"/>
      <c r="D23" s="12"/>
      <c r="E23" s="12"/>
      <c r="F23" s="12"/>
      <c r="G23" s="12"/>
      <c r="H23" s="12">
        <v>3110</v>
      </c>
      <c r="I23" s="17"/>
      <c r="J23" s="29"/>
      <c r="K23" s="12"/>
      <c r="L23" s="12"/>
      <c r="M23" s="12"/>
      <c r="N23" s="12"/>
      <c r="O23" s="12">
        <v>20</v>
      </c>
      <c r="P23" s="17"/>
      <c r="Q23" s="29"/>
      <c r="R23" s="12"/>
      <c r="S23" s="12"/>
      <c r="T23" s="12"/>
      <c r="U23" s="12"/>
      <c r="V23" s="12">
        <v>4450</v>
      </c>
      <c r="W23" s="17"/>
      <c r="X23" s="29"/>
      <c r="Y23" s="12"/>
      <c r="Z23" s="12"/>
      <c r="AA23" s="12"/>
      <c r="AB23" s="12"/>
      <c r="AC23" s="12">
        <v>7050</v>
      </c>
      <c r="AD23" s="17"/>
      <c r="AE23" s="29"/>
      <c r="AF23" s="12"/>
      <c r="AG23" s="12"/>
      <c r="AH23" s="12"/>
      <c r="AI23" s="12"/>
      <c r="AJ23" s="12">
        <v>4125</v>
      </c>
      <c r="AK23" s="17"/>
    </row>
    <row r="24" spans="1:37" ht="15.75" thickTop="1" x14ac:dyDescent="0.25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B1" sqref="A1:B1048576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3"/>
      <c r="I1" s="35"/>
      <c r="J1" s="34" t="s">
        <v>4</v>
      </c>
      <c r="K1" s="33"/>
      <c r="L1" s="33"/>
      <c r="M1" s="33"/>
      <c r="N1" s="33"/>
      <c r="O1" s="33"/>
      <c r="P1" s="35"/>
      <c r="Q1" s="34" t="s">
        <v>5</v>
      </c>
      <c r="R1" s="33"/>
      <c r="S1" s="33"/>
      <c r="T1" s="33"/>
      <c r="U1" s="33"/>
      <c r="V1" s="33"/>
      <c r="W1" s="35"/>
      <c r="X1" s="34" t="s">
        <v>6</v>
      </c>
      <c r="Y1" s="33"/>
      <c r="Z1" s="33"/>
      <c r="AA1" s="33"/>
      <c r="AB1" s="33"/>
      <c r="AC1" s="33"/>
      <c r="AD1" s="35"/>
      <c r="AE1" s="34" t="s">
        <v>39</v>
      </c>
      <c r="AF1" s="33"/>
      <c r="AG1" s="33"/>
      <c r="AH1" s="33"/>
      <c r="AI1" s="33"/>
      <c r="AJ1" s="33"/>
      <c r="AK1" s="35"/>
    </row>
    <row r="2" spans="1:37" ht="30" customHeight="1" x14ac:dyDescent="0.25">
      <c r="A2" s="32"/>
      <c r="B2" s="36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37</v>
      </c>
      <c r="I2" s="25" t="s">
        <v>38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37</v>
      </c>
      <c r="P2" s="25" t="s">
        <v>38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37</v>
      </c>
      <c r="W2" s="25" t="s">
        <v>38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37</v>
      </c>
      <c r="AD2" s="25" t="s">
        <v>38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37</v>
      </c>
      <c r="AK2" s="25" t="s">
        <v>38</v>
      </c>
    </row>
    <row r="3" spans="1:37" ht="19.899999999999999" customHeight="1" x14ac:dyDescent="0.25">
      <c r="A3" s="2">
        <v>1</v>
      </c>
      <c r="B3" s="13" t="s">
        <v>12</v>
      </c>
      <c r="C3" s="27"/>
      <c r="D3" s="5"/>
      <c r="E3" s="5"/>
      <c r="F3" s="5"/>
      <c r="G3" s="5"/>
      <c r="H3" s="5">
        <v>2220</v>
      </c>
      <c r="I3" s="6"/>
      <c r="J3" s="27"/>
      <c r="K3" s="5"/>
      <c r="L3" s="5"/>
      <c r="M3" s="5"/>
      <c r="N3" s="5"/>
      <c r="O3" s="5">
        <v>2797</v>
      </c>
      <c r="P3" s="6"/>
      <c r="Q3" s="27"/>
      <c r="R3" s="5"/>
      <c r="S3" s="5"/>
      <c r="T3" s="5"/>
      <c r="U3" s="5"/>
      <c r="V3" s="5">
        <v>4537</v>
      </c>
      <c r="W3" s="6"/>
      <c r="X3" s="27"/>
      <c r="Y3" s="5"/>
      <c r="Z3" s="5"/>
      <c r="AA3" s="5"/>
      <c r="AB3" s="5"/>
      <c r="AC3" s="5">
        <v>6220</v>
      </c>
      <c r="AD3" s="6"/>
      <c r="AE3" s="27"/>
      <c r="AF3" s="5"/>
      <c r="AG3" s="5"/>
      <c r="AH3" s="5"/>
      <c r="AI3" s="5"/>
      <c r="AJ3" s="5">
        <v>3268</v>
      </c>
      <c r="AK3" s="6"/>
    </row>
    <row r="4" spans="1:37" ht="19.899999999999999" customHeight="1" x14ac:dyDescent="0.25">
      <c r="A4" s="1">
        <v>2</v>
      </c>
      <c r="B4" s="14" t="s">
        <v>13</v>
      </c>
      <c r="C4" s="28"/>
      <c r="D4" s="3"/>
      <c r="E4" s="3"/>
      <c r="F4" s="3"/>
      <c r="G4" s="3"/>
      <c r="H4" s="3">
        <v>1280</v>
      </c>
      <c r="I4" s="4"/>
      <c r="J4" s="28"/>
      <c r="K4" s="3"/>
      <c r="L4" s="3"/>
      <c r="M4" s="3"/>
      <c r="N4" s="3"/>
      <c r="O4" s="3">
        <v>2140</v>
      </c>
      <c r="P4" s="4"/>
      <c r="Q4" s="28"/>
      <c r="R4" s="3"/>
      <c r="S4" s="3"/>
      <c r="T4" s="3"/>
      <c r="U4" s="3"/>
      <c r="V4" s="3">
        <v>2470</v>
      </c>
      <c r="W4" s="4"/>
      <c r="X4" s="28"/>
      <c r="Y4" s="3"/>
      <c r="Z4" s="3"/>
      <c r="AA4" s="3"/>
      <c r="AB4" s="3"/>
      <c r="AC4" s="3">
        <v>8970</v>
      </c>
      <c r="AD4" s="4"/>
      <c r="AE4" s="28"/>
      <c r="AF4" s="3"/>
      <c r="AG4" s="3"/>
      <c r="AH4" s="3"/>
      <c r="AI4" s="3"/>
      <c r="AJ4" s="3">
        <v>2375</v>
      </c>
      <c r="AK4" s="4"/>
    </row>
    <row r="5" spans="1:37" ht="19.899999999999999" customHeight="1" x14ac:dyDescent="0.25">
      <c r="A5" s="2">
        <v>3</v>
      </c>
      <c r="B5" s="13" t="s">
        <v>14</v>
      </c>
      <c r="C5" s="27"/>
      <c r="D5" s="5"/>
      <c r="E5" s="5"/>
      <c r="F5" s="5"/>
      <c r="G5" s="5"/>
      <c r="H5" s="5">
        <v>1272</v>
      </c>
      <c r="I5" s="6"/>
      <c r="J5" s="27"/>
      <c r="K5" s="5"/>
      <c r="L5" s="5"/>
      <c r="M5" s="5"/>
      <c r="N5" s="5"/>
      <c r="O5" s="5">
        <v>3415</v>
      </c>
      <c r="P5" s="6"/>
      <c r="Q5" s="27"/>
      <c r="R5" s="5"/>
      <c r="S5" s="5"/>
      <c r="T5" s="5"/>
      <c r="U5" s="5"/>
      <c r="V5" s="5">
        <v>5455</v>
      </c>
      <c r="W5" s="6"/>
      <c r="X5" s="27"/>
      <c r="Y5" s="5"/>
      <c r="Z5" s="5"/>
      <c r="AA5" s="5"/>
      <c r="AB5" s="5"/>
      <c r="AC5" s="5">
        <v>9550</v>
      </c>
      <c r="AD5" s="6"/>
      <c r="AE5" s="27"/>
      <c r="AF5" s="5"/>
      <c r="AG5" s="5"/>
      <c r="AH5" s="5"/>
      <c r="AI5" s="5"/>
      <c r="AJ5" s="5">
        <v>4188</v>
      </c>
      <c r="AK5" s="6"/>
    </row>
    <row r="6" spans="1:37" ht="19.899999999999999" customHeight="1" x14ac:dyDescent="0.25">
      <c r="A6" s="1">
        <v>4</v>
      </c>
      <c r="B6" s="14" t="s">
        <v>15</v>
      </c>
      <c r="C6" s="28"/>
      <c r="D6" s="3"/>
      <c r="E6" s="3"/>
      <c r="F6" s="3"/>
      <c r="G6" s="3"/>
      <c r="H6" s="3">
        <v>4645</v>
      </c>
      <c r="I6" s="4"/>
      <c r="J6" s="28"/>
      <c r="K6" s="3"/>
      <c r="L6" s="3"/>
      <c r="M6" s="3"/>
      <c r="N6" s="3"/>
      <c r="O6" s="3">
        <v>5948</v>
      </c>
      <c r="P6" s="4"/>
      <c r="Q6" s="28"/>
      <c r="R6" s="3"/>
      <c r="S6" s="3"/>
      <c r="T6" s="3"/>
      <c r="U6" s="3"/>
      <c r="V6" s="3">
        <v>7450</v>
      </c>
      <c r="W6" s="4"/>
      <c r="X6" s="28"/>
      <c r="Y6" s="3"/>
      <c r="Z6" s="3"/>
      <c r="AA6" s="3"/>
      <c r="AB6" s="3"/>
      <c r="AC6" s="3">
        <v>19500</v>
      </c>
      <c r="AD6" s="4"/>
      <c r="AE6" s="28"/>
      <c r="AF6" s="3"/>
      <c r="AG6" s="3"/>
      <c r="AH6" s="3"/>
      <c r="AI6" s="3"/>
      <c r="AJ6" s="3">
        <v>7417.5</v>
      </c>
      <c r="AK6" s="4"/>
    </row>
    <row r="7" spans="1:37" ht="19.899999999999999" customHeight="1" x14ac:dyDescent="0.25">
      <c r="A7" s="2">
        <v>5</v>
      </c>
      <c r="B7" s="13" t="s">
        <v>16</v>
      </c>
      <c r="C7" s="27"/>
      <c r="D7" s="5"/>
      <c r="E7" s="5"/>
      <c r="F7" s="5"/>
      <c r="G7" s="5"/>
      <c r="H7" s="5">
        <v>2770</v>
      </c>
      <c r="I7" s="6"/>
      <c r="J7" s="27"/>
      <c r="K7" s="5"/>
      <c r="L7" s="5"/>
      <c r="M7" s="5"/>
      <c r="N7" s="5"/>
      <c r="O7" s="5">
        <v>1700</v>
      </c>
      <c r="P7" s="6"/>
      <c r="Q7" s="27"/>
      <c r="R7" s="5"/>
      <c r="S7" s="5"/>
      <c r="T7" s="5"/>
      <c r="U7" s="5"/>
      <c r="V7" s="5">
        <v>1410</v>
      </c>
      <c r="W7" s="6"/>
      <c r="X7" s="27"/>
      <c r="Y7" s="5"/>
      <c r="Z7" s="5"/>
      <c r="AA7" s="5"/>
      <c r="AB7" s="5"/>
      <c r="AC7" s="5">
        <v>8070</v>
      </c>
      <c r="AD7" s="6"/>
      <c r="AE7" s="27"/>
      <c r="AF7" s="5"/>
      <c r="AG7" s="5"/>
      <c r="AH7" s="5"/>
      <c r="AI7" s="5"/>
      <c r="AJ7" s="5">
        <v>2235</v>
      </c>
      <c r="AK7" s="6"/>
    </row>
    <row r="8" spans="1:37" ht="19.899999999999999" customHeight="1" x14ac:dyDescent="0.25">
      <c r="A8" s="1">
        <v>6</v>
      </c>
      <c r="B8" s="14" t="s">
        <v>17</v>
      </c>
      <c r="C8" s="28"/>
      <c r="D8" s="3"/>
      <c r="E8" s="3"/>
      <c r="F8" s="3"/>
      <c r="G8" s="3"/>
      <c r="H8" s="3">
        <v>55480</v>
      </c>
      <c r="I8" s="4"/>
      <c r="J8" s="28"/>
      <c r="K8" s="3"/>
      <c r="L8" s="3"/>
      <c r="M8" s="3"/>
      <c r="N8" s="3"/>
      <c r="O8" s="3">
        <v>67046</v>
      </c>
      <c r="P8" s="4"/>
      <c r="Q8" s="28"/>
      <c r="R8" s="3"/>
      <c r="S8" s="3"/>
      <c r="T8" s="3"/>
      <c r="U8" s="3"/>
      <c r="V8" s="3">
        <v>101690</v>
      </c>
      <c r="W8" s="4"/>
      <c r="X8" s="28"/>
      <c r="Y8" s="3"/>
      <c r="Z8" s="3"/>
      <c r="AA8" s="3"/>
      <c r="AB8" s="3"/>
      <c r="AC8" s="3">
        <v>200400</v>
      </c>
      <c r="AD8" s="4"/>
      <c r="AE8" s="28"/>
      <c r="AF8" s="3"/>
      <c r="AG8" s="3"/>
      <c r="AH8" s="3"/>
      <c r="AI8" s="3"/>
      <c r="AJ8" s="3">
        <v>94090</v>
      </c>
      <c r="AK8" s="4"/>
    </row>
    <row r="9" spans="1:37" ht="19.899999999999999" customHeight="1" x14ac:dyDescent="0.25">
      <c r="A9" s="2">
        <v>7</v>
      </c>
      <c r="B9" s="13" t="s">
        <v>18</v>
      </c>
      <c r="C9" s="27"/>
      <c r="D9" s="5"/>
      <c r="E9" s="5"/>
      <c r="F9" s="5"/>
      <c r="G9" s="5"/>
      <c r="H9" s="5">
        <v>3240</v>
      </c>
      <c r="I9" s="6"/>
      <c r="J9" s="27"/>
      <c r="K9" s="5"/>
      <c r="L9" s="5"/>
      <c r="M9" s="5"/>
      <c r="N9" s="5"/>
      <c r="O9" s="5">
        <v>1786</v>
      </c>
      <c r="P9" s="6"/>
      <c r="Q9" s="27"/>
      <c r="R9" s="5"/>
      <c r="S9" s="5"/>
      <c r="T9" s="5"/>
      <c r="U9" s="5"/>
      <c r="V9" s="5">
        <v>7345</v>
      </c>
      <c r="W9" s="6"/>
      <c r="X9" s="27"/>
      <c r="Y9" s="5"/>
      <c r="Z9" s="5"/>
      <c r="AA9" s="5"/>
      <c r="AB9" s="5"/>
      <c r="AC9" s="5">
        <v>5100</v>
      </c>
      <c r="AD9" s="6"/>
      <c r="AE9" s="27"/>
      <c r="AF9" s="5"/>
      <c r="AG9" s="5"/>
      <c r="AH9" s="5"/>
      <c r="AI9" s="5"/>
      <c r="AJ9" s="5">
        <v>3950</v>
      </c>
      <c r="AK9" s="6"/>
    </row>
    <row r="10" spans="1:37" ht="19.899999999999999" customHeight="1" x14ac:dyDescent="0.25">
      <c r="A10" s="1">
        <v>8</v>
      </c>
      <c r="B10" s="14" t="s">
        <v>19</v>
      </c>
      <c r="C10" s="28"/>
      <c r="D10" s="3"/>
      <c r="E10" s="3"/>
      <c r="F10" s="3"/>
      <c r="G10" s="3"/>
      <c r="H10" s="3">
        <v>1960</v>
      </c>
      <c r="I10" s="4"/>
      <c r="J10" s="28"/>
      <c r="K10" s="3"/>
      <c r="L10" s="3"/>
      <c r="M10" s="3"/>
      <c r="N10" s="3"/>
      <c r="O10" s="3">
        <v>3920</v>
      </c>
      <c r="P10" s="4"/>
      <c r="Q10" s="28"/>
      <c r="R10" s="3"/>
      <c r="S10" s="3"/>
      <c r="T10" s="3"/>
      <c r="U10" s="3"/>
      <c r="V10" s="3">
        <v>4790</v>
      </c>
      <c r="W10" s="4"/>
      <c r="X10" s="28"/>
      <c r="Y10" s="3"/>
      <c r="Z10" s="3"/>
      <c r="AA10" s="3"/>
      <c r="AB10" s="3"/>
      <c r="AC10" s="3">
        <v>7180</v>
      </c>
      <c r="AD10" s="4"/>
      <c r="AE10" s="28"/>
      <c r="AF10" s="3"/>
      <c r="AG10" s="3"/>
      <c r="AH10" s="3"/>
      <c r="AI10" s="3"/>
      <c r="AJ10" s="3">
        <v>4430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7"/>
      <c r="D11" s="5"/>
      <c r="E11" s="5"/>
      <c r="F11" s="5"/>
      <c r="G11" s="5"/>
      <c r="H11" s="5">
        <v>9103</v>
      </c>
      <c r="I11" s="6"/>
      <c r="J11" s="27"/>
      <c r="K11" s="5"/>
      <c r="L11" s="5"/>
      <c r="M11" s="5"/>
      <c r="N11" s="5"/>
      <c r="O11" s="5">
        <v>8618</v>
      </c>
      <c r="P11" s="6"/>
      <c r="Q11" s="27"/>
      <c r="R11" s="5"/>
      <c r="S11" s="5"/>
      <c r="T11" s="5"/>
      <c r="U11" s="5"/>
      <c r="V11" s="5">
        <v>13609</v>
      </c>
      <c r="W11" s="6"/>
      <c r="X11" s="27"/>
      <c r="Y11" s="5"/>
      <c r="Z11" s="5"/>
      <c r="AA11" s="5"/>
      <c r="AB11" s="5"/>
      <c r="AC11" s="5">
        <v>21310</v>
      </c>
      <c r="AD11" s="6"/>
      <c r="AE11" s="27"/>
      <c r="AF11" s="5"/>
      <c r="AG11" s="5"/>
      <c r="AH11" s="5"/>
      <c r="AI11" s="5"/>
      <c r="AJ11" s="5">
        <v>11436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8"/>
      <c r="D12" s="3"/>
      <c r="E12" s="3"/>
      <c r="F12" s="3"/>
      <c r="G12" s="3"/>
      <c r="H12" s="3">
        <v>2760</v>
      </c>
      <c r="I12" s="4"/>
      <c r="J12" s="28"/>
      <c r="K12" s="3"/>
      <c r="L12" s="3"/>
      <c r="M12" s="3"/>
      <c r="N12" s="3"/>
      <c r="O12" s="3">
        <v>2600</v>
      </c>
      <c r="P12" s="4"/>
      <c r="Q12" s="28"/>
      <c r="R12" s="3"/>
      <c r="S12" s="3"/>
      <c r="T12" s="3"/>
      <c r="U12" s="3"/>
      <c r="V12" s="3">
        <v>3870</v>
      </c>
      <c r="W12" s="4"/>
      <c r="X12" s="28"/>
      <c r="Y12" s="3"/>
      <c r="Z12" s="3"/>
      <c r="AA12" s="3"/>
      <c r="AB12" s="3"/>
      <c r="AC12" s="3">
        <v>17100</v>
      </c>
      <c r="AD12" s="4"/>
      <c r="AE12" s="28"/>
      <c r="AF12" s="3"/>
      <c r="AG12" s="3"/>
      <c r="AH12" s="3"/>
      <c r="AI12" s="3"/>
      <c r="AJ12" s="3">
        <v>3406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7"/>
      <c r="D13" s="5"/>
      <c r="E13" s="5"/>
      <c r="F13" s="5"/>
      <c r="G13" s="5"/>
      <c r="H13" s="5">
        <v>1400</v>
      </c>
      <c r="I13" s="6"/>
      <c r="J13" s="27"/>
      <c r="K13" s="5"/>
      <c r="L13" s="5"/>
      <c r="M13" s="5"/>
      <c r="N13" s="5"/>
      <c r="O13" s="5">
        <v>1400</v>
      </c>
      <c r="P13" s="6"/>
      <c r="Q13" s="27"/>
      <c r="R13" s="5"/>
      <c r="S13" s="5"/>
      <c r="T13" s="5"/>
      <c r="U13" s="5"/>
      <c r="V13" s="5">
        <v>900</v>
      </c>
      <c r="W13" s="6"/>
      <c r="X13" s="27"/>
      <c r="Y13" s="5"/>
      <c r="Z13" s="5"/>
      <c r="AA13" s="5"/>
      <c r="AB13" s="5"/>
      <c r="AC13" s="5">
        <v>5700</v>
      </c>
      <c r="AD13" s="6"/>
      <c r="AE13" s="27"/>
      <c r="AF13" s="5"/>
      <c r="AG13" s="5"/>
      <c r="AH13" s="5"/>
      <c r="AI13" s="5"/>
      <c r="AJ13" s="5">
        <v>1400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8"/>
      <c r="D14" s="3"/>
      <c r="E14" s="3"/>
      <c r="F14" s="3"/>
      <c r="G14" s="3"/>
      <c r="H14" s="3">
        <v>15610</v>
      </c>
      <c r="I14" s="4"/>
      <c r="J14" s="28"/>
      <c r="K14" s="3"/>
      <c r="L14" s="3"/>
      <c r="M14" s="3"/>
      <c r="N14" s="3"/>
      <c r="O14" s="3">
        <v>14840</v>
      </c>
      <c r="P14" s="4"/>
      <c r="Q14" s="28"/>
      <c r="R14" s="3"/>
      <c r="S14" s="3"/>
      <c r="T14" s="3"/>
      <c r="U14" s="3"/>
      <c r="V14" s="3">
        <v>10300</v>
      </c>
      <c r="W14" s="4"/>
      <c r="X14" s="28"/>
      <c r="Y14" s="3"/>
      <c r="Z14" s="3"/>
      <c r="AA14" s="3"/>
      <c r="AB14" s="3"/>
      <c r="AC14" s="3">
        <v>25400</v>
      </c>
      <c r="AD14" s="4"/>
      <c r="AE14" s="28"/>
      <c r="AF14" s="3"/>
      <c r="AG14" s="3"/>
      <c r="AH14" s="3"/>
      <c r="AI14" s="3"/>
      <c r="AJ14" s="3">
        <v>15610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7"/>
      <c r="D15" s="5"/>
      <c r="E15" s="5"/>
      <c r="F15" s="5"/>
      <c r="G15" s="5"/>
      <c r="H15" s="5">
        <v>2590</v>
      </c>
      <c r="I15" s="6"/>
      <c r="J15" s="27"/>
      <c r="K15" s="5"/>
      <c r="L15" s="5"/>
      <c r="M15" s="5"/>
      <c r="N15" s="5"/>
      <c r="O15" s="5">
        <v>2660</v>
      </c>
      <c r="P15" s="6"/>
      <c r="Q15" s="27"/>
      <c r="R15" s="5"/>
      <c r="S15" s="5"/>
      <c r="T15" s="5"/>
      <c r="U15" s="5"/>
      <c r="V15" s="5">
        <v>6300</v>
      </c>
      <c r="W15" s="6"/>
      <c r="X15" s="27"/>
      <c r="Y15" s="5"/>
      <c r="Z15" s="5"/>
      <c r="AA15" s="5"/>
      <c r="AB15" s="5"/>
      <c r="AC15" s="5">
        <v>9060</v>
      </c>
      <c r="AD15" s="6"/>
      <c r="AE15" s="27"/>
      <c r="AF15" s="5"/>
      <c r="AG15" s="5"/>
      <c r="AH15" s="5"/>
      <c r="AI15" s="5"/>
      <c r="AJ15" s="5">
        <v>4245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8"/>
      <c r="D16" s="3"/>
      <c r="E16" s="3"/>
      <c r="F16" s="3"/>
      <c r="G16" s="3"/>
      <c r="H16" s="3">
        <v>4150</v>
      </c>
      <c r="I16" s="4"/>
      <c r="J16" s="28"/>
      <c r="K16" s="3"/>
      <c r="L16" s="3"/>
      <c r="M16" s="3"/>
      <c r="N16" s="3"/>
      <c r="O16" s="3">
        <v>4560</v>
      </c>
      <c r="P16" s="4"/>
      <c r="Q16" s="28"/>
      <c r="R16" s="3"/>
      <c r="S16" s="3"/>
      <c r="T16" s="3"/>
      <c r="U16" s="3"/>
      <c r="V16" s="3">
        <v>6640</v>
      </c>
      <c r="W16" s="4"/>
      <c r="X16" s="28"/>
      <c r="Y16" s="3"/>
      <c r="Z16" s="3"/>
      <c r="AA16" s="3"/>
      <c r="AB16" s="3"/>
      <c r="AC16" s="3">
        <v>17490</v>
      </c>
      <c r="AD16" s="4"/>
      <c r="AE16" s="28"/>
      <c r="AF16" s="3"/>
      <c r="AG16" s="3"/>
      <c r="AH16" s="3"/>
      <c r="AI16" s="3"/>
      <c r="AJ16" s="3">
        <v>5720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7"/>
      <c r="D17" s="5"/>
      <c r="E17" s="5"/>
      <c r="F17" s="5"/>
      <c r="G17" s="5"/>
      <c r="H17" s="5">
        <v>6550</v>
      </c>
      <c r="I17" s="6"/>
      <c r="J17" s="27"/>
      <c r="K17" s="5"/>
      <c r="L17" s="5"/>
      <c r="M17" s="5"/>
      <c r="N17" s="5"/>
      <c r="O17" s="5">
        <v>3750</v>
      </c>
      <c r="P17" s="6"/>
      <c r="Q17" s="27"/>
      <c r="R17" s="5"/>
      <c r="S17" s="5"/>
      <c r="T17" s="5"/>
      <c r="U17" s="5"/>
      <c r="V17" s="5">
        <v>480</v>
      </c>
      <c r="W17" s="6"/>
      <c r="X17" s="27"/>
      <c r="Y17" s="5"/>
      <c r="Z17" s="5"/>
      <c r="AA17" s="5"/>
      <c r="AB17" s="5"/>
      <c r="AC17" s="5">
        <v>11760</v>
      </c>
      <c r="AD17" s="6"/>
      <c r="AE17" s="27"/>
      <c r="AF17" s="5"/>
      <c r="AG17" s="5"/>
      <c r="AH17" s="5"/>
      <c r="AI17" s="5"/>
      <c r="AJ17" s="5">
        <v>4980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8"/>
      <c r="D18" s="3"/>
      <c r="E18" s="3"/>
      <c r="F18" s="3"/>
      <c r="G18" s="3"/>
      <c r="H18" s="3">
        <v>990</v>
      </c>
      <c r="I18" s="4"/>
      <c r="J18" s="28"/>
      <c r="K18" s="3"/>
      <c r="L18" s="3"/>
      <c r="M18" s="3"/>
      <c r="N18" s="3"/>
      <c r="O18" s="3">
        <v>820</v>
      </c>
      <c r="P18" s="4"/>
      <c r="Q18" s="28"/>
      <c r="R18" s="3"/>
      <c r="S18" s="3"/>
      <c r="T18" s="3"/>
      <c r="U18" s="3"/>
      <c r="V18" s="3">
        <v>1680</v>
      </c>
      <c r="W18" s="4"/>
      <c r="X18" s="28"/>
      <c r="Y18" s="3"/>
      <c r="Z18" s="3"/>
      <c r="AA18" s="3"/>
      <c r="AB18" s="3"/>
      <c r="AC18" s="3">
        <v>12270</v>
      </c>
      <c r="AD18" s="4"/>
      <c r="AE18" s="28"/>
      <c r="AF18" s="3"/>
      <c r="AG18" s="3"/>
      <c r="AH18" s="3"/>
      <c r="AI18" s="3"/>
      <c r="AJ18" s="3">
        <v>1350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7"/>
      <c r="D19" s="5"/>
      <c r="E19" s="5"/>
      <c r="F19" s="5"/>
      <c r="G19" s="5"/>
      <c r="H19" s="5">
        <v>4757</v>
      </c>
      <c r="I19" s="6"/>
      <c r="J19" s="27"/>
      <c r="K19" s="5"/>
      <c r="L19" s="5"/>
      <c r="M19" s="5"/>
      <c r="N19" s="5"/>
      <c r="O19" s="5">
        <v>12083</v>
      </c>
      <c r="P19" s="6"/>
      <c r="Q19" s="27"/>
      <c r="R19" s="5"/>
      <c r="S19" s="5"/>
      <c r="T19" s="5"/>
      <c r="U19" s="5"/>
      <c r="V19" s="5">
        <v>28550</v>
      </c>
      <c r="W19" s="6"/>
      <c r="X19" s="27"/>
      <c r="Y19" s="5"/>
      <c r="Z19" s="5"/>
      <c r="AA19" s="5"/>
      <c r="AB19" s="5"/>
      <c r="AC19" s="5">
        <v>6350</v>
      </c>
      <c r="AD19" s="6"/>
      <c r="AE19" s="27"/>
      <c r="AF19" s="5"/>
      <c r="AG19" s="5"/>
      <c r="AH19" s="5"/>
      <c r="AI19" s="5"/>
      <c r="AJ19" s="5">
        <v>10043.5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8"/>
      <c r="D20" s="3"/>
      <c r="E20" s="3"/>
      <c r="F20" s="3"/>
      <c r="G20" s="3"/>
      <c r="H20" s="3">
        <v>3160</v>
      </c>
      <c r="I20" s="4"/>
      <c r="J20" s="28"/>
      <c r="K20" s="3"/>
      <c r="L20" s="3"/>
      <c r="M20" s="3"/>
      <c r="N20" s="3"/>
      <c r="O20" s="3">
        <v>5048</v>
      </c>
      <c r="P20" s="4"/>
      <c r="Q20" s="28"/>
      <c r="R20" s="3"/>
      <c r="S20" s="3"/>
      <c r="T20" s="3"/>
      <c r="U20" s="3"/>
      <c r="V20" s="3">
        <v>3404</v>
      </c>
      <c r="W20" s="4"/>
      <c r="X20" s="28"/>
      <c r="Y20" s="3"/>
      <c r="Z20" s="3"/>
      <c r="AA20" s="3"/>
      <c r="AB20" s="3"/>
      <c r="AC20" s="3">
        <v>592.4</v>
      </c>
      <c r="AD20" s="4"/>
      <c r="AE20" s="28"/>
      <c r="AF20" s="3"/>
      <c r="AG20" s="3"/>
      <c r="AH20" s="3"/>
      <c r="AI20" s="3"/>
      <c r="AJ20" s="3">
        <v>3356.5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7"/>
      <c r="D21" s="5"/>
      <c r="E21" s="5"/>
      <c r="F21" s="5"/>
      <c r="G21" s="5"/>
      <c r="H21" s="5">
        <v>1604</v>
      </c>
      <c r="I21" s="6"/>
      <c r="J21" s="27"/>
      <c r="K21" s="5"/>
      <c r="L21" s="5"/>
      <c r="M21" s="5"/>
      <c r="N21" s="5"/>
      <c r="O21" s="5">
        <v>15450</v>
      </c>
      <c r="P21" s="6"/>
      <c r="Q21" s="27"/>
      <c r="R21" s="5"/>
      <c r="S21" s="5"/>
      <c r="T21" s="5"/>
      <c r="U21" s="5"/>
      <c r="V21" s="5">
        <v>25445</v>
      </c>
      <c r="W21" s="6"/>
      <c r="X21" s="27"/>
      <c r="Y21" s="5"/>
      <c r="Z21" s="5"/>
      <c r="AA21" s="5"/>
      <c r="AB21" s="5"/>
      <c r="AC21" s="5">
        <v>8340</v>
      </c>
      <c r="AD21" s="6"/>
      <c r="AE21" s="27"/>
      <c r="AF21" s="5"/>
      <c r="AG21" s="5"/>
      <c r="AH21" s="5"/>
      <c r="AI21" s="5"/>
      <c r="AJ21" s="5">
        <v>12532.5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8"/>
      <c r="D22" s="3"/>
      <c r="E22" s="3"/>
      <c r="F22" s="3"/>
      <c r="G22" s="3"/>
      <c r="H22" s="3">
        <v>9331</v>
      </c>
      <c r="I22" s="4"/>
      <c r="J22" s="28"/>
      <c r="K22" s="3"/>
      <c r="L22" s="3"/>
      <c r="M22" s="3"/>
      <c r="N22" s="3"/>
      <c r="O22" s="3">
        <v>8152</v>
      </c>
      <c r="P22" s="4"/>
      <c r="Q22" s="28"/>
      <c r="R22" s="3"/>
      <c r="S22" s="3"/>
      <c r="T22" s="3"/>
      <c r="U22" s="3"/>
      <c r="V22" s="3">
        <v>10218</v>
      </c>
      <c r="W22" s="4"/>
      <c r="X22" s="28"/>
      <c r="Y22" s="3"/>
      <c r="Z22" s="3"/>
      <c r="AA22" s="3"/>
      <c r="AB22" s="3"/>
      <c r="AC22" s="3">
        <v>24932</v>
      </c>
      <c r="AD22" s="4"/>
      <c r="AE22" s="28"/>
      <c r="AF22" s="3"/>
      <c r="AG22" s="3"/>
      <c r="AH22" s="3"/>
      <c r="AI22" s="3"/>
      <c r="AJ22" s="3">
        <v>9945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9"/>
      <c r="D23" s="12"/>
      <c r="E23" s="12"/>
      <c r="F23" s="12"/>
      <c r="G23" s="12"/>
      <c r="H23" s="12">
        <v>3110</v>
      </c>
      <c r="I23" s="17"/>
      <c r="J23" s="29"/>
      <c r="K23" s="12"/>
      <c r="L23" s="12"/>
      <c r="M23" s="12"/>
      <c r="N23" s="12"/>
      <c r="O23" s="12">
        <v>20</v>
      </c>
      <c r="P23" s="17"/>
      <c r="Q23" s="29"/>
      <c r="R23" s="12"/>
      <c r="S23" s="12"/>
      <c r="T23" s="12"/>
      <c r="U23" s="12"/>
      <c r="V23" s="12">
        <v>4450</v>
      </c>
      <c r="W23" s="17"/>
      <c r="X23" s="29"/>
      <c r="Y23" s="12"/>
      <c r="Z23" s="12"/>
      <c r="AA23" s="12"/>
      <c r="AB23" s="12"/>
      <c r="AC23" s="12">
        <v>7050</v>
      </c>
      <c r="AD23" s="17"/>
      <c r="AE23" s="29"/>
      <c r="AF23" s="12"/>
      <c r="AG23" s="12"/>
      <c r="AH23" s="12"/>
      <c r="AI23" s="12"/>
      <c r="AJ23" s="12">
        <v>4125</v>
      </c>
      <c r="AK23" s="17"/>
    </row>
    <row r="24" spans="1:37" ht="15.75" thickTop="1" x14ac:dyDescent="0.25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I58" workbookViewId="0">
      <selection activeCell="N3" sqref="N3"/>
    </sheetView>
  </sheetViews>
  <sheetFormatPr baseColWidth="10" defaultColWidth="9.140625" defaultRowHeight="15" x14ac:dyDescent="0.25"/>
  <cols>
    <col min="1" max="1" width="17" bestFit="1" customWidth="1"/>
    <col min="2" max="2" width="24.7109375" bestFit="1" customWidth="1"/>
    <col min="3" max="3" width="12.7109375" bestFit="1" customWidth="1"/>
    <col min="4" max="6" width="12" bestFit="1" customWidth="1"/>
    <col min="8" max="8" width="17" bestFit="1" customWidth="1"/>
    <col min="9" max="9" width="26.28515625" bestFit="1" customWidth="1"/>
    <col min="10" max="10" width="12.7109375" bestFit="1" customWidth="1"/>
    <col min="11" max="13" width="12" bestFit="1" customWidth="1"/>
    <col min="14" max="14" width="8.28515625" bestFit="1" customWidth="1"/>
    <col min="16" max="16" width="17" bestFit="1" customWidth="1"/>
    <col min="17" max="17" width="24.7109375" bestFit="1" customWidth="1"/>
    <col min="18" max="18" width="12.7109375" bestFit="1" customWidth="1"/>
    <col min="19" max="21" width="12" bestFit="1" customWidth="1"/>
    <col min="22" max="22" width="8.28515625" bestFit="1" customWidth="1"/>
  </cols>
  <sheetData>
    <row r="1" spans="1:30" x14ac:dyDescent="0.25">
      <c r="A1" t="s">
        <v>43</v>
      </c>
      <c r="H1" t="s">
        <v>44</v>
      </c>
      <c r="P1" t="s">
        <v>46</v>
      </c>
      <c r="X1" t="s">
        <v>47</v>
      </c>
    </row>
    <row r="2" spans="1:30" x14ac:dyDescent="0.25">
      <c r="A2" t="s">
        <v>33</v>
      </c>
      <c r="B2" t="s">
        <v>34</v>
      </c>
      <c r="C2" t="s">
        <v>35</v>
      </c>
      <c r="D2" t="s">
        <v>2</v>
      </c>
      <c r="E2" t="s">
        <v>3</v>
      </c>
      <c r="F2" t="s">
        <v>11</v>
      </c>
      <c r="H2" t="s">
        <v>33</v>
      </c>
      <c r="I2" t="s">
        <v>34</v>
      </c>
      <c r="J2" t="s">
        <v>35</v>
      </c>
      <c r="K2" t="s">
        <v>2</v>
      </c>
      <c r="L2" t="s">
        <v>3</v>
      </c>
      <c r="M2" t="s">
        <v>11</v>
      </c>
      <c r="N2" t="s">
        <v>45</v>
      </c>
      <c r="P2" t="s">
        <v>33</v>
      </c>
      <c r="Q2" t="s">
        <v>34</v>
      </c>
      <c r="R2" t="s">
        <v>35</v>
      </c>
      <c r="S2" t="s">
        <v>2</v>
      </c>
      <c r="T2" t="s">
        <v>3</v>
      </c>
      <c r="U2" t="s">
        <v>11</v>
      </c>
      <c r="V2" t="s">
        <v>45</v>
      </c>
      <c r="X2" t="s">
        <v>33</v>
      </c>
      <c r="Y2" t="s">
        <v>34</v>
      </c>
      <c r="Z2" t="s">
        <v>35</v>
      </c>
      <c r="AA2" t="s">
        <v>2</v>
      </c>
      <c r="AB2" t="s">
        <v>3</v>
      </c>
      <c r="AC2" t="s">
        <v>11</v>
      </c>
      <c r="AD2" t="s">
        <v>45</v>
      </c>
    </row>
    <row r="3" spans="1:30" x14ac:dyDescent="0.25">
      <c r="A3" t="s">
        <v>36</v>
      </c>
      <c r="B3" t="s">
        <v>21</v>
      </c>
      <c r="C3">
        <v>0.274085555852767</v>
      </c>
      <c r="D3">
        <v>183.87578049068901</v>
      </c>
      <c r="E3">
        <v>133.958212110874</v>
      </c>
      <c r="F3">
        <v>4.7412322682664501E-2</v>
      </c>
      <c r="H3" t="s">
        <v>36</v>
      </c>
      <c r="I3" t="s">
        <v>17</v>
      </c>
      <c r="J3" t="e">
        <f>INDEX(Plan1!$I$26:$M$46,equiv)</f>
        <v>#NAME?</v>
      </c>
      <c r="K3">
        <v>50429.449861800298</v>
      </c>
      <c r="L3">
        <v>50099.410746113099</v>
      </c>
      <c r="M3">
        <v>0.89839733745009098</v>
      </c>
      <c r="N3">
        <v>0</v>
      </c>
      <c r="P3" t="s">
        <v>36</v>
      </c>
      <c r="Q3" t="s">
        <v>17</v>
      </c>
      <c r="R3">
        <v>-115.14946051910501</v>
      </c>
      <c r="S3">
        <v>50429.449861800298</v>
      </c>
      <c r="T3">
        <v>50099.410746113099</v>
      </c>
      <c r="U3">
        <v>0.89839733745009098</v>
      </c>
      <c r="V3">
        <v>0</v>
      </c>
      <c r="X3" t="s">
        <v>36</v>
      </c>
      <c r="Y3" t="s">
        <v>16</v>
      </c>
      <c r="Z3">
        <v>-5.1787933752447497</v>
      </c>
      <c r="AA3">
        <v>877.87017497794398</v>
      </c>
      <c r="AB3">
        <v>791.93796727631297</v>
      </c>
      <c r="AC3">
        <v>0.27946701121681999</v>
      </c>
      <c r="AD3">
        <v>0</v>
      </c>
    </row>
    <row r="4" spans="1:30" x14ac:dyDescent="0.25">
      <c r="A4" t="s">
        <v>36</v>
      </c>
      <c r="B4" t="s">
        <v>18</v>
      </c>
      <c r="C4">
        <v>0.239042637655178</v>
      </c>
      <c r="D4">
        <v>457.94168680686403</v>
      </c>
      <c r="E4">
        <v>323.605678660482</v>
      </c>
      <c r="F4">
        <v>0.112173271183841</v>
      </c>
      <c r="H4" t="s">
        <v>36</v>
      </c>
      <c r="I4" t="s">
        <v>15</v>
      </c>
      <c r="J4">
        <v>-858.31538601890099</v>
      </c>
      <c r="K4">
        <v>9087.2367229299398</v>
      </c>
      <c r="L4">
        <v>6914.6764015987501</v>
      </c>
      <c r="M4">
        <v>1.4261617366797299</v>
      </c>
      <c r="N4">
        <v>0</v>
      </c>
      <c r="P4" t="s">
        <v>36</v>
      </c>
      <c r="Q4" t="s">
        <v>15</v>
      </c>
      <c r="R4">
        <v>-858.31538601890099</v>
      </c>
      <c r="S4">
        <v>9087.2367229299398</v>
      </c>
      <c r="T4">
        <v>6914.6764015987501</v>
      </c>
      <c r="U4">
        <v>1.4261617366797299</v>
      </c>
      <c r="V4">
        <v>0</v>
      </c>
      <c r="X4" t="s">
        <v>36</v>
      </c>
      <c r="Y4" t="s">
        <v>13</v>
      </c>
      <c r="Z4">
        <v>-20.4840073953843</v>
      </c>
      <c r="AA4">
        <v>764.64982711336995</v>
      </c>
      <c r="AB4">
        <v>668.83558605333803</v>
      </c>
      <c r="AC4">
        <v>0.49427628338289897</v>
      </c>
      <c r="AD4">
        <v>0</v>
      </c>
    </row>
    <row r="5" spans="1:30" x14ac:dyDescent="0.25">
      <c r="A5" t="s">
        <v>36</v>
      </c>
      <c r="B5" t="s">
        <v>25</v>
      </c>
      <c r="C5">
        <v>0.16823165900342399</v>
      </c>
      <c r="D5">
        <v>669.20824668843102</v>
      </c>
      <c r="E5">
        <v>456.70973412698402</v>
      </c>
      <c r="F5">
        <v>0.14344781694626399</v>
      </c>
      <c r="H5" t="s">
        <v>36</v>
      </c>
      <c r="I5" t="s">
        <v>14</v>
      </c>
      <c r="J5">
        <v>-3871.3064299805401</v>
      </c>
      <c r="K5">
        <v>10552.824527184501</v>
      </c>
      <c r="L5">
        <v>6646.7943358193697</v>
      </c>
      <c r="M5">
        <v>4.7474457436843203</v>
      </c>
      <c r="N5">
        <v>0</v>
      </c>
      <c r="P5" t="s">
        <v>36</v>
      </c>
      <c r="Q5" t="s">
        <v>14</v>
      </c>
      <c r="R5">
        <v>-3871.3064299805401</v>
      </c>
      <c r="S5">
        <v>10552.824527184501</v>
      </c>
      <c r="T5">
        <v>6646.7943358193697</v>
      </c>
      <c r="U5">
        <v>4.7474457436843203</v>
      </c>
      <c r="V5">
        <v>0</v>
      </c>
      <c r="X5" t="s">
        <v>36</v>
      </c>
      <c r="Y5" t="s">
        <v>14</v>
      </c>
      <c r="Z5">
        <v>-16.753525383432802</v>
      </c>
      <c r="AA5">
        <v>714.53936678558898</v>
      </c>
      <c r="AB5">
        <v>577.85907541026097</v>
      </c>
      <c r="AC5">
        <v>0.42561718879886401</v>
      </c>
      <c r="AD5">
        <v>0</v>
      </c>
    </row>
    <row r="6" spans="1:30" x14ac:dyDescent="0.25">
      <c r="A6" t="s">
        <v>36</v>
      </c>
      <c r="B6" t="s">
        <v>12</v>
      </c>
      <c r="C6">
        <v>0.15698708776363501</v>
      </c>
      <c r="D6">
        <v>309.792277499958</v>
      </c>
      <c r="E6">
        <v>239.9</v>
      </c>
      <c r="F6">
        <v>9.7685126279808396E-2</v>
      </c>
      <c r="H6" t="s">
        <v>36</v>
      </c>
      <c r="I6" t="s">
        <v>12</v>
      </c>
      <c r="J6">
        <v>-638.34862905580098</v>
      </c>
      <c r="K6">
        <v>8531.4400482180099</v>
      </c>
      <c r="L6">
        <v>4733.2520257721299</v>
      </c>
      <c r="M6">
        <v>1.8481518796335099</v>
      </c>
      <c r="N6">
        <v>0</v>
      </c>
      <c r="P6" t="s">
        <v>36</v>
      </c>
      <c r="Q6" t="s">
        <v>12</v>
      </c>
      <c r="R6">
        <v>-638.34862905580098</v>
      </c>
      <c r="S6">
        <v>8531.4400482180099</v>
      </c>
      <c r="T6">
        <v>4733.2520257721299</v>
      </c>
      <c r="U6">
        <v>1.8481518796335099</v>
      </c>
      <c r="V6">
        <v>0</v>
      </c>
      <c r="X6" t="s">
        <v>36</v>
      </c>
      <c r="Y6" t="s">
        <v>12</v>
      </c>
      <c r="Z6">
        <v>-2.2817546738099401</v>
      </c>
      <c r="AA6">
        <v>611.23262974263696</v>
      </c>
      <c r="AB6">
        <v>533.75812722546402</v>
      </c>
      <c r="AC6">
        <v>0.22641920932262999</v>
      </c>
      <c r="AD6">
        <v>0</v>
      </c>
    </row>
    <row r="7" spans="1:30" x14ac:dyDescent="0.25">
      <c r="A7" t="s">
        <v>36</v>
      </c>
      <c r="B7" t="s">
        <v>13</v>
      </c>
      <c r="C7">
        <v>0.17505725891985199</v>
      </c>
      <c r="D7">
        <v>149.836234646055</v>
      </c>
      <c r="E7">
        <v>109.310896033782</v>
      </c>
      <c r="F7">
        <v>8.5357395052705495E-2</v>
      </c>
      <c r="H7" t="s">
        <v>36</v>
      </c>
      <c r="I7" t="s">
        <v>16</v>
      </c>
      <c r="J7">
        <v>-476.970834037923</v>
      </c>
      <c r="K7">
        <v>7721.0996328027904</v>
      </c>
      <c r="L7">
        <v>4863.2552526064301</v>
      </c>
      <c r="M7">
        <v>1.6823433791171301</v>
      </c>
      <c r="N7">
        <v>0</v>
      </c>
      <c r="P7" t="s">
        <v>36</v>
      </c>
      <c r="Q7" t="s">
        <v>16</v>
      </c>
      <c r="R7">
        <v>-476.970834037923</v>
      </c>
      <c r="S7">
        <v>7721.0996328027904</v>
      </c>
      <c r="T7">
        <v>4863.2552526064301</v>
      </c>
      <c r="U7">
        <v>1.6823433791171301</v>
      </c>
      <c r="V7">
        <v>0</v>
      </c>
      <c r="X7" t="s">
        <v>36</v>
      </c>
      <c r="Y7" t="s">
        <v>15</v>
      </c>
      <c r="Z7">
        <v>-77.277896715559706</v>
      </c>
      <c r="AA7">
        <v>2742.6798862583701</v>
      </c>
      <c r="AB7">
        <v>2713.5645161021098</v>
      </c>
      <c r="AC7">
        <v>0.57493292023059706</v>
      </c>
      <c r="AD7">
        <v>0</v>
      </c>
    </row>
    <row r="8" spans="1:30" x14ac:dyDescent="0.25">
      <c r="A8" t="s">
        <v>36</v>
      </c>
      <c r="B8" t="s">
        <v>26</v>
      </c>
      <c r="C8">
        <v>0.119045891570081</v>
      </c>
      <c r="D8">
        <v>1118.464416602</v>
      </c>
      <c r="E8">
        <v>910.93016666666597</v>
      </c>
      <c r="F8">
        <v>0.13758393609842701</v>
      </c>
      <c r="H8" t="s">
        <v>36</v>
      </c>
      <c r="I8" t="s">
        <v>13</v>
      </c>
      <c r="J8">
        <v>-4167.8125818340404</v>
      </c>
      <c r="K8">
        <v>10651.508873897699</v>
      </c>
      <c r="L8">
        <v>6174.22347181024</v>
      </c>
      <c r="M8">
        <v>4.2164168658995402</v>
      </c>
      <c r="N8">
        <v>0</v>
      </c>
      <c r="P8" t="s">
        <v>36</v>
      </c>
      <c r="Q8" t="s">
        <v>13</v>
      </c>
      <c r="R8">
        <v>-4167.8125818340404</v>
      </c>
      <c r="S8">
        <v>10651.508873897699</v>
      </c>
      <c r="T8">
        <v>6174.22347181024</v>
      </c>
      <c r="U8">
        <v>4.2164168658995402</v>
      </c>
      <c r="V8">
        <v>0</v>
      </c>
      <c r="X8" t="s">
        <v>36</v>
      </c>
      <c r="Y8" t="s">
        <v>20</v>
      </c>
      <c r="Z8">
        <v>-39.842018259045901</v>
      </c>
      <c r="AA8">
        <v>4787.8921927235197</v>
      </c>
      <c r="AB8">
        <v>4719.2081082015202</v>
      </c>
      <c r="AC8">
        <v>0.510291370731219</v>
      </c>
      <c r="AD8">
        <v>1</v>
      </c>
    </row>
    <row r="9" spans="1:30" x14ac:dyDescent="0.25">
      <c r="A9" t="s">
        <v>36</v>
      </c>
      <c r="B9" t="s">
        <v>19</v>
      </c>
      <c r="C9">
        <v>3.9847556178834197E-2</v>
      </c>
      <c r="D9">
        <v>284.84798596990402</v>
      </c>
      <c r="E9">
        <v>232.86</v>
      </c>
      <c r="F9">
        <v>0.118057372984793</v>
      </c>
      <c r="H9" t="s">
        <v>36</v>
      </c>
      <c r="I9" t="s">
        <v>20</v>
      </c>
      <c r="J9">
        <v>-23.537777196282601</v>
      </c>
      <c r="K9">
        <v>1439.99394735946</v>
      </c>
      <c r="L9">
        <v>1288.2428990009901</v>
      </c>
      <c r="M9">
        <v>0.64225439988023003</v>
      </c>
      <c r="N9">
        <v>1</v>
      </c>
      <c r="P9" t="s">
        <v>36</v>
      </c>
      <c r="Q9" t="s">
        <v>20</v>
      </c>
      <c r="R9">
        <v>-39.842018259045901</v>
      </c>
      <c r="S9">
        <v>4787.8921927235197</v>
      </c>
      <c r="T9">
        <v>4719.2081082015202</v>
      </c>
      <c r="U9">
        <v>0.510291370731219</v>
      </c>
      <c r="V9">
        <v>1</v>
      </c>
      <c r="X9" t="s">
        <v>36</v>
      </c>
      <c r="Y9" t="s">
        <v>18</v>
      </c>
      <c r="Z9">
        <v>-3.9534401605169398</v>
      </c>
      <c r="AA9">
        <v>1168.3782892766701</v>
      </c>
      <c r="AB9">
        <v>1051.6498583208399</v>
      </c>
      <c r="AC9">
        <v>0.34179929670349901</v>
      </c>
      <c r="AD9">
        <v>1</v>
      </c>
    </row>
    <row r="10" spans="1:30" x14ac:dyDescent="0.25">
      <c r="A10" t="s">
        <v>36</v>
      </c>
      <c r="B10" t="s">
        <v>27</v>
      </c>
      <c r="C10">
        <v>3.55485063162196E-2</v>
      </c>
      <c r="D10">
        <v>210.614790666289</v>
      </c>
      <c r="E10">
        <v>153.373772005772</v>
      </c>
      <c r="F10">
        <v>0.15567871298243799</v>
      </c>
      <c r="H10" t="s">
        <v>36</v>
      </c>
      <c r="I10" t="s">
        <v>18</v>
      </c>
      <c r="J10">
        <v>-57.501491724263403</v>
      </c>
      <c r="K10">
        <v>5730.25878371823</v>
      </c>
      <c r="L10">
        <v>5667.3021079808996</v>
      </c>
      <c r="M10">
        <v>0.61549719532319103</v>
      </c>
      <c r="N10">
        <v>1</v>
      </c>
      <c r="P10" t="s">
        <v>36</v>
      </c>
      <c r="Q10" t="s">
        <v>18</v>
      </c>
      <c r="R10">
        <v>-3.9534401605169398</v>
      </c>
      <c r="S10">
        <v>1168.3782892766701</v>
      </c>
      <c r="T10">
        <v>1051.6498583208399</v>
      </c>
      <c r="U10">
        <v>0.34179929670349901</v>
      </c>
      <c r="V10">
        <v>1</v>
      </c>
      <c r="X10" t="s">
        <v>36</v>
      </c>
      <c r="Y10" t="s">
        <v>24</v>
      </c>
      <c r="Z10">
        <v>-754.83223083240796</v>
      </c>
      <c r="AA10">
        <v>7846.3820265139202</v>
      </c>
      <c r="AB10">
        <v>6828.2659863136696</v>
      </c>
      <c r="AC10">
        <v>2.5319198511794601</v>
      </c>
      <c r="AD10">
        <v>2</v>
      </c>
    </row>
    <row r="11" spans="1:30" x14ac:dyDescent="0.25">
      <c r="A11" t="s">
        <v>36</v>
      </c>
      <c r="B11" t="s">
        <v>14</v>
      </c>
      <c r="C11">
        <v>0.13208320969270301</v>
      </c>
      <c r="D11">
        <v>157.98756412156101</v>
      </c>
      <c r="E11">
        <v>128.66054745254701</v>
      </c>
      <c r="F11">
        <v>9.2909285357724802E-2</v>
      </c>
      <c r="H11" t="s">
        <v>36</v>
      </c>
      <c r="I11" t="s">
        <v>24</v>
      </c>
      <c r="J11">
        <v>-0.78206529663088897</v>
      </c>
      <c r="K11">
        <v>700.79633898133295</v>
      </c>
      <c r="L11">
        <v>563.64454680319602</v>
      </c>
      <c r="M11">
        <v>0.17575501543807201</v>
      </c>
      <c r="N11">
        <v>1</v>
      </c>
      <c r="P11" t="s">
        <v>36</v>
      </c>
      <c r="Q11" t="s">
        <v>24</v>
      </c>
      <c r="R11">
        <v>-754.83223083240796</v>
      </c>
      <c r="S11">
        <v>7846.3820265139202</v>
      </c>
      <c r="T11">
        <v>6828.2659863136696</v>
      </c>
      <c r="U11">
        <v>2.5319198511794601</v>
      </c>
      <c r="V11">
        <v>2</v>
      </c>
      <c r="X11" t="s">
        <v>36</v>
      </c>
      <c r="Y11" t="s">
        <v>22</v>
      </c>
      <c r="Z11">
        <v>-293.15302502215002</v>
      </c>
      <c r="AA11">
        <v>10889.0241500723</v>
      </c>
      <c r="AB11">
        <v>10119.899525942599</v>
      </c>
      <c r="AC11" s="30">
        <v>3.7295537255220198E+18</v>
      </c>
      <c r="AD11">
        <v>2</v>
      </c>
    </row>
    <row r="12" spans="1:30" x14ac:dyDescent="0.25">
      <c r="A12" t="s">
        <v>36</v>
      </c>
      <c r="B12" t="s">
        <v>22</v>
      </c>
      <c r="C12">
        <v>0.111012491819202</v>
      </c>
      <c r="D12">
        <v>598.618494997521</v>
      </c>
      <c r="E12">
        <v>536.41911467869204</v>
      </c>
      <c r="F12" s="30">
        <v>7.19646722870032E+17</v>
      </c>
      <c r="H12" t="s">
        <v>36</v>
      </c>
      <c r="I12" t="s">
        <v>22</v>
      </c>
      <c r="J12">
        <v>-77.868333355117699</v>
      </c>
      <c r="K12">
        <v>11700.8460659995</v>
      </c>
      <c r="L12">
        <v>11368.758289058</v>
      </c>
      <c r="M12">
        <v>0.71203040682319196</v>
      </c>
      <c r="N12">
        <v>2</v>
      </c>
      <c r="P12" t="s">
        <v>36</v>
      </c>
      <c r="Q12" t="s">
        <v>22</v>
      </c>
      <c r="R12">
        <v>-293.15302502215002</v>
      </c>
      <c r="S12">
        <v>10889.0241500723</v>
      </c>
      <c r="T12">
        <v>10119.899525942599</v>
      </c>
      <c r="U12" s="30">
        <v>3.7295537255220198E+18</v>
      </c>
      <c r="V12">
        <v>2</v>
      </c>
      <c r="X12" t="s">
        <v>36</v>
      </c>
      <c r="Y12" t="s">
        <v>23</v>
      </c>
      <c r="Z12">
        <v>-32.2414065718038</v>
      </c>
      <c r="AA12">
        <v>7596.3616094732097</v>
      </c>
      <c r="AB12">
        <v>6691.57652947731</v>
      </c>
      <c r="AC12">
        <v>0.42137793105574001</v>
      </c>
      <c r="AD12">
        <v>2</v>
      </c>
    </row>
    <row r="13" spans="1:30" x14ac:dyDescent="0.25">
      <c r="A13" t="s">
        <v>36</v>
      </c>
      <c r="B13" t="s">
        <v>23</v>
      </c>
      <c r="C13">
        <v>3.1670509603412E-2</v>
      </c>
      <c r="D13">
        <v>1296.5149036305099</v>
      </c>
      <c r="E13">
        <v>953.13238095238</v>
      </c>
      <c r="F13">
        <v>5.9540677337889099E-2</v>
      </c>
      <c r="H13" t="s">
        <v>36</v>
      </c>
      <c r="I13" t="s">
        <v>23</v>
      </c>
      <c r="J13">
        <v>-247.18485840778001</v>
      </c>
      <c r="K13">
        <v>3399.9258942504898</v>
      </c>
      <c r="L13">
        <v>2278.0933053275699</v>
      </c>
      <c r="M13">
        <v>0.78739448642411702</v>
      </c>
      <c r="N13">
        <v>2</v>
      </c>
      <c r="P13" t="s">
        <v>36</v>
      </c>
      <c r="Q13" t="s">
        <v>23</v>
      </c>
      <c r="R13">
        <v>-32.2414065718038</v>
      </c>
      <c r="S13">
        <v>7596.3616094732097</v>
      </c>
      <c r="T13">
        <v>6691.57652947731</v>
      </c>
      <c r="U13">
        <v>0.42137793105574001</v>
      </c>
      <c r="V13">
        <v>2</v>
      </c>
      <c r="X13" t="s">
        <v>36</v>
      </c>
      <c r="Y13" t="s">
        <v>30</v>
      </c>
      <c r="Z13">
        <v>-301.52741317748303</v>
      </c>
      <c r="AA13">
        <v>3183.9573209553</v>
      </c>
      <c r="AB13">
        <v>2705.3827926937702</v>
      </c>
      <c r="AC13">
        <v>1.5962453634932201</v>
      </c>
      <c r="AD13">
        <v>3</v>
      </c>
    </row>
    <row r="14" spans="1:30" x14ac:dyDescent="0.25">
      <c r="A14" t="s">
        <v>36</v>
      </c>
      <c r="B14" t="s">
        <v>20</v>
      </c>
      <c r="C14">
        <v>0.119167200820109</v>
      </c>
      <c r="D14">
        <v>703.13303771405799</v>
      </c>
      <c r="E14">
        <v>566.522999999999</v>
      </c>
      <c r="F14">
        <v>6.1559248419106503E-2</v>
      </c>
      <c r="H14" t="s">
        <v>36</v>
      </c>
      <c r="I14" t="s">
        <v>31</v>
      </c>
      <c r="J14">
        <v>-92.251335935503903</v>
      </c>
      <c r="K14">
        <v>6130.9790579188802</v>
      </c>
      <c r="L14">
        <v>5096.9514173298203</v>
      </c>
      <c r="M14" s="30">
        <v>1.05072816909657E+18</v>
      </c>
      <c r="N14">
        <v>2</v>
      </c>
      <c r="P14" t="s">
        <v>36</v>
      </c>
      <c r="Q14" t="s">
        <v>31</v>
      </c>
      <c r="R14">
        <v>0.44321876131253202</v>
      </c>
      <c r="S14">
        <v>3401.9628508709702</v>
      </c>
      <c r="T14">
        <v>3015.1527464651799</v>
      </c>
      <c r="U14" s="30">
        <v>8.9332024676653798E+17</v>
      </c>
      <c r="V14">
        <v>3</v>
      </c>
      <c r="X14" t="s">
        <v>36</v>
      </c>
      <c r="Y14" t="s">
        <v>27</v>
      </c>
      <c r="Z14">
        <v>-269.80620469746998</v>
      </c>
      <c r="AA14">
        <v>3529.2138675934402</v>
      </c>
      <c r="AB14">
        <v>3170.9916738542702</v>
      </c>
      <c r="AC14">
        <v>3.01360654828984</v>
      </c>
      <c r="AD14">
        <v>3</v>
      </c>
    </row>
    <row r="15" spans="1:30" x14ac:dyDescent="0.25">
      <c r="A15" t="s">
        <v>36</v>
      </c>
      <c r="B15" t="s">
        <v>15</v>
      </c>
      <c r="C15">
        <v>0.129989904478513</v>
      </c>
      <c r="D15">
        <v>289.14633622467801</v>
      </c>
      <c r="E15">
        <v>219.446545454545</v>
      </c>
      <c r="F15">
        <v>4.6842180430021002E-2</v>
      </c>
      <c r="H15" t="s">
        <v>36</v>
      </c>
      <c r="I15" t="s">
        <v>28</v>
      </c>
      <c r="J15">
        <v>-181.08207203261401</v>
      </c>
      <c r="K15">
        <v>3851.1491535761402</v>
      </c>
      <c r="L15">
        <v>2574.9606353307199</v>
      </c>
      <c r="M15">
        <v>0.94489854311145205</v>
      </c>
      <c r="N15">
        <v>2</v>
      </c>
      <c r="P15" t="s">
        <v>36</v>
      </c>
      <c r="Q15" t="s">
        <v>28</v>
      </c>
      <c r="R15">
        <v>0.163012395252741</v>
      </c>
      <c r="S15">
        <v>1369.3393841202101</v>
      </c>
      <c r="T15">
        <v>1051.5160277339</v>
      </c>
      <c r="U15">
        <v>0.53218954490513704</v>
      </c>
      <c r="V15">
        <v>3</v>
      </c>
      <c r="X15" t="s">
        <v>36</v>
      </c>
      <c r="Y15" t="s">
        <v>25</v>
      </c>
      <c r="Z15">
        <v>-1.7488212432066601</v>
      </c>
      <c r="AA15">
        <v>1216.5594604584101</v>
      </c>
      <c r="AB15">
        <v>1062.27171624009</v>
      </c>
      <c r="AC15">
        <v>0.26597153273750102</v>
      </c>
      <c r="AD15">
        <v>3</v>
      </c>
    </row>
    <row r="16" spans="1:30" x14ac:dyDescent="0.25">
      <c r="A16" t="s">
        <v>36</v>
      </c>
      <c r="B16" t="s">
        <v>28</v>
      </c>
      <c r="C16">
        <v>0.203278961281324</v>
      </c>
      <c r="D16">
        <v>1335.9946802212301</v>
      </c>
      <c r="E16">
        <v>1012.12108199023</v>
      </c>
      <c r="F16">
        <v>0.677714046123845</v>
      </c>
      <c r="H16" t="s">
        <v>36</v>
      </c>
      <c r="I16" t="s">
        <v>30</v>
      </c>
      <c r="J16">
        <v>-1.2370181018556401</v>
      </c>
      <c r="K16">
        <v>1097.4755163189</v>
      </c>
      <c r="L16">
        <v>918.38184419325898</v>
      </c>
      <c r="M16">
        <v>0.22760421110936199</v>
      </c>
      <c r="N16">
        <v>3</v>
      </c>
      <c r="P16" t="s">
        <v>36</v>
      </c>
      <c r="Q16" t="s">
        <v>30</v>
      </c>
      <c r="R16">
        <v>-360.407666209799</v>
      </c>
      <c r="S16">
        <v>3480.0345127136702</v>
      </c>
      <c r="T16">
        <v>2975.3540432230102</v>
      </c>
      <c r="U16">
        <v>1.7566736727293599</v>
      </c>
      <c r="V16">
        <v>3</v>
      </c>
      <c r="X16" t="s">
        <v>36</v>
      </c>
      <c r="Y16" t="s">
        <v>28</v>
      </c>
      <c r="Z16">
        <v>0.17747289807217001</v>
      </c>
      <c r="AA16">
        <v>1357.4589160355999</v>
      </c>
      <c r="AB16">
        <v>1099.8672507052599</v>
      </c>
      <c r="AC16">
        <v>0.48817614371162399</v>
      </c>
      <c r="AD16">
        <v>3</v>
      </c>
    </row>
    <row r="17" spans="1:30" x14ac:dyDescent="0.25">
      <c r="A17" t="s">
        <v>36</v>
      </c>
      <c r="B17" t="s">
        <v>29</v>
      </c>
      <c r="C17">
        <v>0.20797270356998199</v>
      </c>
      <c r="D17">
        <v>320.07051862076003</v>
      </c>
      <c r="E17">
        <v>229.111664285714</v>
      </c>
      <c r="F17">
        <v>7.2704310995354904E-2</v>
      </c>
      <c r="H17" t="s">
        <v>36</v>
      </c>
      <c r="I17" t="s">
        <v>25</v>
      </c>
      <c r="J17">
        <v>-2.7972537452450599</v>
      </c>
      <c r="K17">
        <v>1581.6348991319301</v>
      </c>
      <c r="L17">
        <v>1291.0173986673999</v>
      </c>
      <c r="M17">
        <v>0.36852104184727003</v>
      </c>
      <c r="N17">
        <v>3</v>
      </c>
      <c r="P17" t="s">
        <v>36</v>
      </c>
      <c r="Q17" t="s">
        <v>25</v>
      </c>
      <c r="R17">
        <v>-1.8113630357175501</v>
      </c>
      <c r="S17">
        <v>1230.3213381481601</v>
      </c>
      <c r="T17">
        <v>1032.58146548536</v>
      </c>
      <c r="U17">
        <v>0.26238240287620501</v>
      </c>
      <c r="V17">
        <v>3</v>
      </c>
      <c r="X17" t="s">
        <v>36</v>
      </c>
      <c r="Y17" t="s">
        <v>26</v>
      </c>
      <c r="Z17">
        <v>-4.16685632646925</v>
      </c>
      <c r="AA17">
        <v>2708.6863665257802</v>
      </c>
      <c r="AB17">
        <v>2492.8290563016999</v>
      </c>
      <c r="AC17">
        <v>0.376301646186331</v>
      </c>
      <c r="AD17">
        <v>3</v>
      </c>
    </row>
    <row r="18" spans="1:30" x14ac:dyDescent="0.25">
      <c r="A18" t="s">
        <v>36</v>
      </c>
      <c r="B18" t="s">
        <v>24</v>
      </c>
      <c r="C18">
        <v>0.20651597740817201</v>
      </c>
      <c r="D18">
        <v>254.22943878035301</v>
      </c>
      <c r="E18">
        <v>215.100214285714</v>
      </c>
      <c r="F18">
        <v>8.0619727318294102E-2</v>
      </c>
      <c r="H18" t="s">
        <v>36</v>
      </c>
      <c r="I18" t="s">
        <v>32</v>
      </c>
      <c r="J18">
        <v>0.231917199438852</v>
      </c>
      <c r="K18">
        <v>1311.7636924483199</v>
      </c>
      <c r="L18">
        <v>1019.62850188316</v>
      </c>
      <c r="M18">
        <v>0.47521426933253902</v>
      </c>
      <c r="N18">
        <v>3</v>
      </c>
      <c r="P18" t="s">
        <v>36</v>
      </c>
      <c r="Q18" t="s">
        <v>32</v>
      </c>
      <c r="R18">
        <v>-3.4386370202938799</v>
      </c>
      <c r="S18">
        <v>1710.0005307194299</v>
      </c>
      <c r="T18">
        <v>1390.60073649986</v>
      </c>
      <c r="U18">
        <v>0.40104910527479598</v>
      </c>
      <c r="V18">
        <v>3</v>
      </c>
      <c r="X18" t="s">
        <v>36</v>
      </c>
      <c r="Y18" t="s">
        <v>31</v>
      </c>
      <c r="Z18">
        <v>0.41171601215848902</v>
      </c>
      <c r="AA18">
        <v>3496.8804437080298</v>
      </c>
      <c r="AB18">
        <v>3165.0235121820901</v>
      </c>
      <c r="AC18" s="30">
        <v>1.2771952848328399E+18</v>
      </c>
      <c r="AD18">
        <v>3</v>
      </c>
    </row>
    <row r="19" spans="1:30" x14ac:dyDescent="0.25">
      <c r="A19" t="s">
        <v>36</v>
      </c>
      <c r="B19" t="s">
        <v>30</v>
      </c>
      <c r="C19">
        <v>0.54447615720573095</v>
      </c>
      <c r="D19">
        <v>123.54933935320901</v>
      </c>
      <c r="E19">
        <v>99.9294744425994</v>
      </c>
      <c r="F19">
        <v>6.0642773828916502E-2</v>
      </c>
      <c r="H19" t="s">
        <v>36</v>
      </c>
      <c r="I19" t="s">
        <v>26</v>
      </c>
      <c r="J19">
        <v>-250.810957143537</v>
      </c>
      <c r="K19">
        <v>3403.1883325621102</v>
      </c>
      <c r="L19">
        <v>2809.91273501766</v>
      </c>
      <c r="M19">
        <v>2.58768015054057</v>
      </c>
      <c r="N19">
        <v>3</v>
      </c>
      <c r="P19" t="s">
        <v>36</v>
      </c>
      <c r="Q19" t="s">
        <v>26</v>
      </c>
      <c r="R19">
        <v>-3.5029113348572101</v>
      </c>
      <c r="S19">
        <v>2528.6704120013801</v>
      </c>
      <c r="T19">
        <v>2267.1992175341302</v>
      </c>
      <c r="U19">
        <v>0.34324962896705702</v>
      </c>
      <c r="V19">
        <v>3</v>
      </c>
      <c r="X19" t="s">
        <v>36</v>
      </c>
      <c r="Y19" t="s">
        <v>21</v>
      </c>
      <c r="Z19">
        <v>0.20889871014973199</v>
      </c>
      <c r="AA19">
        <v>191.95430495100601</v>
      </c>
      <c r="AB19">
        <v>125.357750902692</v>
      </c>
      <c r="AC19">
        <v>4.4474763121180899E-2</v>
      </c>
      <c r="AD19">
        <v>4</v>
      </c>
    </row>
    <row r="20" spans="1:30" x14ac:dyDescent="0.25">
      <c r="A20" t="s">
        <v>36</v>
      </c>
      <c r="B20" t="s">
        <v>31</v>
      </c>
      <c r="C20">
        <v>0.41503905466070101</v>
      </c>
      <c r="D20">
        <v>3486.9900345031101</v>
      </c>
      <c r="E20">
        <v>3052.6089715968901</v>
      </c>
      <c r="F20" s="30">
        <v>5.9874125616457605E+18</v>
      </c>
      <c r="H20" t="s">
        <v>36</v>
      </c>
      <c r="I20" t="s">
        <v>27</v>
      </c>
      <c r="J20">
        <v>-4.1409344608070802</v>
      </c>
      <c r="K20">
        <v>2701.8831493871198</v>
      </c>
      <c r="L20">
        <v>2461.7801883555098</v>
      </c>
      <c r="M20">
        <v>0.372236749697271</v>
      </c>
      <c r="N20">
        <v>3</v>
      </c>
      <c r="P20" t="s">
        <v>36</v>
      </c>
      <c r="Q20" t="s">
        <v>27</v>
      </c>
      <c r="R20">
        <v>-239.22803472964901</v>
      </c>
      <c r="S20">
        <v>3323.9961794024598</v>
      </c>
      <c r="T20">
        <v>2671.5253328621402</v>
      </c>
      <c r="U20">
        <v>2.4449116224999599</v>
      </c>
      <c r="V20">
        <v>3</v>
      </c>
      <c r="X20" t="s">
        <v>36</v>
      </c>
      <c r="Y20" t="s">
        <v>29</v>
      </c>
      <c r="Z20">
        <v>0.492579056293732</v>
      </c>
      <c r="AA20">
        <v>256.18859575541501</v>
      </c>
      <c r="AB20">
        <v>185.13041746511001</v>
      </c>
      <c r="AC20">
        <v>5.9772421446525899E-2</v>
      </c>
      <c r="AD20">
        <v>5</v>
      </c>
    </row>
    <row r="21" spans="1:30" x14ac:dyDescent="0.25">
      <c r="A21" t="s">
        <v>36</v>
      </c>
      <c r="B21" t="s">
        <v>32</v>
      </c>
      <c r="C21">
        <v>0.16828328614371699</v>
      </c>
      <c r="D21">
        <v>740.217151970396</v>
      </c>
      <c r="E21">
        <v>604.20422743129802</v>
      </c>
      <c r="F21">
        <v>0.18364833070442499</v>
      </c>
      <c r="H21" t="s">
        <v>36</v>
      </c>
      <c r="I21" t="s">
        <v>21</v>
      </c>
      <c r="J21">
        <v>-319.620861838498</v>
      </c>
      <c r="K21">
        <v>3277.7872328301601</v>
      </c>
      <c r="L21">
        <v>2791.6648988616498</v>
      </c>
      <c r="M21">
        <v>1.64296722417688</v>
      </c>
      <c r="N21">
        <v>3</v>
      </c>
      <c r="P21" t="s">
        <v>36</v>
      </c>
      <c r="Q21" t="s">
        <v>21</v>
      </c>
      <c r="R21">
        <v>0.20889871014973199</v>
      </c>
      <c r="S21">
        <v>191.95430495100601</v>
      </c>
      <c r="T21">
        <v>125.357750902692</v>
      </c>
      <c r="U21">
        <v>4.4474763121180899E-2</v>
      </c>
      <c r="V21">
        <v>4</v>
      </c>
      <c r="X21" t="s">
        <v>36</v>
      </c>
      <c r="Y21" t="s">
        <v>32</v>
      </c>
      <c r="Z21">
        <v>0.59308873089868996</v>
      </c>
      <c r="AA21">
        <v>517.75140774269198</v>
      </c>
      <c r="AB21">
        <v>401.907604674769</v>
      </c>
      <c r="AC21">
        <v>0.124054549466782</v>
      </c>
      <c r="AD21">
        <v>6</v>
      </c>
    </row>
    <row r="22" spans="1:30" x14ac:dyDescent="0.25">
      <c r="A22" t="s">
        <v>36</v>
      </c>
      <c r="B22" t="s">
        <v>16</v>
      </c>
      <c r="C22">
        <v>0.25543041395819499</v>
      </c>
      <c r="D22">
        <v>304.74115165217</v>
      </c>
      <c r="E22">
        <v>213.32452558046899</v>
      </c>
      <c r="F22">
        <v>8.3950695187614194E-2</v>
      </c>
      <c r="H22" t="s">
        <v>36</v>
      </c>
      <c r="I22" t="s">
        <v>19</v>
      </c>
      <c r="J22">
        <v>0.35643851817669397</v>
      </c>
      <c r="K22">
        <v>3657.4827954832099</v>
      </c>
      <c r="L22">
        <v>3342.4822881172699</v>
      </c>
      <c r="M22" s="30">
        <v>1.55975777872528E+18</v>
      </c>
      <c r="N22">
        <v>3</v>
      </c>
      <c r="P22" t="s">
        <v>36</v>
      </c>
      <c r="Q22" t="s">
        <v>19</v>
      </c>
      <c r="R22">
        <v>0.635262111214137</v>
      </c>
      <c r="S22">
        <v>175.563203680924</v>
      </c>
      <c r="T22">
        <v>137.22865646325801</v>
      </c>
      <c r="U22">
        <v>7.2730699737491106E-2</v>
      </c>
      <c r="V22">
        <v>5</v>
      </c>
      <c r="X22" t="s">
        <v>36</v>
      </c>
      <c r="Y22" t="s">
        <v>19</v>
      </c>
      <c r="Z22">
        <v>0.635262111214137</v>
      </c>
      <c r="AA22">
        <v>175.563203680924</v>
      </c>
      <c r="AB22">
        <v>137.22865646325801</v>
      </c>
      <c r="AC22">
        <v>7.2730699737491106E-2</v>
      </c>
      <c r="AD22">
        <v>7</v>
      </c>
    </row>
    <row r="23" spans="1:30" x14ac:dyDescent="0.25">
      <c r="A23" t="s">
        <v>36</v>
      </c>
      <c r="B23" t="s">
        <v>17</v>
      </c>
      <c r="C23">
        <v>-1.92480153034191E-3</v>
      </c>
      <c r="D23">
        <v>4683.7444939548895</v>
      </c>
      <c r="E23">
        <v>3656.99722222222</v>
      </c>
      <c r="F23">
        <v>6.6650185902947495E-2</v>
      </c>
      <c r="H23" t="s">
        <v>36</v>
      </c>
      <c r="I23" t="s">
        <v>29</v>
      </c>
      <c r="J23">
        <v>-23.3168860719042</v>
      </c>
      <c r="K23">
        <v>1773.4934093755601</v>
      </c>
      <c r="L23">
        <v>1402.3682684426899</v>
      </c>
      <c r="M23">
        <v>0.42275488536420702</v>
      </c>
      <c r="N23">
        <v>3</v>
      </c>
      <c r="P23" t="s">
        <v>36</v>
      </c>
      <c r="Q23" t="s">
        <v>29</v>
      </c>
      <c r="R23">
        <v>0.492579056293732</v>
      </c>
      <c r="S23">
        <v>256.18859575541501</v>
      </c>
      <c r="T23">
        <v>185.13041746511001</v>
      </c>
      <c r="U23">
        <v>5.9772421446525899E-2</v>
      </c>
      <c r="V23">
        <v>6</v>
      </c>
      <c r="X23" t="s">
        <v>36</v>
      </c>
      <c r="Y23" t="s">
        <v>17</v>
      </c>
      <c r="Z23">
        <v>0.20999269022501901</v>
      </c>
      <c r="AA23">
        <v>4159.0217047217002</v>
      </c>
      <c r="AB23">
        <v>3139.8941666666601</v>
      </c>
      <c r="AC23">
        <v>5.7536047238636298E-2</v>
      </c>
      <c r="AD23">
        <v>8</v>
      </c>
    </row>
    <row r="25" spans="1:30" x14ac:dyDescent="0.25">
      <c r="A25" t="s">
        <v>33</v>
      </c>
      <c r="B25" t="s">
        <v>34</v>
      </c>
      <c r="C25" t="s">
        <v>35</v>
      </c>
      <c r="D25" t="s">
        <v>2</v>
      </c>
      <c r="E25" t="s">
        <v>3</v>
      </c>
      <c r="F25" t="s">
        <v>11</v>
      </c>
      <c r="H25" t="s">
        <v>33</v>
      </c>
      <c r="I25" t="s">
        <v>34</v>
      </c>
      <c r="J25" t="s">
        <v>35</v>
      </c>
      <c r="K25" t="s">
        <v>2</v>
      </c>
      <c r="L25" t="s">
        <v>3</v>
      </c>
      <c r="M25" t="s">
        <v>11</v>
      </c>
      <c r="N25" t="s">
        <v>45</v>
      </c>
      <c r="P25" t="s">
        <v>33</v>
      </c>
      <c r="Q25" t="s">
        <v>34</v>
      </c>
      <c r="R25" t="s">
        <v>35</v>
      </c>
      <c r="S25" t="s">
        <v>2</v>
      </c>
      <c r="T25" t="s">
        <v>3</v>
      </c>
      <c r="U25" t="s">
        <v>11</v>
      </c>
      <c r="V25" t="s">
        <v>45</v>
      </c>
      <c r="X25" t="s">
        <v>33</v>
      </c>
      <c r="Y25" t="s">
        <v>34</v>
      </c>
      <c r="Z25" t="s">
        <v>35</v>
      </c>
      <c r="AA25" t="s">
        <v>2</v>
      </c>
      <c r="AB25" t="s">
        <v>3</v>
      </c>
      <c r="AC25" t="s">
        <v>11</v>
      </c>
      <c r="AD25" t="s">
        <v>45</v>
      </c>
    </row>
    <row r="26" spans="1:30" x14ac:dyDescent="0.25">
      <c r="A26" t="s">
        <v>40</v>
      </c>
      <c r="B26" t="s">
        <v>21</v>
      </c>
      <c r="C26">
        <v>0.245236814166434</v>
      </c>
      <c r="D26">
        <v>335.68064332595401</v>
      </c>
      <c r="E26">
        <v>261.01302698412599</v>
      </c>
      <c r="F26">
        <v>0.105528907206693</v>
      </c>
      <c r="H26" t="s">
        <v>40</v>
      </c>
      <c r="I26" t="s">
        <v>17</v>
      </c>
      <c r="J26">
        <v>-32.219114505937199</v>
      </c>
      <c r="K26">
        <v>61201.588086511299</v>
      </c>
      <c r="L26">
        <v>60087.570357514101</v>
      </c>
      <c r="M26">
        <v>0.85463414801797299</v>
      </c>
      <c r="N26">
        <v>0</v>
      </c>
      <c r="P26" t="s">
        <v>40</v>
      </c>
      <c r="Q26" t="s">
        <v>17</v>
      </c>
      <c r="R26">
        <v>-32.219114505937199</v>
      </c>
      <c r="S26">
        <v>61201.588086511299</v>
      </c>
      <c r="T26">
        <v>60087.570357514101</v>
      </c>
      <c r="U26">
        <v>0.85463414801797299</v>
      </c>
      <c r="V26">
        <v>0</v>
      </c>
      <c r="X26" t="s">
        <v>40</v>
      </c>
      <c r="Y26" t="s">
        <v>16</v>
      </c>
      <c r="Z26">
        <v>-5000.1985324056204</v>
      </c>
      <c r="AA26">
        <v>16123.9667733648</v>
      </c>
      <c r="AB26">
        <v>10401.299094411899</v>
      </c>
      <c r="AC26">
        <v>5.6765817345912</v>
      </c>
      <c r="AD26">
        <v>0</v>
      </c>
    </row>
    <row r="27" spans="1:30" x14ac:dyDescent="0.25">
      <c r="A27" t="s">
        <v>40</v>
      </c>
      <c r="B27" t="s">
        <v>18</v>
      </c>
      <c r="C27">
        <v>0.29869323260372099</v>
      </c>
      <c r="D27">
        <v>265.74047637903402</v>
      </c>
      <c r="E27">
        <v>216.75546068375999</v>
      </c>
      <c r="F27">
        <v>0.120896317231065</v>
      </c>
      <c r="H27" t="s">
        <v>40</v>
      </c>
      <c r="I27" t="s">
        <v>15</v>
      </c>
      <c r="J27">
        <v>-21.178122267626801</v>
      </c>
      <c r="K27">
        <v>9544.7538261086793</v>
      </c>
      <c r="L27">
        <v>6593.7314333547001</v>
      </c>
      <c r="M27">
        <v>0.96087732662507597</v>
      </c>
      <c r="N27">
        <v>0</v>
      </c>
      <c r="P27" t="s">
        <v>40</v>
      </c>
      <c r="Q27" t="s">
        <v>15</v>
      </c>
      <c r="R27">
        <v>-21.178122267626801</v>
      </c>
      <c r="S27">
        <v>9544.7538261086793</v>
      </c>
      <c r="T27">
        <v>6593.7314333547001</v>
      </c>
      <c r="U27">
        <v>0.96087732662507597</v>
      </c>
      <c r="V27">
        <v>0</v>
      </c>
      <c r="X27" t="s">
        <v>40</v>
      </c>
      <c r="Y27" t="s">
        <v>13</v>
      </c>
      <c r="Z27">
        <v>-4068.8672914438098</v>
      </c>
      <c r="AA27">
        <v>14639.2226286393</v>
      </c>
      <c r="AB27">
        <v>10595.557797011499</v>
      </c>
      <c r="AC27">
        <v>4.7453939473845903</v>
      </c>
      <c r="AD27">
        <v>0</v>
      </c>
    </row>
    <row r="28" spans="1:30" x14ac:dyDescent="0.25">
      <c r="A28" t="s">
        <v>40</v>
      </c>
      <c r="B28" t="s">
        <v>25</v>
      </c>
      <c r="C28">
        <v>0.296398655569514</v>
      </c>
      <c r="D28">
        <v>503.85712322532697</v>
      </c>
      <c r="E28">
        <v>415.87051964508902</v>
      </c>
      <c r="F28">
        <v>8.9352269239168197E-2</v>
      </c>
      <c r="H28" t="s">
        <v>40</v>
      </c>
      <c r="I28" t="s">
        <v>14</v>
      </c>
      <c r="J28">
        <v>-649.65776565878298</v>
      </c>
      <c r="K28">
        <v>12769.5235852801</v>
      </c>
      <c r="L28">
        <v>7993.3750411132596</v>
      </c>
      <c r="M28">
        <v>2.2703634647980899</v>
      </c>
      <c r="N28">
        <v>0</v>
      </c>
      <c r="P28" t="s">
        <v>40</v>
      </c>
      <c r="Q28" t="s">
        <v>14</v>
      </c>
      <c r="R28">
        <v>-649.65776565878298</v>
      </c>
      <c r="S28">
        <v>12769.5235852801</v>
      </c>
      <c r="T28">
        <v>7993.3750411132596</v>
      </c>
      <c r="U28">
        <v>2.2703634647980899</v>
      </c>
      <c r="V28">
        <v>0</v>
      </c>
      <c r="X28" t="s">
        <v>40</v>
      </c>
      <c r="Y28" t="s">
        <v>17</v>
      </c>
      <c r="Z28">
        <v>-30.6359998454611</v>
      </c>
      <c r="AA28">
        <v>59725.452406173601</v>
      </c>
      <c r="AB28">
        <v>58549.643273929803</v>
      </c>
      <c r="AC28">
        <v>0.83423430420557798</v>
      </c>
      <c r="AD28">
        <v>0</v>
      </c>
    </row>
    <row r="29" spans="1:30" x14ac:dyDescent="0.25">
      <c r="A29" t="s">
        <v>40</v>
      </c>
      <c r="B29" t="s">
        <v>12</v>
      </c>
      <c r="C29">
        <v>0.56006816977999796</v>
      </c>
      <c r="D29">
        <v>264.46110370114798</v>
      </c>
      <c r="E29">
        <v>202.36940118632199</v>
      </c>
      <c r="F29">
        <v>7.3884524865535303E-2</v>
      </c>
      <c r="H29" t="s">
        <v>40</v>
      </c>
      <c r="I29" t="s">
        <v>12</v>
      </c>
      <c r="J29">
        <v>-1142.9503978406999</v>
      </c>
      <c r="K29">
        <v>13485.6756544036</v>
      </c>
      <c r="L29">
        <v>8167.2031168069198</v>
      </c>
      <c r="M29">
        <v>2.6201711191369199</v>
      </c>
      <c r="N29">
        <v>0</v>
      </c>
      <c r="P29" t="s">
        <v>40</v>
      </c>
      <c r="Q29" t="s">
        <v>12</v>
      </c>
      <c r="R29">
        <v>-1142.9503978406999</v>
      </c>
      <c r="S29">
        <v>13485.6756544036</v>
      </c>
      <c r="T29">
        <v>8167.2031168069198</v>
      </c>
      <c r="U29">
        <v>2.6201711191369199</v>
      </c>
      <c r="V29">
        <v>0</v>
      </c>
      <c r="X29" t="s">
        <v>40</v>
      </c>
      <c r="Y29" t="s">
        <v>12</v>
      </c>
      <c r="Z29">
        <v>-1216.7804307579599</v>
      </c>
      <c r="AA29">
        <v>13914.0515737142</v>
      </c>
      <c r="AB29">
        <v>8010.3082196785399</v>
      </c>
      <c r="AC29">
        <v>2.55084635308115</v>
      </c>
      <c r="AD29">
        <v>0</v>
      </c>
    </row>
    <row r="30" spans="1:30" x14ac:dyDescent="0.25">
      <c r="A30" t="s">
        <v>40</v>
      </c>
      <c r="B30" t="s">
        <v>13</v>
      </c>
      <c r="C30">
        <v>5.6785373259043002E-2</v>
      </c>
      <c r="D30">
        <v>222.86052784581099</v>
      </c>
      <c r="E30">
        <v>183.10029761904701</v>
      </c>
      <c r="F30">
        <v>8.3220795417621396E-2</v>
      </c>
      <c r="H30" t="s">
        <v>40</v>
      </c>
      <c r="I30" t="s">
        <v>16</v>
      </c>
      <c r="J30">
        <v>-3288.64821292548</v>
      </c>
      <c r="K30">
        <v>13077.043729403</v>
      </c>
      <c r="L30">
        <v>8036.9669132607096</v>
      </c>
      <c r="M30">
        <v>4.3025830970862797</v>
      </c>
      <c r="N30">
        <v>0</v>
      </c>
      <c r="P30" t="s">
        <v>40</v>
      </c>
      <c r="Q30" t="s">
        <v>16</v>
      </c>
      <c r="R30">
        <v>-3288.64821292548</v>
      </c>
      <c r="S30">
        <v>13077.043729403</v>
      </c>
      <c r="T30">
        <v>8036.9669132607096</v>
      </c>
      <c r="U30">
        <v>4.3025830970862797</v>
      </c>
      <c r="V30">
        <v>0</v>
      </c>
      <c r="X30" t="s">
        <v>40</v>
      </c>
      <c r="Y30" t="s">
        <v>15</v>
      </c>
      <c r="Z30">
        <v>-41.906404496504898</v>
      </c>
      <c r="AA30">
        <v>13275.882696778401</v>
      </c>
      <c r="AB30">
        <v>9639.1402971653297</v>
      </c>
      <c r="AC30">
        <v>1.3284609481155201</v>
      </c>
      <c r="AD30">
        <v>0</v>
      </c>
    </row>
    <row r="31" spans="1:30" x14ac:dyDescent="0.25">
      <c r="A31" t="s">
        <v>40</v>
      </c>
      <c r="B31" t="s">
        <v>26</v>
      </c>
      <c r="C31">
        <v>8.7151442774881099E-2</v>
      </c>
      <c r="D31">
        <v>662.10202260175299</v>
      </c>
      <c r="E31">
        <v>493.95333333333298</v>
      </c>
      <c r="F31">
        <v>0.132782041707242</v>
      </c>
      <c r="H31" t="s">
        <v>40</v>
      </c>
      <c r="I31" t="s">
        <v>13</v>
      </c>
      <c r="J31">
        <v>-3605.5430153929801</v>
      </c>
      <c r="K31">
        <v>13780.768893636799</v>
      </c>
      <c r="L31">
        <v>9983.89569595795</v>
      </c>
      <c r="M31">
        <v>4.4637107045988103</v>
      </c>
      <c r="N31">
        <v>0</v>
      </c>
      <c r="P31" t="s">
        <v>40</v>
      </c>
      <c r="Q31" t="s">
        <v>13</v>
      </c>
      <c r="R31">
        <v>-3605.5430153929801</v>
      </c>
      <c r="S31">
        <v>13780.768893636799</v>
      </c>
      <c r="T31">
        <v>9983.89569595795</v>
      </c>
      <c r="U31">
        <v>4.4637107045988103</v>
      </c>
      <c r="V31">
        <v>0</v>
      </c>
      <c r="X31" t="s">
        <v>40</v>
      </c>
      <c r="Y31" t="s">
        <v>20</v>
      </c>
      <c r="Z31">
        <v>-158.92308584665699</v>
      </c>
      <c r="AA31">
        <v>5372.2151843096199</v>
      </c>
      <c r="AB31">
        <v>5293.9409293469298</v>
      </c>
      <c r="AC31">
        <v>0.60453081369061801</v>
      </c>
      <c r="AD31">
        <v>1</v>
      </c>
    </row>
    <row r="32" spans="1:30" x14ac:dyDescent="0.25">
      <c r="A32" t="s">
        <v>40</v>
      </c>
      <c r="B32" t="s">
        <v>19</v>
      </c>
      <c r="C32">
        <v>0.56594762229512297</v>
      </c>
      <c r="D32">
        <v>241.26991099708701</v>
      </c>
      <c r="E32">
        <v>199.573862843174</v>
      </c>
      <c r="F32">
        <v>4.8524419198806103E-2</v>
      </c>
      <c r="H32" t="s">
        <v>40</v>
      </c>
      <c r="I32" t="s">
        <v>20</v>
      </c>
      <c r="J32">
        <v>-4.6757249383243202</v>
      </c>
      <c r="K32">
        <v>872.45445432759198</v>
      </c>
      <c r="L32">
        <v>728.434711884271</v>
      </c>
      <c r="M32">
        <v>0.180793746637606</v>
      </c>
      <c r="N32">
        <v>1</v>
      </c>
      <c r="P32" t="s">
        <v>40</v>
      </c>
      <c r="Q32" t="s">
        <v>20</v>
      </c>
      <c r="R32">
        <v>-158.92308584665699</v>
      </c>
      <c r="S32">
        <v>5372.2151843096199</v>
      </c>
      <c r="T32">
        <v>5293.9409293469298</v>
      </c>
      <c r="U32">
        <v>0.60453081369061801</v>
      </c>
      <c r="V32">
        <v>1</v>
      </c>
      <c r="X32" t="s">
        <v>40</v>
      </c>
      <c r="Y32" t="s">
        <v>18</v>
      </c>
      <c r="Z32">
        <v>-30.091286942773099</v>
      </c>
      <c r="AA32">
        <v>1769.3878624394599</v>
      </c>
      <c r="AB32">
        <v>1431.3661620616499</v>
      </c>
      <c r="AC32">
        <v>0.75256786374293005</v>
      </c>
      <c r="AD32">
        <v>1</v>
      </c>
    </row>
    <row r="33" spans="1:30" x14ac:dyDescent="0.25">
      <c r="A33" t="s">
        <v>40</v>
      </c>
      <c r="B33" t="s">
        <v>27</v>
      </c>
      <c r="C33">
        <v>0.12394890295645999</v>
      </c>
      <c r="D33">
        <v>239.916779905342</v>
      </c>
      <c r="E33">
        <v>189.73844335811199</v>
      </c>
      <c r="F33">
        <v>0.44723047318789699</v>
      </c>
      <c r="H33" t="s">
        <v>40</v>
      </c>
      <c r="I33" t="s">
        <v>18</v>
      </c>
      <c r="J33">
        <v>-112.057348991463</v>
      </c>
      <c r="K33">
        <v>4516.9701261095297</v>
      </c>
      <c r="L33">
        <v>4455.0333414957204</v>
      </c>
      <c r="M33">
        <v>0.50828777225981003</v>
      </c>
      <c r="N33">
        <v>1</v>
      </c>
      <c r="P33" t="s">
        <v>40</v>
      </c>
      <c r="Q33" t="s">
        <v>18</v>
      </c>
      <c r="R33">
        <v>-30.091286942773099</v>
      </c>
      <c r="S33">
        <v>1769.3878624394599</v>
      </c>
      <c r="T33">
        <v>1431.3661620616499</v>
      </c>
      <c r="U33">
        <v>0.75256786374293005</v>
      </c>
      <c r="V33">
        <v>1</v>
      </c>
      <c r="X33" t="s">
        <v>40</v>
      </c>
      <c r="Y33" t="s">
        <v>24</v>
      </c>
      <c r="Z33">
        <v>-1861.6584976527799</v>
      </c>
      <c r="AA33">
        <v>9062.8797361819306</v>
      </c>
      <c r="AB33">
        <v>8529.4108416093695</v>
      </c>
      <c r="AC33">
        <v>3.0761404002331001</v>
      </c>
      <c r="AD33">
        <v>2</v>
      </c>
    </row>
    <row r="34" spans="1:30" x14ac:dyDescent="0.25">
      <c r="A34" t="s">
        <v>40</v>
      </c>
      <c r="B34" t="s">
        <v>14</v>
      </c>
      <c r="C34">
        <v>0.10707414310100299</v>
      </c>
      <c r="D34">
        <v>473.048952847561</v>
      </c>
      <c r="E34">
        <v>367.42299592999598</v>
      </c>
      <c r="F34">
        <v>0.11778975186108499</v>
      </c>
      <c r="H34" t="s">
        <v>40</v>
      </c>
      <c r="I34" t="s">
        <v>24</v>
      </c>
      <c r="J34">
        <v>-62.369301005835197</v>
      </c>
      <c r="K34">
        <v>2526.05703824487</v>
      </c>
      <c r="L34">
        <v>2367.3735430602101</v>
      </c>
      <c r="M34">
        <v>1.27388804630667</v>
      </c>
      <c r="N34">
        <v>1</v>
      </c>
      <c r="P34" t="s">
        <v>40</v>
      </c>
      <c r="Q34" t="s">
        <v>24</v>
      </c>
      <c r="R34">
        <v>-1861.6584976527799</v>
      </c>
      <c r="S34">
        <v>9062.8797361819306</v>
      </c>
      <c r="T34">
        <v>8529.4108416093695</v>
      </c>
      <c r="U34">
        <v>3.0761404002331001</v>
      </c>
      <c r="V34">
        <v>2</v>
      </c>
      <c r="X34" t="s">
        <v>40</v>
      </c>
      <c r="Y34" t="s">
        <v>22</v>
      </c>
      <c r="Z34">
        <v>-6826.2058382046298</v>
      </c>
      <c r="AA34">
        <v>10889.6601636702</v>
      </c>
      <c r="AB34">
        <v>10541.523831525299</v>
      </c>
      <c r="AC34">
        <v>7.6798825602775098</v>
      </c>
      <c r="AD34">
        <v>2</v>
      </c>
    </row>
    <row r="35" spans="1:30" x14ac:dyDescent="0.25">
      <c r="A35" t="s">
        <v>40</v>
      </c>
      <c r="B35" t="s">
        <v>22</v>
      </c>
      <c r="C35">
        <v>0.25163649143274702</v>
      </c>
      <c r="D35">
        <v>114.011623401835</v>
      </c>
      <c r="E35">
        <v>88.123917023580105</v>
      </c>
      <c r="F35">
        <v>6.6559380662743806E-2</v>
      </c>
      <c r="H35" t="s">
        <v>40</v>
      </c>
      <c r="I35" t="s">
        <v>22</v>
      </c>
      <c r="J35">
        <v>-11.783332701065801</v>
      </c>
      <c r="K35">
        <v>11182.8979410297</v>
      </c>
      <c r="L35">
        <v>10781.8525360228</v>
      </c>
      <c r="M35">
        <v>0.68922769078690704</v>
      </c>
      <c r="N35">
        <v>2</v>
      </c>
      <c r="P35" t="s">
        <v>40</v>
      </c>
      <c r="Q35" t="s">
        <v>22</v>
      </c>
      <c r="R35">
        <v>-6826.2058382046298</v>
      </c>
      <c r="S35">
        <v>10889.6601636702</v>
      </c>
      <c r="T35">
        <v>10541.523831525299</v>
      </c>
      <c r="U35">
        <v>7.6798825602775098</v>
      </c>
      <c r="V35">
        <v>2</v>
      </c>
      <c r="X35" t="s">
        <v>40</v>
      </c>
      <c r="Y35" t="s">
        <v>23</v>
      </c>
      <c r="Z35">
        <v>-1.55801637730362</v>
      </c>
      <c r="AA35">
        <v>5002.46404309434</v>
      </c>
      <c r="AB35">
        <v>4413.0244485866997</v>
      </c>
      <c r="AC35">
        <v>0.28003886185500199</v>
      </c>
      <c r="AD35">
        <v>2</v>
      </c>
    </row>
    <row r="36" spans="1:30" x14ac:dyDescent="0.25">
      <c r="A36" t="s">
        <v>40</v>
      </c>
      <c r="B36" t="s">
        <v>23</v>
      </c>
      <c r="C36">
        <v>0.11067378269884</v>
      </c>
      <c r="D36">
        <v>2949.5982239657601</v>
      </c>
      <c r="E36">
        <v>2462.4030703819899</v>
      </c>
      <c r="F36">
        <v>0.151817313994946</v>
      </c>
      <c r="H36" t="s">
        <v>40</v>
      </c>
      <c r="I36" t="s">
        <v>23</v>
      </c>
      <c r="J36">
        <v>-110.846493559377</v>
      </c>
      <c r="K36">
        <v>4086.31772063978</v>
      </c>
      <c r="L36">
        <v>2834.0463249397599</v>
      </c>
      <c r="M36">
        <v>1.02024444025523</v>
      </c>
      <c r="N36">
        <v>2</v>
      </c>
      <c r="P36" t="s">
        <v>40</v>
      </c>
      <c r="Q36" t="s">
        <v>23</v>
      </c>
      <c r="R36">
        <v>-1.55801637730362</v>
      </c>
      <c r="S36">
        <v>5002.46404309434</v>
      </c>
      <c r="T36">
        <v>4413.0244485866997</v>
      </c>
      <c r="U36">
        <v>0.28003886185500199</v>
      </c>
      <c r="V36">
        <v>2</v>
      </c>
      <c r="X36" t="s">
        <v>40</v>
      </c>
      <c r="Y36" t="s">
        <v>30</v>
      </c>
      <c r="Z36">
        <v>-96.847412367535995</v>
      </c>
      <c r="AA36">
        <v>10201.6289290194</v>
      </c>
      <c r="AB36">
        <v>10075.1305408797</v>
      </c>
      <c r="AC36">
        <v>0.65057753020129505</v>
      </c>
      <c r="AD36">
        <v>3</v>
      </c>
    </row>
    <row r="37" spans="1:30" x14ac:dyDescent="0.25">
      <c r="A37" t="s">
        <v>40</v>
      </c>
      <c r="B37" t="s">
        <v>20</v>
      </c>
      <c r="C37">
        <v>0.71334033413615106</v>
      </c>
      <c r="D37">
        <v>227.447472207837</v>
      </c>
      <c r="E37">
        <v>196.878929470538</v>
      </c>
      <c r="F37">
        <v>2.2305151768354799E-2</v>
      </c>
      <c r="H37" t="s">
        <v>40</v>
      </c>
      <c r="I37" t="s">
        <v>31</v>
      </c>
      <c r="J37">
        <v>-1818.8266584379901</v>
      </c>
      <c r="K37">
        <v>5622.22005147865</v>
      </c>
      <c r="L37">
        <v>4574.4855182823703</v>
      </c>
      <c r="M37">
        <v>3.2603017967531498</v>
      </c>
      <c r="N37">
        <v>2</v>
      </c>
      <c r="P37" t="s">
        <v>40</v>
      </c>
      <c r="Q37" t="s">
        <v>31</v>
      </c>
      <c r="R37">
        <v>-15.805841646968901</v>
      </c>
      <c r="S37">
        <v>3240.4399696809601</v>
      </c>
      <c r="T37">
        <v>2809.7669617782999</v>
      </c>
      <c r="U37">
        <v>0.35342495176035099</v>
      </c>
      <c r="V37">
        <v>3</v>
      </c>
      <c r="X37" t="s">
        <v>40</v>
      </c>
      <c r="Y37" t="s">
        <v>27</v>
      </c>
      <c r="Z37">
        <v>-349.88716321599298</v>
      </c>
      <c r="AA37">
        <v>4801.5299824059803</v>
      </c>
      <c r="AB37">
        <v>4443.9714839148901</v>
      </c>
      <c r="AC37">
        <v>6.4647772143506499</v>
      </c>
      <c r="AD37">
        <v>3</v>
      </c>
    </row>
    <row r="38" spans="1:30" x14ac:dyDescent="0.25">
      <c r="A38" t="s">
        <v>40</v>
      </c>
      <c r="B38" t="s">
        <v>15</v>
      </c>
      <c r="C38">
        <v>0.12242717388165</v>
      </c>
      <c r="D38">
        <v>1898.6456933235399</v>
      </c>
      <c r="E38">
        <v>1625.7745071428501</v>
      </c>
      <c r="F38">
        <v>0.42025897351507202</v>
      </c>
      <c r="H38" t="s">
        <v>40</v>
      </c>
      <c r="I38" t="s">
        <v>28</v>
      </c>
      <c r="J38">
        <v>-361.92975364595497</v>
      </c>
      <c r="K38">
        <v>4000.46877462779</v>
      </c>
      <c r="L38">
        <v>2616.76226347182</v>
      </c>
      <c r="M38">
        <v>0.90322381248748296</v>
      </c>
      <c r="N38">
        <v>2</v>
      </c>
      <c r="P38" t="s">
        <v>40</v>
      </c>
      <c r="Q38" t="s">
        <v>28</v>
      </c>
      <c r="R38">
        <v>-33.894483131902099</v>
      </c>
      <c r="S38">
        <v>6283.85352128452</v>
      </c>
      <c r="T38">
        <v>5824.8255440610901</v>
      </c>
      <c r="U38">
        <v>0.48191502706234401</v>
      </c>
      <c r="V38">
        <v>3</v>
      </c>
      <c r="X38" t="s">
        <v>40</v>
      </c>
      <c r="Y38" t="s">
        <v>25</v>
      </c>
      <c r="Z38">
        <v>-7.1383674097122398</v>
      </c>
      <c r="AA38">
        <v>1713.61288320363</v>
      </c>
      <c r="AB38">
        <v>1416.2159676533699</v>
      </c>
      <c r="AC38">
        <v>0.297815376117393</v>
      </c>
      <c r="AD38">
        <v>3</v>
      </c>
    </row>
    <row r="39" spans="1:30" x14ac:dyDescent="0.25">
      <c r="A39" t="s">
        <v>40</v>
      </c>
      <c r="B39" t="s">
        <v>28</v>
      </c>
      <c r="C39">
        <v>0.18162501902356501</v>
      </c>
      <c r="D39">
        <v>962.329590301792</v>
      </c>
      <c r="E39">
        <v>783.95040552257899</v>
      </c>
      <c r="F39">
        <v>6.4441376626859906E-2</v>
      </c>
      <c r="H39" t="s">
        <v>40</v>
      </c>
      <c r="I39" t="s">
        <v>30</v>
      </c>
      <c r="J39">
        <v>-24.706917164006999</v>
      </c>
      <c r="K39">
        <v>3045.5734054320401</v>
      </c>
      <c r="L39">
        <v>2227.3836753876999</v>
      </c>
      <c r="M39">
        <v>0.45097678852821999</v>
      </c>
      <c r="N39">
        <v>3</v>
      </c>
      <c r="P39" t="s">
        <v>40</v>
      </c>
      <c r="Q39" t="s">
        <v>30</v>
      </c>
      <c r="R39">
        <v>-79.252048687178899</v>
      </c>
      <c r="S39">
        <v>9238.9563247770893</v>
      </c>
      <c r="T39">
        <v>8949.8570023171196</v>
      </c>
      <c r="U39">
        <v>0.57906010385530704</v>
      </c>
      <c r="V39">
        <v>3</v>
      </c>
      <c r="X39" t="s">
        <v>40</v>
      </c>
      <c r="Y39" t="s">
        <v>28</v>
      </c>
      <c r="Z39">
        <v>-42.691615159286201</v>
      </c>
      <c r="AA39">
        <v>7031.4795476878999</v>
      </c>
      <c r="AB39">
        <v>6850.0247831176703</v>
      </c>
      <c r="AC39">
        <v>0.56364098909395799</v>
      </c>
      <c r="AD39">
        <v>3</v>
      </c>
    </row>
    <row r="40" spans="1:30" x14ac:dyDescent="0.25">
      <c r="A40" t="s">
        <v>40</v>
      </c>
      <c r="B40" t="s">
        <v>29</v>
      </c>
      <c r="C40">
        <v>0.20419662680641701</v>
      </c>
      <c r="D40">
        <v>576.83295376548597</v>
      </c>
      <c r="E40">
        <v>449.38032086647797</v>
      </c>
      <c r="F40">
        <v>8.8393530622761798E-2</v>
      </c>
      <c r="H40" t="s">
        <v>40</v>
      </c>
      <c r="I40" t="s">
        <v>25</v>
      </c>
      <c r="J40">
        <v>-74287.513831957694</v>
      </c>
      <c r="K40">
        <v>7236.7417192391804</v>
      </c>
      <c r="L40">
        <v>6718.5055784494198</v>
      </c>
      <c r="M40" s="30">
        <v>9.3449109038195507E+18</v>
      </c>
      <c r="N40">
        <v>3</v>
      </c>
      <c r="P40" t="s">
        <v>40</v>
      </c>
      <c r="Q40" t="s">
        <v>25</v>
      </c>
      <c r="R40">
        <v>-22.476473543388899</v>
      </c>
      <c r="S40">
        <v>2910.45241403415</v>
      </c>
      <c r="T40">
        <v>2284.69909221136</v>
      </c>
      <c r="U40">
        <v>0.471917641481372</v>
      </c>
      <c r="V40">
        <v>3</v>
      </c>
      <c r="X40" t="s">
        <v>40</v>
      </c>
      <c r="Y40" t="s">
        <v>26</v>
      </c>
      <c r="Z40">
        <v>-9.2401319115938492</v>
      </c>
      <c r="AA40">
        <v>2217.5750332668599</v>
      </c>
      <c r="AB40">
        <v>1665.0147469712799</v>
      </c>
      <c r="AC40">
        <v>0.41236881820923099</v>
      </c>
      <c r="AD40">
        <v>3</v>
      </c>
    </row>
    <row r="41" spans="1:30" x14ac:dyDescent="0.25">
      <c r="A41" t="s">
        <v>40</v>
      </c>
      <c r="B41" t="s">
        <v>24</v>
      </c>
      <c r="C41">
        <v>0.30829860103444201</v>
      </c>
      <c r="D41">
        <v>174.64611329424201</v>
      </c>
      <c r="E41">
        <v>144.900378787878</v>
      </c>
      <c r="F41">
        <v>5.2317653016900903E-2</v>
      </c>
      <c r="H41" t="s">
        <v>40</v>
      </c>
      <c r="I41" t="s">
        <v>32</v>
      </c>
      <c r="J41">
        <v>-28.290100823791601</v>
      </c>
      <c r="K41">
        <v>5757.1573758139002</v>
      </c>
      <c r="L41">
        <v>5398.4907449245602</v>
      </c>
      <c r="M41">
        <v>0.44601926614234699</v>
      </c>
      <c r="N41">
        <v>3</v>
      </c>
      <c r="P41" t="s">
        <v>40</v>
      </c>
      <c r="Q41" t="s">
        <v>32</v>
      </c>
      <c r="R41">
        <v>-67025.778125396304</v>
      </c>
      <c r="S41">
        <v>6873.9506477192099</v>
      </c>
      <c r="T41">
        <v>6146.9898481815799</v>
      </c>
      <c r="U41" s="30">
        <v>7.3758190212781199E+18</v>
      </c>
      <c r="V41">
        <v>3</v>
      </c>
      <c r="X41" t="s">
        <v>40</v>
      </c>
      <c r="Y41" t="s">
        <v>31</v>
      </c>
      <c r="Z41">
        <v>-16.637140075691001</v>
      </c>
      <c r="AA41">
        <v>3319.6166097663199</v>
      </c>
      <c r="AB41">
        <v>2891.6457738392501</v>
      </c>
      <c r="AC41">
        <v>0.36242840430053802</v>
      </c>
      <c r="AD41">
        <v>3</v>
      </c>
    </row>
    <row r="42" spans="1:30" x14ac:dyDescent="0.25">
      <c r="A42" t="s">
        <v>40</v>
      </c>
      <c r="B42" t="s">
        <v>30</v>
      </c>
      <c r="C42">
        <v>0.14276305361081501</v>
      </c>
      <c r="D42">
        <v>954.87228983021498</v>
      </c>
      <c r="E42">
        <v>727.236884920634</v>
      </c>
      <c r="F42">
        <v>4.6835209943033598E-2</v>
      </c>
      <c r="H42" t="s">
        <v>40</v>
      </c>
      <c r="I42" t="s">
        <v>26</v>
      </c>
      <c r="J42">
        <v>-583.37113839988103</v>
      </c>
      <c r="K42">
        <v>6196.4119680203503</v>
      </c>
      <c r="L42">
        <v>5801.0486036460698</v>
      </c>
      <c r="M42">
        <v>8.4150754272351094</v>
      </c>
      <c r="N42">
        <v>3</v>
      </c>
      <c r="P42" t="s">
        <v>40</v>
      </c>
      <c r="Q42" t="s">
        <v>26</v>
      </c>
      <c r="R42">
        <v>-22.528121428972401</v>
      </c>
      <c r="S42">
        <v>3361.3920940702901</v>
      </c>
      <c r="T42">
        <v>2433.4528643419999</v>
      </c>
      <c r="U42">
        <v>0.595447314815294</v>
      </c>
      <c r="V42">
        <v>3</v>
      </c>
      <c r="X42" t="s">
        <v>40</v>
      </c>
      <c r="Y42" t="s">
        <v>21</v>
      </c>
      <c r="Z42">
        <v>0.46374773979965001</v>
      </c>
      <c r="AA42">
        <v>282.94727270993297</v>
      </c>
      <c r="AB42">
        <v>225.818791102722</v>
      </c>
      <c r="AC42">
        <v>8.9536101690136594E-2</v>
      </c>
      <c r="AD42">
        <v>4</v>
      </c>
    </row>
    <row r="43" spans="1:30" x14ac:dyDescent="0.25">
      <c r="A43" t="s">
        <v>40</v>
      </c>
      <c r="B43" t="s">
        <v>31</v>
      </c>
      <c r="C43">
        <v>0.44645756207064102</v>
      </c>
      <c r="D43">
        <v>588.09746575348095</v>
      </c>
      <c r="E43">
        <v>480.31754110052901</v>
      </c>
      <c r="F43">
        <v>5.79582092124451E-2</v>
      </c>
      <c r="H43" t="s">
        <v>40</v>
      </c>
      <c r="I43" t="s">
        <v>27</v>
      </c>
      <c r="J43">
        <v>-24.138771080742998</v>
      </c>
      <c r="K43">
        <v>3474.5420293396</v>
      </c>
      <c r="L43">
        <v>2839.8450693785398</v>
      </c>
      <c r="M43">
        <v>0.71378795593121802</v>
      </c>
      <c r="N43">
        <v>3</v>
      </c>
      <c r="P43" t="s">
        <v>40</v>
      </c>
      <c r="Q43" t="s">
        <v>27</v>
      </c>
      <c r="R43">
        <v>-535.827440815047</v>
      </c>
      <c r="S43">
        <v>5938.9990883407099</v>
      </c>
      <c r="T43">
        <v>5380.9413024393098</v>
      </c>
      <c r="U43">
        <v>7.27860511396592</v>
      </c>
      <c r="V43">
        <v>3</v>
      </c>
      <c r="X43" t="s">
        <v>40</v>
      </c>
      <c r="Y43" t="s">
        <v>29</v>
      </c>
      <c r="Z43">
        <v>0.3968621671541</v>
      </c>
      <c r="AA43">
        <v>502.17543089850102</v>
      </c>
      <c r="AB43">
        <v>387.790856196601</v>
      </c>
      <c r="AC43">
        <v>7.4488365223430705E-2</v>
      </c>
      <c r="AD43">
        <v>5</v>
      </c>
    </row>
    <row r="44" spans="1:30" x14ac:dyDescent="0.25">
      <c r="A44" t="s">
        <v>40</v>
      </c>
      <c r="B44" t="s">
        <v>32</v>
      </c>
      <c r="C44">
        <v>7.1791452490786598E-2</v>
      </c>
      <c r="D44">
        <v>25.580263830775699</v>
      </c>
      <c r="E44">
        <v>23.615331528663301</v>
      </c>
      <c r="F44" s="30">
        <v>5.1795835592293E+16</v>
      </c>
      <c r="H44" t="s">
        <v>40</v>
      </c>
      <c r="I44" t="s">
        <v>21</v>
      </c>
      <c r="J44">
        <v>-72.564572813129899</v>
      </c>
      <c r="K44">
        <v>8845.6389474119896</v>
      </c>
      <c r="L44">
        <v>8608.8654061724501</v>
      </c>
      <c r="M44">
        <v>0.556617813883589</v>
      </c>
      <c r="N44">
        <v>3</v>
      </c>
      <c r="P44" t="s">
        <v>40</v>
      </c>
      <c r="Q44" t="s">
        <v>21</v>
      </c>
      <c r="R44">
        <v>0.46374773979965001</v>
      </c>
      <c r="S44">
        <v>282.94727270993297</v>
      </c>
      <c r="T44">
        <v>225.818791102722</v>
      </c>
      <c r="U44">
        <v>8.9536101690136594E-2</v>
      </c>
      <c r="V44">
        <v>4</v>
      </c>
      <c r="X44" t="s">
        <v>40</v>
      </c>
      <c r="Y44" t="s">
        <v>32</v>
      </c>
      <c r="Z44">
        <v>0.64068687638294397</v>
      </c>
      <c r="AA44">
        <v>15.915444688260401</v>
      </c>
      <c r="AB44">
        <v>10.0598968399919</v>
      </c>
      <c r="AC44" s="30">
        <v>1.46529646114384E+16</v>
      </c>
      <c r="AD44">
        <v>6</v>
      </c>
    </row>
    <row r="45" spans="1:30" x14ac:dyDescent="0.25">
      <c r="A45" t="s">
        <v>40</v>
      </c>
      <c r="B45" t="s">
        <v>16</v>
      </c>
      <c r="C45">
        <v>0.107134143711963</v>
      </c>
      <c r="D45">
        <v>215.440800855541</v>
      </c>
      <c r="E45">
        <v>168.82941889129299</v>
      </c>
      <c r="F45">
        <v>9.8226661885748606E-2</v>
      </c>
      <c r="H45" t="s">
        <v>40</v>
      </c>
      <c r="I45" t="s">
        <v>19</v>
      </c>
      <c r="J45">
        <v>-10.4004272909708</v>
      </c>
      <c r="K45">
        <v>2668.9129651415301</v>
      </c>
      <c r="L45">
        <v>2320.6643340773098</v>
      </c>
      <c r="M45">
        <v>0.29118091208291103</v>
      </c>
      <c r="N45">
        <v>3</v>
      </c>
      <c r="P45" t="s">
        <v>40</v>
      </c>
      <c r="Q45" t="s">
        <v>19</v>
      </c>
      <c r="R45">
        <v>0.172559918742725</v>
      </c>
      <c r="S45">
        <v>333.119741920867</v>
      </c>
      <c r="T45">
        <v>266.19460004215301</v>
      </c>
      <c r="U45">
        <v>6.5017660129058893E-2</v>
      </c>
      <c r="V45">
        <v>5</v>
      </c>
      <c r="X45" t="s">
        <v>40</v>
      </c>
      <c r="Y45" t="s">
        <v>19</v>
      </c>
      <c r="Z45">
        <v>0.172559918742725</v>
      </c>
      <c r="AA45">
        <v>333.119741920867</v>
      </c>
      <c r="AB45">
        <v>266.19460004215301</v>
      </c>
      <c r="AC45">
        <v>6.5017660129058893E-2</v>
      </c>
      <c r="AD45">
        <v>7</v>
      </c>
    </row>
    <row r="46" spans="1:30" x14ac:dyDescent="0.25">
      <c r="A46" t="s">
        <v>40</v>
      </c>
      <c r="B46" t="s">
        <v>17</v>
      </c>
      <c r="C46">
        <v>0.16003080875838799</v>
      </c>
      <c r="D46">
        <v>9731.9606510852791</v>
      </c>
      <c r="E46">
        <v>7449.9440974025902</v>
      </c>
      <c r="F46">
        <v>0.10341576790009099</v>
      </c>
      <c r="H46" t="s">
        <v>40</v>
      </c>
      <c r="I46" t="s">
        <v>29</v>
      </c>
      <c r="J46">
        <v>-14.6477084305684</v>
      </c>
      <c r="K46">
        <v>2557.8351305138199</v>
      </c>
      <c r="L46">
        <v>1879.2450463410401</v>
      </c>
      <c r="M46">
        <v>0.35718671240202499</v>
      </c>
      <c r="N46">
        <v>3</v>
      </c>
      <c r="P46" t="s">
        <v>40</v>
      </c>
      <c r="Q46" t="s">
        <v>29</v>
      </c>
      <c r="R46">
        <v>0.3968621671541</v>
      </c>
      <c r="S46">
        <v>502.17543089850102</v>
      </c>
      <c r="T46">
        <v>387.790856196601</v>
      </c>
      <c r="U46">
        <v>7.4488365223430705E-2</v>
      </c>
      <c r="V46">
        <v>6</v>
      </c>
      <c r="X46" t="s">
        <v>40</v>
      </c>
      <c r="Y46" t="s">
        <v>14</v>
      </c>
      <c r="Z46">
        <v>0.24405234667432099</v>
      </c>
      <c r="AA46">
        <v>435.255479716715</v>
      </c>
      <c r="AB46">
        <v>335.05849344232598</v>
      </c>
      <c r="AC46">
        <v>0.10857862285290799</v>
      </c>
      <c r="AD46">
        <v>8</v>
      </c>
    </row>
    <row r="48" spans="1:30" x14ac:dyDescent="0.25">
      <c r="A48" t="s">
        <v>33</v>
      </c>
      <c r="B48" t="s">
        <v>34</v>
      </c>
      <c r="C48" t="s">
        <v>35</v>
      </c>
      <c r="D48" t="s">
        <v>2</v>
      </c>
      <c r="E48" t="s">
        <v>3</v>
      </c>
      <c r="F48" t="s">
        <v>11</v>
      </c>
      <c r="H48" t="s">
        <v>33</v>
      </c>
      <c r="I48" t="s">
        <v>34</v>
      </c>
      <c r="J48" t="s">
        <v>35</v>
      </c>
      <c r="K48" t="s">
        <v>2</v>
      </c>
      <c r="L48" t="s">
        <v>3</v>
      </c>
      <c r="M48" t="s">
        <v>11</v>
      </c>
      <c r="N48" t="s">
        <v>45</v>
      </c>
      <c r="P48" t="s">
        <v>33</v>
      </c>
      <c r="Q48" t="s">
        <v>34</v>
      </c>
      <c r="R48" t="s">
        <v>35</v>
      </c>
      <c r="S48" t="s">
        <v>2</v>
      </c>
      <c r="T48" t="s">
        <v>3</v>
      </c>
      <c r="U48" t="s">
        <v>11</v>
      </c>
      <c r="V48" t="s">
        <v>45</v>
      </c>
      <c r="X48" t="s">
        <v>33</v>
      </c>
      <c r="Y48" t="s">
        <v>34</v>
      </c>
      <c r="Z48" t="s">
        <v>35</v>
      </c>
      <c r="AA48" t="s">
        <v>2</v>
      </c>
      <c r="AB48" t="s">
        <v>3</v>
      </c>
      <c r="AC48" t="s">
        <v>11</v>
      </c>
      <c r="AD48" t="s">
        <v>45</v>
      </c>
    </row>
    <row r="49" spans="1:30" x14ac:dyDescent="0.25">
      <c r="A49" t="s">
        <v>41</v>
      </c>
      <c r="B49" t="s">
        <v>21</v>
      </c>
      <c r="C49">
        <v>0.153266948488956</v>
      </c>
      <c r="D49">
        <v>337.18605691001801</v>
      </c>
      <c r="E49">
        <v>282.439339622516</v>
      </c>
      <c r="F49">
        <v>7.0846375382424207E-2</v>
      </c>
      <c r="H49" t="s">
        <v>41</v>
      </c>
      <c r="I49" t="s">
        <v>17</v>
      </c>
      <c r="J49">
        <v>-260.391305910548</v>
      </c>
      <c r="K49">
        <v>88147.313225454403</v>
      </c>
      <c r="L49">
        <v>86477.643685447998</v>
      </c>
      <c r="M49">
        <v>0.84588192292321995</v>
      </c>
      <c r="N49">
        <v>0</v>
      </c>
      <c r="P49" t="s">
        <v>41</v>
      </c>
      <c r="Q49" t="s">
        <v>17</v>
      </c>
      <c r="R49">
        <v>-260.391305910548</v>
      </c>
      <c r="S49">
        <v>88147.313225454403</v>
      </c>
      <c r="T49">
        <v>86477.643685447998</v>
      </c>
      <c r="U49">
        <v>0.84588192292321995</v>
      </c>
      <c r="V49">
        <v>0</v>
      </c>
      <c r="X49" t="s">
        <v>41</v>
      </c>
      <c r="Y49" t="s">
        <v>16</v>
      </c>
      <c r="Z49">
        <v>-129.37753207963499</v>
      </c>
      <c r="AA49">
        <v>2786.61126981187</v>
      </c>
      <c r="AB49">
        <v>2667.68984047802</v>
      </c>
      <c r="AC49">
        <v>1.850807932608</v>
      </c>
      <c r="AD49">
        <v>0</v>
      </c>
    </row>
    <row r="50" spans="1:30" x14ac:dyDescent="0.25">
      <c r="A50" t="s">
        <v>41</v>
      </c>
      <c r="B50" t="s">
        <v>18</v>
      </c>
      <c r="C50">
        <v>7.1952815663575099E-3</v>
      </c>
      <c r="D50">
        <v>1042.11316266167</v>
      </c>
      <c r="E50">
        <v>896.44511257309898</v>
      </c>
      <c r="F50">
        <v>0.11879499283321</v>
      </c>
      <c r="H50" t="s">
        <v>41</v>
      </c>
      <c r="I50" t="s">
        <v>15</v>
      </c>
      <c r="J50">
        <v>-641.192695376801</v>
      </c>
      <c r="K50">
        <v>14980.4294808785</v>
      </c>
      <c r="L50">
        <v>7755.4209105419704</v>
      </c>
      <c r="M50">
        <v>1.0061838740120099</v>
      </c>
      <c r="N50">
        <v>0</v>
      </c>
      <c r="P50" t="s">
        <v>41</v>
      </c>
      <c r="Q50" t="s">
        <v>15</v>
      </c>
      <c r="R50">
        <v>-641.192695376801</v>
      </c>
      <c r="S50">
        <v>14980.4294808785</v>
      </c>
      <c r="T50">
        <v>7755.4209105419704</v>
      </c>
      <c r="U50">
        <v>1.0061838740120099</v>
      </c>
      <c r="V50">
        <v>0</v>
      </c>
      <c r="X50" t="s">
        <v>41</v>
      </c>
      <c r="Y50" t="s">
        <v>13</v>
      </c>
      <c r="Z50">
        <v>-10.812381861149801</v>
      </c>
      <c r="AA50">
        <v>1525.7448273105499</v>
      </c>
      <c r="AB50">
        <v>1290.0948926229</v>
      </c>
      <c r="AC50">
        <v>0.49604147785524499</v>
      </c>
      <c r="AD50">
        <v>0</v>
      </c>
    </row>
    <row r="51" spans="1:30" x14ac:dyDescent="0.25">
      <c r="A51" t="s">
        <v>41</v>
      </c>
      <c r="B51" t="s">
        <v>25</v>
      </c>
      <c r="C51">
        <v>0.13298137267886001</v>
      </c>
      <c r="D51">
        <v>486.66389262822901</v>
      </c>
      <c r="E51">
        <v>389.74612011213497</v>
      </c>
      <c r="F51">
        <v>5.93566185193624E-2</v>
      </c>
      <c r="H51" t="s">
        <v>41</v>
      </c>
      <c r="I51" t="s">
        <v>14</v>
      </c>
      <c r="J51">
        <v>-382.185169471498</v>
      </c>
      <c r="K51">
        <v>14029.0780430462</v>
      </c>
      <c r="L51">
        <v>7603.5254736449597</v>
      </c>
      <c r="M51">
        <v>1.3779005666638</v>
      </c>
      <c r="N51">
        <v>0</v>
      </c>
      <c r="P51" t="s">
        <v>41</v>
      </c>
      <c r="Q51" t="s">
        <v>14</v>
      </c>
      <c r="R51">
        <v>-382.185169471498</v>
      </c>
      <c r="S51">
        <v>14029.0780430462</v>
      </c>
      <c r="T51">
        <v>7603.5254736449597</v>
      </c>
      <c r="U51">
        <v>1.3779005666638</v>
      </c>
      <c r="V51">
        <v>0</v>
      </c>
      <c r="X51" t="s">
        <v>41</v>
      </c>
      <c r="Y51" t="s">
        <v>14</v>
      </c>
      <c r="Z51">
        <v>-3.9294227400330599</v>
      </c>
      <c r="AA51">
        <v>1591.1928449177201</v>
      </c>
      <c r="AB51">
        <v>1396.7683790921801</v>
      </c>
      <c r="AC51">
        <v>0.26254541346976201</v>
      </c>
      <c r="AD51">
        <v>0</v>
      </c>
    </row>
    <row r="52" spans="1:30" x14ac:dyDescent="0.25">
      <c r="A52" t="s">
        <v>41</v>
      </c>
      <c r="B52" t="s">
        <v>12</v>
      </c>
      <c r="C52">
        <v>0.184712270322762</v>
      </c>
      <c r="D52">
        <v>365.44933216949602</v>
      </c>
      <c r="E52">
        <v>256.97123742597199</v>
      </c>
      <c r="F52">
        <v>6.2423734092204003E-2</v>
      </c>
      <c r="H52" t="s">
        <v>41</v>
      </c>
      <c r="I52" t="s">
        <v>12</v>
      </c>
      <c r="J52">
        <v>-1751.3022713906601</v>
      </c>
      <c r="K52">
        <v>16942.450734962102</v>
      </c>
      <c r="L52">
        <v>10944.8785629267</v>
      </c>
      <c r="M52">
        <v>2.35746898922757</v>
      </c>
      <c r="N52">
        <v>0</v>
      </c>
      <c r="P52" t="s">
        <v>41</v>
      </c>
      <c r="Q52" t="s">
        <v>12</v>
      </c>
      <c r="R52">
        <v>-1751.3022713906601</v>
      </c>
      <c r="S52">
        <v>16942.450734962102</v>
      </c>
      <c r="T52">
        <v>10944.8785629267</v>
      </c>
      <c r="U52">
        <v>2.35746898922757</v>
      </c>
      <c r="V52">
        <v>0</v>
      </c>
      <c r="X52" t="s">
        <v>41</v>
      </c>
      <c r="Y52" t="s">
        <v>12</v>
      </c>
      <c r="Z52">
        <v>-4.2347104890230201</v>
      </c>
      <c r="AA52">
        <v>926.01506755566504</v>
      </c>
      <c r="AB52">
        <v>722.885824841008</v>
      </c>
      <c r="AC52">
        <v>0.165789782244676</v>
      </c>
      <c r="AD52">
        <v>0</v>
      </c>
    </row>
    <row r="53" spans="1:30" x14ac:dyDescent="0.25">
      <c r="A53" t="s">
        <v>41</v>
      </c>
      <c r="B53" t="s">
        <v>13</v>
      </c>
      <c r="C53">
        <v>0.13240112302359699</v>
      </c>
      <c r="D53">
        <v>413.49728070058001</v>
      </c>
      <c r="E53">
        <v>315.80740545694402</v>
      </c>
      <c r="F53">
        <v>0.122473923581401</v>
      </c>
      <c r="H53" t="s">
        <v>41</v>
      </c>
      <c r="I53" t="s">
        <v>16</v>
      </c>
      <c r="J53">
        <v>-6539.5065708131096</v>
      </c>
      <c r="K53">
        <v>19736.980149795501</v>
      </c>
      <c r="L53">
        <v>14208.3331533456</v>
      </c>
      <c r="M53">
        <v>9.2819733529204598</v>
      </c>
      <c r="N53">
        <v>0</v>
      </c>
      <c r="P53" t="s">
        <v>41</v>
      </c>
      <c r="Q53" t="s">
        <v>16</v>
      </c>
      <c r="R53">
        <v>-6539.5065708131096</v>
      </c>
      <c r="S53">
        <v>19736.980149795501</v>
      </c>
      <c r="T53">
        <v>14208.3331533456</v>
      </c>
      <c r="U53">
        <v>9.2819733529204598</v>
      </c>
      <c r="V53">
        <v>0</v>
      </c>
      <c r="X53" t="s">
        <v>41</v>
      </c>
      <c r="Y53" t="s">
        <v>15</v>
      </c>
      <c r="Z53">
        <v>-35.236265819258698</v>
      </c>
      <c r="AA53">
        <v>3558.4699463792099</v>
      </c>
      <c r="AB53">
        <v>3466.4471988311402</v>
      </c>
      <c r="AC53">
        <v>0.46770817517362601</v>
      </c>
      <c r="AD53">
        <v>0</v>
      </c>
    </row>
    <row r="54" spans="1:30" x14ac:dyDescent="0.25">
      <c r="A54" t="s">
        <v>41</v>
      </c>
      <c r="B54" t="s">
        <v>26</v>
      </c>
      <c r="C54">
        <v>2.5230154377463301E-2</v>
      </c>
      <c r="D54">
        <v>143.29401899902899</v>
      </c>
      <c r="E54">
        <v>111.10947089947</v>
      </c>
      <c r="F54">
        <v>0.37418710598206101</v>
      </c>
      <c r="H54" t="s">
        <v>41</v>
      </c>
      <c r="I54" t="s">
        <v>13</v>
      </c>
      <c r="J54">
        <v>-1859.38422706502</v>
      </c>
      <c r="K54">
        <v>19147.606405033101</v>
      </c>
      <c r="L54">
        <v>10339.517881457699</v>
      </c>
      <c r="M54">
        <v>3.6974773679320498</v>
      </c>
      <c r="N54">
        <v>0</v>
      </c>
      <c r="P54" t="s">
        <v>41</v>
      </c>
      <c r="Q54" t="s">
        <v>13</v>
      </c>
      <c r="R54">
        <v>-1859.38422706502</v>
      </c>
      <c r="S54">
        <v>19147.606405033101</v>
      </c>
      <c r="T54">
        <v>10339.517881457699</v>
      </c>
      <c r="U54">
        <v>3.6974773679320498</v>
      </c>
      <c r="V54">
        <v>0</v>
      </c>
      <c r="X54" t="s">
        <v>41</v>
      </c>
      <c r="Y54" t="s">
        <v>20</v>
      </c>
      <c r="Z54">
        <v>-20.875368964897302</v>
      </c>
      <c r="AA54">
        <v>4313.0487303750897</v>
      </c>
      <c r="AB54">
        <v>4210.5155847688602</v>
      </c>
      <c r="AC54">
        <v>0.30490884781894101</v>
      </c>
      <c r="AD54">
        <v>1</v>
      </c>
    </row>
    <row r="55" spans="1:30" x14ac:dyDescent="0.25">
      <c r="A55" t="s">
        <v>41</v>
      </c>
      <c r="B55" t="s">
        <v>19</v>
      </c>
      <c r="C55">
        <v>0.213668016783301</v>
      </c>
      <c r="D55">
        <v>475.92112240968299</v>
      </c>
      <c r="E55">
        <v>407.130816464237</v>
      </c>
      <c r="F55">
        <v>8.2922185480350699E-2</v>
      </c>
      <c r="H55" t="s">
        <v>41</v>
      </c>
      <c r="I55" t="s">
        <v>20</v>
      </c>
      <c r="J55">
        <v>-23.5151413645128</v>
      </c>
      <c r="K55">
        <v>2657.35276380198</v>
      </c>
      <c r="L55">
        <v>2441.7421998517302</v>
      </c>
      <c r="M55">
        <v>0.48464746490866301</v>
      </c>
      <c r="N55">
        <v>1</v>
      </c>
      <c r="P55" t="s">
        <v>41</v>
      </c>
      <c r="Q55" t="s">
        <v>19</v>
      </c>
      <c r="R55">
        <v>-23.5151413645128</v>
      </c>
      <c r="S55">
        <v>2657.35276380198</v>
      </c>
      <c r="T55">
        <v>2441.7421998517302</v>
      </c>
      <c r="U55">
        <v>0.48464746490866301</v>
      </c>
      <c r="V55">
        <v>1</v>
      </c>
      <c r="X55" t="s">
        <v>41</v>
      </c>
      <c r="Y55" t="s">
        <v>18</v>
      </c>
      <c r="Z55">
        <v>-3.1676752174400402</v>
      </c>
      <c r="AA55">
        <v>2135.1574143349599</v>
      </c>
      <c r="AB55">
        <v>1853.8703716913401</v>
      </c>
      <c r="AC55">
        <v>0.24605988922980199</v>
      </c>
      <c r="AD55">
        <v>1</v>
      </c>
    </row>
    <row r="56" spans="1:30" x14ac:dyDescent="0.25">
      <c r="A56" t="s">
        <v>41</v>
      </c>
      <c r="B56" t="s">
        <v>27</v>
      </c>
      <c r="C56">
        <v>0.65415481309402101</v>
      </c>
      <c r="D56">
        <v>200.887160262435</v>
      </c>
      <c r="E56">
        <v>152.78062559533399</v>
      </c>
      <c r="F56">
        <v>0.10116060429476401</v>
      </c>
      <c r="H56" t="s">
        <v>41</v>
      </c>
      <c r="I56" t="s">
        <v>18</v>
      </c>
      <c r="J56">
        <v>-42.145966205889103</v>
      </c>
      <c r="K56">
        <v>6057.26774715384</v>
      </c>
      <c r="L56">
        <v>5985.1178731030795</v>
      </c>
      <c r="M56">
        <v>0.43431145915261099</v>
      </c>
      <c r="N56">
        <v>1</v>
      </c>
      <c r="P56" t="s">
        <v>41</v>
      </c>
      <c r="Q56" t="s">
        <v>20</v>
      </c>
      <c r="R56">
        <v>-42.145966205889103</v>
      </c>
      <c r="S56">
        <v>6057.26774715384</v>
      </c>
      <c r="T56">
        <v>5985.1178731030795</v>
      </c>
      <c r="U56">
        <v>0.43431145915261099</v>
      </c>
      <c r="V56">
        <v>1</v>
      </c>
      <c r="X56" t="s">
        <v>41</v>
      </c>
      <c r="Y56" t="s">
        <v>24</v>
      </c>
      <c r="Z56">
        <v>-12.0237508274357</v>
      </c>
      <c r="AA56">
        <v>2169.2361053161399</v>
      </c>
      <c r="AB56">
        <v>1941.48143178488</v>
      </c>
      <c r="AC56">
        <v>0.30282569666388998</v>
      </c>
      <c r="AD56">
        <v>2</v>
      </c>
    </row>
    <row r="57" spans="1:30" x14ac:dyDescent="0.25">
      <c r="A57" t="s">
        <v>41</v>
      </c>
      <c r="B57" t="s">
        <v>14</v>
      </c>
      <c r="C57">
        <v>7.4337952212181202E-2</v>
      </c>
      <c r="D57">
        <v>689.52658322191701</v>
      </c>
      <c r="E57">
        <v>524.92074805068205</v>
      </c>
      <c r="F57">
        <v>0.101918045557127</v>
      </c>
      <c r="H57" t="s">
        <v>41</v>
      </c>
      <c r="I57" t="s">
        <v>24</v>
      </c>
      <c r="J57">
        <v>0.106008446951689</v>
      </c>
      <c r="K57">
        <v>988.89384272828102</v>
      </c>
      <c r="L57">
        <v>736.78667213936797</v>
      </c>
      <c r="M57">
        <v>9.4948295971349503E-2</v>
      </c>
      <c r="N57">
        <v>1</v>
      </c>
      <c r="P57" t="s">
        <v>41</v>
      </c>
      <c r="Q57" t="s">
        <v>18</v>
      </c>
      <c r="R57">
        <v>0.106008446951689</v>
      </c>
      <c r="S57">
        <v>988.89384272828102</v>
      </c>
      <c r="T57">
        <v>736.78667213936797</v>
      </c>
      <c r="U57">
        <v>9.4948295971349503E-2</v>
      </c>
      <c r="V57">
        <v>1</v>
      </c>
      <c r="X57" t="s">
        <v>41</v>
      </c>
      <c r="Y57" t="s">
        <v>22</v>
      </c>
      <c r="Z57">
        <v>-255.47656616558999</v>
      </c>
      <c r="AA57">
        <v>7233.07417978174</v>
      </c>
      <c r="AB57">
        <v>7132.6647750860202</v>
      </c>
      <c r="AC57" s="30">
        <v>9.5655998886753702E+17</v>
      </c>
      <c r="AD57">
        <v>2</v>
      </c>
    </row>
    <row r="58" spans="1:30" x14ac:dyDescent="0.25">
      <c r="A58" t="s">
        <v>41</v>
      </c>
      <c r="B58" t="s">
        <v>22</v>
      </c>
      <c r="C58">
        <v>8.51386487111878E-2</v>
      </c>
      <c r="D58">
        <v>431.993004744514</v>
      </c>
      <c r="E58">
        <v>345.13770271776099</v>
      </c>
      <c r="F58" s="30">
        <v>1.4593440295944198E+17</v>
      </c>
      <c r="H58" t="s">
        <v>41</v>
      </c>
      <c r="I58" t="s">
        <v>22</v>
      </c>
      <c r="J58">
        <v>-26.8649031858602</v>
      </c>
      <c r="K58">
        <v>6355.4932853828504</v>
      </c>
      <c r="L58">
        <v>6221.17906862581</v>
      </c>
      <c r="M58">
        <v>0.58812298536502505</v>
      </c>
      <c r="N58">
        <v>2</v>
      </c>
      <c r="P58" t="s">
        <v>41</v>
      </c>
      <c r="Q58" t="s">
        <v>24</v>
      </c>
      <c r="R58">
        <v>-12.0237508274357</v>
      </c>
      <c r="S58">
        <v>2169.2361053161399</v>
      </c>
      <c r="T58">
        <v>1941.48143178488</v>
      </c>
      <c r="U58">
        <v>0.30282569666388998</v>
      </c>
      <c r="V58">
        <v>2</v>
      </c>
      <c r="X58" t="s">
        <v>41</v>
      </c>
      <c r="Y58" t="s">
        <v>23</v>
      </c>
      <c r="Z58">
        <v>-5.0400848902202204</v>
      </c>
      <c r="AA58">
        <v>2958.9799078104302</v>
      </c>
      <c r="AB58">
        <v>2584.4314983460899</v>
      </c>
      <c r="AC58">
        <v>0.24224050902616601</v>
      </c>
      <c r="AD58">
        <v>2</v>
      </c>
    </row>
    <row r="59" spans="1:30" x14ac:dyDescent="0.25">
      <c r="A59" t="s">
        <v>41</v>
      </c>
      <c r="B59" t="s">
        <v>23</v>
      </c>
      <c r="C59">
        <v>0.40809819081642201</v>
      </c>
      <c r="D59">
        <v>926.28648751295805</v>
      </c>
      <c r="E59">
        <v>738.84032035272298</v>
      </c>
      <c r="F59">
        <v>6.89417189623905E-2</v>
      </c>
      <c r="H59" t="s">
        <v>41</v>
      </c>
      <c r="I59" t="s">
        <v>23</v>
      </c>
      <c r="J59">
        <v>-14.710655735961399</v>
      </c>
      <c r="K59">
        <v>1452.4243039993</v>
      </c>
      <c r="L59">
        <v>1232.28472688026</v>
      </c>
      <c r="M59">
        <v>0.30659004540242901</v>
      </c>
      <c r="N59">
        <v>2</v>
      </c>
      <c r="P59" t="s">
        <v>41</v>
      </c>
      <c r="Q59" t="s">
        <v>22</v>
      </c>
      <c r="R59">
        <v>-255.47656616558999</v>
      </c>
      <c r="S59">
        <v>7233.07417978174</v>
      </c>
      <c r="T59">
        <v>7132.6647750860202</v>
      </c>
      <c r="U59" s="30">
        <v>9.5655998886753702E+17</v>
      </c>
      <c r="V59">
        <v>2</v>
      </c>
      <c r="X59" t="s">
        <v>41</v>
      </c>
      <c r="Y59" t="s">
        <v>30</v>
      </c>
      <c r="Z59">
        <v>-176.195809280216</v>
      </c>
      <c r="AA59">
        <v>17394.410672611299</v>
      </c>
      <c r="AB59">
        <v>16683.1897708262</v>
      </c>
      <c r="AC59">
        <v>0.64759089013340998</v>
      </c>
      <c r="AD59">
        <v>3</v>
      </c>
    </row>
    <row r="60" spans="1:30" x14ac:dyDescent="0.25">
      <c r="A60" t="s">
        <v>41</v>
      </c>
      <c r="B60" t="s">
        <v>20</v>
      </c>
      <c r="C60">
        <v>0.322012025646427</v>
      </c>
      <c r="D60">
        <v>759.30746034712001</v>
      </c>
      <c r="E60">
        <v>609.66068317224699</v>
      </c>
      <c r="F60">
        <v>4.4234830719830802E-2</v>
      </c>
      <c r="H60" t="s">
        <v>41</v>
      </c>
      <c r="I60" t="s">
        <v>31</v>
      </c>
      <c r="J60">
        <v>-56.325476321427701</v>
      </c>
      <c r="K60">
        <v>3419.5811138803801</v>
      </c>
      <c r="L60">
        <v>3331.6455866395499</v>
      </c>
      <c r="M60" s="30">
        <v>4.6991498038436602E+17</v>
      </c>
      <c r="N60">
        <v>2</v>
      </c>
      <c r="P60" t="s">
        <v>41</v>
      </c>
      <c r="Q60" t="s">
        <v>23</v>
      </c>
      <c r="R60">
        <v>-5.0400848902202204</v>
      </c>
      <c r="S60">
        <v>2958.9799078104302</v>
      </c>
      <c r="T60">
        <v>2584.4314983460899</v>
      </c>
      <c r="U60">
        <v>0.24224050902616601</v>
      </c>
      <c r="V60">
        <v>2</v>
      </c>
      <c r="X60" t="s">
        <v>41</v>
      </c>
      <c r="Y60" t="s">
        <v>27</v>
      </c>
      <c r="Z60">
        <v>-668.217946412115</v>
      </c>
      <c r="AA60">
        <v>8836.8015300621191</v>
      </c>
      <c r="AB60">
        <v>6714.4391229062703</v>
      </c>
      <c r="AC60">
        <v>3.7481286474335098</v>
      </c>
      <c r="AD60">
        <v>3</v>
      </c>
    </row>
    <row r="61" spans="1:30" x14ac:dyDescent="0.25">
      <c r="A61" t="s">
        <v>41</v>
      </c>
      <c r="B61" t="s">
        <v>15</v>
      </c>
      <c r="C61">
        <v>0.29798326233265199</v>
      </c>
      <c r="D61">
        <v>495.29656636380298</v>
      </c>
      <c r="E61">
        <v>370.22700990120899</v>
      </c>
      <c r="F61">
        <v>5.1096183168494E-2</v>
      </c>
      <c r="H61" t="s">
        <v>41</v>
      </c>
      <c r="I61" t="s">
        <v>28</v>
      </c>
      <c r="J61">
        <v>-10.2216424104023</v>
      </c>
      <c r="K61">
        <v>2013.5712314688899</v>
      </c>
      <c r="L61">
        <v>1811.5972858094201</v>
      </c>
      <c r="M61">
        <v>0.28907328652134801</v>
      </c>
      <c r="N61">
        <v>2</v>
      </c>
      <c r="P61" t="s">
        <v>41</v>
      </c>
      <c r="Q61" t="s">
        <v>30</v>
      </c>
      <c r="R61">
        <v>-176.195809280216</v>
      </c>
      <c r="S61">
        <v>17394.410672611299</v>
      </c>
      <c r="T61">
        <v>16683.1897708262</v>
      </c>
      <c r="U61">
        <v>0.64759089013340998</v>
      </c>
      <c r="V61">
        <v>3</v>
      </c>
      <c r="X61" t="s">
        <v>41</v>
      </c>
      <c r="Y61" t="s">
        <v>25</v>
      </c>
      <c r="Z61">
        <v>-101.537015911655</v>
      </c>
      <c r="AA61">
        <v>5292.4315359345901</v>
      </c>
      <c r="AB61">
        <v>4080.8638691774199</v>
      </c>
      <c r="AC61">
        <v>0.59672505352529703</v>
      </c>
      <c r="AD61">
        <v>3</v>
      </c>
    </row>
    <row r="62" spans="1:30" x14ac:dyDescent="0.25">
      <c r="A62" t="s">
        <v>41</v>
      </c>
      <c r="B62" t="s">
        <v>28</v>
      </c>
      <c r="C62">
        <v>0.17750234708425</v>
      </c>
      <c r="D62">
        <v>2026.1802796324</v>
      </c>
      <c r="E62">
        <v>1677.2073552075799</v>
      </c>
      <c r="F62">
        <v>5.8976077289113998E-2</v>
      </c>
      <c r="H62" t="s">
        <v>41</v>
      </c>
      <c r="I62" t="s">
        <v>30</v>
      </c>
      <c r="J62">
        <v>-182.021725038146</v>
      </c>
      <c r="K62">
        <v>7070.7622350931997</v>
      </c>
      <c r="L62">
        <v>4898.0872723716902</v>
      </c>
      <c r="M62">
        <v>0.70829188950586097</v>
      </c>
      <c r="N62">
        <v>3</v>
      </c>
      <c r="P62" t="s">
        <v>41</v>
      </c>
      <c r="Q62" t="s">
        <v>27</v>
      </c>
      <c r="R62">
        <v>-668.217946412115</v>
      </c>
      <c r="S62">
        <v>8836.8015300621191</v>
      </c>
      <c r="T62">
        <v>6714.4391229062703</v>
      </c>
      <c r="U62">
        <v>3.7481286474335098</v>
      </c>
      <c r="V62">
        <v>3</v>
      </c>
      <c r="X62" t="s">
        <v>41</v>
      </c>
      <c r="Y62" t="s">
        <v>28</v>
      </c>
      <c r="Z62">
        <v>-83.260195217786702</v>
      </c>
      <c r="AA62">
        <v>20507.937300052399</v>
      </c>
      <c r="AB62">
        <v>20071.839693976799</v>
      </c>
      <c r="AC62">
        <v>0.70234568971065603</v>
      </c>
      <c r="AD62">
        <v>3</v>
      </c>
    </row>
    <row r="63" spans="1:30" x14ac:dyDescent="0.25">
      <c r="A63" t="s">
        <v>41</v>
      </c>
      <c r="B63" t="s">
        <v>29</v>
      </c>
      <c r="C63">
        <v>0.60209879278128398</v>
      </c>
      <c r="D63">
        <v>250.035360005652</v>
      </c>
      <c r="E63">
        <v>192.56136897765299</v>
      </c>
      <c r="F63">
        <v>5.4795453214148498E-2</v>
      </c>
      <c r="H63" t="s">
        <v>41</v>
      </c>
      <c r="I63" t="s">
        <v>25</v>
      </c>
      <c r="J63">
        <v>-91.009719524698497</v>
      </c>
      <c r="K63">
        <v>7581.8684008631299</v>
      </c>
      <c r="L63">
        <v>5591.9952218779699</v>
      </c>
      <c r="M63">
        <v>1.1545801768024699</v>
      </c>
      <c r="N63">
        <v>3</v>
      </c>
      <c r="P63" t="s">
        <v>41</v>
      </c>
      <c r="Q63" t="s">
        <v>25</v>
      </c>
      <c r="R63">
        <v>-101.537015911655</v>
      </c>
      <c r="S63">
        <v>5292.4315359345901</v>
      </c>
      <c r="T63">
        <v>4080.8638691774199</v>
      </c>
      <c r="U63">
        <v>0.59672505352529703</v>
      </c>
      <c r="V63">
        <v>3</v>
      </c>
      <c r="X63" t="s">
        <v>41</v>
      </c>
      <c r="Y63" t="s">
        <v>26</v>
      </c>
      <c r="Z63">
        <v>-5121.0449924187096</v>
      </c>
      <c r="AA63">
        <v>10387.2052944525</v>
      </c>
      <c r="AB63">
        <v>9167.4152450688798</v>
      </c>
      <c r="AC63">
        <v>21.066993553156902</v>
      </c>
      <c r="AD63">
        <v>3</v>
      </c>
    </row>
    <row r="64" spans="1:30" x14ac:dyDescent="0.25">
      <c r="A64" t="s">
        <v>41</v>
      </c>
      <c r="B64" t="s">
        <v>24</v>
      </c>
      <c r="C64">
        <v>0.37726288599212898</v>
      </c>
      <c r="D64">
        <v>474.34154066709903</v>
      </c>
      <c r="E64">
        <v>360.62285390641</v>
      </c>
      <c r="F64">
        <v>5.7177445826600497E-2</v>
      </c>
      <c r="H64" t="s">
        <v>41</v>
      </c>
      <c r="I64" t="s">
        <v>32</v>
      </c>
      <c r="J64">
        <v>-67.303928770017905</v>
      </c>
      <c r="K64">
        <v>18464.3316743914</v>
      </c>
      <c r="L64">
        <v>17884.203198491501</v>
      </c>
      <c r="M64">
        <v>0.62619517970900795</v>
      </c>
      <c r="N64">
        <v>3</v>
      </c>
      <c r="P64" t="s">
        <v>41</v>
      </c>
      <c r="Q64" t="s">
        <v>28</v>
      </c>
      <c r="R64">
        <v>-83.260195217786702</v>
      </c>
      <c r="S64">
        <v>20507.937300052399</v>
      </c>
      <c r="T64">
        <v>20071.839693976799</v>
      </c>
      <c r="U64">
        <v>0.70234568971065603</v>
      </c>
      <c r="V64">
        <v>3</v>
      </c>
      <c r="X64" t="s">
        <v>41</v>
      </c>
      <c r="Y64" t="s">
        <v>31</v>
      </c>
      <c r="Z64">
        <v>-55.657150959794002</v>
      </c>
      <c r="AA64">
        <v>5586.1201805843202</v>
      </c>
      <c r="AB64">
        <v>5260.9106541831698</v>
      </c>
      <c r="AC64">
        <v>0.51617189270341801</v>
      </c>
      <c r="AD64">
        <v>3</v>
      </c>
    </row>
    <row r="65" spans="1:30" x14ac:dyDescent="0.25">
      <c r="A65" t="s">
        <v>41</v>
      </c>
      <c r="B65" t="s">
        <v>30</v>
      </c>
      <c r="C65">
        <v>0.124605111043114</v>
      </c>
      <c r="D65">
        <v>1222.60171138893</v>
      </c>
      <c r="E65">
        <v>1005.70997113997</v>
      </c>
      <c r="F65">
        <v>3.8584160523771199E-2</v>
      </c>
      <c r="H65" t="s">
        <v>41</v>
      </c>
      <c r="I65" t="s">
        <v>26</v>
      </c>
      <c r="J65">
        <v>-1020.43668163219</v>
      </c>
      <c r="K65">
        <v>10917.3450493736</v>
      </c>
      <c r="L65">
        <v>8824.5254529867998</v>
      </c>
      <c r="M65">
        <v>4.9073244656451998</v>
      </c>
      <c r="N65">
        <v>3</v>
      </c>
      <c r="P65" t="s">
        <v>41</v>
      </c>
      <c r="Q65" t="s">
        <v>26</v>
      </c>
      <c r="R65">
        <v>-5121.0449924187096</v>
      </c>
      <c r="S65">
        <v>10387.2052944525</v>
      </c>
      <c r="T65">
        <v>9167.4152450688798</v>
      </c>
      <c r="U65">
        <v>21.066993553156902</v>
      </c>
      <c r="V65">
        <v>3</v>
      </c>
      <c r="X65" t="s">
        <v>41</v>
      </c>
      <c r="Y65" t="s">
        <v>21</v>
      </c>
      <c r="Z65">
        <v>0.56030608189583897</v>
      </c>
      <c r="AA65">
        <v>242.98058911373599</v>
      </c>
      <c r="AB65">
        <v>198.85809981684901</v>
      </c>
      <c r="AC65">
        <v>4.9937153606214001E-2</v>
      </c>
      <c r="AD65">
        <v>4</v>
      </c>
    </row>
    <row r="66" spans="1:30" x14ac:dyDescent="0.25">
      <c r="A66" t="s">
        <v>41</v>
      </c>
      <c r="B66" t="s">
        <v>31</v>
      </c>
      <c r="C66">
        <v>0.16643805589656199</v>
      </c>
      <c r="D66">
        <v>677.56637952394999</v>
      </c>
      <c r="E66">
        <v>570.39207097450196</v>
      </c>
      <c r="F66">
        <v>5.5886168642403602E-2</v>
      </c>
      <c r="H66" t="s">
        <v>41</v>
      </c>
      <c r="I66" t="s">
        <v>27</v>
      </c>
      <c r="J66">
        <v>-6855.5619910941996</v>
      </c>
      <c r="K66">
        <v>12017.945331049001</v>
      </c>
      <c r="L66">
        <v>9870.2533677426109</v>
      </c>
      <c r="M66">
        <v>22.037944901187199</v>
      </c>
      <c r="N66">
        <v>3</v>
      </c>
      <c r="P66" t="s">
        <v>41</v>
      </c>
      <c r="Q66" t="s">
        <v>31</v>
      </c>
      <c r="R66">
        <v>-55.657150959794002</v>
      </c>
      <c r="S66">
        <v>5586.1201805843202</v>
      </c>
      <c r="T66">
        <v>5260.9106541831698</v>
      </c>
      <c r="U66">
        <v>0.51617189270341801</v>
      </c>
      <c r="V66">
        <v>3</v>
      </c>
      <c r="X66" t="s">
        <v>41</v>
      </c>
      <c r="Y66" t="s">
        <v>29</v>
      </c>
      <c r="Z66">
        <v>0.14850383225404401</v>
      </c>
      <c r="AA66">
        <v>365.76753156069401</v>
      </c>
      <c r="AB66">
        <v>310.74409095968099</v>
      </c>
      <c r="AC66">
        <v>8.9367278752792004E-2</v>
      </c>
      <c r="AD66">
        <v>5</v>
      </c>
    </row>
    <row r="67" spans="1:30" x14ac:dyDescent="0.25">
      <c r="A67" t="s">
        <v>41</v>
      </c>
      <c r="B67" t="s">
        <v>32</v>
      </c>
      <c r="C67">
        <v>0.240149765178374</v>
      </c>
      <c r="D67">
        <v>689.00661209384396</v>
      </c>
      <c r="E67">
        <v>572.71992332562797</v>
      </c>
      <c r="F67">
        <v>0.11865670976975901</v>
      </c>
      <c r="H67" t="s">
        <v>41</v>
      </c>
      <c r="I67" t="s">
        <v>21</v>
      </c>
      <c r="J67">
        <v>-166.850470581124</v>
      </c>
      <c r="K67">
        <v>16929.505687540801</v>
      </c>
      <c r="L67">
        <v>16149.267126340201</v>
      </c>
      <c r="M67">
        <v>0.62572652150102004</v>
      </c>
      <c r="N67">
        <v>3</v>
      </c>
      <c r="P67" t="s">
        <v>41</v>
      </c>
      <c r="Q67" t="s">
        <v>21</v>
      </c>
      <c r="R67">
        <v>0.56030608189583897</v>
      </c>
      <c r="S67">
        <v>242.98058911373599</v>
      </c>
      <c r="T67">
        <v>198.85809981684901</v>
      </c>
      <c r="U67">
        <v>4.9937153606214001E-2</v>
      </c>
      <c r="V67">
        <v>4</v>
      </c>
      <c r="X67" t="s">
        <v>41</v>
      </c>
      <c r="Y67" t="s">
        <v>32</v>
      </c>
      <c r="Z67">
        <v>0.24091243376417501</v>
      </c>
      <c r="AA67">
        <v>688.66074418542496</v>
      </c>
      <c r="AB67">
        <v>558.48061767302795</v>
      </c>
      <c r="AC67">
        <v>0.116721717457153</v>
      </c>
      <c r="AD67">
        <v>6</v>
      </c>
    </row>
    <row r="68" spans="1:30" x14ac:dyDescent="0.25">
      <c r="A68" t="s">
        <v>41</v>
      </c>
      <c r="B68" t="s">
        <v>16</v>
      </c>
      <c r="C68">
        <v>0.20785164751545601</v>
      </c>
      <c r="D68">
        <v>217.20922839288801</v>
      </c>
      <c r="E68">
        <v>174.701264010263</v>
      </c>
      <c r="F68">
        <v>0.132984752802915</v>
      </c>
      <c r="H68" t="s">
        <v>41</v>
      </c>
      <c r="I68" t="s">
        <v>19</v>
      </c>
      <c r="J68">
        <v>-57.041239023694203</v>
      </c>
      <c r="K68">
        <v>5653.9406637050997</v>
      </c>
      <c r="L68">
        <v>4664.6895914015904</v>
      </c>
      <c r="M68">
        <v>0.448938192193715</v>
      </c>
      <c r="N68">
        <v>3</v>
      </c>
      <c r="P68" t="s">
        <v>41</v>
      </c>
      <c r="Q68" t="s">
        <v>32</v>
      </c>
      <c r="R68">
        <v>0.24091243376417501</v>
      </c>
      <c r="S68">
        <v>688.66074418542496</v>
      </c>
      <c r="T68">
        <v>558.48061767302795</v>
      </c>
      <c r="U68">
        <v>0.116721717457153</v>
      </c>
      <c r="V68">
        <v>5</v>
      </c>
      <c r="X68" t="s">
        <v>41</v>
      </c>
      <c r="Y68" t="s">
        <v>17</v>
      </c>
      <c r="Z68">
        <v>0.227997837871183</v>
      </c>
      <c r="AA68">
        <v>4790.41091715128</v>
      </c>
      <c r="AB68">
        <v>3645.7926226743898</v>
      </c>
      <c r="AC68">
        <v>3.5335116385713898E-2</v>
      </c>
      <c r="AD68">
        <v>7</v>
      </c>
    </row>
    <row r="69" spans="1:30" x14ac:dyDescent="0.25">
      <c r="A69" t="s">
        <v>41</v>
      </c>
      <c r="B69" t="s">
        <v>17</v>
      </c>
      <c r="C69">
        <v>1.8410735619600799E-2</v>
      </c>
      <c r="D69">
        <v>5401.6744945853698</v>
      </c>
      <c r="E69">
        <v>3974.06782967032</v>
      </c>
      <c r="F69">
        <v>3.8561139316918999E-2</v>
      </c>
      <c r="H69" t="s">
        <v>41</v>
      </c>
      <c r="I69" t="s">
        <v>29</v>
      </c>
      <c r="J69">
        <v>-599.988248388584</v>
      </c>
      <c r="K69">
        <v>9717.3264412001608</v>
      </c>
      <c r="L69">
        <v>8116.1981147242795</v>
      </c>
      <c r="M69">
        <v>2.2725496824632399</v>
      </c>
      <c r="N69">
        <v>3</v>
      </c>
      <c r="P69" t="s">
        <v>41</v>
      </c>
      <c r="Q69" t="s">
        <v>29</v>
      </c>
      <c r="R69">
        <v>0.14850383225404401</v>
      </c>
      <c r="S69">
        <v>365.76753156069401</v>
      </c>
      <c r="T69">
        <v>310.74409095968099</v>
      </c>
      <c r="U69">
        <v>8.9367278752792004E-2</v>
      </c>
      <c r="V69">
        <v>6</v>
      </c>
      <c r="X69" t="s">
        <v>41</v>
      </c>
      <c r="Y69" t="s">
        <v>19</v>
      </c>
      <c r="Z69">
        <v>0.44887117662195403</v>
      </c>
      <c r="AA69">
        <v>398.43600073820897</v>
      </c>
      <c r="AB69">
        <v>322.99714555810601</v>
      </c>
      <c r="AC69">
        <v>6.4355802871472606E-2</v>
      </c>
      <c r="AD69">
        <v>8</v>
      </c>
    </row>
    <row r="71" spans="1:30" x14ac:dyDescent="0.25">
      <c r="A71" t="s">
        <v>33</v>
      </c>
      <c r="B71" t="s">
        <v>34</v>
      </c>
      <c r="C71" t="s">
        <v>35</v>
      </c>
      <c r="D71" t="s">
        <v>2</v>
      </c>
      <c r="E71" t="s">
        <v>3</v>
      </c>
      <c r="F71" t="s">
        <v>11</v>
      </c>
      <c r="H71" t="s">
        <v>33</v>
      </c>
      <c r="I71" t="s">
        <v>34</v>
      </c>
      <c r="J71" t="s">
        <v>35</v>
      </c>
      <c r="K71" t="s">
        <v>2</v>
      </c>
      <c r="L71" t="s">
        <v>3</v>
      </c>
      <c r="M71" t="s">
        <v>11</v>
      </c>
      <c r="N71" t="s">
        <v>45</v>
      </c>
      <c r="P71" t="s">
        <v>33</v>
      </c>
      <c r="Q71" t="s">
        <v>34</v>
      </c>
      <c r="R71" t="s">
        <v>35</v>
      </c>
      <c r="S71" t="s">
        <v>2</v>
      </c>
      <c r="T71" t="s">
        <v>3</v>
      </c>
      <c r="U71" t="s">
        <v>11</v>
      </c>
      <c r="V71" t="s">
        <v>45</v>
      </c>
      <c r="X71" t="s">
        <v>33</v>
      </c>
      <c r="Y71" t="s">
        <v>34</v>
      </c>
      <c r="Z71" t="s">
        <v>35</v>
      </c>
      <c r="AA71" t="s">
        <v>2</v>
      </c>
      <c r="AB71" t="s">
        <v>3</v>
      </c>
      <c r="AC71" t="s">
        <v>11</v>
      </c>
      <c r="AD71" t="s">
        <v>45</v>
      </c>
    </row>
    <row r="72" spans="1:30" x14ac:dyDescent="0.25">
      <c r="A72" t="s">
        <v>42</v>
      </c>
      <c r="B72" t="s">
        <v>21</v>
      </c>
      <c r="C72">
        <v>0.28220470351243299</v>
      </c>
      <c r="D72">
        <v>1699.5317805401401</v>
      </c>
      <c r="E72">
        <v>1323.43589743589</v>
      </c>
      <c r="F72">
        <v>8.2456008304273395E-2</v>
      </c>
      <c r="H72" t="s">
        <v>42</v>
      </c>
      <c r="I72" t="s">
        <v>17</v>
      </c>
      <c r="J72">
        <v>-55.794512193078802</v>
      </c>
      <c r="K72">
        <v>180797.61608730699</v>
      </c>
      <c r="L72">
        <v>179028.00937402999</v>
      </c>
      <c r="M72">
        <v>0.87673570666447698</v>
      </c>
      <c r="N72">
        <v>0</v>
      </c>
      <c r="P72" t="s">
        <v>42</v>
      </c>
      <c r="Q72" t="s">
        <v>16</v>
      </c>
      <c r="R72">
        <v>-0.96301660598800698</v>
      </c>
      <c r="S72">
        <v>1928.2993847114899</v>
      </c>
      <c r="T72">
        <v>1584.07708893073</v>
      </c>
      <c r="U72">
        <v>0.19993469398047101</v>
      </c>
      <c r="V72">
        <v>0</v>
      </c>
      <c r="X72" t="s">
        <v>42</v>
      </c>
      <c r="Y72" t="s">
        <v>16</v>
      </c>
      <c r="Z72">
        <v>-0.96301660598800698</v>
      </c>
      <c r="AA72">
        <v>1928.2993847114899</v>
      </c>
      <c r="AB72">
        <v>1584.07708893073</v>
      </c>
      <c r="AC72">
        <v>0.19993469398047101</v>
      </c>
      <c r="AD72">
        <v>0</v>
      </c>
    </row>
    <row r="73" spans="1:30" x14ac:dyDescent="0.25">
      <c r="A73" t="s">
        <v>42</v>
      </c>
      <c r="B73" t="s">
        <v>18</v>
      </c>
      <c r="C73">
        <v>6.9403909568614697E-2</v>
      </c>
      <c r="D73">
        <v>1103.40998987387</v>
      </c>
      <c r="E73">
        <v>948.99132312619099</v>
      </c>
      <c r="F73">
        <v>0.187939770166801</v>
      </c>
      <c r="H73" t="s">
        <v>42</v>
      </c>
      <c r="I73" t="s">
        <v>15</v>
      </c>
      <c r="J73">
        <v>-83.798841218667107</v>
      </c>
      <c r="K73">
        <v>20838.384267397701</v>
      </c>
      <c r="L73">
        <v>13772.693064294799</v>
      </c>
      <c r="M73">
        <v>0.67145702483023795</v>
      </c>
      <c r="N73">
        <v>0</v>
      </c>
      <c r="P73" t="s">
        <v>42</v>
      </c>
      <c r="Q73" t="s">
        <v>13</v>
      </c>
      <c r="R73">
        <v>-0.26482744477444697</v>
      </c>
      <c r="S73">
        <v>1342.26708372591</v>
      </c>
      <c r="T73">
        <v>1024.4386143484001</v>
      </c>
      <c r="U73">
        <v>0.112430850892438</v>
      </c>
      <c r="V73">
        <v>0</v>
      </c>
      <c r="X73" t="s">
        <v>42</v>
      </c>
      <c r="Y73" t="s">
        <v>13</v>
      </c>
      <c r="Z73">
        <v>-0.26482744477444697</v>
      </c>
      <c r="AA73">
        <v>1342.26708372591</v>
      </c>
      <c r="AB73">
        <v>1024.4386143484001</v>
      </c>
      <c r="AC73">
        <v>0.112430850892438</v>
      </c>
      <c r="AD73">
        <v>0</v>
      </c>
    </row>
    <row r="74" spans="1:30" x14ac:dyDescent="0.25">
      <c r="A74" t="s">
        <v>42</v>
      </c>
      <c r="B74" t="s">
        <v>25</v>
      </c>
      <c r="C74">
        <v>0.113266088184344</v>
      </c>
      <c r="D74">
        <v>2681.9797239609202</v>
      </c>
      <c r="E74">
        <v>2000.90867590126</v>
      </c>
      <c r="F74">
        <v>0.130150424145278</v>
      </c>
      <c r="H74" t="s">
        <v>42</v>
      </c>
      <c r="I74" t="s">
        <v>14</v>
      </c>
      <c r="J74">
        <v>-544.57624759245095</v>
      </c>
      <c r="K74">
        <v>29091.199275131399</v>
      </c>
      <c r="L74">
        <v>14335.995216552399</v>
      </c>
      <c r="M74">
        <v>1.4122146054106299</v>
      </c>
      <c r="N74">
        <v>0</v>
      </c>
      <c r="P74" t="s">
        <v>42</v>
      </c>
      <c r="Q74" t="s">
        <v>14</v>
      </c>
      <c r="R74">
        <v>-0.70656581724512202</v>
      </c>
      <c r="S74">
        <v>1627.02946983471</v>
      </c>
      <c r="T74">
        <v>1326.7587693496801</v>
      </c>
      <c r="U74">
        <v>0.133767326447606</v>
      </c>
      <c r="V74">
        <v>0</v>
      </c>
      <c r="X74" t="s">
        <v>42</v>
      </c>
      <c r="Y74" t="s">
        <v>14</v>
      </c>
      <c r="Z74">
        <v>-0.70656581724512202</v>
      </c>
      <c r="AA74">
        <v>1627.02946983471</v>
      </c>
      <c r="AB74">
        <v>1326.7587693496801</v>
      </c>
      <c r="AC74">
        <v>0.133767326447606</v>
      </c>
      <c r="AD74">
        <v>0</v>
      </c>
    </row>
    <row r="75" spans="1:30" x14ac:dyDescent="0.25">
      <c r="A75" t="s">
        <v>42</v>
      </c>
      <c r="B75" t="s">
        <v>12</v>
      </c>
      <c r="C75">
        <v>7.9973218220749306E-2</v>
      </c>
      <c r="D75">
        <v>1840.89195078124</v>
      </c>
      <c r="E75">
        <v>1381.6135961309301</v>
      </c>
      <c r="F75">
        <v>0.302319406552359</v>
      </c>
      <c r="H75" t="s">
        <v>42</v>
      </c>
      <c r="I75" t="s">
        <v>12</v>
      </c>
      <c r="J75">
        <v>-286.374553160174</v>
      </c>
      <c r="K75">
        <v>32535.105430945299</v>
      </c>
      <c r="L75">
        <v>20252.898395805802</v>
      </c>
      <c r="M75">
        <v>2.9331335138090702</v>
      </c>
      <c r="N75">
        <v>0</v>
      </c>
      <c r="P75" t="s">
        <v>42</v>
      </c>
      <c r="Q75" t="s">
        <v>12</v>
      </c>
      <c r="R75">
        <v>-2.0970994947809598</v>
      </c>
      <c r="S75">
        <v>3377.5799864502301</v>
      </c>
      <c r="T75">
        <v>2960.8008480349299</v>
      </c>
      <c r="U75">
        <v>0.57269846078074305</v>
      </c>
      <c r="V75">
        <v>0</v>
      </c>
      <c r="X75" t="s">
        <v>42</v>
      </c>
      <c r="Y75" t="s">
        <v>12</v>
      </c>
      <c r="Z75">
        <v>-2.0970994947809598</v>
      </c>
      <c r="AA75">
        <v>3377.5799864502301</v>
      </c>
      <c r="AB75">
        <v>2960.8008480349299</v>
      </c>
      <c r="AC75">
        <v>0.57269846078074305</v>
      </c>
      <c r="AD75">
        <v>0</v>
      </c>
    </row>
    <row r="76" spans="1:30" x14ac:dyDescent="0.25">
      <c r="A76" t="s">
        <v>42</v>
      </c>
      <c r="B76" t="s">
        <v>13</v>
      </c>
      <c r="C76">
        <v>0.15796955567016099</v>
      </c>
      <c r="D76">
        <v>1095.18426868027</v>
      </c>
      <c r="E76">
        <v>882.03791208791199</v>
      </c>
      <c r="F76">
        <v>9.9914215740232695E-2</v>
      </c>
      <c r="H76" t="s">
        <v>42</v>
      </c>
      <c r="I76" t="s">
        <v>16</v>
      </c>
      <c r="J76">
        <v>-476.61117664693001</v>
      </c>
      <c r="K76">
        <v>30078.052742451498</v>
      </c>
      <c r="L76">
        <v>17127.116562173502</v>
      </c>
      <c r="M76">
        <v>1.8660887283360501</v>
      </c>
      <c r="N76">
        <v>0</v>
      </c>
      <c r="P76" t="s">
        <v>42</v>
      </c>
      <c r="Q76" t="s">
        <v>15</v>
      </c>
      <c r="R76">
        <v>-20.2471236205274</v>
      </c>
      <c r="S76">
        <v>10430.8369282637</v>
      </c>
      <c r="T76">
        <v>10240.230496218001</v>
      </c>
      <c r="U76">
        <v>0.51908955365089104</v>
      </c>
      <c r="V76">
        <v>0</v>
      </c>
      <c r="X76" t="s">
        <v>42</v>
      </c>
      <c r="Y76" t="s">
        <v>15</v>
      </c>
      <c r="Z76">
        <v>-20.2471236205274</v>
      </c>
      <c r="AA76">
        <v>10430.8369282637</v>
      </c>
      <c r="AB76">
        <v>10240.230496218001</v>
      </c>
      <c r="AC76">
        <v>0.51908955365089104</v>
      </c>
      <c r="AD76">
        <v>0</v>
      </c>
    </row>
    <row r="77" spans="1:30" x14ac:dyDescent="0.25">
      <c r="A77" t="s">
        <v>42</v>
      </c>
      <c r="B77" t="s">
        <v>26</v>
      </c>
      <c r="C77">
        <v>0.19324820247395999</v>
      </c>
      <c r="D77">
        <v>2416.39960730243</v>
      </c>
      <c r="E77">
        <v>1819.8512918192901</v>
      </c>
      <c r="F77">
        <v>0.17754772437205199</v>
      </c>
      <c r="H77" t="s">
        <v>42</v>
      </c>
      <c r="I77" t="s">
        <v>13</v>
      </c>
      <c r="J77">
        <v>-501.56104481475398</v>
      </c>
      <c r="K77">
        <v>26755.785825953299</v>
      </c>
      <c r="L77">
        <v>14287.223602264099</v>
      </c>
      <c r="M77">
        <v>1.4616701741762199</v>
      </c>
      <c r="N77">
        <v>0</v>
      </c>
      <c r="P77" t="s">
        <v>42</v>
      </c>
      <c r="Q77" t="s">
        <v>19</v>
      </c>
      <c r="R77">
        <v>-2.6962713637435201</v>
      </c>
      <c r="S77">
        <v>2672.4537157917398</v>
      </c>
      <c r="T77">
        <v>2100.5632980588198</v>
      </c>
      <c r="U77">
        <v>0.29807134083005199</v>
      </c>
      <c r="V77">
        <v>1</v>
      </c>
      <c r="X77" t="s">
        <v>42</v>
      </c>
      <c r="Y77" t="s">
        <v>20</v>
      </c>
      <c r="Z77">
        <v>-22.833544533377101</v>
      </c>
      <c r="AA77">
        <v>13171.509575968599</v>
      </c>
      <c r="AB77">
        <v>12892.964170343301</v>
      </c>
      <c r="AC77">
        <v>0.59160393182805004</v>
      </c>
      <c r="AD77">
        <v>1</v>
      </c>
    </row>
    <row r="78" spans="1:30" x14ac:dyDescent="0.25">
      <c r="A78" t="s">
        <v>42</v>
      </c>
      <c r="B78" t="s">
        <v>19</v>
      </c>
      <c r="C78">
        <v>0.19028365197170799</v>
      </c>
      <c r="D78">
        <v>1250.8197281913201</v>
      </c>
      <c r="E78">
        <v>1043.9871794871699</v>
      </c>
      <c r="F78">
        <v>0.14029990918776999</v>
      </c>
      <c r="H78" t="s">
        <v>42</v>
      </c>
      <c r="I78" t="s">
        <v>20</v>
      </c>
      <c r="J78">
        <v>-2.6962713637435201</v>
      </c>
      <c r="K78">
        <v>2672.4537157917398</v>
      </c>
      <c r="L78">
        <v>2100.5632980588198</v>
      </c>
      <c r="M78">
        <v>0.29807134083005199</v>
      </c>
      <c r="N78">
        <v>1</v>
      </c>
      <c r="P78" t="s">
        <v>42</v>
      </c>
      <c r="Q78" t="s">
        <v>20</v>
      </c>
      <c r="R78">
        <v>-22.968037082791</v>
      </c>
      <c r="S78">
        <v>13208.6206701228</v>
      </c>
      <c r="T78">
        <v>12981.4482209324</v>
      </c>
      <c r="U78">
        <v>0.59580203582649205</v>
      </c>
      <c r="V78">
        <v>1</v>
      </c>
      <c r="X78" t="s">
        <v>42</v>
      </c>
      <c r="Y78" t="s">
        <v>18</v>
      </c>
      <c r="Z78">
        <v>-10.1490712544527</v>
      </c>
      <c r="AA78">
        <v>3819.2285246485599</v>
      </c>
      <c r="AB78">
        <v>3391.2972632611099</v>
      </c>
      <c r="AC78">
        <v>0.61937064151788102</v>
      </c>
      <c r="AD78">
        <v>1</v>
      </c>
    </row>
    <row r="79" spans="1:30" x14ac:dyDescent="0.25">
      <c r="A79" t="s">
        <v>42</v>
      </c>
      <c r="B79" t="s">
        <v>27</v>
      </c>
      <c r="C79">
        <v>0.10713916920220699</v>
      </c>
      <c r="D79">
        <v>1264.83823110248</v>
      </c>
      <c r="E79">
        <v>895.04496965452802</v>
      </c>
      <c r="F79">
        <v>7.6571274422845795E-2</v>
      </c>
      <c r="H79" t="s">
        <v>42</v>
      </c>
      <c r="I79" t="s">
        <v>18</v>
      </c>
      <c r="J79">
        <v>-22.968037082791</v>
      </c>
      <c r="K79">
        <v>13208.6206701228</v>
      </c>
      <c r="L79">
        <v>12981.4482209324</v>
      </c>
      <c r="M79">
        <v>0.59580203582649205</v>
      </c>
      <c r="N79">
        <v>1</v>
      </c>
      <c r="P79" t="s">
        <v>42</v>
      </c>
      <c r="Q79" t="s">
        <v>18</v>
      </c>
      <c r="R79">
        <v>-10.6025633873518</v>
      </c>
      <c r="S79">
        <v>3896.1285225562601</v>
      </c>
      <c r="T79">
        <v>3415.12448948674</v>
      </c>
      <c r="U79">
        <v>0.635182783492796</v>
      </c>
      <c r="V79">
        <v>1</v>
      </c>
      <c r="X79" t="s">
        <v>42</v>
      </c>
      <c r="Y79" t="s">
        <v>24</v>
      </c>
      <c r="Z79">
        <v>-74.390493824390404</v>
      </c>
      <c r="AA79">
        <v>9259.8139187324196</v>
      </c>
      <c r="AB79">
        <v>7914.7268239564801</v>
      </c>
      <c r="AC79">
        <v>0.85728395748205499</v>
      </c>
      <c r="AD79">
        <v>2</v>
      </c>
    </row>
    <row r="80" spans="1:30" x14ac:dyDescent="0.25">
      <c r="A80" t="s">
        <v>42</v>
      </c>
      <c r="B80" t="s">
        <v>14</v>
      </c>
      <c r="C80">
        <v>0.49608891334296901</v>
      </c>
      <c r="D80">
        <v>884.11926662774704</v>
      </c>
      <c r="E80">
        <v>702.96355569034097</v>
      </c>
      <c r="F80">
        <v>7.5652690236236206E-2</v>
      </c>
      <c r="H80" t="s">
        <v>42</v>
      </c>
      <c r="I80" t="s">
        <v>24</v>
      </c>
      <c r="J80">
        <v>-10.6025633873518</v>
      </c>
      <c r="K80">
        <v>3896.1285225562601</v>
      </c>
      <c r="L80">
        <v>3415.12448948674</v>
      </c>
      <c r="M80">
        <v>0.635182783492796</v>
      </c>
      <c r="N80">
        <v>1</v>
      </c>
      <c r="P80" t="s">
        <v>42</v>
      </c>
      <c r="Q80" t="s">
        <v>24</v>
      </c>
      <c r="R80">
        <v>-74.390493824390404</v>
      </c>
      <c r="S80">
        <v>9259.8139187324196</v>
      </c>
      <c r="T80">
        <v>7914.7268239564801</v>
      </c>
      <c r="U80">
        <v>0.85728395748205499</v>
      </c>
      <c r="V80">
        <v>2</v>
      </c>
      <c r="X80" t="s">
        <v>42</v>
      </c>
      <c r="Y80" t="s">
        <v>22</v>
      </c>
      <c r="Z80">
        <v>-88.275155276822801</v>
      </c>
      <c r="AA80">
        <v>12155.7609142438</v>
      </c>
      <c r="AB80">
        <v>11469.139628098301</v>
      </c>
      <c r="AC80">
        <v>2.0040510046785598</v>
      </c>
      <c r="AD80">
        <v>2</v>
      </c>
    </row>
    <row r="81" spans="1:30" x14ac:dyDescent="0.25">
      <c r="A81" t="s">
        <v>42</v>
      </c>
      <c r="B81" t="s">
        <v>22</v>
      </c>
      <c r="C81">
        <v>0.10528683653711</v>
      </c>
      <c r="D81">
        <v>1216.91082932206</v>
      </c>
      <c r="E81">
        <v>947.12639370862996</v>
      </c>
      <c r="F81">
        <v>0.16992480623789999</v>
      </c>
      <c r="H81" t="s">
        <v>42</v>
      </c>
      <c r="I81" t="s">
        <v>22</v>
      </c>
      <c r="J81">
        <v>-17.605537979872999</v>
      </c>
      <c r="K81">
        <v>11693.9443538418</v>
      </c>
      <c r="L81">
        <v>11171.2048192452</v>
      </c>
      <c r="M81">
        <v>0.43803071560531398</v>
      </c>
      <c r="N81">
        <v>2</v>
      </c>
      <c r="P81" t="s">
        <v>42</v>
      </c>
      <c r="Q81" t="s">
        <v>22</v>
      </c>
      <c r="R81">
        <v>-88.275155276822801</v>
      </c>
      <c r="S81">
        <v>12155.7609142438</v>
      </c>
      <c r="T81">
        <v>11469.139628098301</v>
      </c>
      <c r="U81">
        <v>2.0040510046785598</v>
      </c>
      <c r="V81">
        <v>2</v>
      </c>
      <c r="X81" t="s">
        <v>42</v>
      </c>
      <c r="Y81" t="s">
        <v>23</v>
      </c>
      <c r="Z81">
        <v>-9.7881776290932105</v>
      </c>
      <c r="AA81">
        <v>8904.5904785976709</v>
      </c>
      <c r="AB81">
        <v>7939.0605536865896</v>
      </c>
      <c r="AC81">
        <v>0.313109597337901</v>
      </c>
      <c r="AD81">
        <v>2</v>
      </c>
    </row>
    <row r="82" spans="1:30" x14ac:dyDescent="0.25">
      <c r="A82" t="s">
        <v>42</v>
      </c>
      <c r="B82" t="s">
        <v>23</v>
      </c>
      <c r="C82">
        <v>0.106215847349237</v>
      </c>
      <c r="D82">
        <v>2563.0450034350501</v>
      </c>
      <c r="E82">
        <v>2093.87598508158</v>
      </c>
      <c r="F82">
        <v>8.2412650861014E-2</v>
      </c>
      <c r="H82" t="s">
        <v>42</v>
      </c>
      <c r="I82" t="s">
        <v>23</v>
      </c>
      <c r="J82">
        <v>-3.4680482934279802</v>
      </c>
      <c r="K82">
        <v>4240.2153639590297</v>
      </c>
      <c r="L82">
        <v>3253.0316663669601</v>
      </c>
      <c r="M82">
        <v>0.19181428844133799</v>
      </c>
      <c r="N82">
        <v>2</v>
      </c>
      <c r="P82" t="s">
        <v>42</v>
      </c>
      <c r="Q82" t="s">
        <v>23</v>
      </c>
      <c r="R82">
        <v>-9.7881776290932105</v>
      </c>
      <c r="S82">
        <v>8904.5904785976709</v>
      </c>
      <c r="T82">
        <v>7939.0605536865896</v>
      </c>
      <c r="U82">
        <v>0.313109597337901</v>
      </c>
      <c r="V82">
        <v>2</v>
      </c>
      <c r="X82" t="s">
        <v>42</v>
      </c>
      <c r="Y82" t="s">
        <v>30</v>
      </c>
      <c r="Z82">
        <v>-17.204701363146899</v>
      </c>
      <c r="AA82">
        <v>5778.4713537865</v>
      </c>
      <c r="AB82">
        <v>4931.9379163784397</v>
      </c>
      <c r="AC82">
        <v>0.57947141228409704</v>
      </c>
      <c r="AD82">
        <v>3</v>
      </c>
    </row>
    <row r="83" spans="1:30" x14ac:dyDescent="0.25">
      <c r="A83" t="s">
        <v>42</v>
      </c>
      <c r="B83" t="s">
        <v>20</v>
      </c>
      <c r="C83">
        <v>0.24178537150453999</v>
      </c>
      <c r="D83">
        <v>2349.2936982773999</v>
      </c>
      <c r="E83">
        <v>1690.43928513268</v>
      </c>
      <c r="F83">
        <v>8.0394701217472206E-2</v>
      </c>
      <c r="H83" t="s">
        <v>42</v>
      </c>
      <c r="I83" t="s">
        <v>31</v>
      </c>
      <c r="J83">
        <v>-52.786766385971902</v>
      </c>
      <c r="K83">
        <v>9435.2749493065603</v>
      </c>
      <c r="L83">
        <v>8760.2939432292296</v>
      </c>
      <c r="M83">
        <v>1.5271254453898899</v>
      </c>
      <c r="N83">
        <v>2</v>
      </c>
      <c r="P83" t="s">
        <v>42</v>
      </c>
      <c r="Q83" t="s">
        <v>31</v>
      </c>
      <c r="R83">
        <v>-6.2746255754037197</v>
      </c>
      <c r="S83">
        <v>12837.5026117335</v>
      </c>
      <c r="T83">
        <v>12417.537495797</v>
      </c>
      <c r="U83">
        <v>0.486014007411953</v>
      </c>
      <c r="V83">
        <v>3</v>
      </c>
      <c r="X83" t="s">
        <v>42</v>
      </c>
      <c r="Y83" t="s">
        <v>27</v>
      </c>
      <c r="Z83">
        <v>-4.0640990375607604</v>
      </c>
      <c r="AA83">
        <v>3012.2720616668398</v>
      </c>
      <c r="AB83">
        <v>2377.0207837552898</v>
      </c>
      <c r="AC83">
        <v>0.19242584030812601</v>
      </c>
      <c r="AD83">
        <v>3</v>
      </c>
    </row>
    <row r="84" spans="1:30" x14ac:dyDescent="0.25">
      <c r="A84" t="s">
        <v>42</v>
      </c>
      <c r="B84" t="s">
        <v>15</v>
      </c>
      <c r="C84">
        <v>1.2024484844953401E-2</v>
      </c>
      <c r="D84">
        <v>2249.2730221082702</v>
      </c>
      <c r="E84">
        <v>1674.5255036630001</v>
      </c>
      <c r="F84">
        <v>8.4197436871502093E-2</v>
      </c>
      <c r="H84" t="s">
        <v>42</v>
      </c>
      <c r="I84" t="s">
        <v>28</v>
      </c>
      <c r="J84">
        <v>-35.997406021024197</v>
      </c>
      <c r="K84">
        <v>6486.7864848581303</v>
      </c>
      <c r="L84">
        <v>5160.2458305571199</v>
      </c>
      <c r="M84">
        <v>0.55686091898603096</v>
      </c>
      <c r="N84">
        <v>2</v>
      </c>
      <c r="P84" t="s">
        <v>42</v>
      </c>
      <c r="Q84" t="s">
        <v>28</v>
      </c>
      <c r="R84">
        <v>-29.3929595469357</v>
      </c>
      <c r="S84">
        <v>7615.38859164311</v>
      </c>
      <c r="T84">
        <v>6962.7760832885097</v>
      </c>
      <c r="U84">
        <v>1.12813149172395</v>
      </c>
      <c r="V84">
        <v>3</v>
      </c>
      <c r="X84" t="s">
        <v>42</v>
      </c>
      <c r="Y84" t="s">
        <v>25</v>
      </c>
      <c r="Z84">
        <v>-1.46146294122864</v>
      </c>
      <c r="AA84">
        <v>4468.4353837067001</v>
      </c>
      <c r="AB84">
        <v>3623.2799701910599</v>
      </c>
      <c r="AC84">
        <v>0.19935760046450901</v>
      </c>
      <c r="AD84">
        <v>3</v>
      </c>
    </row>
    <row r="85" spans="1:30" x14ac:dyDescent="0.25">
      <c r="A85" t="s">
        <v>42</v>
      </c>
      <c r="B85" t="s">
        <v>28</v>
      </c>
      <c r="C85">
        <v>5.8160541875883903E-2</v>
      </c>
      <c r="D85">
        <v>1340.5839440269201</v>
      </c>
      <c r="E85">
        <v>984.32306996122804</v>
      </c>
      <c r="F85">
        <v>0.17292831777051301</v>
      </c>
      <c r="H85" t="s">
        <v>42</v>
      </c>
      <c r="I85" t="s">
        <v>30</v>
      </c>
      <c r="J85">
        <v>-3.3388260534910699</v>
      </c>
      <c r="K85">
        <v>5932.5984097457103</v>
      </c>
      <c r="L85">
        <v>5055.8526982801004</v>
      </c>
      <c r="M85">
        <v>0.28804798253268599</v>
      </c>
      <c r="N85">
        <v>3</v>
      </c>
      <c r="P85" t="s">
        <v>42</v>
      </c>
      <c r="Q85" t="s">
        <v>30</v>
      </c>
      <c r="R85">
        <v>-18.9410501785846</v>
      </c>
      <c r="S85">
        <v>6047.7690525353701</v>
      </c>
      <c r="T85">
        <v>4983.7335113593299</v>
      </c>
      <c r="U85">
        <v>0.57709401737467603</v>
      </c>
      <c r="V85">
        <v>3</v>
      </c>
      <c r="X85" t="s">
        <v>42</v>
      </c>
      <c r="Y85" t="s">
        <v>28</v>
      </c>
      <c r="Z85">
        <v>-30.6998935511212</v>
      </c>
      <c r="AA85">
        <v>7777.4007020476101</v>
      </c>
      <c r="AB85">
        <v>7370.5566561146798</v>
      </c>
      <c r="AC85">
        <v>1.2087085842585199</v>
      </c>
      <c r="AD85">
        <v>3</v>
      </c>
    </row>
    <row r="86" spans="1:30" x14ac:dyDescent="0.25">
      <c r="A86" t="s">
        <v>42</v>
      </c>
      <c r="B86" t="s">
        <v>29</v>
      </c>
      <c r="C86">
        <v>6.49199005544423E-2</v>
      </c>
      <c r="D86">
        <v>978.44369366528895</v>
      </c>
      <c r="E86">
        <v>803.25908392776796</v>
      </c>
      <c r="F86" s="30">
        <v>1.96357421723585E+18</v>
      </c>
      <c r="H86" t="s">
        <v>42</v>
      </c>
      <c r="I86" t="s">
        <v>25</v>
      </c>
      <c r="J86">
        <v>-24.717125951041201</v>
      </c>
      <c r="K86">
        <v>5815.7558339534698</v>
      </c>
      <c r="L86">
        <v>4720.5941433255903</v>
      </c>
      <c r="M86">
        <v>0.656400076314962</v>
      </c>
      <c r="N86">
        <v>3</v>
      </c>
      <c r="P86" t="s">
        <v>42</v>
      </c>
      <c r="Q86" t="s">
        <v>25</v>
      </c>
      <c r="R86">
        <v>-2.33140521788552</v>
      </c>
      <c r="S86">
        <v>5198.4343313814697</v>
      </c>
      <c r="T86">
        <v>4200.2896728943297</v>
      </c>
      <c r="U86">
        <v>0.235211974976371</v>
      </c>
      <c r="V86">
        <v>3</v>
      </c>
      <c r="X86" t="s">
        <v>42</v>
      </c>
      <c r="Y86" t="s">
        <v>26</v>
      </c>
      <c r="Z86">
        <v>-0.11086715596034</v>
      </c>
      <c r="AA86">
        <v>2835.5012879610499</v>
      </c>
      <c r="AB86">
        <v>2193.3801862095302</v>
      </c>
      <c r="AC86">
        <v>0.205556566468833</v>
      </c>
      <c r="AD86">
        <v>3</v>
      </c>
    </row>
    <row r="87" spans="1:30" x14ac:dyDescent="0.25">
      <c r="A87" t="s">
        <v>42</v>
      </c>
      <c r="B87" t="s">
        <v>24</v>
      </c>
      <c r="C87">
        <v>0.13043722395826901</v>
      </c>
      <c r="D87">
        <v>994.47629515819995</v>
      </c>
      <c r="E87">
        <v>824.74212454212397</v>
      </c>
      <c r="F87">
        <v>9.3318011750262095E-2</v>
      </c>
      <c r="H87" t="s">
        <v>42</v>
      </c>
      <c r="I87" t="s">
        <v>32</v>
      </c>
      <c r="J87">
        <v>-22.858308723903299</v>
      </c>
      <c r="K87">
        <v>6747.2282191773902</v>
      </c>
      <c r="L87">
        <v>5963.7378934115304</v>
      </c>
      <c r="M87">
        <v>0.96478681709286995</v>
      </c>
      <c r="N87">
        <v>3</v>
      </c>
      <c r="P87" t="s">
        <v>42</v>
      </c>
      <c r="Q87" t="s">
        <v>32</v>
      </c>
      <c r="R87">
        <v>-33.398805617908103</v>
      </c>
      <c r="S87">
        <v>6726.1512777778298</v>
      </c>
      <c r="T87">
        <v>5851.6075064423003</v>
      </c>
      <c r="U87">
        <v>0.82085998815597905</v>
      </c>
      <c r="V87">
        <v>3</v>
      </c>
      <c r="X87" t="s">
        <v>42</v>
      </c>
      <c r="Y87" t="s">
        <v>31</v>
      </c>
      <c r="Z87">
        <v>-5.8003609375741503</v>
      </c>
      <c r="AA87">
        <v>12411.983924125499</v>
      </c>
      <c r="AB87">
        <v>11958.010099917499</v>
      </c>
      <c r="AC87">
        <v>0.46368291082505603</v>
      </c>
      <c r="AD87">
        <v>3</v>
      </c>
    </row>
    <row r="88" spans="1:30" x14ac:dyDescent="0.25">
      <c r="A88" t="s">
        <v>42</v>
      </c>
      <c r="B88" t="s">
        <v>30</v>
      </c>
      <c r="C88">
        <v>4.8768537871245798E-2</v>
      </c>
      <c r="D88">
        <v>1320.8828098566</v>
      </c>
      <c r="E88">
        <v>1035.1367405941101</v>
      </c>
      <c r="F88">
        <v>0.118988601737317</v>
      </c>
      <c r="H88" t="s">
        <v>42</v>
      </c>
      <c r="I88" t="s">
        <v>26</v>
      </c>
      <c r="J88">
        <v>-4.6165630585938198</v>
      </c>
      <c r="K88">
        <v>3172.3304374671802</v>
      </c>
      <c r="L88">
        <v>2645.51311497918</v>
      </c>
      <c r="M88">
        <v>0.21458689758076299</v>
      </c>
      <c r="N88">
        <v>3</v>
      </c>
      <c r="P88" t="s">
        <v>42</v>
      </c>
      <c r="Q88" t="s">
        <v>26</v>
      </c>
      <c r="R88">
        <v>-0.46413871848761301</v>
      </c>
      <c r="S88">
        <v>3255.2916061773599</v>
      </c>
      <c r="T88">
        <v>2451.4880005065002</v>
      </c>
      <c r="U88">
        <v>0.213560413580339</v>
      </c>
      <c r="V88">
        <v>3</v>
      </c>
      <c r="X88" t="s">
        <v>42</v>
      </c>
      <c r="Y88" t="s">
        <v>21</v>
      </c>
      <c r="Z88">
        <v>0.110345758129241</v>
      </c>
      <c r="AA88">
        <v>1892.0805134264001</v>
      </c>
      <c r="AB88">
        <v>1489.22919531448</v>
      </c>
      <c r="AC88">
        <v>9.0855273211250198E-2</v>
      </c>
      <c r="AD88">
        <v>4</v>
      </c>
    </row>
    <row r="89" spans="1:30" x14ac:dyDescent="0.25">
      <c r="A89" t="s">
        <v>42</v>
      </c>
      <c r="B89" t="s">
        <v>31</v>
      </c>
      <c r="C89">
        <v>4.9649187027562797E-2</v>
      </c>
      <c r="D89">
        <v>4639.9916358259297</v>
      </c>
      <c r="E89">
        <v>3533.7217582417502</v>
      </c>
      <c r="F89">
        <v>0.14253806719284901</v>
      </c>
      <c r="H89" t="s">
        <v>42</v>
      </c>
      <c r="I89" t="s">
        <v>27</v>
      </c>
      <c r="J89">
        <v>-0.26628850740169802</v>
      </c>
      <c r="K89">
        <v>3027.3673186245201</v>
      </c>
      <c r="L89">
        <v>2441.2278530267699</v>
      </c>
      <c r="M89">
        <v>0.210632477789367</v>
      </c>
      <c r="N89">
        <v>3</v>
      </c>
      <c r="P89" t="s">
        <v>42</v>
      </c>
      <c r="Q89" t="s">
        <v>27</v>
      </c>
      <c r="R89">
        <v>-6.0090959824698</v>
      </c>
      <c r="S89">
        <v>3543.8399704598201</v>
      </c>
      <c r="T89">
        <v>2694.6145924645398</v>
      </c>
      <c r="U89">
        <v>0.216307687178212</v>
      </c>
      <c r="V89">
        <v>3</v>
      </c>
      <c r="X89" t="s">
        <v>42</v>
      </c>
      <c r="Y89" t="s">
        <v>29</v>
      </c>
      <c r="Z89">
        <v>0.77156891456382404</v>
      </c>
      <c r="AA89">
        <v>483.60305194710497</v>
      </c>
      <c r="AB89">
        <v>270.634592431378</v>
      </c>
      <c r="AC89" s="30">
        <v>5.3464944027011398E+17</v>
      </c>
      <c r="AD89">
        <v>5</v>
      </c>
    </row>
    <row r="90" spans="1:30" x14ac:dyDescent="0.25">
      <c r="A90" t="s">
        <v>42</v>
      </c>
      <c r="B90" t="s">
        <v>32</v>
      </c>
      <c r="C90">
        <v>0.179224138141824</v>
      </c>
      <c r="D90">
        <v>1038.9801181191599</v>
      </c>
      <c r="E90">
        <v>869.10237010796197</v>
      </c>
      <c r="F90">
        <v>0.125349522644253</v>
      </c>
      <c r="H90" t="s">
        <v>42</v>
      </c>
      <c r="I90" t="s">
        <v>21</v>
      </c>
      <c r="J90">
        <v>-13.5535744936196</v>
      </c>
      <c r="K90">
        <v>5166.6140632911902</v>
      </c>
      <c r="L90">
        <v>4110.2538761369397</v>
      </c>
      <c r="M90">
        <v>0.46603809287041997</v>
      </c>
      <c r="N90">
        <v>3</v>
      </c>
      <c r="P90" t="s">
        <v>42</v>
      </c>
      <c r="Q90" t="s">
        <v>21</v>
      </c>
      <c r="R90">
        <v>0.110345758129241</v>
      </c>
      <c r="S90">
        <v>1892.0805134264001</v>
      </c>
      <c r="T90">
        <v>1489.22919531448</v>
      </c>
      <c r="U90">
        <v>9.0855273211250198E-2</v>
      </c>
      <c r="V90">
        <v>4</v>
      </c>
      <c r="X90" t="s">
        <v>42</v>
      </c>
      <c r="Y90" t="s">
        <v>17</v>
      </c>
      <c r="Z90">
        <v>0.63907834775378902</v>
      </c>
      <c r="AA90">
        <v>14412.721054158899</v>
      </c>
      <c r="AB90">
        <v>9836.5178232064209</v>
      </c>
      <c r="AC90">
        <v>4.6175214278582601E-2</v>
      </c>
      <c r="AD90">
        <v>6</v>
      </c>
    </row>
    <row r="91" spans="1:30" x14ac:dyDescent="0.25">
      <c r="A91" t="s">
        <v>42</v>
      </c>
      <c r="B91" t="s">
        <v>16</v>
      </c>
      <c r="C91">
        <v>9.9749004433211802E-2</v>
      </c>
      <c r="D91">
        <v>1305.85296983955</v>
      </c>
      <c r="E91">
        <v>943.014329639881</v>
      </c>
      <c r="F91">
        <v>0.12543720721506299</v>
      </c>
      <c r="H91" t="s">
        <v>42</v>
      </c>
      <c r="I91" t="s">
        <v>19</v>
      </c>
      <c r="J91">
        <v>-7.4101253463837198</v>
      </c>
      <c r="K91">
        <v>13803.094354884</v>
      </c>
      <c r="L91">
        <v>13399.1837177832</v>
      </c>
      <c r="M91">
        <v>0.525908790833443</v>
      </c>
      <c r="N91">
        <v>3</v>
      </c>
      <c r="P91" t="s">
        <v>42</v>
      </c>
      <c r="Q91" t="s">
        <v>17</v>
      </c>
      <c r="R91">
        <v>0.63907834775378902</v>
      </c>
      <c r="S91">
        <v>14412.721054158899</v>
      </c>
      <c r="T91">
        <v>9836.5178232064209</v>
      </c>
      <c r="U91">
        <v>4.6175214278582601E-2</v>
      </c>
      <c r="V91">
        <v>5</v>
      </c>
      <c r="X91" t="s">
        <v>42</v>
      </c>
      <c r="Y91" t="s">
        <v>32</v>
      </c>
      <c r="Z91">
        <v>0.345202663142823</v>
      </c>
      <c r="AA91">
        <v>928.00090829799103</v>
      </c>
      <c r="AB91">
        <v>779.214607503607</v>
      </c>
      <c r="AC91">
        <v>0.114947713540227</v>
      </c>
      <c r="AD91">
        <v>7</v>
      </c>
    </row>
    <row r="92" spans="1:30" x14ac:dyDescent="0.25">
      <c r="A92" t="s">
        <v>42</v>
      </c>
      <c r="B92" t="s">
        <v>17</v>
      </c>
      <c r="C92">
        <v>8.6552802146178498E-2</v>
      </c>
      <c r="D92">
        <v>22928.795285904998</v>
      </c>
      <c r="E92">
        <v>17493.741452991399</v>
      </c>
      <c r="F92">
        <v>8.4026108127300894E-2</v>
      </c>
      <c r="H92" t="s">
        <v>42</v>
      </c>
      <c r="I92" t="s">
        <v>29</v>
      </c>
      <c r="J92">
        <v>-109.855225528875</v>
      </c>
      <c r="K92">
        <v>10653.4314610728</v>
      </c>
      <c r="L92">
        <v>10098.9212962641</v>
      </c>
      <c r="M92" s="30">
        <v>2.75198721755899E+19</v>
      </c>
      <c r="N92">
        <v>3</v>
      </c>
      <c r="P92" t="s">
        <v>42</v>
      </c>
      <c r="Q92" t="s">
        <v>29</v>
      </c>
      <c r="R92">
        <v>0.77156891456382404</v>
      </c>
      <c r="S92">
        <v>483.60305194710497</v>
      </c>
      <c r="T92">
        <v>270.634592431378</v>
      </c>
      <c r="U92" s="30">
        <v>5.3464944027011398E+17</v>
      </c>
      <c r="V92">
        <v>6</v>
      </c>
      <c r="X92" t="s">
        <v>42</v>
      </c>
      <c r="Y92" t="s">
        <v>19</v>
      </c>
      <c r="Z92">
        <v>0.184354457632669</v>
      </c>
      <c r="AA92">
        <v>1255.39097470458</v>
      </c>
      <c r="AB92">
        <v>1062.59676362852</v>
      </c>
      <c r="AC92">
        <v>0.14066795322131501</v>
      </c>
      <c r="AD92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Baseline</vt:lpstr>
      <vt:lpstr>Clustering</vt:lpstr>
      <vt:lpstr>Split</vt:lpstr>
      <vt:lpstr>New hospital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2023-07-06T12:56:58Z</dcterms:modified>
</cp:coreProperties>
</file>