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40" windowHeight="10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5" i="1"/>
  <c r="B36"/>
  <c r="B34"/>
  <c r="B33"/>
  <c r="B32"/>
  <c r="K31"/>
  <c r="K30"/>
  <c r="K29"/>
  <c r="K28"/>
  <c r="K27"/>
  <c r="K26"/>
  <c r="K25"/>
  <c r="H30"/>
  <c r="J30"/>
  <c r="I30"/>
  <c r="G30"/>
  <c r="F30"/>
  <c r="E30"/>
  <c r="D30"/>
  <c r="C30"/>
  <c r="J29"/>
  <c r="I29"/>
  <c r="H29"/>
  <c r="G29"/>
  <c r="F29"/>
  <c r="E29"/>
  <c r="D29"/>
  <c r="C29"/>
  <c r="J28"/>
  <c r="I28"/>
  <c r="H28"/>
  <c r="G28"/>
  <c r="F28"/>
  <c r="E28"/>
  <c r="D28"/>
  <c r="C28"/>
  <c r="J27"/>
  <c r="I27"/>
  <c r="H27"/>
  <c r="G27"/>
  <c r="F27"/>
  <c r="J26"/>
  <c r="I26"/>
  <c r="H26"/>
  <c r="G26"/>
  <c r="F26"/>
  <c r="F25"/>
  <c r="E26"/>
  <c r="D27"/>
  <c r="E27"/>
  <c r="D26"/>
  <c r="C27"/>
  <c r="C26"/>
  <c r="J25"/>
  <c r="I25"/>
  <c r="H25"/>
  <c r="G25"/>
  <c r="E25"/>
  <c r="D25"/>
  <c r="C25"/>
  <c r="J21"/>
  <c r="B21"/>
  <c r="I21"/>
  <c r="B10"/>
  <c r="B9"/>
  <c r="B8"/>
  <c r="B13" s="1"/>
  <c r="B7"/>
  <c r="B14" s="1"/>
  <c r="D21" l="1"/>
  <c r="E21"/>
  <c r="F21"/>
  <c r="G21"/>
  <c r="H21"/>
  <c r="C21"/>
  <c r="D18"/>
  <c r="E18"/>
  <c r="F18"/>
  <c r="G18"/>
  <c r="H18"/>
  <c r="C18"/>
  <c r="B18" s="1"/>
</calcChain>
</file>

<file path=xl/sharedStrings.xml><?xml version="1.0" encoding="utf-8"?>
<sst xmlns="http://schemas.openxmlformats.org/spreadsheetml/2006/main" count="26" uniqueCount="24">
  <si>
    <t>Wigan</t>
  </si>
  <si>
    <t>Wolves</t>
  </si>
  <si>
    <t>Total Goals Scored</t>
  </si>
  <si>
    <t>Total Goals Conceded</t>
  </si>
  <si>
    <t>Average Home Goals Scored</t>
  </si>
  <si>
    <t>Average Away Goals Scored</t>
  </si>
  <si>
    <t>Wigan Attack Strength</t>
  </si>
  <si>
    <t>Wolves Attack Strength</t>
  </si>
  <si>
    <t>Wigan Defence Weakness</t>
  </si>
  <si>
    <t>Wolves Defence Weakness</t>
  </si>
  <si>
    <t>Average Goals Scored</t>
  </si>
  <si>
    <t>Average Goals Conceded</t>
  </si>
  <si>
    <t>For Wolves v Wigan</t>
  </si>
  <si>
    <t>Wolves to score</t>
  </si>
  <si>
    <t>Wigan to score</t>
  </si>
  <si>
    <t>Poisson</t>
  </si>
  <si>
    <t>SUM</t>
  </si>
  <si>
    <t>Wigan win</t>
  </si>
  <si>
    <t>Wigan clean sheet</t>
  </si>
  <si>
    <t>Wolves win</t>
  </si>
  <si>
    <t>Wolves clean sheet</t>
  </si>
  <si>
    <t>Most likely score</t>
  </si>
  <si>
    <t>Wolves 1-2 Wigan</t>
  </si>
  <si>
    <t>Draw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</si>
</sst>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 textRotation="90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19" workbookViewId="0">
      <selection activeCell="D32" sqref="D32:K37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5</v>
      </c>
    </row>
    <row r="2" spans="1:8">
      <c r="A2" t="s">
        <v>3</v>
      </c>
      <c r="B2">
        <v>5</v>
      </c>
    </row>
    <row r="3" spans="1:8">
      <c r="A3" t="s">
        <v>4</v>
      </c>
      <c r="B3">
        <v>3</v>
      </c>
    </row>
    <row r="4" spans="1:8">
      <c r="A4" t="s">
        <v>5</v>
      </c>
      <c r="B4">
        <v>2</v>
      </c>
    </row>
    <row r="5" spans="1:8">
      <c r="A5" t="s">
        <v>10</v>
      </c>
      <c r="B5">
        <v>2.5</v>
      </c>
    </row>
    <row r="6" spans="1:8">
      <c r="A6" t="s">
        <v>11</v>
      </c>
      <c r="B6">
        <v>2.5</v>
      </c>
    </row>
    <row r="7" spans="1:8">
      <c r="A7" t="s">
        <v>6</v>
      </c>
      <c r="B7">
        <f>3/B5</f>
        <v>1.2</v>
      </c>
    </row>
    <row r="8" spans="1:8">
      <c r="A8" t="s">
        <v>7</v>
      </c>
      <c r="B8">
        <f>2/B5</f>
        <v>0.8</v>
      </c>
    </row>
    <row r="9" spans="1:8">
      <c r="A9" t="s">
        <v>8</v>
      </c>
      <c r="B9">
        <f>2/B5</f>
        <v>0.8</v>
      </c>
    </row>
    <row r="10" spans="1:8">
      <c r="A10" t="s">
        <v>9</v>
      </c>
      <c r="B10">
        <f>3/B5</f>
        <v>1.2</v>
      </c>
    </row>
    <row r="12" spans="1:8">
      <c r="A12" t="s">
        <v>12</v>
      </c>
    </row>
    <row r="13" spans="1:8">
      <c r="A13" t="s">
        <v>13</v>
      </c>
      <c r="B13">
        <f>B3*B8*B9</f>
        <v>1.9200000000000004</v>
      </c>
    </row>
    <row r="14" spans="1:8">
      <c r="A14" t="s">
        <v>14</v>
      </c>
      <c r="B14">
        <f>B4*B7*B10</f>
        <v>2.88</v>
      </c>
    </row>
    <row r="16" spans="1:8">
      <c r="A16" t="s">
        <v>15</v>
      </c>
      <c r="C16" s="1" t="s">
        <v>1</v>
      </c>
      <c r="D16" s="1"/>
      <c r="E16" s="1"/>
      <c r="F16" s="1"/>
      <c r="G16" s="1"/>
      <c r="H16" s="1"/>
    </row>
    <row r="17" spans="1:11">
      <c r="A17" s="3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0.9861534547738493</v>
      </c>
      <c r="C18">
        <f>POISSON(C17,$B$13,FALSE)</f>
        <v>0.14660696213035052</v>
      </c>
      <c r="D18">
        <f t="shared" ref="D18:H18" si="0">POISSON(D17,$B$13,FALSE)</f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</row>
    <row r="19" spans="1:11">
      <c r="C19" s="1" t="s">
        <v>0</v>
      </c>
      <c r="D19" s="1"/>
      <c r="E19" s="1"/>
      <c r="F19" s="1"/>
      <c r="G19" s="1"/>
      <c r="H19" s="1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</row>
    <row r="22" spans="1:11">
      <c r="A22" s="3"/>
    </row>
    <row r="23" spans="1:11">
      <c r="C23" s="1" t="s">
        <v>0</v>
      </c>
      <c r="D23" s="1"/>
      <c r="E23" s="1"/>
      <c r="F23" s="1"/>
      <c r="G23" s="1"/>
      <c r="H23" s="1"/>
      <c r="I23" s="1"/>
      <c r="J23" s="1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2" t="s">
        <v>1</v>
      </c>
      <c r="B25">
        <v>0</v>
      </c>
      <c r="C25">
        <f>$C$18*C21</f>
        <v>8.2297470490201394E-3</v>
      </c>
      <c r="D25">
        <f>$C$18*D21</f>
        <v>2.3701671501178002E-2</v>
      </c>
      <c r="E25">
        <f>$C$18*E21</f>
        <v>3.4130406961696322E-2</v>
      </c>
      <c r="F25">
        <f>$C$18*F21</f>
        <v>3.2765190683228466E-2</v>
      </c>
      <c r="G25">
        <f>$C$18*G21</f>
        <v>2.3590937291924494E-2</v>
      </c>
      <c r="H25">
        <f>$C$18*H21</f>
        <v>1.3588379880148507E-2</v>
      </c>
      <c r="I25">
        <f>$C$18*I21</f>
        <v>6.522422342471283E-3</v>
      </c>
      <c r="J25">
        <f>$C$18*J21</f>
        <v>2.6835109066167566E-3</v>
      </c>
      <c r="K25">
        <f>SUM(C25:J25)</f>
        <v>0.14521226661628395</v>
      </c>
    </row>
    <row r="26" spans="1:11">
      <c r="A26" s="2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>SUM(C26:J26)</f>
        <v>0.27880755190326523</v>
      </c>
    </row>
    <row r="27" spans="1:11">
      <c r="A27" s="2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>SUM(C27:J27)</f>
        <v>0.26765524982713473</v>
      </c>
    </row>
    <row r="28" spans="1:11">
      <c r="A28" s="2"/>
      <c r="B28">
        <v>3</v>
      </c>
      <c r="C28">
        <f>$F$18*C21</f>
        <v>9.7082046468825144E-3</v>
      </c>
      <c r="D28">
        <f>$F$18*D21</f>
        <v>2.7959629383021642E-2</v>
      </c>
      <c r="E28">
        <f>$F$18*E21</f>
        <v>4.0261866311551167E-2</v>
      </c>
      <c r="F28">
        <f>$F$18*F21</f>
        <v>3.8651391659089117E-2</v>
      </c>
      <c r="G28">
        <f>$F$18*G21</f>
        <v>2.7829001994544161E-2</v>
      </c>
      <c r="H28">
        <f>$F$18*H21</f>
        <v>1.6029505148857433E-2</v>
      </c>
      <c r="I28">
        <f>$F$18*I21</f>
        <v>7.6941624714515688E-3</v>
      </c>
      <c r="J28">
        <f>$F$18*J21</f>
        <v>3.1655982739686454E-3</v>
      </c>
      <c r="K28">
        <f>SUM(C28:J28)</f>
        <v>0.17129935988936626</v>
      </c>
    </row>
    <row r="29" spans="1:11">
      <c r="A29" s="2"/>
      <c r="B29">
        <v>4</v>
      </c>
      <c r="C29">
        <f>$G$18*C21</f>
        <v>4.6599382305036073E-3</v>
      </c>
      <c r="D29">
        <f>$G$18*D21</f>
        <v>1.342062210385039E-2</v>
      </c>
      <c r="E29">
        <f>$G$18*E21</f>
        <v>1.9325695829544562E-2</v>
      </c>
      <c r="F29">
        <f>$G$18*F21</f>
        <v>1.8552667996362775E-2</v>
      </c>
      <c r="G29">
        <f>$G$18*G21</f>
        <v>1.3357920957381199E-2</v>
      </c>
      <c r="H29">
        <f>$G$18*H21</f>
        <v>7.6941624714515688E-3</v>
      </c>
      <c r="I29">
        <f>$G$18*I21</f>
        <v>3.6931979862967531E-3</v>
      </c>
      <c r="J29">
        <f>$G$18*J21</f>
        <v>1.5194871715049499E-3</v>
      </c>
      <c r="K29">
        <f>SUM(C29:J29)</f>
        <v>8.2223692746895796E-2</v>
      </c>
    </row>
    <row r="30" spans="1:11">
      <c r="A30" s="2"/>
      <c r="B30">
        <v>5</v>
      </c>
      <c r="C30">
        <f>$H$18*C21</f>
        <v>1.7894162805133858E-3</v>
      </c>
      <c r="D30">
        <f>$H$18*D21</f>
        <v>5.1535188878785512E-3</v>
      </c>
      <c r="E30">
        <f>$H$18*E21</f>
        <v>7.4210671985451135E-3</v>
      </c>
      <c r="F30">
        <f>$H$18*F21</f>
        <v>7.1242245106033081E-3</v>
      </c>
      <c r="G30">
        <f>$H$18*G21</f>
        <v>5.1294416476343821E-3</v>
      </c>
      <c r="H30">
        <f>$H$18*H21</f>
        <v>2.9545583890374033E-3</v>
      </c>
      <c r="I30">
        <f>$H$18*I21</f>
        <v>1.4181880267379538E-3</v>
      </c>
      <c r="J30">
        <f>$H$18*J21</f>
        <v>5.8348307385790101E-4</v>
      </c>
      <c r="K30">
        <f>SUM(C30:J30)</f>
        <v>3.1573898014807998E-2</v>
      </c>
    </row>
    <row r="31" spans="1:11">
      <c r="K31">
        <f>SUM(K25:K30)</f>
        <v>0.97677201899775401</v>
      </c>
    </row>
    <row r="32" spans="1:11">
      <c r="A32" t="s">
        <v>17</v>
      </c>
      <c r="B32">
        <f>SUM(D25:J25,E26:J26,F27:J27,G28:J28,H29:J29,I30:J30)</f>
        <v>0.5699986275164306</v>
      </c>
    </row>
    <row r="33" spans="1:2">
      <c r="A33" t="s">
        <v>18</v>
      </c>
      <c r="B33">
        <f>SUM(C25:J25)</f>
        <v>0.14521226661628395</v>
      </c>
    </row>
    <row r="34" spans="1:2">
      <c r="A34" t="s">
        <v>19</v>
      </c>
      <c r="B34">
        <f>SUM(C26:C30,D27:D30,E28:E30,F29:F30,G29)</f>
        <v>0.24339187734248208</v>
      </c>
    </row>
    <row r="35" spans="1:2">
      <c r="A35" t="s">
        <v>20</v>
      </c>
      <c r="B35">
        <f>SUM(C25:C30)</f>
        <v>5.5357490301792232E-2</v>
      </c>
    </row>
    <row r="36" spans="1:2">
      <c r="A36" t="s">
        <v>23</v>
      </c>
      <c r="B36">
        <f>SUM(C25,D26,E27,F28,G29,H30)</f>
        <v>0.17160999344858832</v>
      </c>
    </row>
    <row r="37" spans="1:2">
      <c r="A37" t="s">
        <v>21</v>
      </c>
      <c r="B37" t="s">
        <v>22</v>
      </c>
    </row>
  </sheetData>
  <mergeCells count="4">
    <mergeCell ref="C16:H16"/>
    <mergeCell ref="C19:H19"/>
    <mergeCell ref="A25:A30"/>
    <mergeCell ref="C23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Waugh</dc:creator>
  <cp:lastModifiedBy>Douglas Waugh</cp:lastModifiedBy>
  <dcterms:created xsi:type="dcterms:W3CDTF">2013-03-12T19:08:21Z</dcterms:created>
  <dcterms:modified xsi:type="dcterms:W3CDTF">2013-03-12T23:51:40Z</dcterms:modified>
</cp:coreProperties>
</file>