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comments1.xml><?xml version="1.0" encoding="utf-8"?>
<comments xmlns="http://schemas.openxmlformats.org/spreadsheetml/2006/main">
  <authors>
    <author>Imported Author</author>
  </authors>
  <commentList>
    <comment ref="AZ2" authorId="0">
      <text>
        <r>
          <rPr>
            <sz val="11"/>
            <color indexed="8"/>
            <rFont val="Helvetica"/>
          </rPr>
          <t>Imported Author:
10/12/2015 c fee £5.38
10/12/2015 paid -£6.00</t>
        </r>
      </text>
    </comment>
    <comment ref="DD3" authorId="0">
      <text>
        <r>
          <rPr>
            <sz val="11"/>
            <color indexed="8"/>
            <rFont val="Helvetica"/>
          </rPr>
          <t>Imported Author:
19/1/2017 c fee £5.38
19/1/2017 paypal -£5.38</t>
        </r>
      </text>
    </comment>
    <comment ref="AP4" authorId="0">
      <text>
        <r>
          <rPr>
            <sz val="11"/>
            <color indexed="8"/>
            <rFont val="Helvetica"/>
          </rPr>
          <t>Imported Author:
27/8/2015 carried £3.88
24/9/2015 c fee £5.37
25/9/2015 paid -£5.37
11/10/2015 paid -£3.88</t>
        </r>
      </text>
    </comment>
    <comment ref="AZ4" authorId="0">
      <text>
        <r>
          <rPr>
            <sz val="11"/>
            <color indexed="8"/>
            <rFont val="Helvetica"/>
          </rPr>
          <t>Imported Author:
10/12/2015 c fee £5.38
10/12/2015 paid -£5.38</t>
        </r>
      </text>
    </comment>
    <comment ref="BN4" authorId="0">
      <text>
        <r>
          <rPr>
            <sz val="11"/>
            <color indexed="8"/>
            <rFont val="Helvetica"/>
          </rPr>
          <t>Imported Author:
24/3/2016 c fee £5.38
24/3/2016 paid £5.38</t>
        </r>
      </text>
    </comment>
    <comment ref="CJ4" authorId="0">
      <text>
        <r>
          <rPr>
            <sz val="11"/>
            <color indexed="8"/>
            <rFont val="Helvetica"/>
          </rPr>
          <t>Imported Author:
11/8/2016 c fee £2.38</t>
        </r>
      </text>
    </comment>
    <comment ref="CM4" authorId="0">
      <text>
        <r>
          <rPr>
            <sz val="11"/>
            <color indexed="8"/>
            <rFont val="Helvetica"/>
          </rPr>
          <t>Imported Author:
11/8/2016 carried £2.68
8/9/2016 c fee £3.88
21/10/2016 paid -£6.26</t>
        </r>
      </text>
    </comment>
    <comment ref="CY4" authorId="0">
      <text>
        <r>
          <rPr>
            <sz val="11"/>
            <color indexed="8"/>
            <rFont val="Helvetica"/>
          </rPr>
          <t>Imported Author:
8/12/2016 c fee £5.38</t>
        </r>
      </text>
    </comment>
    <comment ref="CZ4" authorId="0">
      <text>
        <r>
          <rPr>
            <sz val="11"/>
            <color indexed="8"/>
            <rFont val="Helvetica"/>
          </rPr>
          <t>Imported Author:
8/12/2016 carried £5.38
15/12/2016 c fee £8.64
15/12/2016 pies £1.00
15/12/2016 wine £1.45
28/12/2016 paid £16.47</t>
        </r>
      </text>
    </comment>
    <comment ref="DB4" authorId="0">
      <text>
        <r>
          <rPr>
            <sz val="11"/>
            <color indexed="8"/>
            <rFont val="Helvetica"/>
          </rPr>
          <t>Imported Author:
5/1/2017 c fee £5.09
17/1/2017 paid -£5.38</t>
        </r>
      </text>
    </comment>
    <comment ref="Z5" authorId="0">
      <text>
        <r>
          <rPr>
            <sz val="11"/>
            <color indexed="8"/>
            <rFont val="Helvetica"/>
          </rPr>
          <t>Imported Author:
26/4/2015 c fee £5.25
26/4/2015 cash -£4.25
6/6/2015 cash -£1</t>
        </r>
      </text>
    </comment>
    <comment ref="G6" authorId="0">
      <text>
        <r>
          <rPr>
            <sz val="11"/>
            <color indexed="8"/>
            <rFont val="Helvetica"/>
          </rPr>
          <t>Imported Author:
18/12/2014 c fee £5.25</t>
        </r>
      </text>
    </comment>
    <comment ref="T6" authorId="0">
      <text>
        <r>
          <rPr>
            <sz val="11"/>
            <color indexed="8"/>
            <rFont val="Helvetica"/>
          </rPr>
          <t xml:space="preserve">Imported Author:
19/3/2015 C fee £5.25
19/3/2015 C fee £1.50
19/3/2015 Cash -£1
</t>
        </r>
      </text>
    </comment>
    <comment ref="V6" authorId="0">
      <text>
        <r>
          <rPr>
            <sz val="11"/>
            <color indexed="8"/>
            <rFont val="Helvetica"/>
          </rPr>
          <t>Imported Author:
2/4/2015 c fee £5.25
2/4/2015 balls -£3
2/4/2015 c fee £1.50</t>
        </r>
      </text>
    </comment>
    <comment ref="W6" authorId="0">
      <text>
        <r>
          <rPr>
            <sz val="11"/>
            <color indexed="8"/>
            <rFont val="Helvetica"/>
          </rPr>
          <t>Imported Author:
2/4/2015 carried £4.50</t>
        </r>
      </text>
    </comment>
    <comment ref="Y6" authorId="0">
      <text>
        <r>
          <rPr>
            <sz val="11"/>
            <color indexed="8"/>
            <rFont val="Helvetica"/>
          </rPr>
          <t>Imported Author:
9/4/2015 carried £11.50
23/4/2015 c fee £3.75</t>
        </r>
      </text>
    </comment>
    <comment ref="Z6" authorId="0">
      <text>
        <r>
          <rPr>
            <sz val="11"/>
            <color indexed="8"/>
            <rFont val="Helvetica"/>
          </rPr>
          <t>Imported Author:
23/4/2015 carried £15.25
26/4/2015 c fee £5.25</t>
        </r>
      </text>
    </comment>
    <comment ref="AD6" authorId="0">
      <text>
        <r>
          <rPr>
            <sz val="11"/>
            <color indexed="8"/>
            <rFont val="Helvetica"/>
          </rPr>
          <t>Imported Author:
26/4/2015 carried £20.50
4/6/2015 cancelled £0.28
29/6/2015 cash -£20.78</t>
        </r>
      </text>
    </comment>
    <comment ref="CY7" authorId="0">
      <text>
        <r>
          <rPr>
            <sz val="11"/>
            <color indexed="8"/>
            <rFont val="Helvetica"/>
          </rPr>
          <t>Imported Author:
8/12/2016 balls -£7.50</t>
        </r>
      </text>
    </comment>
    <comment ref="CZ7" authorId="0">
      <text>
        <r>
          <rPr>
            <sz val="11"/>
            <color indexed="8"/>
            <rFont val="Helvetica"/>
          </rPr>
          <t>Imported Author:
15/12/2016 balls -£3.50</t>
        </r>
      </text>
    </comment>
    <comment ref="DB7" authorId="0">
      <text>
        <r>
          <rPr>
            <sz val="11"/>
            <color indexed="8"/>
            <rFont val="Helvetica"/>
          </rPr>
          <t>Imported Author:
5/1/2017 balls -£7</t>
        </r>
      </text>
    </comment>
    <comment ref="DC7" authorId="0">
      <text>
        <r>
          <rPr>
            <sz val="11"/>
            <color indexed="8"/>
            <rFont val="Helvetica"/>
          </rPr>
          <t>Imported Author:
12/1/2017 balls -£7</t>
        </r>
      </text>
    </comment>
    <comment ref="DD7" authorId="0">
      <text>
        <r>
          <rPr>
            <sz val="11"/>
            <color indexed="8"/>
            <rFont val="Helvetica"/>
          </rPr>
          <t>Imported Author:
19/1/2017 balls -£3.50</t>
        </r>
      </text>
    </comment>
    <comment ref="M8" authorId="0">
      <text>
        <r>
          <rPr>
            <sz val="11"/>
            <color indexed="8"/>
            <rFont val="Helvetica"/>
          </rPr>
          <t>Imported Author:
29/1/2015 cash -£10</t>
        </r>
      </text>
    </comment>
    <comment ref="N8" authorId="0">
      <text>
        <r>
          <rPr>
            <sz val="11"/>
            <color indexed="8"/>
            <rFont val="Helvetica"/>
          </rPr>
          <t>Imported Author:
5/2/2015 C fee £5.25
5/2/2015 Cash -£5.25</t>
        </r>
      </text>
    </comment>
    <comment ref="O8" authorId="0">
      <text>
        <r>
          <rPr>
            <sz val="11"/>
            <color indexed="8"/>
            <rFont val="Helvetica"/>
          </rPr>
          <t>Imported Author:
13/2/2015 C fee £5.25
13/2/2015 Cash -£5.25</t>
        </r>
      </text>
    </comment>
    <comment ref="T8" authorId="0">
      <text>
        <r>
          <rPr>
            <sz val="11"/>
            <color indexed="8"/>
            <rFont val="Helvetica"/>
          </rPr>
          <t>Imported Author:
19/3/2015 C fee £5.25
19/3/2015 Cash -£4.30</t>
        </r>
      </text>
    </comment>
    <comment ref="U8" authorId="0">
      <text>
        <r>
          <rPr>
            <sz val="11"/>
            <color indexed="8"/>
            <rFont val="Helvetica"/>
          </rPr>
          <t>Imported Author:
19/3/2015 carried -£0.95</t>
        </r>
      </text>
    </comment>
    <comment ref="V8" authorId="0">
      <text>
        <r>
          <rPr>
            <sz val="11"/>
            <color indexed="8"/>
            <rFont val="Helvetica"/>
          </rPr>
          <t>Imported Author:
2/4/2015 c fee £5.25
2/4/2015 cash -£12</t>
        </r>
      </text>
    </comment>
    <comment ref="W8" authorId="0">
      <text>
        <r>
          <rPr>
            <sz val="11"/>
            <color indexed="8"/>
            <rFont val="Helvetica"/>
          </rPr>
          <t>Imported Author:
2/4/2015 carried -£2.45
9/4/2015 c fee £7
9/4/2015 cash -£5</t>
        </r>
      </text>
    </comment>
    <comment ref="Y8" authorId="0">
      <text>
        <r>
          <rPr>
            <sz val="11"/>
            <color indexed="8"/>
            <rFont val="Helvetica"/>
          </rPr>
          <t>Imported Author:
16/4/2015 carried -£0.45
23/4/2015 c fee £3.75
23/4/2015 cash -£5.00</t>
        </r>
      </text>
    </comment>
    <comment ref="Z8" authorId="0">
      <text>
        <r>
          <rPr>
            <sz val="11"/>
            <color indexed="8"/>
            <rFont val="Helvetica"/>
          </rPr>
          <t>Imported Author:
23/4/2015 carried -£1.70
26/4/2015 c fee £5.25
26/4/2015 cash -£5.30</t>
        </r>
      </text>
    </comment>
    <comment ref="AA8" authorId="0">
      <text>
        <r>
          <rPr>
            <sz val="11"/>
            <color indexed="8"/>
            <rFont val="Helvetica"/>
          </rPr>
          <t>Imported Author:
26/4/2015 carried -£1.75
30/4/2015 c fee £3.75
30/4/2015 cash -£5</t>
        </r>
      </text>
    </comment>
    <comment ref="AB8" authorId="0">
      <text>
        <r>
          <rPr>
            <sz val="11"/>
            <color indexed="8"/>
            <rFont val="Helvetica"/>
          </rPr>
          <t>Imported Author:
30/4/2015 carried -£3.00
7/5/2015 c fee £3.75</t>
        </r>
      </text>
    </comment>
    <comment ref="AD8" authorId="0">
      <text>
        <r>
          <rPr>
            <sz val="11"/>
            <color indexed="8"/>
            <rFont val="Helvetica"/>
          </rPr>
          <t>Imported Author:
7/5/2015 carried £0.75
4/6/2015 cancelled £0.84</t>
        </r>
      </text>
    </comment>
    <comment ref="AE8" authorId="0">
      <text>
        <r>
          <rPr>
            <sz val="11"/>
            <color indexed="8"/>
            <rFont val="Helvetica"/>
          </rPr>
          <t>Imported Author:
4/6/2015 carried £1.59
11/6/2015 c fee £0.88</t>
        </r>
      </text>
    </comment>
    <comment ref="AF8" authorId="0">
      <text>
        <r>
          <rPr>
            <sz val="11"/>
            <color indexed="8"/>
            <rFont val="Helvetica"/>
          </rPr>
          <t>Imported Author:
11/6/2015 carried £2.47
18/6/2015 c fee £0.88</t>
        </r>
      </text>
    </comment>
    <comment ref="AG8" authorId="0">
      <text>
        <r>
          <rPr>
            <sz val="11"/>
            <color indexed="8"/>
            <rFont val="Helvetica"/>
          </rPr>
          <t>Imported Author:
18/6/2015 carried £3.35
25/6/2015 c fee £1.17</t>
        </r>
      </text>
    </comment>
    <comment ref="AH8" authorId="0">
      <text>
        <r>
          <rPr>
            <sz val="11"/>
            <color indexed="8"/>
            <rFont val="Helvetica"/>
          </rPr>
          <t>Imported Author:
25/6/2015 carried £4.52
2/7/2015 c fee £0.43
2/7/2015 cash -£5
10/7/2015 cash -£1.20</t>
        </r>
      </text>
    </comment>
    <comment ref="AJ8" authorId="0">
      <text>
        <r>
          <rPr>
            <sz val="11"/>
            <color indexed="8"/>
            <rFont val="Helvetica"/>
          </rPr>
          <t>Imported Author:
2/7/2015 carried -£0.05
6/8/2015 c fee £3.88</t>
        </r>
      </text>
    </comment>
    <comment ref="AL8" authorId="0">
      <text>
        <r>
          <rPr>
            <sz val="11"/>
            <color indexed="8"/>
            <rFont val="Helvetica"/>
          </rPr>
          <t>Imported Author:
6/8/2015 carried £2.63
27/8/2015 c fee £3.88</t>
        </r>
      </text>
    </comment>
    <comment ref="AR8" authorId="0">
      <text>
        <r>
          <rPr>
            <sz val="11"/>
            <color indexed="8"/>
            <rFont val="Helvetica"/>
          </rPr>
          <t>Imported Author:
27/8/2015 carried £6.51
15/10/2015 c fee £4.43
15/10/2015 cash -£10.00</t>
        </r>
      </text>
    </comment>
    <comment ref="AV8" authorId="0">
      <text>
        <r>
          <rPr>
            <sz val="11"/>
            <color indexed="8"/>
            <rFont val="Helvetica"/>
          </rPr>
          <t>Imported Author:
15/10/2015 carried £0.94
12/11/2015 c fee £5.38
12/11/2015 cash -£7.00</t>
        </r>
      </text>
    </comment>
    <comment ref="AW8" authorId="0">
      <text>
        <r>
          <rPr>
            <sz val="11"/>
            <color indexed="8"/>
            <rFont val="Helvetica"/>
          </rPr>
          <t>Imported Author:
12/11/2015 carried -£0.68
19/11/2015 c fee £5.38
19/11/2015 cash £5.00</t>
        </r>
      </text>
    </comment>
    <comment ref="BC8" authorId="0">
      <text>
        <r>
          <rPr>
            <sz val="11"/>
            <color indexed="8"/>
            <rFont val="Helvetica"/>
          </rPr>
          <t>Imported Author:
19/11/2016 carried -£0.30
7/1/2016 c fee £5.38
7/1/2016 cash -£7.00</t>
        </r>
      </text>
    </comment>
    <comment ref="BD8" authorId="0">
      <text>
        <r>
          <rPr>
            <sz val="11"/>
            <color indexed="8"/>
            <rFont val="Helvetica"/>
          </rPr>
          <t>Imported Author:
7/1/2016 carried -£1.92
14/1/2016 c fee £5.38</t>
        </r>
      </text>
    </comment>
    <comment ref="BM8" authorId="0">
      <text>
        <r>
          <rPr>
            <sz val="11"/>
            <color indexed="8"/>
            <rFont val="Helvetica"/>
          </rPr>
          <t>Imported Author:
14/1/2016 carried £3.46
17/3/2016 c fee £3.13
17/3/2016 cash -£3.50</t>
        </r>
      </text>
    </comment>
    <comment ref="CF8" authorId="0">
      <text>
        <r>
          <rPr>
            <sz val="11"/>
            <color indexed="8"/>
            <rFont val="Helvetica"/>
          </rPr>
          <t>Imported Author:
17/3/2016 carried £3.09</t>
        </r>
      </text>
    </comment>
    <comment ref="I9" authorId="0">
      <text>
        <r>
          <rPr>
            <sz val="11"/>
            <color indexed="8"/>
            <rFont val="Helvetica"/>
          </rPr>
          <t>Imported Author:
28/12/2014 booking £18
28/12/2014 balls -£3</t>
        </r>
      </text>
    </comment>
    <comment ref="J9" authorId="0">
      <text>
        <r>
          <rPr>
            <sz val="11"/>
            <color indexed="8"/>
            <rFont val="Helvetica"/>
          </rPr>
          <t>Imported Author:
28/12/2014 carried £17.50
8/1/2015 c fee £5.25</t>
        </r>
      </text>
    </comment>
    <comment ref="R9" authorId="0">
      <text>
        <r>
          <rPr>
            <sz val="11"/>
            <color indexed="8"/>
            <rFont val="Helvetica"/>
          </rPr>
          <t>Imported Author:
8/1/2015 carried £12.25
26/2/2015 c fee £5.25
5/3/2015 c fee £5.25</t>
        </r>
      </text>
    </comment>
    <comment ref="S9" authorId="0">
      <text>
        <r>
          <rPr>
            <sz val="11"/>
            <color indexed="8"/>
            <rFont val="Helvetica"/>
          </rPr>
          <t>Imported Author:
5/3/2015 carried -£1.75</t>
        </r>
      </text>
    </comment>
    <comment ref="Y9" authorId="0">
      <text>
        <r>
          <rPr>
            <sz val="11"/>
            <color indexed="8"/>
            <rFont val="Helvetica"/>
          </rPr>
          <t>Imported Author:
16/4/2015 carried £4.50
23/4/2015 c fee £3.75</t>
        </r>
      </text>
    </comment>
    <comment ref="AB9" authorId="0">
      <text>
        <r>
          <rPr>
            <sz val="11"/>
            <color indexed="8"/>
            <rFont val="Helvetica"/>
          </rPr>
          <t>Imported Author:
23/4/2015 carried £8.25
30/4/2015 carried £3.75
7/5/2015 c fee £3.75</t>
        </r>
      </text>
    </comment>
    <comment ref="AD9" authorId="0">
      <text>
        <r>
          <rPr>
            <sz val="11"/>
            <color indexed="8"/>
            <rFont val="Helvetica"/>
          </rPr>
          <t>Imported Author:
7/5/2015 carried 15.75
4/6/2015 cancelled £0.84</t>
        </r>
      </text>
    </comment>
    <comment ref="AE9" authorId="0">
      <text>
        <r>
          <rPr>
            <sz val="11"/>
            <color indexed="8"/>
            <rFont val="Helvetica"/>
          </rPr>
          <t>Imported Author:
4/6/2015 carried £16.59
11/6/2015 c fee £0.88
23/6/2015 paid -£18
4/8/2015 cash -£2</t>
        </r>
      </text>
    </comment>
    <comment ref="AH10" authorId="0">
      <text>
        <r>
          <rPr>
            <sz val="11"/>
            <color indexed="8"/>
            <rFont val="Helvetica"/>
          </rPr>
          <t>Imported Author:
2/7/2015 c fee £0.43
2/7/2015 cash -£1</t>
        </r>
      </text>
    </comment>
    <comment ref="AT10" authorId="0">
      <text>
        <r>
          <rPr>
            <sz val="11"/>
            <color indexed="8"/>
            <rFont val="Helvetica"/>
          </rPr>
          <t>Imported Author:
2/7/2015 carried -£0.57
29/10/2015 c fee £5.38</t>
        </r>
      </text>
    </comment>
    <comment ref="AW10" authorId="0">
      <text>
        <r>
          <rPr>
            <sz val="11"/>
            <color indexed="8"/>
            <rFont val="Helvetica"/>
          </rPr>
          <t xml:space="preserve">Imported Author:
29/10/2015 carried £4.81
16/11/2015 paid -£5.00
19/11/2015 c fee £5.38
</t>
        </r>
      </text>
    </comment>
    <comment ref="AY10" authorId="0">
      <text>
        <r>
          <rPr>
            <sz val="11"/>
            <color indexed="8"/>
            <rFont val="Helvetica"/>
          </rPr>
          <t>Imported Author:
19/11/2015 carried £5.19
3/12/2015 c fee £5.38</t>
        </r>
      </text>
    </comment>
    <comment ref="AZ10" authorId="0">
      <text>
        <r>
          <rPr>
            <sz val="11"/>
            <color indexed="8"/>
            <rFont val="Helvetica"/>
          </rPr>
          <t>Imported Author:
3/12/2015 carried £10.57
10/12/2015 c fee £5.38
10/12/2015 paid -£10.76</t>
        </r>
      </text>
    </comment>
    <comment ref="BA10" authorId="0">
      <text>
        <r>
          <rPr>
            <sz val="11"/>
            <color indexed="8"/>
            <rFont val="Helvetica"/>
          </rPr>
          <t>Imported Author:
10/12/2015 carried £5.19
17/12/2015 c fee £14.15
29/2/2016 paid -£19.34</t>
        </r>
      </text>
    </comment>
    <comment ref="BL10" authorId="0">
      <text>
        <r>
          <rPr>
            <sz val="11"/>
            <color indexed="8"/>
            <rFont val="Helvetica"/>
          </rPr>
          <t>Imported Author:
10/3/2016 c fee £5.38</t>
        </r>
      </text>
    </comment>
    <comment ref="BV10" authorId="0">
      <text>
        <r>
          <rPr>
            <sz val="11"/>
            <color indexed="8"/>
            <rFont val="Helvetica"/>
          </rPr>
          <t xml:space="preserve">Imported Author:
10/3/2016 carried £5.38
12/5/2016 c fee £4.31
</t>
        </r>
      </text>
    </comment>
    <comment ref="BW10" authorId="0">
      <text>
        <r>
          <rPr>
            <sz val="11"/>
            <color indexed="8"/>
            <rFont val="Helvetica"/>
          </rPr>
          <t>Imported Author:
12/5/2016 carried £9.69
19/5/2016 c fee £3.88</t>
        </r>
      </text>
    </comment>
    <comment ref="CI10" authorId="0">
      <text>
        <r>
          <rPr>
            <sz val="11"/>
            <color indexed="8"/>
            <rFont val="Helvetica"/>
          </rPr>
          <t>Imported Author:
19/5/2016 carried £13.57
4/8/2016 c fee £3.88</t>
        </r>
      </text>
    </comment>
    <comment ref="CP10" authorId="0">
      <text>
        <r>
          <rPr>
            <sz val="11"/>
            <color indexed="8"/>
            <rFont val="Helvetica"/>
          </rPr>
          <t>Imported Author:
4/8/2016 carried £17.45
29/9/2016 c fee £3.88
29/9/2016 balls -£3.50
3/10/2016 paid -£17.83</t>
        </r>
      </text>
    </comment>
    <comment ref="CS10" authorId="0">
      <text>
        <r>
          <rPr>
            <sz val="11"/>
            <color indexed="8"/>
            <rFont val="Helvetica"/>
          </rPr>
          <t>Imported Author:
13/10/2106 carried £6.67
20/10/2016 c fee £5.38
22/11/2016 paid -£12.05</t>
        </r>
      </text>
    </comment>
    <comment ref="CZ10" authorId="0">
      <text>
        <r>
          <rPr>
            <sz val="11"/>
            <color indexed="8"/>
            <rFont val="Helvetica"/>
          </rPr>
          <t xml:space="preserve">Imported Author:
15/12/2016 c fee £8.64
15/12/2016 pies £1.00
15/12/2016 wine £1.45
</t>
        </r>
      </text>
    </comment>
    <comment ref="DI10" authorId="0">
      <text>
        <r>
          <rPr>
            <sz val="11"/>
            <color indexed="8"/>
            <rFont val="Helvetica"/>
          </rPr>
          <t>Imported Author:
15/12/2016 carried £11.09
23/2/2017 c fee £7.17</t>
        </r>
      </text>
    </comment>
    <comment ref="DJ10" authorId="0">
      <text>
        <r>
          <rPr>
            <sz val="11"/>
            <color indexed="8"/>
            <rFont val="Helvetica"/>
          </rPr>
          <t>Imported Author:
23/2/2017 carried £18.26
2/3/2017 c fee £5.38</t>
        </r>
      </text>
    </comment>
    <comment ref="DK10" authorId="0">
      <text>
        <r>
          <rPr>
            <sz val="11"/>
            <color indexed="8"/>
            <rFont val="Helvetica"/>
          </rPr>
          <t>Imported Author:
2/3/2017 carried £23.64
9/3/2017 c fee £5.38</t>
        </r>
      </text>
    </comment>
    <comment ref="F11" authorId="0">
      <text>
        <r>
          <rPr>
            <sz val="11"/>
            <color indexed="8"/>
            <rFont val="Helvetica"/>
          </rPr>
          <t xml:space="preserve">Imported Author:
27/11/2014 booking -£18
4/12/2014 c fee £5.25
11/12/2014 c fee £7
11/12/2014 paid £5.75
</t>
        </r>
      </text>
    </comment>
    <comment ref="G11" authorId="0">
      <text>
        <r>
          <rPr>
            <sz val="11"/>
            <color indexed="8"/>
            <rFont val="Helvetica"/>
          </rPr>
          <t>Imported Author:
4/12/2014 booking -£18
18/12/2014 c fee £5.25
22/12/2014 paid £12.75</t>
        </r>
      </text>
    </comment>
    <comment ref="K11" authorId="0">
      <text>
        <r>
          <rPr>
            <sz val="11"/>
            <color indexed="8"/>
            <rFont val="Helvetica"/>
          </rPr>
          <t>Imported Author:
29/1/2015 booking -£18
22/12/2014 c fee £7.75
28/12/2014 c fee £3.50
15/1/2015 c fee £5.25</t>
        </r>
      </text>
    </comment>
    <comment ref="U11" authorId="0">
      <text>
        <r>
          <rPr>
            <sz val="11"/>
            <color indexed="8"/>
            <rFont val="Helvetica"/>
          </rPr>
          <t>Imported Author:
15/1/2015 Carried -£1.50
26/3/2015 C fee £5.25
26/3/2015 Balls -£3</t>
        </r>
      </text>
    </comment>
    <comment ref="AA11" authorId="0">
      <text>
        <r>
          <rPr>
            <sz val="11"/>
            <color indexed="8"/>
            <rFont val="Helvetica"/>
          </rPr>
          <t>Imported Author:
26/3/2015 carried £0.75
30/4/2015 c fee £3.75</t>
        </r>
      </text>
    </comment>
    <comment ref="AD11" authorId="0">
      <text>
        <r>
          <rPr>
            <sz val="11"/>
            <color indexed="8"/>
            <rFont val="Helvetica"/>
          </rPr>
          <t xml:space="preserve">Imported Author:
30/4/2015 carried £4.50
4/6/2015 cancelled £0.28
</t>
        </r>
      </text>
    </comment>
    <comment ref="AR11" authorId="0">
      <text>
        <r>
          <rPr>
            <sz val="11"/>
            <color indexed="8"/>
            <rFont val="Helvetica"/>
          </rPr>
          <t>Imported Author:
4/6/2015 carried £4.78
15/10/2015 c fee £4.43
15/10/2015 paid -£9.21</t>
        </r>
      </text>
    </comment>
    <comment ref="AT11" authorId="0">
      <text>
        <r>
          <rPr>
            <sz val="11"/>
            <color indexed="8"/>
            <rFont val="Helvetica"/>
          </rPr>
          <t>Imported Author:
29/10/2015 c fee £5.38
29/10/2015 balls -£3.50</t>
        </r>
      </text>
    </comment>
    <comment ref="AU11" authorId="0">
      <text>
        <r>
          <rPr>
            <sz val="11"/>
            <color indexed="8"/>
            <rFont val="Helvetica"/>
          </rPr>
          <t>Imported Author:
29/10/2015 carried £1.88
5/11/2015 c fee £5.38
5/11/2015 balls -£3.50</t>
        </r>
      </text>
    </comment>
    <comment ref="AW11" authorId="0">
      <text>
        <r>
          <rPr>
            <sz val="11"/>
            <color indexed="8"/>
            <rFont val="Helvetica"/>
          </rPr>
          <t>Imported Author:
5/11/2015 carried £3.76
19/11/2015 c fee £5.38</t>
        </r>
      </text>
    </comment>
    <comment ref="AZ11" authorId="0">
      <text>
        <r>
          <rPr>
            <sz val="11"/>
            <color indexed="8"/>
            <rFont val="Helvetica"/>
          </rPr>
          <t>Imported Author:
19/11/2015 carried £9.14
10/12/2015 c fee £5.38</t>
        </r>
      </text>
    </comment>
    <comment ref="BA11" authorId="0">
      <text>
        <r>
          <rPr>
            <sz val="11"/>
            <color indexed="8"/>
            <rFont val="Helvetica"/>
          </rPr>
          <t>Imported Author:
10/12/2015 carried £14.52
17/12/2015 c fee £14.15</t>
        </r>
      </text>
    </comment>
    <comment ref="BB11" authorId="0">
      <text>
        <r>
          <rPr>
            <sz val="11"/>
            <color indexed="8"/>
            <rFont val="Helvetica"/>
          </rPr>
          <t xml:space="preserve">Imported Author:
17/12/2015 carried £28.67
29/12/2015 c fee £5.38
</t>
        </r>
      </text>
    </comment>
    <comment ref="BE11" authorId="0">
      <text>
        <r>
          <rPr>
            <sz val="11"/>
            <color indexed="8"/>
            <rFont val="Helvetica"/>
          </rPr>
          <t>Imported Author:
29/12/2015 carried £34.05
21/7/2016 c fee £5.38</t>
        </r>
      </text>
    </comment>
    <comment ref="BG11" authorId="0">
      <text>
        <r>
          <rPr>
            <sz val="11"/>
            <color indexed="8"/>
            <rFont val="Helvetica"/>
          </rPr>
          <t>Imported Author:
21/1/2016 carried -£10.57
18/2/2016 booking -£18</t>
        </r>
      </text>
    </comment>
    <comment ref="BI11" authorId="0">
      <text>
        <r>
          <rPr>
            <sz val="11"/>
            <color indexed="8"/>
            <rFont val="Helvetica"/>
          </rPr>
          <t xml:space="preserve">Imported Author:
11/2/2016 carried -£23.19
18/2/2016 c fee £5.38
</t>
        </r>
      </text>
    </comment>
    <comment ref="BJ11" authorId="0">
      <text>
        <r>
          <rPr>
            <sz val="11"/>
            <color indexed="8"/>
            <rFont val="Helvetica"/>
          </rPr>
          <t>Imported Author:
18/2/2016 carried -£17.81
25/2/2016 c fee £5.38</t>
        </r>
      </text>
    </comment>
    <comment ref="BK11" authorId="0">
      <text>
        <r>
          <rPr>
            <sz val="11"/>
            <color indexed="8"/>
            <rFont val="Helvetica"/>
          </rPr>
          <t>Imported Author:
25/2/2016 carried -£12.43
3/3/2016 c fee £5.38</t>
        </r>
      </text>
    </comment>
    <comment ref="BM11" authorId="0">
      <text>
        <r>
          <rPr>
            <sz val="11"/>
            <color indexed="8"/>
            <rFont val="Helvetica"/>
          </rPr>
          <t>Imported Author:
10/3/2016 carried -£1.67
17/3/2016 c fee £3.13
31/3/2016 booking -£18</t>
        </r>
      </text>
    </comment>
    <comment ref="BN11" authorId="0">
      <text>
        <r>
          <rPr>
            <sz val="11"/>
            <color indexed="8"/>
            <rFont val="Helvetica"/>
          </rPr>
          <t>Imported Author:
17/3/2016 carried -£16.54
24/3/2016 c fee £5.38</t>
        </r>
      </text>
    </comment>
    <comment ref="BO11" authorId="0">
      <text>
        <r>
          <rPr>
            <sz val="11"/>
            <color indexed="8"/>
            <rFont val="Helvetica"/>
          </rPr>
          <t>Imported Author:
24/3/2016 carried -£11.16
31/3/2016 c fee £5.38</t>
        </r>
      </text>
    </comment>
    <comment ref="BP11" authorId="0">
      <text>
        <r>
          <rPr>
            <sz val="11"/>
            <color indexed="8"/>
            <rFont val="Helvetica"/>
          </rPr>
          <t>Imported Author:
31/3/2016 carried -£5.78
7/4/2016 c fee £5.38</t>
        </r>
      </text>
    </comment>
    <comment ref="BQ11" authorId="0">
      <text>
        <r>
          <rPr>
            <sz val="11"/>
            <color indexed="8"/>
            <rFont val="Helvetica"/>
          </rPr>
          <t xml:space="preserve">Imported Author:
7/4/2016 carried -£0.40
14/4/2016 c fee £6.59
</t>
        </r>
      </text>
    </comment>
    <comment ref="BS11" authorId="0">
      <text>
        <r>
          <rPr>
            <sz val="11"/>
            <color indexed="8"/>
            <rFont val="Helvetica"/>
          </rPr>
          <t>Imported Author:
14/4/2016 carried £6.19
25/4/2016 c fee £3.88</t>
        </r>
      </text>
    </comment>
    <comment ref="BT11" authorId="0">
      <text>
        <r>
          <rPr>
            <sz val="11"/>
            <color indexed="8"/>
            <rFont val="Helvetica"/>
          </rPr>
          <t>Imported Author:
25/4/2016 carried £10.07
4/5/2016 c fee £3.88</t>
        </r>
      </text>
    </comment>
    <comment ref="BW11" authorId="0">
      <text>
        <r>
          <rPr>
            <sz val="11"/>
            <color indexed="8"/>
            <rFont val="Helvetica"/>
          </rPr>
          <t>Imported Author:
12/5/2016 carried £18.26
19/5/2016 c fee £3.88</t>
        </r>
      </text>
    </comment>
    <comment ref="BX11" authorId="0">
      <text>
        <r>
          <rPr>
            <sz val="11"/>
            <color indexed="8"/>
            <rFont val="Helvetica"/>
          </rPr>
          <t>Imported Author:
19/5/2016 carried £22.14
23/5/2016 c fee £3.88</t>
        </r>
      </text>
    </comment>
    <comment ref="BY11" authorId="0">
      <text>
        <r>
          <rPr>
            <sz val="11"/>
            <color indexed="8"/>
            <rFont val="Helvetica"/>
          </rPr>
          <t>Imported Author:
23/5/2016 carried £26.02
2/6/2016 c fee -£3.88</t>
        </r>
      </text>
    </comment>
    <comment ref="BZ11" authorId="0">
      <text>
        <r>
          <rPr>
            <sz val="11"/>
            <color indexed="8"/>
            <rFont val="Helvetica"/>
          </rPr>
          <t>Imported Author:
2/6/2016 carried £29.90
6/6/2016 c fee £3.88</t>
        </r>
      </text>
    </comment>
    <comment ref="CA11" authorId="0">
      <text>
        <r>
          <rPr>
            <sz val="11"/>
            <color indexed="8"/>
            <rFont val="Helvetica"/>
          </rPr>
          <t xml:space="preserve">Imported Author:
6/6/2016 carried £33.78
7/6/2016 c fee £3.88
</t>
        </r>
      </text>
    </comment>
    <comment ref="CC11" authorId="0">
      <text>
        <r>
          <rPr>
            <sz val="11"/>
            <color indexed="8"/>
            <rFont val="Helvetica"/>
          </rPr>
          <t>Imported Author:
7/6/2016 carried £37.66
23/6/2016 c fee £3.88
24/6/2016 paid -£50</t>
        </r>
      </text>
    </comment>
    <comment ref="CD11" authorId="0">
      <text>
        <r>
          <rPr>
            <sz val="11"/>
            <color indexed="8"/>
            <rFont val="Helvetica"/>
          </rPr>
          <t>Imported Author:
23/6/2016 carried -£8.46
30/6/2016 c fee £3.88</t>
        </r>
      </text>
    </comment>
    <comment ref="CG11" authorId="0">
      <text>
        <r>
          <rPr>
            <sz val="11"/>
            <color indexed="8"/>
            <rFont val="Helvetica"/>
          </rPr>
          <t>Imported Author:
30/6/2016 carried -£4.58
14/7/2016 c fee £3.88</t>
        </r>
      </text>
    </comment>
    <comment ref="CJ11" authorId="0">
      <text>
        <r>
          <rPr>
            <sz val="11"/>
            <color indexed="8"/>
            <rFont val="Helvetica"/>
          </rPr>
          <t>Imported Author:
14/7/2016 carried -£0.70
11/8/2016 c fee £2.38</t>
        </r>
      </text>
    </comment>
    <comment ref="CK11" authorId="0">
      <text>
        <r>
          <rPr>
            <sz val="11"/>
            <color indexed="8"/>
            <rFont val="Helvetica"/>
          </rPr>
          <t>Imported Author:
11/8/2016 carried £1.68
25/8/2016 c fee £2.00</t>
        </r>
      </text>
    </comment>
    <comment ref="CL11" authorId="0">
      <text>
        <r>
          <rPr>
            <sz val="11"/>
            <color indexed="8"/>
            <rFont val="Helvetica"/>
          </rPr>
          <t>Imported Author:
25/8/2016 carried £2.68
1/9/2016 c fee £3.88</t>
        </r>
      </text>
    </comment>
    <comment ref="CM11" authorId="0">
      <text>
        <r>
          <rPr>
            <sz val="11"/>
            <color indexed="8"/>
            <rFont val="Helvetica"/>
          </rPr>
          <t>Imported Author:
1/9/2016 carried £6.56
8/9/2016 c fee £3.88</t>
        </r>
      </text>
    </comment>
    <comment ref="CN11" authorId="0">
      <text>
        <r>
          <rPr>
            <sz val="11"/>
            <color indexed="8"/>
            <rFont val="Helvetica"/>
          </rPr>
          <t>Imported Author:
8/9/2016 carried £10.44
15/9/2016 c fee £3.88</t>
        </r>
      </text>
    </comment>
    <comment ref="CQ11" authorId="0">
      <text>
        <r>
          <rPr>
            <sz val="11"/>
            <color indexed="8"/>
            <rFont val="Helvetica"/>
          </rPr>
          <t>Imported Author:
15/9/2016 carried £14.32
6/10/2016 c fee £3.88</t>
        </r>
      </text>
    </comment>
    <comment ref="CR11" authorId="0">
      <text>
        <r>
          <rPr>
            <sz val="11"/>
            <color indexed="8"/>
            <rFont val="Helvetica"/>
          </rPr>
          <t>Imported Author:
6/10/2016 carried £18.20
13/10/2016 c fee £6.67</t>
        </r>
      </text>
    </comment>
    <comment ref="CS11" authorId="0">
      <text>
        <r>
          <rPr>
            <sz val="11"/>
            <color indexed="8"/>
            <rFont val="Helvetica"/>
          </rPr>
          <t>Imported Author:
13/10/2016 carried £24.87
20/10/2016 c fee £5.38
25/10/2016 paid -£50</t>
        </r>
      </text>
    </comment>
    <comment ref="CT11" authorId="0">
      <text>
        <r>
          <rPr>
            <sz val="11"/>
            <color indexed="8"/>
            <rFont val="Helvetica"/>
          </rPr>
          <t>Imported Author:
20/10/2016 carried -£14.37
27/10/2016 c fee £5.38
27/10/2016 balls -£3.50</t>
        </r>
      </text>
    </comment>
    <comment ref="CV11" authorId="0">
      <text>
        <r>
          <rPr>
            <sz val="11"/>
            <color indexed="8"/>
            <rFont val="Helvetica"/>
          </rPr>
          <t>Imported Author:
27/10/2016 carried -£17.87
10/11/2016 c fee £3.88</t>
        </r>
      </text>
    </comment>
    <comment ref="CW11" authorId="0">
      <text>
        <r>
          <rPr>
            <sz val="11"/>
            <color indexed="8"/>
            <rFont val="Helvetica"/>
          </rPr>
          <t>Imported Author:
10/11/2016 carried -£13.99
24/11/2016 c fee £5.38</t>
        </r>
      </text>
    </comment>
    <comment ref="CZ11" authorId="0">
      <text>
        <r>
          <rPr>
            <sz val="11"/>
            <color indexed="8"/>
            <rFont val="Helvetica"/>
          </rPr>
          <t>Imported Author:
24/11/2016 carried -£8.61
15/12/2016 c fee £4.64
15/12/2016 wine £1.45</t>
        </r>
      </text>
    </comment>
    <comment ref="DE11" authorId="0">
      <text>
        <r>
          <rPr>
            <sz val="11"/>
            <color indexed="8"/>
            <rFont val="Helvetica"/>
          </rPr>
          <t>Imported Author:
15/12/2017 carried £2.52
26/1/2017 c fee £5.38</t>
        </r>
      </text>
    </comment>
    <comment ref="DF11" authorId="0">
      <text>
        <r>
          <rPr>
            <sz val="11"/>
            <color indexed="8"/>
            <rFont val="Helvetica"/>
          </rPr>
          <t>Imported Author:
26/1/2017 carried £7.90
2/2/2017 c fee £5.38</t>
        </r>
      </text>
    </comment>
    <comment ref="DG11" authorId="0">
      <text>
        <r>
          <rPr>
            <sz val="11"/>
            <color indexed="8"/>
            <rFont val="Helvetica"/>
          </rPr>
          <t>Imported Author:
2/2/2017 carried £13.28
9/2/2017 c fee £5.38</t>
        </r>
      </text>
    </comment>
    <comment ref="DK11" authorId="0">
      <text>
        <r>
          <rPr>
            <sz val="11"/>
            <color indexed="8"/>
            <rFont val="Helvetica"/>
          </rPr>
          <t>Imported Author:
9/2/2017 carried £18.66
9/3/2017 c fee£5.38</t>
        </r>
      </text>
    </comment>
    <comment ref="E12" authorId="0">
      <text>
        <r>
          <rPr>
            <sz val="11"/>
            <color indexed="8"/>
            <rFont val="Helvetica"/>
          </rPr>
          <t>Imported Author:
20/11/2014 booking -£18
4/11/2014 c fee £5.25
4/11/2014 balls -£3</t>
        </r>
      </text>
    </comment>
    <comment ref="J12" authorId="0">
      <text>
        <r>
          <rPr>
            <sz val="11"/>
            <color indexed="8"/>
            <rFont val="Helvetica"/>
          </rPr>
          <t>Imported Author:
Court fee £5.25
Provided balls £6
12/2/2015 Trans £51.25</t>
        </r>
      </text>
    </comment>
    <comment ref="K12" authorId="0">
      <text>
        <r>
          <rPr>
            <sz val="11"/>
            <color indexed="8"/>
            <rFont val="Helvetica"/>
          </rPr>
          <t>Imported Author:
15/01/2015 c fee £5.25
15/01/2015 balls -£6
22/1/2015 booking -£18
22/12/2014 c fee £1.75
12/2/2015 Trans -£51.25</t>
        </r>
      </text>
    </comment>
    <comment ref="M12" authorId="0">
      <text>
        <r>
          <rPr>
            <sz val="11"/>
            <color indexed="8"/>
            <rFont val="Helvetica"/>
          </rPr>
          <t>Imported Author:
13/2/2015 booking -£18
29/1/2015 C fee £5.25
29/1/2015 Balls -£3
12/2/2015 Trans -£51.25</t>
        </r>
      </text>
    </comment>
    <comment ref="R12" authorId="0">
      <text>
        <r>
          <rPr>
            <sz val="11"/>
            <color indexed="8"/>
            <rFont val="Helvetica"/>
          </rPr>
          <t>Imported Author:
19/2/2015 carried £13.50
26/2/2015 carried £10.50
5/3/2015 booking £18
5/3/2015 balls £6
5/3/2015 c fee £5.25
5/3/2015 c fee £1.50</t>
        </r>
      </text>
    </comment>
    <comment ref="S12" authorId="0">
      <text>
        <r>
          <rPr>
            <sz val="11"/>
            <color indexed="8"/>
            <rFont val="Helvetica"/>
          </rPr>
          <t>Imported Author:
5/3/2015 carried -£41.25
12/3/2015 booking £18
12/3/2015 balls £3
12/3/2015 c fee £5.25
12/3/2015 c fee £1.50</t>
        </r>
      </text>
    </comment>
    <comment ref="T12" authorId="0">
      <text>
        <r>
          <rPr>
            <sz val="11"/>
            <color indexed="8"/>
            <rFont val="Helvetica"/>
          </rPr>
          <t xml:space="preserve">Imported Author:
12/3/2015 Carried -£55.00
19/3/2015 C fee £5.25
19/3/2015 C fee £1.50
19/3/2015 Balls -£3.00
21/3/2015 Trnsfr £29.00
</t>
        </r>
      </text>
    </comment>
    <comment ref="U12" authorId="0">
      <text>
        <r>
          <rPr>
            <sz val="11"/>
            <color indexed="8"/>
            <rFont val="Helvetica"/>
          </rPr>
          <t>Imported Author:
19/3/2015 Carried -£22.75
26/3/2015 Booking -£18
26/3/2015 C fee £5.25
26/3/2015 Balls -£3
31/3/2015 Paid £38.50</t>
        </r>
      </text>
    </comment>
    <comment ref="W12" authorId="0">
      <text>
        <r>
          <rPr>
            <sz val="11"/>
            <color indexed="8"/>
            <rFont val="Helvetica"/>
          </rPr>
          <t>Imported Author:
9/4/2015 c fee £5.25
9/4/2015 balls -£3
23/4/2015 booking -£12
28/4/2015 booking -£32</t>
        </r>
      </text>
    </comment>
    <comment ref="X12" authorId="0">
      <text>
        <r>
          <rPr>
            <sz val="11"/>
            <color indexed="8"/>
            <rFont val="Helvetica"/>
          </rPr>
          <t>Imported Author:
9/4/2015 carried -£41.75
30/4/2015 booking -£12
16/4/2015 c fee £3.75
16/4/2015 balls -£3
21/4/2015 transfer £21</t>
        </r>
      </text>
    </comment>
    <comment ref="Y12" authorId="0">
      <text>
        <r>
          <rPr>
            <sz val="11"/>
            <color indexed="8"/>
            <rFont val="Helvetica"/>
          </rPr>
          <t>Imported Author:
16/4/2015 carried -£32.00
23/4/2015 c fee £3.75
23/4/2015 balls -£3.00
7/5/2015 booking -£12.00</t>
        </r>
      </text>
    </comment>
    <comment ref="Z12" authorId="0">
      <text>
        <r>
          <rPr>
            <sz val="11"/>
            <color indexed="8"/>
            <rFont val="Helvetica"/>
          </rPr>
          <t>Imported Author:
26/4/2015 c fee £5.25
26/4/2015 balls -£9</t>
        </r>
      </text>
    </comment>
    <comment ref="AA12" authorId="0">
      <text>
        <r>
          <rPr>
            <sz val="11"/>
            <color indexed="8"/>
            <rFont val="Helvetica"/>
          </rPr>
          <t>Imported Author:
30/4/2015 c fee £3.75
30/4/2015 balls -£3</t>
        </r>
      </text>
    </comment>
    <comment ref="AB12" authorId="0">
      <text>
        <r>
          <rPr>
            <sz val="11"/>
            <color indexed="8"/>
            <rFont val="Helvetica"/>
          </rPr>
          <t>Imported Author:
23/4/2015 carried -£43.25
26/4/2015 carried -£3.75
30/4/2015 carried £0.75
7/5/2015 booking -£24
7/5/2015 balls -£6
7/5/2015 c fee £3.75
19/5/2015 transfer -£66.50</t>
        </r>
      </text>
    </comment>
    <comment ref="AC12" authorId="0">
      <text>
        <r>
          <rPr>
            <sz val="11"/>
            <color indexed="8"/>
            <rFont val="Helvetica"/>
          </rPr>
          <t>Imported Author:
28/5/2014 c fee £3.75
28/5/2015 balls -£3
28/5/2015 balls -£3</t>
        </r>
      </text>
    </comment>
    <comment ref="AD12" authorId="0">
      <text>
        <r>
          <rPr>
            <sz val="11"/>
            <color indexed="8"/>
            <rFont val="Helvetica"/>
          </rPr>
          <t>Imported Author:
28/5/2015 carried -£2.25
4/6/2015 cancelled £1.13</t>
        </r>
      </text>
    </comment>
    <comment ref="AE12" authorId="0">
      <text>
        <r>
          <rPr>
            <sz val="11"/>
            <color indexed="8"/>
            <rFont val="Helvetica"/>
          </rPr>
          <t>Imported Author:
4/6/2015 carried -£1.12
11/6/2015 c fee £0.88</t>
        </r>
      </text>
    </comment>
    <comment ref="AF12" authorId="0">
      <text>
        <r>
          <rPr>
            <sz val="11"/>
            <color indexed="8"/>
            <rFont val="Helvetica"/>
          </rPr>
          <t>Imported Author:
11/6/2015 carried -£8.24
18/6/2015 balls -£3.00
18/6/2015 c fee £0.88</t>
        </r>
      </text>
    </comment>
    <comment ref="AG12" authorId="0">
      <text>
        <r>
          <rPr>
            <sz val="11"/>
            <color indexed="8"/>
            <rFont val="Helvetica"/>
          </rPr>
          <t>Imported Author:
18/6/2015 carried -£2.36
25/6/2015 balls £3.50
25/6/2015 c fee £1.17</t>
        </r>
      </text>
    </comment>
    <comment ref="AH12" authorId="0">
      <text>
        <r>
          <rPr>
            <sz val="11"/>
            <color indexed="8"/>
            <rFont val="Helvetica"/>
          </rPr>
          <t>Imported Author:
25/6/2015 carried -£4.19
2/7/2015 balls -£3.50
2/7/2015 c fee £0.43</t>
        </r>
      </text>
    </comment>
    <comment ref="AI12" authorId="0">
      <text>
        <r>
          <rPr>
            <sz val="11"/>
            <color indexed="8"/>
            <rFont val="Helvetica"/>
          </rPr>
          <t xml:space="preserve">Imported Author:
2/7/2015 carried -£7.26
10/7/2015 cash -£0.03
16/7/2015 balls -£7.00
16/7/2015 c fee £0.43
12/8/2015 cash -£2
</t>
        </r>
      </text>
    </comment>
    <comment ref="AK12" authorId="0">
      <text>
        <r>
          <rPr>
            <sz val="11"/>
            <color indexed="8"/>
            <rFont val="Helvetica"/>
          </rPr>
          <t>Imported Author:
16/7/2015 carried -£11.98
20/8/2015 c fee £3.88</t>
        </r>
      </text>
    </comment>
    <comment ref="AL12" authorId="0">
      <text>
        <r>
          <rPr>
            <sz val="11"/>
            <color indexed="8"/>
            <rFont val="Helvetica"/>
          </rPr>
          <t>Imported Author:
20/8/2015 carried £11.98
27/8/2015 booking £12.00</t>
        </r>
      </text>
    </comment>
    <comment ref="AM12" authorId="0">
      <text>
        <r>
          <rPr>
            <sz val="11"/>
            <color indexed="8"/>
            <rFont val="Helvetica"/>
          </rPr>
          <t>Imported Author:
27/8/2015 carried -£23.98
3/9/2015 c fee £3.88</t>
        </r>
      </text>
    </comment>
    <comment ref="AN12" authorId="0">
      <text>
        <r>
          <rPr>
            <sz val="11"/>
            <color indexed="8"/>
            <rFont val="Helvetica"/>
          </rPr>
          <t>Imported Author:
3/9/2015 carried -£20.10
10/9/2015 c fee £3.88</t>
        </r>
      </text>
    </comment>
    <comment ref="AO12" authorId="0">
      <text>
        <r>
          <rPr>
            <sz val="11"/>
            <color indexed="8"/>
            <rFont val="Helvetica"/>
          </rPr>
          <t>Imported Author:
10/9/2015 carried -£16.22
17/9/2015 booking -£12.00
17/9/2015 balls -£3.50
17/9/2015 c fee £3.88</t>
        </r>
      </text>
    </comment>
    <comment ref="AP12" authorId="0">
      <text>
        <r>
          <rPr>
            <sz val="11"/>
            <color indexed="8"/>
            <rFont val="Helvetica"/>
          </rPr>
          <t>Imported Author:
17/9/2015 carried £27.34
24/9/2015 c fee £5.37
24/9/2015 balls -£10.50</t>
        </r>
      </text>
    </comment>
    <comment ref="AQ12" authorId="0">
      <text>
        <r>
          <rPr>
            <sz val="11"/>
            <color indexed="8"/>
            <rFont val="Helvetica"/>
          </rPr>
          <t>Imported Author:
24/9/2015 carried -£32.47
29/9/2015 booking -£12.00
29/9/2015 paid £44.47</t>
        </r>
      </text>
    </comment>
    <comment ref="AS12" authorId="0">
      <text>
        <r>
          <rPr>
            <sz val="11"/>
            <color indexed="8"/>
            <rFont val="Helvetica"/>
          </rPr>
          <t>Imported Author:
22/10/2015 booking -£12.00
29/10/2015 booking -£18.00
22/10/2015 c fee £3.88
22/10/2015 balls -£3.50</t>
        </r>
      </text>
    </comment>
    <comment ref="AW12" authorId="0">
      <text>
        <r>
          <rPr>
            <sz val="11"/>
            <color indexed="8"/>
            <rFont val="Helvetica"/>
          </rPr>
          <t>Imported Author:
22/10/2015 carried -£29.62
3/12/2015 booking -£18.00
19/11/2015 c fee £5.38
19/11/2015 balls -£3.50</t>
        </r>
      </text>
    </comment>
    <comment ref="AX12" authorId="0">
      <text>
        <r>
          <rPr>
            <sz val="11"/>
            <color indexed="8"/>
            <rFont val="Helvetica"/>
          </rPr>
          <t>Imported Author:
19/11/2015 carried -£49.50
26/11/2015 c fee £5.38
10/12/2015 booking £-18.00</t>
        </r>
      </text>
    </comment>
    <comment ref="AY12" authorId="0">
      <text>
        <r>
          <rPr>
            <sz val="11"/>
            <color indexed="8"/>
            <rFont val="Helvetica"/>
          </rPr>
          <t xml:space="preserve">Imported Author:
26/11/2015 carried -£62.12
3/12/2015 c fee £5.38
3/12/2015 balls -£3.50
17/12/2015 booking -£36.00
</t>
        </r>
      </text>
    </comment>
    <comment ref="AZ12" authorId="0">
      <text>
        <r>
          <rPr>
            <sz val="11"/>
            <color indexed="8"/>
            <rFont val="Helvetica"/>
          </rPr>
          <t>Imported Author:
3/12/2015 carried -£96.24
10/12/2015 booking -£18.00</t>
        </r>
      </text>
    </comment>
    <comment ref="BA12" authorId="0">
      <text>
        <r>
          <rPr>
            <sz val="11"/>
            <color indexed="8"/>
            <rFont val="Helvetica"/>
          </rPr>
          <t>Imported Author:
10/12/2015 carried -£114.24
17/12/2015 c fee £14.15
17/12/2015 balls -£7.00
17/12/2015 m pies -£10.00
17/12/2015 wine -£10.00</t>
        </r>
      </text>
    </comment>
    <comment ref="BB12" authorId="0">
      <text>
        <r>
          <rPr>
            <sz val="11"/>
            <color indexed="8"/>
            <rFont val="Helvetica"/>
          </rPr>
          <t>Imported Author:
17/12/2015 carried -£127.09
29/12/2015 c fee £5.38
29/12/2015 balls -£3.50</t>
        </r>
      </text>
    </comment>
    <comment ref="BC12" authorId="0">
      <text>
        <r>
          <rPr>
            <sz val="11"/>
            <color indexed="8"/>
            <rFont val="Helvetica"/>
          </rPr>
          <t xml:space="preserve">Imported Author:
29/12/2016 carried -£125.21
7/1/2016 transfer £60.00
7/1/2016 c fee £5.38
7/1/2016 balls -£3.50
21/1/2015 booking £18.00
</t>
        </r>
      </text>
    </comment>
    <comment ref="BD12" authorId="0">
      <text>
        <r>
          <rPr>
            <sz val="11"/>
            <color indexed="8"/>
            <rFont val="Helvetica"/>
          </rPr>
          <t>Imported Author:
7/1/2016 carried -£81.33
14/1/2016 c fee £5.38
14/1/2016 balls £3.50
28/1/2016 booking -£18</t>
        </r>
      </text>
    </comment>
    <comment ref="BE12" authorId="0">
      <text>
        <r>
          <rPr>
            <sz val="11"/>
            <color indexed="8"/>
            <rFont val="Helvetica"/>
          </rPr>
          <t xml:space="preserve">Imported Author:
14/1/2016 carried -£97.45
21/1/2016 c fee £5.38
21/1/2016 balls -£3.50
21/1/2016 transfer £54
</t>
        </r>
      </text>
    </comment>
    <comment ref="BF12" authorId="0">
      <text>
        <r>
          <rPr>
            <sz val="11"/>
            <color indexed="8"/>
            <rFont val="Helvetica"/>
          </rPr>
          <t>Imported Author:
21/1/2016 carried -£41.57
28/1/2016 c fee £5.38
28/1/2016 balls -£3.50
28/1/2016 transfer -£18
11/2/2016 booking -£18</t>
        </r>
      </text>
    </comment>
    <comment ref="BG12" authorId="0">
      <text>
        <r>
          <rPr>
            <sz val="11"/>
            <color indexed="8"/>
            <rFont val="Helvetica"/>
          </rPr>
          <t>Imported Author:
28/1/2016 carried -£75.87
18/2/106 booking -£18</t>
        </r>
      </text>
    </comment>
    <comment ref="BH12" authorId="0">
      <text>
        <r>
          <rPr>
            <sz val="11"/>
            <color indexed="8"/>
            <rFont val="Helvetica"/>
          </rPr>
          <t>Imported Author:
4/2/2016 carried -£93.87
11/2/2016 c fee £5.38
11/2/2016 c fee £5.38
25/2/2016 booking -£18</t>
        </r>
      </text>
    </comment>
    <comment ref="BI12" authorId="0">
      <text>
        <r>
          <rPr>
            <sz val="11"/>
            <color indexed="8"/>
            <rFont val="Helvetica"/>
          </rPr>
          <t>Imported Author:
11/2/2016 carried -£101.11 
18/2/2016 c fee £5.38
18/2/2016 balls -£3.50
3/3/2016 booking -£18</t>
        </r>
      </text>
    </comment>
    <comment ref="BJ12" authorId="0">
      <text>
        <r>
          <rPr>
            <sz val="11"/>
            <color indexed="8"/>
            <rFont val="Helvetica"/>
          </rPr>
          <t xml:space="preserve">Imported Author:
18/2/2016 carried -£117.23
25/2/2016 c fee £5.38
25/2/2016 balls -£3.50
10/3/2016 booking -£18
28/2/2016 transfer £34
28/2/2016 transfer £30
2/3/2016 transfer £25
</t>
        </r>
      </text>
    </comment>
    <comment ref="BK12" authorId="0">
      <text>
        <r>
          <rPr>
            <sz val="11"/>
            <color indexed="8"/>
            <rFont val="Helvetica"/>
          </rPr>
          <t>Imported Author:
25/2/2016 carried -£59.72
3/3/2016 c fee £5.38
3/3/2016 balls -£3.50
17/3/2016 booking -£18</t>
        </r>
      </text>
    </comment>
    <comment ref="BM12" authorId="0">
      <text>
        <r>
          <rPr>
            <sz val="11"/>
            <color indexed="8"/>
            <rFont val="Helvetica"/>
          </rPr>
          <t>Imported Author:
10/3/2016 carried -£72.34
17/3/2016 c fee £5.38
17/3/2016 balls -£3.50
31/3/2016 booking -£18</t>
        </r>
      </text>
    </comment>
    <comment ref="BN12" authorId="0">
      <text>
        <r>
          <rPr>
            <sz val="11"/>
            <color indexed="8"/>
            <rFont val="Helvetica"/>
          </rPr>
          <t>Imported Author:
17/3/2016 carried -£88.46
7/4/2016 c fee -£18</t>
        </r>
      </text>
    </comment>
    <comment ref="BO12" authorId="0">
      <text>
        <r>
          <rPr>
            <sz val="11"/>
            <color indexed="8"/>
            <rFont val="Helvetica"/>
          </rPr>
          <t>Imported Author:
24/3/2016 carried -£106.46
14/7/2016 booking -£18</t>
        </r>
      </text>
    </comment>
    <comment ref="BP12" authorId="0">
      <text>
        <r>
          <rPr>
            <sz val="11"/>
            <color indexed="8"/>
            <rFont val="Helvetica"/>
          </rPr>
          <t xml:space="preserve">Imported Author:
31/3/2016 carried -£124.46
5/4/2016 paid £80
7/4/2016 c fee £6.88
7/4/2016 balls -£3.50
7/4/2016 booking -£6
7/4/2016 cash £3
21/4/2016 booking -£12
</t>
        </r>
      </text>
    </comment>
    <comment ref="BQ12" authorId="0">
      <text>
        <r>
          <rPr>
            <sz val="11"/>
            <color indexed="8"/>
            <rFont val="Helvetica"/>
          </rPr>
          <t>Imported Author:
7/4/2016 carried -£56.08
14/4/2016 c fee £6.59
14/4/2016 booking -£3
25/4/2016 c fee -£12</t>
        </r>
      </text>
    </comment>
    <comment ref="BR12" authorId="0">
      <text>
        <r>
          <rPr>
            <sz val="11"/>
            <color indexed="8"/>
            <rFont val="Helvetica"/>
          </rPr>
          <t>Imported Author:
14/4/2016 carried -£64.49
21/4/2016 c fee £3.88
21/4/2016 balls -£3.50
5/5/2016 booking -£12</t>
        </r>
      </text>
    </comment>
    <comment ref="BS12" authorId="0">
      <text>
        <r>
          <rPr>
            <sz val="11"/>
            <color indexed="8"/>
            <rFont val="Helvetica"/>
          </rPr>
          <t>Imported Author:
21/4/2016 carried £76.11
25/4/2016 c fee £3.88
25/4/2016 balls -£3.50</t>
        </r>
      </text>
    </comment>
    <comment ref="BU12" authorId="0">
      <text>
        <r>
          <rPr>
            <sz val="11"/>
            <color indexed="8"/>
            <rFont val="Helvetica"/>
          </rPr>
          <t>Imported Author:
25/4/2016 carried -£75.73
5/5/2016 c fee £3.88
5/5/2016 balls -£3.50
19/5/2016 booking -£15
5/5/2016 transfer £20</t>
        </r>
      </text>
    </comment>
    <comment ref="BV12" authorId="0">
      <text>
        <r>
          <rPr>
            <sz val="11"/>
            <color indexed="8"/>
            <rFont val="Helvetica"/>
          </rPr>
          <t>Imported Author:
12/5/2016 carried -£70
12/5/2016 c fee £4.31
12/5/2016 balls £3.50
12/5/2016 booking -£12</t>
        </r>
      </text>
    </comment>
    <comment ref="BW12" authorId="0">
      <text>
        <r>
          <rPr>
            <sz val="11"/>
            <color indexed="8"/>
            <rFont val="Helvetica"/>
          </rPr>
          <t>Imported Author:
12/5/2016 carried -£81.54
19/5/2016 c fee £3.88
19/5/2016 balls -£7
2/6/2016 booking -£12</t>
        </r>
      </text>
    </comment>
    <comment ref="BX12" authorId="0">
      <text>
        <r>
          <rPr>
            <sz val="11"/>
            <color indexed="8"/>
            <rFont val="Helvetica"/>
          </rPr>
          <t>Imported Author:
19/5/2016 carried -£96.66
23/5/2016 c fee £3.88
23/5/2016 balls -£7
19/5/2016 transfer £30</t>
        </r>
      </text>
    </comment>
    <comment ref="CA12" authorId="0">
      <text>
        <r>
          <rPr>
            <sz val="11"/>
            <color indexed="8"/>
            <rFont val="Helvetica"/>
          </rPr>
          <t>Imported Author:
23/5/2016 carried -£69.78
27/5/2016 booking -£12
7/6/2016 c fee £3.88
7/6/2016 balls -£3.50
23/6/2016 booking -£12
30/6/2016 booking -£12</t>
        </r>
      </text>
    </comment>
    <comment ref="CB12" authorId="0">
      <text>
        <r>
          <rPr>
            <sz val="11"/>
            <color indexed="8"/>
            <rFont val="Helvetica"/>
          </rPr>
          <t>Imported Author:
7/6/2016 carried -£105.40
9/6/2016 c fee £1.42
27/6/2016 transfer £40</t>
        </r>
      </text>
    </comment>
    <comment ref="CD12" authorId="0">
      <text>
        <r>
          <rPr>
            <sz val="11"/>
            <color indexed="8"/>
            <rFont val="Helvetica"/>
          </rPr>
          <t>Imported Author:
9/6/2016 carried -£63.98
30/6/2016 c fee £3.88
30/6/2016 balls -£7</t>
        </r>
      </text>
    </comment>
    <comment ref="CE12" authorId="0">
      <text>
        <r>
          <rPr>
            <sz val="11"/>
            <color indexed="8"/>
            <rFont val="Helvetica"/>
          </rPr>
          <t>Imported Author:
30/6/2016 carried -£67.10
5/7/2016 c fee £3.88</t>
        </r>
      </text>
    </comment>
    <comment ref="CG12" authorId="0">
      <text>
        <r>
          <rPr>
            <sz val="11"/>
            <color indexed="8"/>
            <rFont val="Helvetica"/>
          </rPr>
          <t>Imported Author:
5/7/2016 carried -£59.34
14/7/2016 c fee £3.88</t>
        </r>
      </text>
    </comment>
    <comment ref="CH12" authorId="0">
      <text>
        <r>
          <rPr>
            <sz val="11"/>
            <color indexed="8"/>
            <rFont val="Helvetica"/>
          </rPr>
          <t>Imported Author:
14/7/2016 carried -£59.34
21/7/2016 booking -£15
21/7/2016 c fee £4.88
21/7/2016 balls -£3.50</t>
        </r>
      </text>
    </comment>
    <comment ref="CJ12" authorId="0">
      <text>
        <r>
          <rPr>
            <sz val="11"/>
            <color indexed="8"/>
            <rFont val="Helvetica"/>
          </rPr>
          <t>Imported Author:
21/7/2016 carried -£72.96
11/8/2016 booking -£6
11/8/2016 c fee £2.38
11/8/2016 balls -£3.50
12/8/2016 transferred from michael metcalfe £20</t>
        </r>
      </text>
    </comment>
    <comment ref="CL12" authorId="0">
      <text>
        <r>
          <rPr>
            <sz val="11"/>
            <color indexed="8"/>
            <rFont val="Helvetica"/>
          </rPr>
          <t>Imported Author:
11/8/2016 carried -£60.08
1/9/2016 booking -£12
1/9/2016 balls -£7
1/9/2016 c fee £3.88</t>
        </r>
      </text>
    </comment>
    <comment ref="CM12" authorId="0">
      <text>
        <r>
          <rPr>
            <sz val="11"/>
            <color indexed="8"/>
            <rFont val="Helvetica"/>
          </rPr>
          <t>Imported Author:
1/9/2016 carried -£75.20
8/9/2016 booking -£12.00</t>
        </r>
      </text>
    </comment>
    <comment ref="CN12" authorId="0">
      <text>
        <r>
          <rPr>
            <sz val="11"/>
            <color indexed="8"/>
            <rFont val="Helvetica"/>
          </rPr>
          <t xml:space="preserve">Imported Author:
type here
8/9/2016 carried -£87.20
15/9/2016 booking -£24
15/9/2016 balls -£7
15/9/2016 c fee £3.88
13/10/2016 booking -£18 </t>
        </r>
      </text>
    </comment>
    <comment ref="CP12" authorId="0">
      <text>
        <r>
          <rPr>
            <sz val="11"/>
            <color indexed="8"/>
            <rFont val="Helvetica"/>
          </rPr>
          <t>Imported Author:
15/9/2016 carried -£114.32
13/10/2016 booking -£18</t>
        </r>
      </text>
    </comment>
    <comment ref="CR12" authorId="0">
      <text>
        <r>
          <rPr>
            <sz val="11"/>
            <color indexed="8"/>
            <rFont val="Helvetica"/>
          </rPr>
          <t>Imported Author:
29/9/2016 carried -£132.43
20/10/2016 booking - £18
27/10/2016 booking -£18
13/10/2016 transfered £75</t>
        </r>
      </text>
    </comment>
    <comment ref="CW12" authorId="0">
      <text>
        <r>
          <rPr>
            <sz val="11"/>
            <color indexed="8"/>
            <rFont val="Helvetica"/>
          </rPr>
          <t>Imported Author:
13/10/2016 carried -£93.43
1/12/2016 booking -£18
8/12/2016 booking -£18
24/11/2016 c fee £5.38
29/11/2016 transfer £50</t>
        </r>
      </text>
    </comment>
    <comment ref="CX12" authorId="0">
      <text>
        <r>
          <rPr>
            <sz val="11"/>
            <color indexed="8"/>
            <rFont val="Helvetica"/>
          </rPr>
          <t>Imported Author:
24/11/2016 carried -£74.05
1/12/2016 c fee £5.38
1/12/2016 balls -£3.50
15/12/2016 booking -£36</t>
        </r>
      </text>
    </comment>
    <comment ref="CY12" authorId="0">
      <text>
        <r>
          <rPr>
            <sz val="11"/>
            <color indexed="8"/>
            <rFont val="Helvetica"/>
          </rPr>
          <t>Imported Author:
1/12/2016 carried -£102.79
8/12/2016 c fee £5.38</t>
        </r>
      </text>
    </comment>
    <comment ref="CZ12" authorId="0">
      <text>
        <r>
          <rPr>
            <sz val="11"/>
            <color indexed="8"/>
            <rFont val="Helvetica"/>
          </rPr>
          <t>Imported Author:
8/12/2016 carried -£102.79
15/12/2016 c fee £8.64
15/12/2016 wine £1.45
15/12/2016 wine -£16.00
15/12/2016 pies £1.00
15/12/2016 pies -£9.00
5/1/2017 booking -£18
24/12/2016 transfer £40</t>
        </r>
      </text>
    </comment>
    <comment ref="DA12" authorId="0">
      <text>
        <r>
          <rPr>
            <sz val="11"/>
            <color indexed="8"/>
            <rFont val="Helvetica"/>
          </rPr>
          <t>Imported Author:
15/12/2016 carried -£94.80
28/12/2016 c fee £3.88
28/12/2016 booking -£9.00
28/12/2016 balls -£3.50</t>
        </r>
      </text>
    </comment>
    <comment ref="DB12" authorId="0">
      <text>
        <r>
          <rPr>
            <sz val="11"/>
            <color indexed="8"/>
            <rFont val="Helvetica"/>
          </rPr>
          <t>Imported Author:
28/12/2016 carried -£103.42
5/1/2017 c fee £5.09
5/1/2017 balls £3.50
5/1/2017 booking -£18
12/1/2017 booking -£18
19/1/2017 booking -£18</t>
        </r>
      </text>
    </comment>
    <comment ref="DC12" authorId="0">
      <text>
        <r>
          <rPr>
            <sz val="11"/>
            <color indexed="8"/>
            <rFont val="Helvetica"/>
          </rPr>
          <t>Imported Author:
5/1/2017 carried -£155.83</t>
        </r>
      </text>
    </comment>
    <comment ref="DD12" authorId="0">
      <text>
        <r>
          <rPr>
            <sz val="11"/>
            <color indexed="8"/>
            <rFont val="Helvetica"/>
          </rPr>
          <t>Imported Author:
12/1/2017 carried -£150.45
12/1/2017 c fee £5.38
12/1/2017 balls -£3.50
2/2/2017 booking £18</t>
        </r>
      </text>
    </comment>
    <comment ref="DE12" authorId="0">
      <text>
        <r>
          <rPr>
            <sz val="11"/>
            <color indexed="8"/>
            <rFont val="Helvetica"/>
          </rPr>
          <t xml:space="preserve">Imported Author:
19/1/2017 carried -£166.57
26/1/2017 c fee £5.38
26/1/2017 balls -£3.50
9/2/2017 booking -£36
</t>
        </r>
      </text>
    </comment>
    <comment ref="DF12" authorId="0">
      <text>
        <r>
          <rPr>
            <sz val="11"/>
            <color indexed="8"/>
            <rFont val="Helvetica"/>
          </rPr>
          <t xml:space="preserve">Imported Author:
26/1/2017 carried -£200.69
2/2/2017 c fee £5.38
2/2/2017 balls -£3.50
2/2/2017 transfer £100
</t>
        </r>
      </text>
    </comment>
    <comment ref="DG12" authorId="0">
      <text>
        <r>
          <rPr>
            <sz val="11"/>
            <color indexed="8"/>
            <rFont val="Helvetica"/>
          </rPr>
          <t>Imported Author:
2/2/2017 carried -£100.81
23/2/2017 booking -£18</t>
        </r>
      </text>
    </comment>
    <comment ref="DH12" authorId="0">
      <text>
        <r>
          <rPr>
            <sz val="11"/>
            <color indexed="8"/>
            <rFont val="Helvetica"/>
          </rPr>
          <t>Imported Author:
9/2/2017 carried -£118.81
2/3/2017 booking -£18</t>
        </r>
      </text>
    </comment>
    <comment ref="DI12" authorId="0">
      <text>
        <r>
          <rPr>
            <sz val="11"/>
            <color indexed="8"/>
            <rFont val="Helvetica"/>
          </rPr>
          <t>Imported Author:
16/2/2017 carried -£136.81
23/2/2017 c fee £7.17
23/2/2017 balls -£3.50
9/3/2017 booking -£18</t>
        </r>
      </text>
    </comment>
    <comment ref="DJ12" authorId="0">
      <text>
        <r>
          <rPr>
            <sz val="11"/>
            <color indexed="8"/>
            <rFont val="Helvetica"/>
          </rPr>
          <t>Imported Author:
16/3/2017 booking -£18</t>
        </r>
      </text>
    </comment>
    <comment ref="DK12" authorId="0">
      <text>
        <r>
          <rPr>
            <sz val="11"/>
            <color indexed="8"/>
            <rFont val="Helvetica"/>
          </rPr>
          <t>Imported Author:
2/3/2017 carried -£167.26
9/3/2017 c fee £5.38
9/3/2017 balls -£3.50
12/3/2017 transfer £70</t>
        </r>
      </text>
    </comment>
    <comment ref="Z13" authorId="0">
      <text>
        <r>
          <rPr>
            <sz val="11"/>
            <color indexed="8"/>
            <rFont val="Helvetica"/>
          </rPr>
          <t>Imported Author:
26/4/2015 c fee £5.25
26/4/2015 cash -£5.50</t>
        </r>
      </text>
    </comment>
    <comment ref="AP13" authorId="0">
      <text>
        <r>
          <rPr>
            <sz val="11"/>
            <color indexed="8"/>
            <rFont val="Helvetica"/>
          </rPr>
          <t xml:space="preserve">Imported Author:
carried -£0.25
23/9/2015 paid -£5.37
24/9/2015 c fee £5.37
</t>
        </r>
      </text>
    </comment>
    <comment ref="BM13" authorId="0">
      <text>
        <r>
          <rPr>
            <sz val="11"/>
            <color indexed="8"/>
            <rFont val="Helvetica"/>
          </rPr>
          <t>Imported Author:
17/3/2016 c fee £3.13
21/3/2016 paid -£3.13</t>
        </r>
      </text>
    </comment>
    <comment ref="BM14" authorId="0">
      <text>
        <r>
          <rPr>
            <sz val="11"/>
            <color indexed="8"/>
            <rFont val="Helvetica"/>
          </rPr>
          <t>Imported Author:
17/3/2016 c fee £5.38
17/3/2016 c fee £0.75</t>
        </r>
      </text>
    </comment>
    <comment ref="BN14" authorId="0">
      <text>
        <r>
          <rPr>
            <sz val="11"/>
            <color indexed="8"/>
            <rFont val="Helvetica"/>
          </rPr>
          <t>Imported Author:
17/3/2016 carried £6.13
24/3/2016 c fee £5.38
24/3/2016 cash -£3.50
7/5/2016 paid -£8.01</t>
        </r>
      </text>
    </comment>
    <comment ref="X15" authorId="0">
      <text>
        <r>
          <rPr>
            <sz val="11"/>
            <color indexed="8"/>
            <rFont val="Helvetica"/>
          </rPr>
          <t xml:space="preserve">Imported Author:
13/3/2015 carried £0.75
16/4/2015 c fee £3.75
1/6/2015 paid -£4.50
</t>
        </r>
      </text>
    </comment>
    <comment ref="AJ15" authorId="0">
      <text>
        <r>
          <rPr>
            <sz val="11"/>
            <color indexed="8"/>
            <rFont val="Helvetica"/>
          </rPr>
          <t>Imported Author:
16/7/2015 carried £0.43 
6/8/2015 c fee £3.88</t>
        </r>
      </text>
    </comment>
    <comment ref="AO15" authorId="0">
      <text>
        <r>
          <rPr>
            <sz val="11"/>
            <color indexed="8"/>
            <rFont val="Helvetica"/>
          </rPr>
          <t xml:space="preserve">Imported Author:
6/8/2015 carried £4.31
17/9/2015 c fee £3.88
</t>
        </r>
      </text>
    </comment>
    <comment ref="AP15" authorId="0">
      <text>
        <r>
          <rPr>
            <sz val="11"/>
            <color indexed="8"/>
            <rFont val="Helvetica"/>
          </rPr>
          <t>Imported Author:
17/9/2015 carried £8.19
24/9/2015 c fee £5.37
26/10/2015 cash -£13.56</t>
        </r>
      </text>
    </comment>
    <comment ref="AW15" authorId="0">
      <text>
        <r>
          <rPr>
            <sz val="11"/>
            <color indexed="8"/>
            <rFont val="Helvetica"/>
          </rPr>
          <t>Imported Author:
1/10/2015 carried £4.43
19/11/2015 c fee £5.38</t>
        </r>
      </text>
    </comment>
    <comment ref="AY15" authorId="0">
      <text>
        <r>
          <rPr>
            <sz val="11"/>
            <color indexed="8"/>
            <rFont val="Helvetica"/>
          </rPr>
          <t>Imported Author:
19/11/2015 carried £9.81
1/12/2015 paid -£9.81
3/12/2015 c fee £5.38</t>
        </r>
      </text>
    </comment>
    <comment ref="BA15" authorId="0">
      <text>
        <r>
          <rPr>
            <sz val="11"/>
            <color indexed="8"/>
            <rFont val="Helvetica"/>
          </rPr>
          <t xml:space="preserve">Imported Author:
3/12/2015 carried £5.38
17/12/2015 c fee £14.15
4/1/2016 paid -£19.53
</t>
        </r>
      </text>
    </comment>
    <comment ref="BE15" authorId="0">
      <text>
        <r>
          <rPr>
            <sz val="11"/>
            <color indexed="8"/>
            <rFont val="Helvetica"/>
          </rPr>
          <t xml:space="preserve">Imported Author:
7/1/2016 carried £5.38
14/1/2016 c fee £5.38
</t>
        </r>
      </text>
    </comment>
    <comment ref="BG15" authorId="0">
      <text>
        <r>
          <rPr>
            <sz val="11"/>
            <color indexed="8"/>
            <rFont val="Helvetica"/>
          </rPr>
          <t>Imported Author:
21/1/2016 carried £10.76
4/2/2016 c fee £5.38
2/3/2016 paid -£16.14</t>
        </r>
      </text>
    </comment>
    <comment ref="BL15" authorId="0">
      <text>
        <r>
          <rPr>
            <sz val="11"/>
            <color indexed="8"/>
            <rFont val="Helvetica"/>
          </rPr>
          <t>Imported Author:
10/3/2016 c fee £5.38</t>
        </r>
      </text>
    </comment>
    <comment ref="BM15" authorId="0">
      <text>
        <r>
          <rPr>
            <sz val="11"/>
            <color indexed="8"/>
            <rFont val="Helvetica"/>
          </rPr>
          <t>Imported Author:
10/3/2016 carried £5.38
17/3/2016 c fee £5.38
17/3/2016 c fee £0.75</t>
        </r>
      </text>
    </comment>
    <comment ref="BO15" authorId="0">
      <text>
        <r>
          <rPr>
            <sz val="11"/>
            <color indexed="8"/>
            <rFont val="Helvetica"/>
          </rPr>
          <t>Imported Author:
17/3/2016 carried £11.51
31/3/2016 c fee £5.38
6/4/2016 paid £16.89</t>
        </r>
      </text>
    </comment>
    <comment ref="BS15" authorId="0">
      <text>
        <r>
          <rPr>
            <sz val="11"/>
            <color indexed="8"/>
            <rFont val="Helvetica"/>
          </rPr>
          <t>Imported Author:
14/4/2016 carried £6.59
25/4/2016 c fee £3.88
27/4/2016 paid -£9.72</t>
        </r>
      </text>
    </comment>
    <comment ref="BU15" authorId="0">
      <text>
        <r>
          <rPr>
            <sz val="11"/>
            <color indexed="8"/>
            <rFont val="Helvetica"/>
          </rPr>
          <t>Imported Author:
25/4/2016 carried £0.75
5/5/2016 c fee £3.88
5/5/2016 paid -£4.63</t>
        </r>
      </text>
    </comment>
    <comment ref="BV15" authorId="0">
      <text>
        <r>
          <rPr>
            <sz val="11"/>
            <color indexed="8"/>
            <rFont val="Helvetica"/>
          </rPr>
          <t>Imported Author:
12/5/2016 c fee £4.31</t>
        </r>
      </text>
    </comment>
    <comment ref="BX15" authorId="0">
      <text>
        <r>
          <rPr>
            <sz val="11"/>
            <color indexed="8"/>
            <rFont val="Helvetica"/>
          </rPr>
          <t>Imported Author:
12/5/2016 carried £4.31
23/5/2016 c fee £3.88
27/5/2016 paid -£8.19</t>
        </r>
      </text>
    </comment>
    <comment ref="BZ15" authorId="0">
      <text>
        <r>
          <rPr>
            <sz val="11"/>
            <color indexed="8"/>
            <rFont val="Helvetica"/>
          </rPr>
          <t>Imported Author:
6/6/2016 c fee £3.88</t>
        </r>
      </text>
    </comment>
    <comment ref="CB15" authorId="0">
      <text>
        <r>
          <rPr>
            <sz val="11"/>
            <color indexed="8"/>
            <rFont val="Helvetica"/>
          </rPr>
          <t>Imported Author:
6/6/2016 carried £3.88
9/6/2016 c fee £1.42
22/6/2016 paid £5.30</t>
        </r>
      </text>
    </comment>
    <comment ref="CC15" authorId="0">
      <text>
        <r>
          <rPr>
            <sz val="11"/>
            <color indexed="8"/>
            <rFont val="Helvetica"/>
          </rPr>
          <t>Imported Author:
23/6/2016 c fee £3.88</t>
        </r>
      </text>
    </comment>
    <comment ref="CD15" authorId="0">
      <text>
        <r>
          <rPr>
            <sz val="11"/>
            <color indexed="8"/>
            <rFont val="Helvetica"/>
          </rPr>
          <t>Imported Author:
23/6/2016 carried £3.88
30/6/2016 c fee £3.88</t>
        </r>
      </text>
    </comment>
    <comment ref="CE15" authorId="0">
      <text>
        <r>
          <rPr>
            <sz val="11"/>
            <color indexed="8"/>
            <rFont val="Helvetica"/>
          </rPr>
          <t>Imported Author:
30/6/2016 carried £7.76
5/7/2016 c fee £3.88</t>
        </r>
      </text>
    </comment>
    <comment ref="CG15" authorId="0">
      <text>
        <r>
          <rPr>
            <sz val="11"/>
            <color indexed="8"/>
            <rFont val="Helvetica"/>
          </rPr>
          <t>Imported Author:
5/7/2016 carried 11.64
14/7/2016 c fee £3.88</t>
        </r>
      </text>
    </comment>
    <comment ref="CH15" authorId="0">
      <text>
        <r>
          <rPr>
            <sz val="11"/>
            <color indexed="8"/>
            <rFont val="Helvetica"/>
          </rPr>
          <t>Imported Author:
14/7/2016 carried £15.52
21/7/2016 c fee £4.88</t>
        </r>
      </text>
    </comment>
    <comment ref="CL15" authorId="0">
      <text>
        <r>
          <rPr>
            <sz val="11"/>
            <color indexed="8"/>
            <rFont val="Helvetica"/>
          </rPr>
          <t>Imported Author:
21/7/2016 carried £20.40
30/8/2016 paid -£20.40
1/9/2016 c fee £3.88</t>
        </r>
      </text>
    </comment>
    <comment ref="CM15" authorId="0">
      <text>
        <r>
          <rPr>
            <sz val="11"/>
            <color indexed="8"/>
            <rFont val="Helvetica"/>
          </rPr>
          <t>Imported Author:
1/9/2016 carried £3.88
8/9/2016 c fee £3.88</t>
        </r>
      </text>
    </comment>
    <comment ref="CN15" authorId="0">
      <text>
        <r>
          <rPr>
            <sz val="11"/>
            <color indexed="8"/>
            <rFont val="Helvetica"/>
          </rPr>
          <t>Imported Author:
8/9/2016 carried £7.76
15/9/2016 c fee £3.88</t>
        </r>
      </text>
    </comment>
    <comment ref="CP15" authorId="0">
      <text>
        <r>
          <rPr>
            <sz val="11"/>
            <color indexed="8"/>
            <rFont val="Helvetica"/>
          </rPr>
          <t>Imported Author:
15/9/2016 carried £11.64
29/9/2016 c fee £3.88</t>
        </r>
      </text>
    </comment>
    <comment ref="CQ15" authorId="0">
      <text>
        <r>
          <rPr>
            <sz val="11"/>
            <color indexed="8"/>
            <rFont val="Helvetica"/>
          </rPr>
          <t>Imported Author:
29/9/2016 carried £15.52
6/10/2016 c fee £3.88
7/10/2016 paid -£19.40</t>
        </r>
      </text>
    </comment>
    <comment ref="CU15" authorId="0">
      <text>
        <r>
          <rPr>
            <sz val="11"/>
            <color indexed="8"/>
            <rFont val="Helvetica"/>
          </rPr>
          <t>Imported Author:
3/11/2016 c fee £5.38</t>
        </r>
      </text>
    </comment>
    <comment ref="CV15" authorId="0">
      <text>
        <r>
          <rPr>
            <sz val="11"/>
            <color indexed="8"/>
            <rFont val="Helvetica"/>
          </rPr>
          <t>Imported Author:
3/11/2016 carried £5.38
10/11/2016 c fee £3.88
30/11/2016 paid -£9.26</t>
        </r>
      </text>
    </comment>
    <comment ref="CZ15" authorId="0">
      <text>
        <r>
          <rPr>
            <sz val="11"/>
            <color indexed="8"/>
            <rFont val="Helvetica"/>
          </rPr>
          <t>Imported Author:
15/12/2016 c fee £4.64
15/12/2016 wine £1.45</t>
        </r>
      </text>
    </comment>
    <comment ref="DB15" authorId="0">
      <text>
        <r>
          <rPr>
            <sz val="11"/>
            <color indexed="8"/>
            <rFont val="Helvetica"/>
          </rPr>
          <t>Imported Author:
15/12/2017 carried £6.09
5/1/2017 c fee £5.09</t>
        </r>
      </text>
    </comment>
    <comment ref="DC15" authorId="0">
      <text>
        <r>
          <rPr>
            <sz val="11"/>
            <color indexed="8"/>
            <rFont val="Helvetica"/>
          </rPr>
          <t>Imported Author:
5/1/2017 carried £11.18
2/2/2017 paid £16.56</t>
        </r>
      </text>
    </comment>
    <comment ref="DJ15" authorId="0">
      <text>
        <r>
          <rPr>
            <sz val="11"/>
            <color indexed="8"/>
            <rFont val="Helvetica"/>
          </rPr>
          <t>Imported Author:
2/3/2017 c fee £5.38</t>
        </r>
      </text>
    </comment>
    <comment ref="DK15" authorId="0">
      <text>
        <r>
          <rPr>
            <sz val="11"/>
            <color indexed="8"/>
            <rFont val="Helvetica"/>
          </rPr>
          <t>Imported Author:
2/3/2017 carried £5.38
9/3/2017 c fee £5.38</t>
        </r>
      </text>
    </comment>
    <comment ref="V16" authorId="0">
      <text>
        <r>
          <rPr>
            <sz val="11"/>
            <color indexed="8"/>
            <rFont val="Helvetica"/>
          </rPr>
          <t>Imported Author:
9/4/2015 c fee £7
9/4/2015 c fee £1.50
9/4/2015 balls -£3
9/4/2015 paid -£6.75</t>
        </r>
      </text>
    </comment>
    <comment ref="X16" authorId="0">
      <text>
        <r>
          <rPr>
            <sz val="11"/>
            <color indexed="8"/>
            <rFont val="Helvetica"/>
          </rPr>
          <t>Imported Author:
2/4/2015 carried -£2.25</t>
        </r>
      </text>
    </comment>
    <comment ref="AC16" authorId="0">
      <text>
        <r>
          <rPr>
            <sz val="11"/>
            <color indexed="8"/>
            <rFont val="Helvetica"/>
          </rPr>
          <t xml:space="preserve">Imported Author:
16/4/2015 carried -£0.75
21/5/2015 m fee £7
</t>
        </r>
      </text>
    </comment>
    <comment ref="AD16" authorId="0">
      <text>
        <r>
          <rPr>
            <sz val="11"/>
            <color indexed="8"/>
            <rFont val="Helvetica"/>
          </rPr>
          <t>Imported Author:
28/5/2015 carried £6.25
4/6/2015 cancelled £0.28</t>
        </r>
      </text>
    </comment>
    <comment ref="AF16" authorId="0">
      <text>
        <r>
          <rPr>
            <sz val="11"/>
            <color indexed="8"/>
            <rFont val="Helvetica"/>
          </rPr>
          <t>Imported Author:
4/6/2015 carried £6.53
18/6/2015 c fee £0.88
10/7/2015 cash -£4.64</t>
        </r>
      </text>
    </comment>
    <comment ref="AP16" authorId="0">
      <text>
        <r>
          <rPr>
            <sz val="11"/>
            <color indexed="8"/>
            <rFont val="Helvetica"/>
          </rPr>
          <t xml:space="preserve">Imported Author:
18/6/2015 carried £2.77
24/9/2015 c fee £5.37
30/9/2015 paid -£60.00
</t>
        </r>
      </text>
    </comment>
    <comment ref="AS16" authorId="0">
      <text>
        <r>
          <rPr>
            <sz val="11"/>
            <color indexed="8"/>
            <rFont val="Helvetica"/>
          </rPr>
          <t>Imported Author:
24/9/2015 carried -£51.86
22/10/2015 c fee £3.88</t>
        </r>
      </text>
    </comment>
    <comment ref="AT16" authorId="0">
      <text>
        <r>
          <rPr>
            <sz val="11"/>
            <color indexed="8"/>
            <rFont val="Helvetica"/>
          </rPr>
          <t>Imported Author:
29/10/2015 carried -£47.98
29/10/2015 c fee £5.38</t>
        </r>
      </text>
    </comment>
    <comment ref="AU16" authorId="0">
      <text>
        <r>
          <rPr>
            <sz val="11"/>
            <color indexed="8"/>
            <rFont val="Helvetica"/>
          </rPr>
          <t>Imported Author:
29/10/2015 carried -£42.60
5/11/2015 c fee £5.38</t>
        </r>
      </text>
    </comment>
    <comment ref="AZ16" authorId="0">
      <text>
        <r>
          <rPr>
            <sz val="11"/>
            <color indexed="8"/>
            <rFont val="Helvetica"/>
          </rPr>
          <t>Imported Author:
5/11/2015 carried -£37.22
10/12/2015 c fee £5.38</t>
        </r>
      </text>
    </comment>
    <comment ref="BB16" authorId="0">
      <text>
        <r>
          <rPr>
            <sz val="11"/>
            <color indexed="8"/>
            <rFont val="Helvetica"/>
          </rPr>
          <t>Imported Author:
10/12/2015 carried -£31.84
29/12/2015 c fee £5.38</t>
        </r>
      </text>
    </comment>
    <comment ref="BG16" authorId="0">
      <text>
        <r>
          <rPr>
            <sz val="11"/>
            <color indexed="8"/>
            <rFont val="Helvetica"/>
          </rPr>
          <t>Imported Author:
28/1/2016 carried -£19.58
4/2/2016 c fee £5.38</t>
        </r>
      </text>
    </comment>
    <comment ref="BI16" authorId="0">
      <text>
        <r>
          <rPr>
            <sz val="11"/>
            <color indexed="8"/>
            <rFont val="Helvetica"/>
          </rPr>
          <t>Imported Author:
4/2/2016 carried -£14.20
18/2/2016 c fee £5.38
18/2/2016 c fee £0.75</t>
        </r>
      </text>
    </comment>
    <comment ref="BJ16" authorId="0">
      <text>
        <r>
          <rPr>
            <sz val="11"/>
            <color indexed="8"/>
            <rFont val="Helvetica"/>
          </rPr>
          <t>Imported Author:
18/2/2016 carried -£9.57
25/2/2016 c fee £5.38</t>
        </r>
      </text>
    </comment>
    <comment ref="BK16" authorId="0">
      <text>
        <r>
          <rPr>
            <sz val="11"/>
            <color indexed="8"/>
            <rFont val="Helvetica"/>
          </rPr>
          <t>Imported Author:
25/2/2016 carried -£4.19
3/3/2016 c fee £5.38
3/3/2016 paid -£30</t>
        </r>
      </text>
    </comment>
    <comment ref="BN16" authorId="0">
      <text>
        <r>
          <rPr>
            <sz val="11"/>
            <color indexed="8"/>
            <rFont val="Helvetica"/>
          </rPr>
          <t>Imported Author:
3/3/2016 carried -£23.43
24/3/2016 c fee £5.38</t>
        </r>
      </text>
    </comment>
    <comment ref="BO16" authorId="0">
      <text>
        <r>
          <rPr>
            <sz val="11"/>
            <color indexed="8"/>
            <rFont val="Helvetica"/>
          </rPr>
          <t>Imported Author:
24/3/2016 carried -£23.43
31/3/2016 c fee £5.38
31/3/2016 balls -£3.50</t>
        </r>
      </text>
    </comment>
    <comment ref="BP16" authorId="0">
      <text>
        <r>
          <rPr>
            <sz val="11"/>
            <color indexed="8"/>
            <rFont val="Helvetica"/>
          </rPr>
          <t>Imported Author:
31/3/2016 carried -£14.55
7/4/2016 c fee £6.88
7/4/2016 cash -£2</t>
        </r>
      </text>
    </comment>
    <comment ref="BR16" authorId="0">
      <text>
        <r>
          <rPr>
            <sz val="11"/>
            <color indexed="8"/>
            <rFont val="Helvetica"/>
          </rPr>
          <t>Imported Author:
7/4/2016 carried -£9.67
21/4/2016 c fee £3.88</t>
        </r>
      </text>
    </comment>
    <comment ref="BS16" authorId="0">
      <text>
        <r>
          <rPr>
            <sz val="11"/>
            <color indexed="8"/>
            <rFont val="Helvetica"/>
          </rPr>
          <t>Imported Author:
21/4/2016 carried -£5.79
25/4/2016 c fee £3.88</t>
        </r>
      </text>
    </comment>
    <comment ref="BT16" authorId="0">
      <text>
        <r>
          <rPr>
            <sz val="11"/>
            <color indexed="8"/>
            <rFont val="Helvetica"/>
          </rPr>
          <t>Imported Author:
25/4/2016 carried -£1.91
4/5/2016 c fee £3.88
4/5/2016 balls -£3.50</t>
        </r>
      </text>
    </comment>
    <comment ref="BW16" authorId="0">
      <text>
        <r>
          <rPr>
            <sz val="11"/>
            <color indexed="8"/>
            <rFont val="Helvetica"/>
          </rPr>
          <t>Imported Author:
4/5/2016 carried -£1.53
19/5/2016 c fee £3.88</t>
        </r>
      </text>
    </comment>
    <comment ref="BX16" authorId="0">
      <text>
        <r>
          <rPr>
            <sz val="11"/>
            <color indexed="8"/>
            <rFont val="Helvetica"/>
          </rPr>
          <t>Imported Author:
19/5/2016 carried £2.35
23/5/2016 c fee £3.88</t>
        </r>
      </text>
    </comment>
    <comment ref="BZ16" authorId="0">
      <text>
        <r>
          <rPr>
            <sz val="11"/>
            <color indexed="8"/>
            <rFont val="Helvetica"/>
          </rPr>
          <t>Imported Author:
23/5/2016 carried £6.23
6/6/2016 c fee £3.88</t>
        </r>
      </text>
    </comment>
    <comment ref="CB16" authorId="0">
      <text>
        <r>
          <rPr>
            <sz val="11"/>
            <color indexed="8"/>
            <rFont val="Helvetica"/>
          </rPr>
          <t>Imported Author:
6/6/2016 carried £5.11
9/6/2016 booking -£8.50
9/6/2016 c fee £1.42
9/6/2016 match £1</t>
        </r>
      </text>
    </comment>
    <comment ref="CD16" authorId="0">
      <text>
        <r>
          <rPr>
            <sz val="11"/>
            <color indexed="8"/>
            <rFont val="Helvetica"/>
          </rPr>
          <t>Imported Author:
9/6/2016 carried -£0.97
30/6/2016 c fee £3.88</t>
        </r>
      </text>
    </comment>
    <comment ref="CG16" authorId="0">
      <text>
        <r>
          <rPr>
            <sz val="11"/>
            <color indexed="8"/>
            <rFont val="Helvetica"/>
          </rPr>
          <t>Imported Author:
20/6/2016 carried £2.91
14/7/2016 c fee -£3.88</t>
        </r>
      </text>
    </comment>
    <comment ref="CM16" authorId="0">
      <text>
        <r>
          <rPr>
            <sz val="11"/>
            <color indexed="8"/>
            <rFont val="Helvetica"/>
          </rPr>
          <t>Imported Author:
14/7/2016 carried £6.79
8/9/2016 c fee £3.88</t>
        </r>
      </text>
    </comment>
    <comment ref="CO16" authorId="0">
      <text>
        <r>
          <rPr>
            <sz val="11"/>
            <color indexed="8"/>
            <rFont val="Helvetica"/>
          </rPr>
          <t>Imported Author:
8/9/2016 carried £10.67
22/9/2016 c fee £3.88
22/9/2016 balls -£3.50</t>
        </r>
      </text>
    </comment>
    <comment ref="CP16" authorId="0">
      <text>
        <r>
          <rPr>
            <sz val="11"/>
            <color indexed="8"/>
            <rFont val="Helvetica"/>
          </rPr>
          <t>Imported Author:
22/9/2016 carried £11.05
29/9/2016 c fee £3.88
6/10/2016 paid -£14.93</t>
        </r>
      </text>
    </comment>
    <comment ref="CX16" authorId="0">
      <text>
        <r>
          <rPr>
            <sz val="11"/>
            <color indexed="8"/>
            <rFont val="Helvetica"/>
          </rPr>
          <t>Imported Author:
13/10/2016 carried £6.67
1/12/2016 c fee £5.38</t>
        </r>
      </text>
    </comment>
    <comment ref="DA16" authorId="0">
      <text>
        <r>
          <rPr>
            <sz val="11"/>
            <color indexed="8"/>
            <rFont val="Helvetica"/>
          </rPr>
          <t>Imported Author:
1/12/2016 carried £12.05
28/12/2016 c fee £3.88</t>
        </r>
      </text>
    </comment>
    <comment ref="DB16" authorId="0">
      <text>
        <r>
          <rPr>
            <sz val="11"/>
            <color indexed="8"/>
            <rFont val="Helvetica"/>
          </rPr>
          <t>Imported Author:
28/12/2016 carried £15.93
5/1/2017 c fee £5.09
9/1/2017 paid -£12.05</t>
        </r>
      </text>
    </comment>
    <comment ref="DD16" authorId="0">
      <text>
        <r>
          <rPr>
            <sz val="11"/>
            <color indexed="8"/>
            <rFont val="Helvetica"/>
          </rPr>
          <t>Imported Author:
5/1/2017 carried £8.97
19/1/2017 c fee £5.38</t>
        </r>
      </text>
    </comment>
    <comment ref="DF16" authorId="0">
      <text>
        <r>
          <rPr>
            <sz val="11"/>
            <color indexed="8"/>
            <rFont val="Helvetica"/>
          </rPr>
          <t>Imported Author:
19/1/2017 carried £14.35
2/2/2017 c fee £5.38</t>
        </r>
      </text>
    </comment>
    <comment ref="DG16" authorId="0">
      <text>
        <r>
          <rPr>
            <sz val="11"/>
            <color indexed="8"/>
            <rFont val="Helvetica"/>
          </rPr>
          <t>Imported Author:
2/2/2017 carried £19.73
9/2/2017 c fee £5.38
9/2/2017 paid £25.11</t>
        </r>
      </text>
    </comment>
    <comment ref="DH16" authorId="0">
      <text>
        <r>
          <rPr>
            <sz val="11"/>
            <color indexed="8"/>
            <rFont val="Helvetica"/>
          </rPr>
          <t>Imported Author:
16/2/2017 c fee £5.38</t>
        </r>
      </text>
    </comment>
    <comment ref="DI16" authorId="0">
      <text>
        <r>
          <rPr>
            <sz val="11"/>
            <color indexed="8"/>
            <rFont val="Helvetica"/>
          </rPr>
          <t>Imported Author:
16/2/2017 carried £5.38
23/2/2017 c fee £7.17</t>
        </r>
      </text>
    </comment>
    <comment ref="DK16" authorId="0">
      <text>
        <r>
          <rPr>
            <sz val="11"/>
            <color indexed="8"/>
            <rFont val="Helvetica"/>
          </rPr>
          <t>Imported Author:
23/2/2017 carried £12.55
9/3/2017 c fee £5.38
11/3/2017 cash -£5.00
12/3/2017 cash £38.04</t>
        </r>
      </text>
    </comment>
    <comment ref="AC17" authorId="0">
      <text>
        <r>
          <rPr>
            <sz val="11"/>
            <color indexed="8"/>
            <rFont val="Helvetica"/>
          </rPr>
          <t>Imported Author:
2/4/2015 carried £2.25
28/5/2015 c fee £3.75</t>
        </r>
      </text>
    </comment>
    <comment ref="AD17" authorId="0">
      <text>
        <r>
          <rPr>
            <sz val="11"/>
            <color indexed="8"/>
            <rFont val="Helvetica"/>
          </rPr>
          <t>Imported Author:
28/5/2015 carried £6.00
4/6/2015 cancelled £0.28
23/6/2015 paid -£6.28</t>
        </r>
      </text>
    </comment>
    <comment ref="AQ17" authorId="0">
      <text>
        <r>
          <rPr>
            <sz val="11"/>
            <color indexed="8"/>
            <rFont val="Helvetica"/>
          </rPr>
          <t>Imported Author:
27/8/2015 carried £3.88
1/10/2015 c fee £4.43</t>
        </r>
      </text>
    </comment>
    <comment ref="AU17" authorId="0">
      <text>
        <r>
          <rPr>
            <sz val="11"/>
            <color indexed="8"/>
            <rFont val="Helvetica"/>
          </rPr>
          <t>Imported Author:
1/10/2015 carried £8.31
5/11/2015 c fee £5.38</t>
        </r>
      </text>
    </comment>
    <comment ref="AY17" authorId="0">
      <text>
        <r>
          <rPr>
            <sz val="11"/>
            <color indexed="8"/>
            <rFont val="Helvetica"/>
          </rPr>
          <t>Imported Author:
5/11/2015 carried £13.69
3/12/2015 c fee £5.38</t>
        </r>
      </text>
    </comment>
    <comment ref="AZ17" authorId="0">
      <text>
        <r>
          <rPr>
            <sz val="11"/>
            <color indexed="8"/>
            <rFont val="Helvetica"/>
          </rPr>
          <t>Imported Author:
3/12/2015 carried £19.07
10/12/2015 c fee £5.38
20-01-2016 paid -£18</t>
        </r>
      </text>
    </comment>
    <comment ref="BF17" authorId="0">
      <text>
        <r>
          <rPr>
            <sz val="11"/>
            <color indexed="8"/>
            <rFont val="Helvetica"/>
          </rPr>
          <t>Imported Author:
10/12/2016 carried £6.45
28/1/2016 c fee £5.38</t>
        </r>
      </text>
    </comment>
    <comment ref="BH17" authorId="0">
      <text>
        <r>
          <rPr>
            <sz val="11"/>
            <color indexed="8"/>
            <rFont val="Helvetica"/>
          </rPr>
          <t>Imported Author:
28/1/2016 carried £11.83
11/2/2016 c fee £5.38</t>
        </r>
      </text>
    </comment>
    <comment ref="BI17" authorId="0">
      <text>
        <r>
          <rPr>
            <sz val="11"/>
            <color indexed="8"/>
            <rFont val="Helvetica"/>
          </rPr>
          <t>Imported Author:
11/2/2016 carried £17.21
18/2/2016 c fee £5.38
18/2/2016 c fee £0.75
23/2/2016 paid -£22.59
5/5/2016 paid -£0.75</t>
        </r>
      </text>
    </comment>
    <comment ref="CP17" authorId="0">
      <text>
        <r>
          <rPr>
            <sz val="11"/>
            <color indexed="8"/>
            <rFont val="Helvetica"/>
          </rPr>
          <t>Imported Author:
29/9/2016 carried £3.88</t>
        </r>
      </text>
    </comment>
    <comment ref="CU17" authorId="0">
      <text>
        <r>
          <rPr>
            <sz val="11"/>
            <color indexed="8"/>
            <rFont val="Helvetica"/>
          </rPr>
          <t>Imported Author:
29/9/2016 carried £3.88
3/11/2016 c fee £5.38</t>
        </r>
      </text>
    </comment>
    <comment ref="CW17" authorId="0">
      <text>
        <r>
          <rPr>
            <sz val="11"/>
            <color indexed="8"/>
            <rFont val="Helvetica"/>
          </rPr>
          <t>Imported Author:
3/11/2016 carried £9.26
24/11/2016 c fee £5.38</t>
        </r>
      </text>
    </comment>
    <comment ref="CX17" authorId="0">
      <text>
        <r>
          <rPr>
            <sz val="11"/>
            <color indexed="8"/>
            <rFont val="Helvetica"/>
          </rPr>
          <t>Imported Author:
24/11/2016 carried £14.64
1/12/2016 c fee £5.38</t>
        </r>
      </text>
    </comment>
    <comment ref="CY17" authorId="0">
      <text>
        <r>
          <rPr>
            <sz val="11"/>
            <color indexed="8"/>
            <rFont val="Helvetica"/>
          </rPr>
          <t>Imported Author:
1/12/2016 carried £20.02
8/12/2016 c fee £5.38</t>
        </r>
      </text>
    </comment>
    <comment ref="CZ17" authorId="0">
      <text>
        <r>
          <rPr>
            <sz val="11"/>
            <color indexed="8"/>
            <rFont val="Helvetica"/>
          </rPr>
          <t>Imported Author:
8/12/2016 carried £25.40
15/12/2016 c fee £8.64
15/12/2016 wine £1.45
15/12/2016 pies £1.00</t>
        </r>
      </text>
    </comment>
    <comment ref="DB17" authorId="0">
      <text>
        <r>
          <rPr>
            <sz val="11"/>
            <color indexed="8"/>
            <rFont val="Helvetica"/>
          </rPr>
          <t>Imported Author:
15/12/2016 carried £36.49
5/1/2017 c fee £5.09
5/1/2017 paid £36.49</t>
        </r>
      </text>
    </comment>
    <comment ref="DJ17" authorId="0">
      <text>
        <r>
          <rPr>
            <sz val="11"/>
            <color indexed="8"/>
            <rFont val="Helvetica"/>
          </rPr>
          <t>Imported Author:
5/1/2017 carried £5.09
2/3/2017 c fee £5.38</t>
        </r>
      </text>
    </comment>
    <comment ref="M18" authorId="0">
      <text>
        <r>
          <rPr>
            <sz val="11"/>
            <color indexed="8"/>
            <rFont val="Helvetica"/>
          </rPr>
          <t>Imported Author:
29/1/2015 balls -£3
29/1/2015 c fee £5.25</t>
        </r>
      </text>
    </comment>
    <comment ref="AB18" authorId="0">
      <text>
        <r>
          <rPr>
            <sz val="11"/>
            <color indexed="8"/>
            <rFont val="Helvetica"/>
          </rPr>
          <t>Imported Author:
23/4/2015 carried £3.75
7/5/2015 c fee £3.75</t>
        </r>
      </text>
    </comment>
    <comment ref="AD18" authorId="0">
      <text>
        <r>
          <rPr>
            <sz val="11"/>
            <color indexed="8"/>
            <rFont val="Helvetica"/>
          </rPr>
          <t>Imported Author:
7/5/2015 carried £7.50
4/6/2015 cancelled £0.56</t>
        </r>
      </text>
    </comment>
    <comment ref="AX18" authorId="0">
      <text>
        <r>
          <rPr>
            <sz val="11"/>
            <color indexed="8"/>
            <rFont val="Helvetica"/>
          </rPr>
          <t>Imported Author:
4/6/2015 carried £8.06
26/11/2015 c fee £5.38</t>
        </r>
      </text>
    </comment>
    <comment ref="AZ18" authorId="0">
      <text>
        <r>
          <rPr>
            <sz val="11"/>
            <color indexed="8"/>
            <rFont val="Helvetica"/>
          </rPr>
          <t>Imported Author:
26/11/2015 carried £13.44
10/12/2015 c fee £5.38</t>
        </r>
      </text>
    </comment>
    <comment ref="BE18" authorId="0">
      <text>
        <r>
          <rPr>
            <sz val="11"/>
            <color indexed="8"/>
            <rFont val="Helvetica"/>
          </rPr>
          <t>Imported Author:
10/12/2015 carried £18.82
21/1/2016 c fee £5.38</t>
        </r>
      </text>
    </comment>
    <comment ref="BI18" authorId="0">
      <text>
        <r>
          <rPr>
            <sz val="11"/>
            <color indexed="8"/>
            <rFont val="Helvetica"/>
          </rPr>
          <t>Imported Author:
21/1/2016 carried £24.20
18/2/2016 c fee £5.38
3/3/2016 paid -£29.58</t>
        </r>
      </text>
    </comment>
    <comment ref="BO18" authorId="0">
      <text>
        <r>
          <rPr>
            <sz val="11"/>
            <color indexed="8"/>
            <rFont val="Helvetica"/>
          </rPr>
          <t>Imported Author:
31/3/2016 carried £5.38</t>
        </r>
      </text>
    </comment>
    <comment ref="BS18" authorId="0">
      <text>
        <r>
          <rPr>
            <sz val="11"/>
            <color indexed="8"/>
            <rFont val="Helvetica"/>
          </rPr>
          <t>Imported Author:
31/3/2016 carried £5.38
25/4/2016 c fee £3.88</t>
        </r>
      </text>
    </comment>
    <comment ref="BU18" authorId="0">
      <text>
        <r>
          <rPr>
            <sz val="11"/>
            <color indexed="8"/>
            <rFont val="Helvetica"/>
          </rPr>
          <t>Imported Author:
25/4/2016 carried £9.26
5/5/2016 c fee £3.88
5/5/2016 paid -£13.14</t>
        </r>
      </text>
    </comment>
    <comment ref="BX18" authorId="0">
      <text>
        <r>
          <rPr>
            <sz val="11"/>
            <color indexed="8"/>
            <rFont val="Helvetica"/>
          </rPr>
          <t>Imported Author:
23/5/2016 c fee £3.88</t>
        </r>
      </text>
    </comment>
    <comment ref="BY18" authorId="0">
      <text>
        <r>
          <rPr>
            <sz val="11"/>
            <color indexed="8"/>
            <rFont val="Helvetica"/>
          </rPr>
          <t>Imported Author:
23/5/2016 carried £3.88
2/6/2016 c fee £3.88</t>
        </r>
      </text>
    </comment>
    <comment ref="CI18" authorId="0">
      <text>
        <r>
          <rPr>
            <sz val="11"/>
            <color indexed="8"/>
            <rFont val="Helvetica"/>
          </rPr>
          <t>Imported Author:
2/6/2016 carried £7.76
4/8/2016 c fee £3.88</t>
        </r>
      </text>
    </comment>
    <comment ref="CL18" authorId="0">
      <text>
        <r>
          <rPr>
            <sz val="11"/>
            <color indexed="8"/>
            <rFont val="Helvetica"/>
          </rPr>
          <t>Imported Author:
4/8/2016 carried £11.64
1/9/2016 c fee £3.88</t>
        </r>
      </text>
    </comment>
    <comment ref="CQ18" authorId="0">
      <text>
        <r>
          <rPr>
            <sz val="11"/>
            <color indexed="8"/>
            <rFont val="Helvetica"/>
          </rPr>
          <t>Imported Author:
1/9/2016 carried £15.52
6/10/2016 c fee £3.88
6/10/2016 balls -£3.50</t>
        </r>
      </text>
    </comment>
    <comment ref="CU18" authorId="0">
      <text>
        <r>
          <rPr>
            <sz val="11"/>
            <color indexed="8"/>
            <rFont val="Helvetica"/>
          </rPr>
          <t>Imported Author:
6/10/2016 carried £15.90
3/11/2016 c fee £5.38
28/11/2016 paid -£26.66</t>
        </r>
      </text>
    </comment>
    <comment ref="CX18" authorId="0">
      <text>
        <r>
          <rPr>
            <sz val="11"/>
            <color indexed="8"/>
            <rFont val="Helvetica"/>
          </rPr>
          <t>Imported Author:
3/11/2016 carried -£5.38
1/12/2016 c fee £5.38</t>
        </r>
      </text>
    </comment>
    <comment ref="DB18" authorId="0">
      <text>
        <r>
          <rPr>
            <sz val="11"/>
            <color indexed="8"/>
            <rFont val="Helvetica"/>
          </rPr>
          <t>Imported Author:
5/1/2017 c fee £5.09</t>
        </r>
      </text>
    </comment>
    <comment ref="DC18" authorId="0">
      <text>
        <r>
          <rPr>
            <sz val="11"/>
            <color indexed="8"/>
            <rFont val="Helvetica"/>
          </rPr>
          <t>Imported Author:
5/1/2017 carried £5.09
12/1/2017 c fee £5.38
12/1/2017 c fee £5.38</t>
        </r>
      </text>
    </comment>
    <comment ref="DF18" authorId="0">
      <text>
        <r>
          <rPr>
            <sz val="11"/>
            <color indexed="8"/>
            <rFont val="Helvetica"/>
          </rPr>
          <t>Imported Author:
12/1/2017 carried £15.85
2/2/2017 c fee £5.38</t>
        </r>
      </text>
    </comment>
    <comment ref="DG18" authorId="0">
      <text>
        <r>
          <rPr>
            <sz val="11"/>
            <color indexed="8"/>
            <rFont val="Helvetica"/>
          </rPr>
          <t>Imported Author:
2/2/2017 carried £21.23
9/2/2017 c fee £5.38</t>
        </r>
      </text>
    </comment>
    <comment ref="DJ18" authorId="0">
      <text>
        <r>
          <rPr>
            <sz val="11"/>
            <color indexed="8"/>
            <rFont val="Helvetica"/>
          </rPr>
          <t>Imported Author:
9/2/2017 carried £16.61
2/3/2017 c fee £5.38
12/3/2017 paid £31.99</t>
        </r>
      </text>
    </comment>
    <comment ref="H19" authorId="0">
      <text>
        <r>
          <rPr>
            <sz val="11"/>
            <color indexed="8"/>
            <rFont val="Helvetica"/>
          </rPr>
          <t>Imported Author:
£5.25 court fee paid on 22/12/2014</t>
        </r>
      </text>
    </comment>
    <comment ref="AA19" authorId="0">
      <text>
        <r>
          <rPr>
            <sz val="11"/>
            <color indexed="8"/>
            <rFont val="Helvetica"/>
          </rPr>
          <t xml:space="preserve">Imported Author:
16/4/2015 carried £4.50
30/4/2015 c fee £3.75
28/5/2015 b trans -£6.37
</t>
        </r>
      </text>
    </comment>
    <comment ref="AC19" authorId="0">
      <text>
        <r>
          <rPr>
            <sz val="11"/>
            <color indexed="8"/>
            <rFont val="Helvetica"/>
          </rPr>
          <t xml:space="preserve">Imported Author:
30/4/2015 carried £8.25
28/5/2015 c fee £3.75
28/5/2015 b trans -£6.37
28/5/2015 transfer -£5.63
</t>
        </r>
      </text>
    </comment>
    <comment ref="BH20" authorId="0">
      <text>
        <r>
          <rPr>
            <sz val="11"/>
            <color indexed="8"/>
            <rFont val="Helvetica"/>
          </rPr>
          <t>Imported Author:
17/12/2016 carried £7.08
11/2/2016 c fee £5.38</t>
        </r>
      </text>
    </comment>
    <comment ref="BO20" authorId="0">
      <text>
        <r>
          <rPr>
            <sz val="11"/>
            <color indexed="8"/>
            <rFont val="Helvetica"/>
          </rPr>
          <t>Imported Author:
11/2/2016 carried £12.46
31/3/2016 c fee £5.38
25/4/2016 paid £17.84</t>
        </r>
      </text>
    </comment>
    <comment ref="CY20" authorId="0">
      <text>
        <r>
          <rPr>
            <sz val="11"/>
            <color indexed="8"/>
            <rFont val="Helvetica"/>
          </rPr>
          <t>Imported Author:
8/12/2016 c fee £5.38
8/12/2016 paid -£5.38</t>
        </r>
      </text>
    </comment>
    <comment ref="DG20" authorId="0">
      <text>
        <r>
          <rPr>
            <sz val="11"/>
            <color indexed="8"/>
            <rFont val="Helvetica"/>
          </rPr>
          <t>Imported Author:
9/2/2017 c fee £5.38
9/2/107 paid -£5.38</t>
        </r>
      </text>
    </comment>
    <comment ref="BJ21" authorId="0">
      <text>
        <r>
          <rPr>
            <sz val="11"/>
            <color indexed="8"/>
            <rFont val="Helvetica"/>
          </rPr>
          <t>Imported Author:
25/2/2016 c fee £5.38
29/2/2016 paid -£10.76</t>
        </r>
      </text>
    </comment>
    <comment ref="BK21" authorId="0">
      <text>
        <r>
          <rPr>
            <sz val="11"/>
            <color indexed="8"/>
            <rFont val="Helvetica"/>
          </rPr>
          <t>Imported Author:
25/2/2016 carried -£5.38
3/3/2016 c fee £5.38</t>
        </r>
      </text>
    </comment>
    <comment ref="BL21" authorId="0">
      <text>
        <r>
          <rPr>
            <sz val="11"/>
            <color indexed="8"/>
            <rFont val="Helvetica"/>
          </rPr>
          <t>Imported Author:
9/3/2016 transfer -£5.38
10/3/2016 c fee £5.38
15/3/2016 transfer -£5.38</t>
        </r>
      </text>
    </comment>
    <comment ref="BM21" authorId="0">
      <text>
        <r>
          <rPr>
            <sz val="11"/>
            <color indexed="8"/>
            <rFont val="Helvetica"/>
          </rPr>
          <t>Imported Author:
10/3/2016 carried -£5.38
17/3/2016 c fee £3.13
6/4/2016 paid -£5.38</t>
        </r>
      </text>
    </comment>
    <comment ref="BN21" authorId="0">
      <text>
        <r>
          <rPr>
            <sz val="11"/>
            <color indexed="8"/>
            <rFont val="Helvetica"/>
          </rPr>
          <t>Imported Author:
17/3/2016 carried -£2.25
24/3/2016 c fee £5.38
24/3/2016 cash -£5.40</t>
        </r>
      </text>
    </comment>
    <comment ref="BO21" authorId="0">
      <text>
        <r>
          <rPr>
            <sz val="11"/>
            <color indexed="8"/>
            <rFont val="Helvetica"/>
          </rPr>
          <t>Imported Author:
24/3/2016 carried -£2.27
31/3/2016 c fee £5.38
31/3/2016 cash -£10</t>
        </r>
      </text>
    </comment>
    <comment ref="BP21" authorId="0">
      <text>
        <r>
          <rPr>
            <sz val="11"/>
            <color indexed="8"/>
            <rFont val="Helvetica"/>
          </rPr>
          <t>Imported Author:
31/3/2016 carried -£6.89
7/4/2016 c fee £5.38</t>
        </r>
      </text>
    </comment>
    <comment ref="BS21" authorId="0">
      <text>
        <r>
          <rPr>
            <sz val="11"/>
            <color indexed="8"/>
            <rFont val="Helvetica"/>
          </rPr>
          <t>Imported Author:
7/4/2016 carried -£1.51
25/4/2016 c fee £3.88</t>
        </r>
      </text>
    </comment>
    <comment ref="BT21" authorId="0">
      <text>
        <r>
          <rPr>
            <sz val="11"/>
            <color indexed="8"/>
            <rFont val="Helvetica"/>
          </rPr>
          <t>Imported Author:
25/4/2016 carried £2.37
4/5/2016 c fee £3.88
5/5/2016 transfer -6.25</t>
        </r>
      </text>
    </comment>
    <comment ref="BV21" authorId="0">
      <text>
        <r>
          <rPr>
            <sz val="11"/>
            <color indexed="8"/>
            <rFont val="Helvetica"/>
          </rPr>
          <t>Imported Author:
12/5/2016 c fee £4.31</t>
        </r>
      </text>
    </comment>
    <comment ref="BW21" authorId="0">
      <text>
        <r>
          <rPr>
            <sz val="11"/>
            <color indexed="8"/>
            <rFont val="Helvetica"/>
          </rPr>
          <t>Imported Author:
12/5/2016 carried £4.31
19/5/2016 c fee £3.88</t>
        </r>
      </text>
    </comment>
    <comment ref="BY21" authorId="0">
      <text>
        <r>
          <rPr>
            <sz val="11"/>
            <color indexed="8"/>
            <rFont val="Helvetica"/>
          </rPr>
          <t>Imported Author:
19/5/2016 carried £8.19
2/6/2016 c fee £3.88
24/6/2016 paid -£12.07</t>
        </r>
      </text>
    </comment>
    <comment ref="CG21" authorId="0">
      <text>
        <r>
          <rPr>
            <sz val="11"/>
            <color indexed="8"/>
            <rFont val="Helvetica"/>
          </rPr>
          <t>Imported Author:
14/7/2016 c fee £3.88</t>
        </r>
      </text>
    </comment>
    <comment ref="CH21" authorId="0">
      <text>
        <r>
          <rPr>
            <sz val="11"/>
            <color indexed="8"/>
            <rFont val="Helvetica"/>
          </rPr>
          <t>Imported Author:
14/7/2016 carried £3.88
21/7/2016 c fee £4.88</t>
        </r>
      </text>
    </comment>
    <comment ref="CI21" authorId="0">
      <text>
        <r>
          <rPr>
            <sz val="11"/>
            <color indexed="8"/>
            <rFont val="Helvetica"/>
          </rPr>
          <t>Imported Author:
21/7/2016 carried £8.76
4/8/2016 c fee £3.88</t>
        </r>
      </text>
    </comment>
    <comment ref="CL21" authorId="0">
      <text>
        <r>
          <rPr>
            <sz val="11"/>
            <color indexed="8"/>
            <rFont val="Helvetica"/>
          </rPr>
          <t>Imported Author:
4/8/2016 carried £12.64
1/9/2016 c fee £3.88
3/9/2016 paid -£12.64</t>
        </r>
      </text>
    </comment>
    <comment ref="CM21" authorId="0">
      <text>
        <r>
          <rPr>
            <sz val="11"/>
            <color indexed="8"/>
            <rFont val="Helvetica"/>
          </rPr>
          <t>Imported Author:
1/9/2016 carried £3.88
8/9/2016 c fee £3.88</t>
        </r>
      </text>
    </comment>
    <comment ref="CN21" authorId="0">
      <text>
        <r>
          <rPr>
            <sz val="11"/>
            <color indexed="8"/>
            <rFont val="Helvetica"/>
          </rPr>
          <t>Imported Author:
8/9/2016 carried £7.76
15/9/2016 c fee £3.88
6/10/2016 paid -£11.64</t>
        </r>
      </text>
    </comment>
    <comment ref="CR21" authorId="0">
      <text>
        <r>
          <rPr>
            <sz val="11"/>
            <color indexed="8"/>
            <rFont val="Helvetica"/>
          </rPr>
          <t>Imported Author:
15/9/2016 carried £11.64
13/10/2016 c fee £6.67
16/10/2016 paid -£6.67</t>
        </r>
      </text>
    </comment>
    <comment ref="CS21" authorId="0">
      <text>
        <r>
          <rPr>
            <sz val="11"/>
            <color indexed="8"/>
            <rFont val="Helvetica"/>
          </rPr>
          <t>Imported Author:
20/10/2016 £5.38</t>
        </r>
      </text>
    </comment>
    <comment ref="CT21" authorId="0">
      <text>
        <r>
          <rPr>
            <sz val="11"/>
            <color indexed="8"/>
            <rFont val="Helvetica"/>
          </rPr>
          <t>Imported Author:
20/10/2016 carried £5.38
27/10/2016 c fee £5.38</t>
        </r>
      </text>
    </comment>
    <comment ref="CW21" authorId="0">
      <text>
        <r>
          <rPr>
            <sz val="11"/>
            <color indexed="8"/>
            <rFont val="Helvetica"/>
          </rPr>
          <t>Imported Author:
27/10/2016 carried £10.76
24/11/2016 c fee £5.38
21/11/2016 paid -£16.14</t>
        </r>
      </text>
    </comment>
    <comment ref="CX21" authorId="0">
      <text>
        <r>
          <rPr>
            <sz val="11"/>
            <color indexed="8"/>
            <rFont val="Helvetica"/>
          </rPr>
          <t>Imported Author:
1/12/2016 c fee £5.38</t>
        </r>
      </text>
    </comment>
    <comment ref="DB21" authorId="0">
      <text>
        <r>
          <rPr>
            <sz val="11"/>
            <color indexed="8"/>
            <rFont val="Helvetica"/>
          </rPr>
          <t>Imported Author:
1/12/2017 carried £5.38
4/1/2017 paid £5.38
5/1/2017 c fee £5.09</t>
        </r>
      </text>
    </comment>
    <comment ref="DD21" authorId="0">
      <text>
        <r>
          <rPr>
            <sz val="11"/>
            <color indexed="8"/>
            <rFont val="Helvetica"/>
          </rPr>
          <t>Imported Author:
5/1/2017 carried £5.09
19/1/2017 c fee £5.38</t>
        </r>
      </text>
    </comment>
    <comment ref="DE21" authorId="0">
      <text>
        <r>
          <rPr>
            <sz val="11"/>
            <color indexed="8"/>
            <rFont val="Helvetica"/>
          </rPr>
          <t>Imported Author:
19/1/2017 carried £10.47
26/1/2017 c fee £5.38
2/2/2017 paid £15.85</t>
        </r>
      </text>
    </comment>
    <comment ref="DH21" authorId="0">
      <text>
        <r>
          <rPr>
            <sz val="11"/>
            <color indexed="8"/>
            <rFont val="Helvetica"/>
          </rPr>
          <t>Imported Author:
16/2/2017 c fee £5.38</t>
        </r>
      </text>
    </comment>
    <comment ref="DI21" authorId="0">
      <text>
        <r>
          <rPr>
            <sz val="11"/>
            <color indexed="8"/>
            <rFont val="Helvetica"/>
          </rPr>
          <t>Imported Author:
16/2/2017 carried £5.38
23/2/2017 c fee £7.17</t>
        </r>
      </text>
    </comment>
    <comment ref="DJ21" authorId="0">
      <text>
        <r>
          <rPr>
            <sz val="11"/>
            <color indexed="8"/>
            <rFont val="Helvetica"/>
          </rPr>
          <t>Imported Author:
23/3/2017 carried £12.55
2/3/2017 c fee £5.38</t>
        </r>
      </text>
    </comment>
    <comment ref="Z22" authorId="0">
      <text>
        <r>
          <rPr>
            <sz val="11"/>
            <color indexed="8"/>
            <rFont val="Helvetica"/>
          </rPr>
          <t>Imported Author:
26/4/2015 c fee £5.25
26/4/2015 cash -£5</t>
        </r>
      </text>
    </comment>
    <comment ref="AL22" authorId="0">
      <text>
        <r>
          <rPr>
            <sz val="11"/>
            <color indexed="8"/>
            <rFont val="Helvetica"/>
          </rPr>
          <t>Imported Author:
26/4/2015 carried £0.25
27/8/2015 c fee £3.88
27/8/2015 cash -£4.00</t>
        </r>
      </text>
    </comment>
    <comment ref="AP22" authorId="0">
      <text>
        <r>
          <rPr>
            <sz val="11"/>
            <color indexed="8"/>
            <rFont val="Helvetica"/>
          </rPr>
          <t>Imported Author:
27/8/2015 carried £0.37
24/9/2015 c fee £5.37
23/9/2015 paid -£5.37
30/9/2015 paid -£0.17</t>
        </r>
      </text>
    </comment>
    <comment ref="BN22" authorId="0">
      <text>
        <r>
          <rPr>
            <sz val="11"/>
            <color indexed="8"/>
            <rFont val="Helvetica"/>
          </rPr>
          <t>Imported Author:
24/9/2015 carried -£0.04
24/3/2016 c fee £5.38
6/4/2016 paid -£5.34</t>
        </r>
      </text>
    </comment>
    <comment ref="T23" authorId="0">
      <text>
        <r>
          <rPr>
            <sz val="11"/>
            <color indexed="8"/>
            <rFont val="Helvetica"/>
          </rPr>
          <t>Imported Author:
19/3/2015 C fee £5.25
19/3/2015 Cash -£5.25</t>
        </r>
      </text>
    </comment>
    <comment ref="X23" authorId="0">
      <text>
        <r>
          <rPr>
            <sz val="11"/>
            <color indexed="8"/>
            <rFont val="Helvetica"/>
          </rPr>
          <t>Imported Author:
16/4/2015 c fee £3.75
16/4/2015 cash -£3.75</t>
        </r>
      </text>
    </comment>
    <comment ref="Z23" authorId="0">
      <text>
        <r>
          <rPr>
            <sz val="11"/>
            <color indexed="8"/>
            <rFont val="Helvetica"/>
          </rPr>
          <t>Imported Author:
30/4/2015 c fee £5.25
30/4/2015 cash -£5</t>
        </r>
      </text>
    </comment>
    <comment ref="AA23" authorId="0">
      <text>
        <r>
          <rPr>
            <sz val="11"/>
            <color indexed="8"/>
            <rFont val="Helvetica"/>
          </rPr>
          <t>Imported Author:
26/4/2015 carried £0.25
30/4/2015 c fee £3.75
30/4/2015 cash -£5</t>
        </r>
      </text>
    </comment>
    <comment ref="AC23" authorId="0">
      <text>
        <r>
          <rPr>
            <sz val="11"/>
            <color indexed="8"/>
            <rFont val="Helvetica"/>
          </rPr>
          <t>Imported Author:
30/4/2015 carried -£1
21/5/2015 cash -£4</t>
        </r>
      </text>
    </comment>
    <comment ref="AD23" authorId="0">
      <text>
        <r>
          <rPr>
            <sz val="11"/>
            <color indexed="8"/>
            <rFont val="Helvetica"/>
          </rPr>
          <t>Imported Author:
28/5/2015 carried -£5
4/6/2015 cancelled £0.28</t>
        </r>
      </text>
    </comment>
    <comment ref="AE23" authorId="0">
      <text>
        <r>
          <rPr>
            <sz val="11"/>
            <color indexed="8"/>
            <rFont val="Helvetica"/>
          </rPr>
          <t xml:space="preserve">Imported Author:
4/6/2015 carried -£4.72
11/5/2015 c fee £0.88
</t>
        </r>
      </text>
    </comment>
    <comment ref="AH23" authorId="0">
      <text>
        <r>
          <rPr>
            <sz val="11"/>
            <color indexed="8"/>
            <rFont val="Helvetica"/>
          </rPr>
          <t>Imported Author:
11/6/2015 carried -£3.84
2/7/2015 c fee £0.43</t>
        </r>
      </text>
    </comment>
    <comment ref="AI23" authorId="0">
      <text>
        <r>
          <rPr>
            <sz val="11"/>
            <color indexed="8"/>
            <rFont val="Helvetica"/>
          </rPr>
          <t>Imported Author:
2/7/2015 carried -£3.41
16/7/2015 c fee £0.43</t>
        </r>
      </text>
    </comment>
    <comment ref="AM23" authorId="0">
      <text>
        <r>
          <rPr>
            <sz val="11"/>
            <color indexed="8"/>
            <rFont val="Helvetica"/>
          </rPr>
          <t xml:space="preserve">Imported Author:
16/7/2015 carried -£2.98
3/9/2015 c fee £3.88
</t>
        </r>
      </text>
    </comment>
    <comment ref="AO23" authorId="0">
      <text>
        <r>
          <rPr>
            <sz val="11"/>
            <color indexed="8"/>
            <rFont val="Helvetica"/>
          </rPr>
          <t>Imported Author:
3/9/2015 carried £0.90
17/9/2015 c fee £3.88</t>
        </r>
      </text>
    </comment>
    <comment ref="AP23" authorId="0">
      <text>
        <r>
          <rPr>
            <sz val="11"/>
            <color indexed="8"/>
            <rFont val="Helvetica"/>
          </rPr>
          <t>Imported Author:
17/9/2015 carried £4.78
24/9/2015 c fee £5.37
27/9/2015 paid -£10.24</t>
        </r>
      </text>
    </comment>
    <comment ref="AY23" authorId="0">
      <text>
        <r>
          <rPr>
            <sz val="11"/>
            <color indexed="8"/>
            <rFont val="Helvetica"/>
          </rPr>
          <t>Imported Author:
3/12/2015 c fee £5.38
25/2/2016 cash -£5</t>
        </r>
      </text>
    </comment>
    <comment ref="Z24" authorId="0">
      <text>
        <r>
          <rPr>
            <sz val="11"/>
            <color indexed="8"/>
            <rFont val="Helvetica"/>
          </rPr>
          <t>Imported Author:
26/4/2015 c fee £5.25
26/4/2015 cash -£5.25</t>
        </r>
      </text>
    </comment>
    <comment ref="AP24" authorId="0">
      <text>
        <r>
          <rPr>
            <sz val="11"/>
            <color indexed="8"/>
            <rFont val="Helvetica"/>
          </rPr>
          <t>Imported Author:
24/9/2015 c fee £5.37
25/9/2015 paid -£5.37</t>
        </r>
      </text>
    </comment>
    <comment ref="L25" authorId="0">
      <text>
        <r>
          <rPr>
            <sz val="11"/>
            <color indexed="8"/>
            <rFont val="Helvetica"/>
          </rPr>
          <t xml:space="preserve">Imported Author:
22/1/2015 cash -£30
11/12/2014 C fee £1.75
22/12/2014 C fee £7.75 
28/12/2014 C fee £3.5
08/01/2015 C fee £5.25
22/01/2015 C fee £7
</t>
        </r>
      </text>
    </comment>
    <comment ref="M25" authorId="0">
      <text>
        <r>
          <rPr>
            <sz val="11"/>
            <color indexed="8"/>
            <rFont val="Helvetica"/>
          </rPr>
          <t>Imported Author:
29/01/2015 cash -£10
29/01/2015 c fee £5.25</t>
        </r>
      </text>
    </comment>
    <comment ref="Q25" authorId="0">
      <text>
        <r>
          <rPr>
            <sz val="11"/>
            <color indexed="8"/>
            <rFont val="Helvetica"/>
          </rPr>
          <t>Imported Author:
22/1/2015 carried £4.75
26/2/2015 c fee £5.25
26/2/2015 c fee £1.50</t>
        </r>
      </text>
    </comment>
    <comment ref="S25" authorId="0">
      <text>
        <r>
          <rPr>
            <sz val="11"/>
            <color indexed="8"/>
            <rFont val="Helvetica"/>
          </rPr>
          <t>Imported Author:
26/2/2015 carried -£3.50
12/3/2015 c fee £5.25
12/3/2015 cash -£20</t>
        </r>
      </text>
    </comment>
    <comment ref="V25" authorId="0">
      <text>
        <r>
          <rPr>
            <sz val="11"/>
            <color indexed="8"/>
            <rFont val="Helvetica"/>
          </rPr>
          <t>Imported Author:
12/3/2015 carried -£18.25</t>
        </r>
      </text>
    </comment>
    <comment ref="X25" authorId="0">
      <text>
        <r>
          <rPr>
            <sz val="11"/>
            <color indexed="8"/>
            <rFont val="Helvetica"/>
          </rPr>
          <t>Imported Author:
2/4/2015 carried -£10.75
16/4/2015 c fee £3.75</t>
        </r>
      </text>
    </comment>
    <comment ref="Y25" authorId="0">
      <text>
        <r>
          <rPr>
            <sz val="11"/>
            <color indexed="8"/>
            <rFont val="Helvetica"/>
          </rPr>
          <t>Imported Author:
16/4/2014 carried -£7.00
23/4/2015 champ £5.00
23/4/2015 c fee £3.75</t>
        </r>
      </text>
    </comment>
    <comment ref="AB25" authorId="0">
      <text>
        <r>
          <rPr>
            <sz val="11"/>
            <color indexed="8"/>
            <rFont val="Helvetica"/>
          </rPr>
          <t xml:space="preserve">Imported Author:
23/4/2015 carried £1.75
26/4/2015 carried £5.25
</t>
        </r>
      </text>
    </comment>
    <comment ref="AC25" authorId="0">
      <text>
        <r>
          <rPr>
            <sz val="11"/>
            <color indexed="8"/>
            <rFont val="Helvetica"/>
          </rPr>
          <t>Imported Author:
7/5/2015 carried £10.75
28/5/2015 c fee £3.75
5/6/2015 cash -£2</t>
        </r>
      </text>
    </comment>
    <comment ref="AD25" authorId="0">
      <text>
        <r>
          <rPr>
            <sz val="11"/>
            <color indexed="8"/>
            <rFont val="Helvetica"/>
          </rPr>
          <t>Imported Author:
28/5/2015 carried £12.50
4/6/2015 cancelled £1.13</t>
        </r>
      </text>
    </comment>
    <comment ref="AE25" authorId="0">
      <text>
        <r>
          <rPr>
            <sz val="11"/>
            <color indexed="8"/>
            <rFont val="Helvetica"/>
          </rPr>
          <t>Imported Author:
4/6/2015 carried £13.63
5/6/2015 cash -£2
11/6/2015 c fee £0.88
17/6/2015 cash -£12.00</t>
        </r>
      </text>
    </comment>
    <comment ref="AI25" authorId="0">
      <text>
        <r>
          <rPr>
            <sz val="11"/>
            <color indexed="8"/>
            <rFont val="Helvetica"/>
          </rPr>
          <t>Imported Author:
11/6/2015 carried £0.51
16/7/2015 c fee £0.43
10/7/2015 cash -£4.64
12/8/2015 cash -£2</t>
        </r>
      </text>
    </comment>
    <comment ref="AL25" authorId="0">
      <text>
        <r>
          <rPr>
            <sz val="11"/>
            <color indexed="8"/>
            <rFont val="Helvetica"/>
          </rPr>
          <t>Imported Author:
16/7/2015 carried -£5.70
27/8/2015 c fee £3.88</t>
        </r>
      </text>
    </comment>
    <comment ref="AR25" authorId="0">
      <text>
        <r>
          <rPr>
            <sz val="11"/>
            <color indexed="8"/>
            <rFont val="Helvetica"/>
          </rPr>
          <t>Imported Author:
27/8/2015 carried -£1.82
15/10/2015 c fee £4.43
15/10/2015 cash -£5</t>
        </r>
      </text>
    </comment>
    <comment ref="AX25" authorId="0">
      <text>
        <r>
          <rPr>
            <sz val="11"/>
            <color indexed="8"/>
            <rFont val="Helvetica"/>
          </rPr>
          <t xml:space="preserve">Imported Author:
15/10/2015 carried -£2.39
26/11/2016 c fee £5.38
</t>
        </r>
      </text>
    </comment>
    <comment ref="AY25" authorId="0">
      <text>
        <r>
          <rPr>
            <sz val="11"/>
            <color indexed="8"/>
            <rFont val="Helvetica"/>
          </rPr>
          <t>Imported Author:
26/11/2015 carried £2.99
3/12/2015 c fee £5.38</t>
        </r>
      </text>
    </comment>
    <comment ref="BA25" authorId="0">
      <text>
        <r>
          <rPr>
            <sz val="11"/>
            <color indexed="8"/>
            <rFont val="Helvetica"/>
          </rPr>
          <t>Imported Author:
3/12/2015 carried £8.37
17/12/2015 c fee £7.08</t>
        </r>
      </text>
    </comment>
    <comment ref="BB25" authorId="0">
      <text>
        <r>
          <rPr>
            <sz val="11"/>
            <color indexed="8"/>
            <rFont val="Helvetica"/>
          </rPr>
          <t>Imported Author:
17/12/2015 carried £15.45
29/12/2015 c fee £5.38</t>
        </r>
      </text>
    </comment>
    <comment ref="BE25" authorId="0">
      <text>
        <r>
          <rPr>
            <sz val="11"/>
            <color indexed="8"/>
            <rFont val="Helvetica"/>
          </rPr>
          <t>Imported Author:
29/12/2016 carried £20.83
21/1/2016 c fee £5.38</t>
        </r>
      </text>
    </comment>
    <comment ref="BF25" authorId="0">
      <text>
        <r>
          <rPr>
            <sz val="11"/>
            <color indexed="8"/>
            <rFont val="Helvetica"/>
          </rPr>
          <t>Imported Author:
21/1/2016 carried £26.21
28/1/2016 c fee £5.38</t>
        </r>
      </text>
    </comment>
    <comment ref="BJ25" authorId="0">
      <text>
        <r>
          <rPr>
            <sz val="11"/>
            <color indexed="8"/>
            <rFont val="Helvetica"/>
          </rPr>
          <t>Imported Author:
11/2/2016 carried £36.97
25/2/2016 c fee £5.38
25/2/2016 cash -£20</t>
        </r>
      </text>
    </comment>
    <comment ref="BK25" authorId="0">
      <text>
        <r>
          <rPr>
            <sz val="11"/>
            <color indexed="8"/>
            <rFont val="Helvetica"/>
          </rPr>
          <t>Imported Author:
25/2/2016 carried £22.35
3/3/2016 c fee £5.38
3/3/2016 cash -£30</t>
        </r>
      </text>
    </comment>
    <comment ref="BL25" authorId="0">
      <text>
        <r>
          <rPr>
            <sz val="11"/>
            <color indexed="8"/>
            <rFont val="Helvetica"/>
          </rPr>
          <t>Imported Author:
3/3/2016 carried -£2.27
10/3/2016 c fee £5.38
10/3/2016 cash -£10</t>
        </r>
      </text>
    </comment>
    <comment ref="BM25" authorId="0">
      <text>
        <r>
          <rPr>
            <sz val="11"/>
            <color indexed="8"/>
            <rFont val="Helvetica"/>
          </rPr>
          <t>Imported Author:
10/3/2016 carried -£6.89
17/3/2016 c fee £5.38</t>
        </r>
      </text>
    </comment>
    <comment ref="BP25" authorId="0">
      <text>
        <r>
          <rPr>
            <sz val="11"/>
            <color indexed="8"/>
            <rFont val="Helvetica"/>
          </rPr>
          <t>Imported Author:
17/3/2016 carried -£1.51
7/4/2016 c fee £5.38
7/4/2016 cash -£10</t>
        </r>
      </text>
    </comment>
    <comment ref="BR25" authorId="0">
      <text>
        <r>
          <rPr>
            <sz val="11"/>
            <color indexed="8"/>
            <rFont val="Helvetica"/>
          </rPr>
          <t>Imported Author:
7/4/2016 carried -£6.13
21/4/2016 c fee £3.88</t>
        </r>
      </text>
    </comment>
    <comment ref="BT25" authorId="0">
      <text>
        <r>
          <rPr>
            <sz val="11"/>
            <color indexed="8"/>
            <rFont val="Helvetica"/>
          </rPr>
          <t>Imported Author:
21/4/2016 carried -£2.25
4/5/2016 c fee £3.88</t>
        </r>
      </text>
    </comment>
    <comment ref="CD25" authorId="0">
      <text>
        <r>
          <rPr>
            <sz val="11"/>
            <color indexed="8"/>
            <rFont val="Helvetica"/>
          </rPr>
          <t>Imported Author:
4/5/20156 carried £1.63
30/6/2016 c fee £3.88</t>
        </r>
      </text>
    </comment>
    <comment ref="CF25" authorId="0">
      <text>
        <r>
          <rPr>
            <sz val="11"/>
            <color indexed="8"/>
            <rFont val="Helvetica"/>
          </rPr>
          <t>Imported Author:
30/6/2016 carried £5.51
7/7/2016 c fee £9</t>
        </r>
      </text>
    </comment>
    <comment ref="CG25" authorId="0">
      <text>
        <r>
          <rPr>
            <sz val="11"/>
            <color indexed="8"/>
            <rFont val="Helvetica"/>
          </rPr>
          <t>Imported Author:
7/7/2016 carried £14.51
14/7/2016 c fee £3.88</t>
        </r>
      </text>
    </comment>
    <comment ref="CJ25" authorId="0">
      <text>
        <r>
          <rPr>
            <sz val="11"/>
            <color indexed="8"/>
            <rFont val="Helvetica"/>
          </rPr>
          <t>Imported Author:
14/7/2016 carried £18.39
11/8/2016 transferred to Jamie -£20</t>
        </r>
      </text>
    </comment>
    <comment ref="CM25" authorId="0">
      <text>
        <r>
          <rPr>
            <sz val="11"/>
            <color indexed="8"/>
            <rFont val="Helvetica"/>
          </rPr>
          <t>Imported Author:
11/8/2016 carried -£1.61
8/9/2016 c fee £3.88</t>
        </r>
      </text>
    </comment>
    <comment ref="Z26" authorId="0">
      <text>
        <r>
          <rPr>
            <sz val="11"/>
            <color indexed="8"/>
            <rFont val="Helvetica"/>
          </rPr>
          <t>Imported Author:
26/4/2015 c fee £5.25
26/4/2015 cash -£5.25</t>
        </r>
      </text>
    </comment>
    <comment ref="BG27" authorId="0">
      <text>
        <r>
          <rPr>
            <sz val="11"/>
            <color indexed="8"/>
            <rFont val="Helvetica"/>
          </rPr>
          <t xml:space="preserve">Imported Author:
4/2/2016 c fee £5.38
26/2/2016 cash -£5.40 </t>
        </r>
      </text>
    </comment>
    <comment ref="Z28" authorId="0">
      <text>
        <r>
          <rPr>
            <sz val="11"/>
            <color indexed="8"/>
            <rFont val="Helvetica"/>
          </rPr>
          <t>Imported Author:
26/4/2015 c fee £5.25
26/4/2015 cash -£4.30
2/7/2015 cash -£1</t>
        </r>
      </text>
    </comment>
    <comment ref="BU29" authorId="0">
      <text>
        <r>
          <rPr>
            <sz val="11"/>
            <color indexed="8"/>
            <rFont val="Helvetica"/>
          </rPr>
          <t>Imported Author:
5/5/2016 c fee £3.88</t>
        </r>
      </text>
    </comment>
    <comment ref="BV29" authorId="0">
      <text>
        <r>
          <rPr>
            <sz val="11"/>
            <color indexed="8"/>
            <rFont val="Helvetica"/>
          </rPr>
          <t>Imported Author:
12/5/2016 c fee £4.31
14/5/2016 cash -£8</t>
        </r>
      </text>
    </comment>
    <comment ref="BX29" authorId="0">
      <text>
        <r>
          <rPr>
            <sz val="11"/>
            <color indexed="8"/>
            <rFont val="Helvetica"/>
          </rPr>
          <t>Imported Author:
12/5/2016 carried £0.19
23/5/2016 c fee £3.88</t>
        </r>
      </text>
    </comment>
    <comment ref="BY29" authorId="0">
      <text>
        <r>
          <rPr>
            <sz val="11"/>
            <color indexed="8"/>
            <rFont val="Helvetica"/>
          </rPr>
          <t>Imported Author:
23/5/2016 carried £4.07
2/6/2016 c fee £3.88</t>
        </r>
      </text>
    </comment>
    <comment ref="CA29" authorId="0">
      <text>
        <r>
          <rPr>
            <sz val="11"/>
            <color indexed="8"/>
            <rFont val="Helvetica"/>
          </rPr>
          <t>Imported Author:
2/6/2016 carried £7.95
7/6/2016 c fee £3.88</t>
        </r>
      </text>
    </comment>
    <comment ref="CB29" authorId="0">
      <text>
        <r>
          <rPr>
            <sz val="11"/>
            <color indexed="8"/>
            <rFont val="Helvetica"/>
          </rPr>
          <t>Imported Author:
7/6/2016 carried £11.83
9/6/2016 c fee £1.42
9/6/2016 match £8</t>
        </r>
      </text>
    </comment>
    <comment ref="CC29" authorId="0">
      <text>
        <r>
          <rPr>
            <sz val="11"/>
            <color indexed="8"/>
            <rFont val="Helvetica"/>
          </rPr>
          <t>Imported Author:
9/6/2016 carried £21.25
23/6/2016 c fee £3.88</t>
        </r>
      </text>
    </comment>
    <comment ref="CD29" authorId="0">
      <text>
        <r>
          <rPr>
            <sz val="11"/>
            <color indexed="8"/>
            <rFont val="Helvetica"/>
          </rPr>
          <t>Imported Author:
23/6/2016 carried £25.13
30/6/2016 c fee £3.88</t>
        </r>
      </text>
    </comment>
    <comment ref="CE29" authorId="0">
      <text>
        <r>
          <rPr>
            <sz val="11"/>
            <color indexed="8"/>
            <rFont val="Helvetica"/>
          </rPr>
          <t>Imported Author:
30/6/2016 carried £29.01
5/7/2016 c fee £3.88</t>
        </r>
      </text>
    </comment>
    <comment ref="CH29" authorId="0">
      <text>
        <r>
          <rPr>
            <sz val="11"/>
            <color indexed="8"/>
            <rFont val="Helvetica"/>
          </rPr>
          <t>Imported Author:
5/7/2016 carried £32.89
21/7/2016 c fee £4.88</t>
        </r>
      </text>
    </comment>
    <comment ref="CK29" authorId="0">
      <text>
        <r>
          <rPr>
            <sz val="11"/>
            <color indexed="8"/>
            <rFont val="Helvetica"/>
          </rPr>
          <t>Imported Author:
21/7/2016 carried £37.77
25/8/2016 c fee £2.00
25/8/2016 booking -£6.00</t>
        </r>
      </text>
    </comment>
    <comment ref="CL29" authorId="0">
      <text>
        <r>
          <rPr>
            <sz val="11"/>
            <color indexed="8"/>
            <rFont val="Helvetica"/>
          </rPr>
          <t xml:space="preserve">Imported Author:
25/8/2016 carried £33.77
1/9/2016 c fee £3.88
5/9/2016 paid -£37.70
</t>
        </r>
      </text>
    </comment>
    <comment ref="CM29" authorId="0">
      <text>
        <r>
          <rPr>
            <sz val="11"/>
            <color indexed="8"/>
            <rFont val="Helvetica"/>
          </rPr>
          <t>Imported Author:
1/9/2016 carried -£0.05
8/9/2016 c fee £3.88</t>
        </r>
      </text>
    </comment>
    <comment ref="CN29" authorId="0">
      <text>
        <r>
          <rPr>
            <sz val="11"/>
            <color indexed="8"/>
            <rFont val="Helvetica"/>
          </rPr>
          <t>Imported Author:
8/9/2016 carried £3.83
15/9/2016 c fee £3.88</t>
        </r>
      </text>
    </comment>
    <comment ref="CO29" authorId="0">
      <text>
        <r>
          <rPr>
            <sz val="11"/>
            <color indexed="8"/>
            <rFont val="Helvetica"/>
          </rPr>
          <t>Imported Author:
15/9/2016 carried £7.71
22/9/2016 c fee £3.88</t>
        </r>
      </text>
    </comment>
    <comment ref="CQ29" authorId="0">
      <text>
        <r>
          <rPr>
            <sz val="11"/>
            <color indexed="8"/>
            <rFont val="Helvetica"/>
          </rPr>
          <t>Imported Author:
22/9/2016 carried £11.59
6/10/2016 c fee £3.88</t>
        </r>
      </text>
    </comment>
    <comment ref="CR29" authorId="0">
      <text>
        <r>
          <rPr>
            <sz val="11"/>
            <color indexed="8"/>
            <rFont val="Helvetica"/>
          </rPr>
          <t>Imported Author:
6/10/2016 carried £15.47
13/10/2016 c fee £6.63</t>
        </r>
      </text>
    </comment>
    <comment ref="CS29" authorId="0">
      <text>
        <r>
          <rPr>
            <sz val="11"/>
            <color indexed="8"/>
            <rFont val="Helvetica"/>
          </rPr>
          <t>Imported Author:
13/10/2016 carried £22.10
20/10/2016 c fee £5.38</t>
        </r>
      </text>
    </comment>
    <comment ref="CU29" authorId="0">
      <text>
        <r>
          <rPr>
            <sz val="11"/>
            <color indexed="8"/>
            <rFont val="Helvetica"/>
          </rPr>
          <t>Imported Author:
20/10/2016 carried £27.48
3/11/2016 c fee £5.38</t>
        </r>
      </text>
    </comment>
    <comment ref="CV29" authorId="0">
      <text>
        <r>
          <rPr>
            <sz val="11"/>
            <color indexed="8"/>
            <rFont val="Helvetica"/>
          </rPr>
          <t>Imported Author:
3/11/2016 carried £32.86
10/11/2016 c fee £3.88
3/12/2016 bank transfer -£36.74</t>
        </r>
      </text>
    </comment>
    <comment ref="CY29" authorId="0">
      <text>
        <r>
          <rPr>
            <sz val="11"/>
            <color indexed="8"/>
            <rFont val="Helvetica"/>
          </rPr>
          <t>Imported Author:
8/12/2016 c fee £5.38</t>
        </r>
      </text>
    </comment>
    <comment ref="DA29" authorId="0">
      <text>
        <r>
          <rPr>
            <sz val="11"/>
            <color indexed="8"/>
            <rFont val="Helvetica"/>
          </rPr>
          <t>Imported Author:
8/12/2016 carried £5.38
28/12/2016 c fee £3.88</t>
        </r>
      </text>
    </comment>
    <comment ref="DB29" authorId="0">
      <text>
        <r>
          <rPr>
            <sz val="11"/>
            <color indexed="8"/>
            <rFont val="Helvetica"/>
          </rPr>
          <t>Imported Author:
28/12/2017 carried £9.26
5/1/2017 c fee £5.09</t>
        </r>
      </text>
    </comment>
    <comment ref="DF29" authorId="0">
      <text>
        <r>
          <rPr>
            <sz val="11"/>
            <color indexed="8"/>
            <rFont val="Helvetica"/>
          </rPr>
          <t>Imported Author:
5/1/2017 carried £14.35
2/2/2017 c fee £5.38</t>
        </r>
      </text>
    </comment>
    <comment ref="DG29" authorId="0">
      <text>
        <r>
          <rPr>
            <sz val="11"/>
            <color indexed="8"/>
            <rFont val="Helvetica"/>
          </rPr>
          <t>Imported Author:
2/2/2017 carried £19.73
9/2/2017 c fee £5.38</t>
        </r>
      </text>
    </comment>
    <comment ref="AC30" authorId="0">
      <text>
        <r>
          <rPr>
            <sz val="11"/>
            <color indexed="8"/>
            <rFont val="Helvetica"/>
          </rPr>
          <t>Imported Author:
28/5/2015 c fee £3.75</t>
        </r>
      </text>
    </comment>
    <comment ref="AD30" authorId="0">
      <text>
        <r>
          <rPr>
            <sz val="11"/>
            <color indexed="8"/>
            <rFont val="Helvetica"/>
          </rPr>
          <t>Imported Author:
28/5/2015 carried £3.75
4/6/2015 cancelled £0.28</t>
        </r>
      </text>
    </comment>
    <comment ref="AF30" authorId="0">
      <text>
        <r>
          <rPr>
            <sz val="11"/>
            <color indexed="8"/>
            <rFont val="Helvetica"/>
          </rPr>
          <t>Imported Author:
4/6/2015 carried £4.03
18/6/2015 c fee £0.88</t>
        </r>
      </text>
    </comment>
    <comment ref="AH30" authorId="0">
      <text>
        <r>
          <rPr>
            <sz val="11"/>
            <color indexed="8"/>
            <rFont val="Helvetica"/>
          </rPr>
          <t>Imported Author:
18/6/2015 carried £4.91
2/7/2015 c fee £0.43
2/7/2015 cash -£6
4/8/2015 cash -£2</t>
        </r>
      </text>
    </comment>
    <comment ref="AJ30" authorId="0">
      <text>
        <r>
          <rPr>
            <sz val="11"/>
            <color indexed="8"/>
            <rFont val="Helvetica"/>
          </rPr>
          <t>Imported Author:
2/7/2015 carried -£0.66
6/8/2015 c fee £3.88
12/8/2015 cash -£2</t>
        </r>
      </text>
    </comment>
    <comment ref="AK30" authorId="0">
      <text>
        <r>
          <rPr>
            <sz val="11"/>
            <color indexed="8"/>
            <rFont val="Helvetica"/>
          </rPr>
          <t>Imported Author:
6/8/2015 carried -£0.71
20/8/2015 c fee £3.88</t>
        </r>
      </text>
    </comment>
    <comment ref="AL30" authorId="0">
      <text>
        <r>
          <rPr>
            <sz val="11"/>
            <color indexed="8"/>
            <rFont val="Helvetica"/>
          </rPr>
          <t>Imported Author:
20/8/2015 carried £3.81
27/8/2015 c fee £3.88</t>
        </r>
      </text>
    </comment>
    <comment ref="AO30" authorId="0">
      <text>
        <r>
          <rPr>
            <sz val="11"/>
            <color indexed="8"/>
            <rFont val="Helvetica"/>
          </rPr>
          <t>Imported Author:
27/8/2015 carried £6.98
24/9/2015 c fee £3.88</t>
        </r>
      </text>
    </comment>
    <comment ref="AP30" authorId="0">
      <text>
        <r>
          <rPr>
            <sz val="11"/>
            <color indexed="8"/>
            <rFont val="Helvetica"/>
          </rPr>
          <t>Imported Author:
17/9/2015 carried £10.86
24/9/2015 c fee £5.37</t>
        </r>
      </text>
    </comment>
    <comment ref="AQ30" authorId="0">
      <text>
        <r>
          <rPr>
            <sz val="11"/>
            <color indexed="8"/>
            <rFont val="Helvetica"/>
          </rPr>
          <t xml:space="preserve">Imported Author:
24/9/2015 carried £16.23
1/10/2015 c fee £4.43
2/11/2015 paid -£20.66
</t>
        </r>
      </text>
    </comment>
    <comment ref="BC30" authorId="0">
      <text>
        <r>
          <rPr>
            <sz val="11"/>
            <color indexed="8"/>
            <rFont val="Helvetica"/>
          </rPr>
          <t>Imported Author:
19/11/2016 carried £5.38
7/1/2016 c fee £5.38
7/1/2016 balls -£3.50</t>
        </r>
      </text>
    </comment>
    <comment ref="BO30" authorId="0">
      <text>
        <r>
          <rPr>
            <sz val="11"/>
            <color indexed="8"/>
            <rFont val="Helvetica"/>
          </rPr>
          <t>Imported Author:
7/1/2016 carried £7.26
31/3/2016 c fee £5.38</t>
        </r>
      </text>
    </comment>
    <comment ref="BW30" authorId="0">
      <text>
        <r>
          <rPr>
            <sz val="11"/>
            <color indexed="8"/>
            <rFont val="Helvetica"/>
          </rPr>
          <t>Imported Author:
31/3/2016 carried £12.64
19/5/2016 c fee £3.88</t>
        </r>
      </text>
    </comment>
    <comment ref="BX30" authorId="0">
      <text>
        <r>
          <rPr>
            <sz val="11"/>
            <color indexed="8"/>
            <rFont val="Helvetica"/>
          </rPr>
          <t>Imported Author:
19/5/2016 carried £16.52
23/5/2016 c fee £3.88</t>
        </r>
      </text>
    </comment>
    <comment ref="CC30" authorId="0">
      <text>
        <r>
          <rPr>
            <sz val="11"/>
            <color indexed="8"/>
            <rFont val="Helvetica"/>
          </rPr>
          <t>Imported Author:
23/5/2016 carried £20.40
23/6/2016 c fee £3.88</t>
        </r>
      </text>
    </comment>
    <comment ref="CF30" authorId="0">
      <text>
        <r>
          <rPr>
            <sz val="11"/>
            <color indexed="8"/>
            <rFont val="Helvetica"/>
          </rPr>
          <t>Imported Author:
23/6/2016 carried £24.28
7/7/2016 paid -£24.28</t>
        </r>
      </text>
    </comment>
    <comment ref="CL30" authorId="0">
      <text>
        <r>
          <rPr>
            <sz val="11"/>
            <color indexed="8"/>
            <rFont val="Helvetica"/>
          </rPr>
          <t>Imported Author:
1/9/2016 c fee £3.88</t>
        </r>
      </text>
    </comment>
    <comment ref="CW30" authorId="0">
      <text>
        <r>
          <rPr>
            <sz val="11"/>
            <color indexed="8"/>
            <rFont val="Helvetica"/>
          </rPr>
          <t>Imported Author:
1/9/2016 carried £3.88
24/11/2016 c fee £5.38</t>
        </r>
      </text>
    </comment>
    <comment ref="CZ30" authorId="0">
      <text>
        <r>
          <rPr>
            <sz val="11"/>
            <color indexed="8"/>
            <rFont val="Helvetica"/>
          </rPr>
          <t>Imported Author:
24/11/2016 carried £9.26
15/12/2016 c fee £8.64
15/12/2016 wine £1.45
15/12/2016 pies £1.00</t>
        </r>
      </text>
    </comment>
    <comment ref="DD30" authorId="0">
      <text>
        <r>
          <rPr>
            <sz val="11"/>
            <color indexed="8"/>
            <rFont val="Helvetica"/>
          </rPr>
          <t>Imported Author:
15/12/2017 carried £20.35
19/1/2017 c fee £5.38
19/1/2017 cash -£20</t>
        </r>
      </text>
    </comment>
    <comment ref="AC31" authorId="0">
      <text>
        <r>
          <rPr>
            <sz val="11"/>
            <color indexed="8"/>
            <rFont val="Helvetica"/>
          </rPr>
          <t>Imported Author:
7/5/2015 carried £3.75
28/5/2015 c fee £3.75
5/6/2015 cash -£2</t>
        </r>
      </text>
    </comment>
    <comment ref="AD31" authorId="0">
      <text>
        <r>
          <rPr>
            <sz val="11"/>
            <color indexed="8"/>
            <rFont val="Helvetica"/>
          </rPr>
          <t>Imported Author:
28/5/2015 carried £5.50
4/6/2015 cancelled £0.56
5/6/2015 cash -£2.00</t>
        </r>
      </text>
    </comment>
    <comment ref="AG31" authorId="0">
      <text>
        <r>
          <rPr>
            <sz val="11"/>
            <color indexed="8"/>
            <rFont val="Helvetica"/>
          </rPr>
          <t>Imported Author:
4/6/2015 carried £4.06
25/6/2015 c fee £1.17</t>
        </r>
      </text>
    </comment>
    <comment ref="AH31" authorId="0">
      <text>
        <r>
          <rPr>
            <sz val="11"/>
            <color indexed="8"/>
            <rFont val="Helvetica"/>
          </rPr>
          <t xml:space="preserve">Imported Author:
25/6/2015 carried £5.23
2/7/2015 c fee £0.43
2/7/2015 cash -£5
</t>
        </r>
      </text>
    </comment>
    <comment ref="AI31" authorId="0">
      <text>
        <r>
          <rPr>
            <sz val="11"/>
            <color indexed="8"/>
            <rFont val="Helvetica"/>
          </rPr>
          <t>Imported Author:
2/7/2015 carried £0.66
16/7/2015 c fee £0.43
10/7/2015 cash £5
4/8/2015 cash -£2</t>
        </r>
      </text>
    </comment>
    <comment ref="AN31" authorId="0">
      <text>
        <r>
          <rPr>
            <sz val="11"/>
            <color indexed="8"/>
            <rFont val="Helvetica"/>
          </rPr>
          <t>Imported Author:
16/7/2015 carried £4.09
10/9/2015 c fee £3.88</t>
        </r>
      </text>
    </comment>
    <comment ref="AO31" authorId="0">
      <text>
        <r>
          <rPr>
            <sz val="11"/>
            <color indexed="8"/>
            <rFont val="Helvetica"/>
          </rPr>
          <t>Imported Author:
10/9/2015 carried £7.97
17/9/2015 c fee £3.88</t>
        </r>
      </text>
    </comment>
    <comment ref="AP31" authorId="0">
      <text>
        <r>
          <rPr>
            <sz val="11"/>
            <color indexed="8"/>
            <rFont val="Helvetica"/>
          </rPr>
          <t>Imported Author:
24/9/2015 carried £11.85
24/9/2015 c fee £5.37</t>
        </r>
      </text>
    </comment>
    <comment ref="AQ31" authorId="0">
      <text>
        <r>
          <rPr>
            <sz val="11"/>
            <color indexed="8"/>
            <rFont val="Helvetica"/>
          </rPr>
          <t>Imported Author:
24/9/2015 carried £17.22
1/10/2015 c fee £4.43</t>
        </r>
      </text>
    </comment>
    <comment ref="AR31" authorId="0">
      <text>
        <r>
          <rPr>
            <sz val="11"/>
            <color indexed="8"/>
            <rFont val="Helvetica"/>
          </rPr>
          <t>Imported Author:
1/10/2015 carried £21.65
15/10/2015 c fee £4.43
15/10/2015 c fee £4.43
5/11/2015 paid -£30.41</t>
        </r>
      </text>
    </comment>
    <comment ref="BB31" authorId="0">
      <text>
        <r>
          <rPr>
            <sz val="11"/>
            <color indexed="8"/>
            <rFont val="Helvetica"/>
          </rPr>
          <t>Imported Author:
12/11/2015 carried £5.38
29/12/2015 c fee £5.38</t>
        </r>
      </text>
    </comment>
    <comment ref="BC31" authorId="0">
      <text>
        <r>
          <rPr>
            <sz val="11"/>
            <color indexed="8"/>
            <rFont val="Helvetica"/>
          </rPr>
          <t xml:space="preserve">Imported Author:
29/12/2016 carried £10.76
7/1/2016 c fee £5.38
</t>
        </r>
      </text>
    </comment>
    <comment ref="BD31" authorId="0">
      <text>
        <r>
          <rPr>
            <sz val="11"/>
            <color indexed="8"/>
            <rFont val="Helvetica"/>
          </rPr>
          <t>Imported Author:
7/1/2016 carried £16.14
14/1/2016 c fee £5.38</t>
        </r>
      </text>
    </comment>
    <comment ref="BE31" authorId="0">
      <text>
        <r>
          <rPr>
            <sz val="11"/>
            <color indexed="8"/>
            <rFont val="Helvetica"/>
          </rPr>
          <t>Imported Author:
14/1/2016 carried £21.52
21/1/2016 c fee £5.38</t>
        </r>
      </text>
    </comment>
    <comment ref="BF31" authorId="0">
      <text>
        <r>
          <rPr>
            <sz val="11"/>
            <color indexed="8"/>
            <rFont val="Helvetica"/>
          </rPr>
          <t>Imported Author:
21/1/2016 carried £26.90
28/1/2016 c fee £5.38
28/2/2016 paid -£32.28</t>
        </r>
      </text>
    </comment>
    <comment ref="BM31" authorId="0">
      <text>
        <r>
          <rPr>
            <sz val="11"/>
            <color indexed="8"/>
            <rFont val="Helvetica"/>
          </rPr>
          <t>Imported Author:
17/3/2016 c fee £5.38</t>
        </r>
      </text>
    </comment>
    <comment ref="BQ31" authorId="0">
      <text>
        <r>
          <rPr>
            <sz val="11"/>
            <color indexed="8"/>
            <rFont val="Helvetica"/>
          </rPr>
          <t>Imported Author:
17/3/2016 carried £5.38
14/4/2016 c fee £6.59</t>
        </r>
      </text>
    </comment>
    <comment ref="BR31" authorId="0">
      <text>
        <r>
          <rPr>
            <sz val="11"/>
            <color indexed="8"/>
            <rFont val="Helvetica"/>
          </rPr>
          <t>Imported Author:
14/4/2016 carried £11.97
21/4/2016 c fee £3.88</t>
        </r>
      </text>
    </comment>
    <comment ref="BS31" authorId="0">
      <text>
        <r>
          <rPr>
            <sz val="11"/>
            <color indexed="8"/>
            <rFont val="Helvetica"/>
          </rPr>
          <t>Imported Author:
21/4/2016 carried £15.85
25/4/2016 c fee 3.88</t>
        </r>
      </text>
    </comment>
    <comment ref="BU31" authorId="0">
      <text>
        <r>
          <rPr>
            <sz val="11"/>
            <color indexed="8"/>
            <rFont val="Helvetica"/>
          </rPr>
          <t>Imported Author:
25/4/2016 carried £19.73
5/5/2016 c fee £3.88</t>
        </r>
      </text>
    </comment>
    <comment ref="BX31" authorId="0">
      <text>
        <r>
          <rPr>
            <sz val="11"/>
            <color indexed="8"/>
            <rFont val="Helvetica"/>
          </rPr>
          <t>Imported Author:
5/5/2016 carried £23.61
23/5/2016 c fee £3.88</t>
        </r>
      </text>
    </comment>
    <comment ref="BY31" authorId="0">
      <text>
        <r>
          <rPr>
            <sz val="11"/>
            <color indexed="8"/>
            <rFont val="Helvetica"/>
          </rPr>
          <t>Imported Author:
2/6/2016 carried £27.49
2/6/2016 c fee £3.88</t>
        </r>
      </text>
    </comment>
    <comment ref="BZ31" authorId="0">
      <text>
        <r>
          <rPr>
            <sz val="11"/>
            <color indexed="8"/>
            <rFont val="Helvetica"/>
          </rPr>
          <t>Imported Author:
2/6/2016 carried £31.37
6/6/2016 c fee £3.88</t>
        </r>
      </text>
    </comment>
    <comment ref="CC31" authorId="0">
      <text>
        <r>
          <rPr>
            <sz val="11"/>
            <color indexed="8"/>
            <rFont val="Helvetica"/>
          </rPr>
          <t>Imported Author:
6/6/2016 carried £35.25
23/6/2016 c fee £3.88</t>
        </r>
      </text>
    </comment>
    <comment ref="CD31" authorId="0">
      <text>
        <r>
          <rPr>
            <sz val="11"/>
            <color indexed="8"/>
            <rFont val="Helvetica"/>
          </rPr>
          <t>Imported Author:
23/6/2016 carried £39.13
30/6/2016 c fee £3.88</t>
        </r>
      </text>
    </comment>
    <comment ref="CH31" authorId="0">
      <text>
        <r>
          <rPr>
            <sz val="11"/>
            <color indexed="8"/>
            <rFont val="Helvetica"/>
          </rPr>
          <t>Imported Author:
30/6/2016 carried £43.01
21/7/2016 c fee £3.88</t>
        </r>
      </text>
    </comment>
    <comment ref="CK31" authorId="0">
      <text>
        <r>
          <rPr>
            <sz val="11"/>
            <color indexed="8"/>
            <rFont val="Helvetica"/>
          </rPr>
          <t>Imported Author:
21/7/2016 carried £46.89
25/8/2016 c fee £2</t>
        </r>
      </text>
    </comment>
    <comment ref="CL31" authorId="0">
      <text>
        <r>
          <rPr>
            <sz val="11"/>
            <color indexed="8"/>
            <rFont val="Helvetica"/>
          </rPr>
          <t>Imported Author:
25/8/2016 carried £47.89
1/9/2016 c fee £3.88</t>
        </r>
      </text>
    </comment>
    <comment ref="CN31" authorId="0">
      <text>
        <r>
          <rPr>
            <sz val="11"/>
            <color indexed="8"/>
            <rFont val="Helvetica"/>
          </rPr>
          <t>Imported Author:
15/9/2016 carried £51.77
15/9/2016 c fee £3.88</t>
        </r>
      </text>
    </comment>
    <comment ref="CO31" authorId="0">
      <text>
        <r>
          <rPr>
            <sz val="11"/>
            <color indexed="8"/>
            <rFont val="Helvetica"/>
          </rPr>
          <t>Imported Author:
15/9/2016 carried £55.65
22/9/2016 c fee £3.88
9/10/2016 paid -£59.53</t>
        </r>
      </text>
    </comment>
    <comment ref="CU31" authorId="0">
      <text>
        <r>
          <rPr>
            <sz val="11"/>
            <color indexed="8"/>
            <rFont val="Helvetica"/>
          </rPr>
          <t>Imported Author:
20/11/2016 carried £5.38
3/11/2016 c fee £5.38</t>
        </r>
      </text>
    </comment>
    <comment ref="CZ31" authorId="0">
      <text>
        <r>
          <rPr>
            <sz val="11"/>
            <color indexed="8"/>
            <rFont val="Helvetica"/>
          </rPr>
          <t>Imported Author:
3/11/2016 carried £10.76
15/12/2016 c fee £4.64
15/12/2016 wine £1.45
15/12/2016 pies £1.00</t>
        </r>
      </text>
    </comment>
    <comment ref="DC31" authorId="0">
      <text>
        <r>
          <rPr>
            <sz val="11"/>
            <color indexed="8"/>
            <rFont val="Helvetica"/>
          </rPr>
          <t>Imported Author:
15/12/2017 carried £17.85
12/1/2017 c fee £5.38</t>
        </r>
      </text>
    </comment>
    <comment ref="DD31" authorId="0">
      <text>
        <r>
          <rPr>
            <sz val="11"/>
            <color indexed="8"/>
            <rFont val="Helvetica"/>
          </rPr>
          <t>Imported Author:
12/1/2017 carried £23.23
19/1/2017 c fee £5.38</t>
        </r>
      </text>
    </comment>
    <comment ref="DG31" authorId="0">
      <text>
        <r>
          <rPr>
            <sz val="11"/>
            <color indexed="8"/>
            <rFont val="Helvetica"/>
          </rPr>
          <t>Imported Author:
19/1/2017 carried £28.61
9/2/2017 c fee £5.38</t>
        </r>
      </text>
    </comment>
    <comment ref="DH31" authorId="0">
      <text>
        <r>
          <rPr>
            <sz val="11"/>
            <color indexed="8"/>
            <rFont val="Helvetica"/>
          </rPr>
          <t>Imported Author:
9/2/2017 carried £33.99
16/2/2017 c fee £5.38</t>
        </r>
      </text>
    </comment>
    <comment ref="DI31" authorId="0">
      <text>
        <r>
          <rPr>
            <sz val="11"/>
            <color indexed="8"/>
            <rFont val="Helvetica"/>
          </rPr>
          <t>Imported Author:
16/2/2017 carried £39.37
23/2/2017 c fee £7.17</t>
        </r>
      </text>
    </comment>
    <comment ref="BU32" authorId="0">
      <text>
        <r>
          <rPr>
            <sz val="11"/>
            <color indexed="8"/>
            <rFont val="Helvetica"/>
          </rPr>
          <t>Imported Author:
5/5/2016 c fee £3.88
6/5/2016 paid -£3.88</t>
        </r>
      </text>
    </comment>
    <comment ref="BW32" authorId="0">
      <text>
        <r>
          <rPr>
            <sz val="11"/>
            <color indexed="8"/>
            <rFont val="Helvetica"/>
          </rPr>
          <t>Imported Author:
19/5/2016 c fee £3.88
19/5/2016 paid -£3.88</t>
        </r>
      </text>
    </comment>
    <comment ref="BY32" authorId="0">
      <text>
        <r>
          <rPr>
            <sz val="11"/>
            <color indexed="8"/>
            <rFont val="Helvetica"/>
          </rPr>
          <t>Imported Author:
2/6/2016 c fee £3.88</t>
        </r>
      </text>
    </comment>
    <comment ref="CA32" authorId="0">
      <text>
        <r>
          <rPr>
            <sz val="11"/>
            <color indexed="8"/>
            <rFont val="Helvetica"/>
          </rPr>
          <t>Imported Author:
2/6/2016 carried £3.38
7/6/2016 c fee £3.88</t>
        </r>
      </text>
    </comment>
    <comment ref="CB32" authorId="0">
      <text>
        <r>
          <rPr>
            <sz val="11"/>
            <color indexed="8"/>
            <rFont val="Helvetica"/>
          </rPr>
          <t>Imported Author:
7/6/2016 carried £7.76
9/6/2016 c fee £1.42</t>
        </r>
      </text>
    </comment>
    <comment ref="CD32" authorId="0">
      <text>
        <r>
          <rPr>
            <sz val="11"/>
            <color indexed="8"/>
            <rFont val="Helvetica"/>
          </rPr>
          <t>Imported Author:
9/6/2016 carried £9.18
30/6/2016 c fee £3.88</t>
        </r>
      </text>
    </comment>
    <comment ref="CG32" authorId="0">
      <text>
        <r>
          <rPr>
            <sz val="11"/>
            <color indexed="8"/>
            <rFont val="Helvetica"/>
          </rPr>
          <t>Imported Author:
30/6/2016 carried £13.06
14/7/2016 c fee £3.88</t>
        </r>
      </text>
    </comment>
    <comment ref="CJ32" authorId="0">
      <text>
        <r>
          <rPr>
            <sz val="11"/>
            <color indexed="8"/>
            <rFont val="Helvetica"/>
          </rPr>
          <t>Imported Author:
14/7/2016 carried £16.94
11/8/2016 paid £16.94</t>
        </r>
      </text>
    </comment>
    <comment ref="CN32" authorId="0">
      <text>
        <r>
          <rPr>
            <sz val="11"/>
            <color indexed="8"/>
            <rFont val="Helvetica"/>
          </rPr>
          <t>Imported Author:
15/9/2016 carried £3.88</t>
        </r>
      </text>
    </comment>
    <comment ref="CO32" authorId="0">
      <text>
        <r>
          <rPr>
            <sz val="11"/>
            <color indexed="8"/>
            <rFont val="Helvetica"/>
          </rPr>
          <t>Imported Author:
15/9/2016 carried £3.88
22/9/2016 c fee £3.88</t>
        </r>
      </text>
    </comment>
    <comment ref="CX32" authorId="0">
      <text>
        <r>
          <rPr>
            <sz val="11"/>
            <color indexed="8"/>
            <rFont val="Helvetica"/>
          </rPr>
          <t>Imported Author:
22/9/2016 carried £7.76
1/12/2016 c fee £5.38</t>
        </r>
      </text>
    </comment>
    <comment ref="CY32" authorId="0">
      <text>
        <r>
          <rPr>
            <sz val="11"/>
            <color indexed="8"/>
            <rFont val="Helvetica"/>
          </rPr>
          <t>Imported Author:
1/12/2016 carried £13.14
8/12/2016 c fee £5.38
26/12/2016 paid £14.30</t>
        </r>
      </text>
    </comment>
    <comment ref="DB32" authorId="0">
      <text>
        <r>
          <rPr>
            <sz val="11"/>
            <color indexed="8"/>
            <rFont val="Helvetica"/>
          </rPr>
          <t>Imported Author:
8/12/2016 carried £4.22
5/1/2017 c fee £5.09</t>
        </r>
      </text>
    </comment>
    <comment ref="DC32" authorId="0">
      <text>
        <r>
          <rPr>
            <sz val="11"/>
            <color indexed="8"/>
            <rFont val="Helvetica"/>
          </rPr>
          <t xml:space="preserve">Imported Author:
5/1/2017 carried £9.31
12/1/2017 c fee £5.38
8/2/2017 paid £14.63
</t>
        </r>
      </text>
    </comment>
    <comment ref="AP33" authorId="0">
      <text>
        <r>
          <rPr>
            <sz val="11"/>
            <color indexed="8"/>
            <rFont val="Helvetica"/>
          </rPr>
          <t>Imported Author:
24/9/2015 c fee £5.37
25/9/2015 paid -£5.37</t>
        </r>
      </text>
    </comment>
    <comment ref="D34" authorId="0">
      <text>
        <r>
          <rPr>
            <sz val="11"/>
            <color indexed="8"/>
            <rFont val="Helvetica"/>
          </rPr>
          <t xml:space="preserve">Imported Author:
27/11/2014 cash -£20
27/11/2014 c fee £5.25
</t>
        </r>
      </text>
    </comment>
    <comment ref="H34" authorId="0">
      <text>
        <r>
          <rPr>
            <sz val="11"/>
            <color indexed="8"/>
            <rFont val="Helvetica"/>
          </rPr>
          <t xml:space="preserve">Imported Author:
27/11/2014 carried -£14.25
22/11/2014 c fee -£5.25
</t>
        </r>
      </text>
    </comment>
    <comment ref="J34" authorId="0">
      <text>
        <r>
          <rPr>
            <sz val="11"/>
            <color indexed="8"/>
            <rFont val="Helvetica"/>
          </rPr>
          <t>Imported Author:
22/12/2014 carried -£6.50
8/1/2015 c fee £5.25</t>
        </r>
      </text>
    </comment>
    <comment ref="AI35" authorId="0">
      <text>
        <r>
          <rPr>
            <sz val="11"/>
            <color indexed="8"/>
            <rFont val="Helvetica"/>
          </rPr>
          <t>Imported Author:
16/7/2015 c fee £0.43
4/8/2016 cash -£2</t>
        </r>
      </text>
    </comment>
    <comment ref="AL35" authorId="0">
      <text>
        <r>
          <rPr>
            <sz val="11"/>
            <color indexed="8"/>
            <rFont val="Helvetica"/>
          </rPr>
          <t>Imported Author:
16/7/2015 carried -£1.57
27/8/2015 c fee £3.88</t>
        </r>
      </text>
    </comment>
    <comment ref="AO35" authorId="0">
      <text>
        <r>
          <rPr>
            <sz val="11"/>
            <color indexed="8"/>
            <rFont val="Helvetica"/>
          </rPr>
          <t>Imported Author:
27/8/2015 carried £2.31
17/9/2015 c fee £3.88
26/9/2015 paid -£6.19</t>
        </r>
      </text>
    </comment>
    <comment ref="AV35" authorId="0">
      <text>
        <r>
          <rPr>
            <sz val="11"/>
            <color indexed="8"/>
            <rFont val="Helvetica"/>
          </rPr>
          <t>Imported Author:
12/11/2015 c fee £5.38
28/11/2015 paid -£5.38</t>
        </r>
      </text>
    </comment>
    <comment ref="BB35" authorId="0">
      <text>
        <r>
          <rPr>
            <sz val="11"/>
            <color indexed="8"/>
            <rFont val="Helvetica"/>
          </rPr>
          <t xml:space="preserve">Imported Author:
29/12/2015 c fee £5.38
3/1/2016 paid -£5.38
</t>
        </r>
      </text>
    </comment>
    <comment ref="BI35" authorId="0">
      <text>
        <r>
          <rPr>
            <sz val="11"/>
            <color indexed="8"/>
            <rFont val="Helvetica"/>
          </rPr>
          <t>Imported Author:
7/1/2016 carried £5.38
18/2/2016 c fee £5.38
25/2/2016 paid -£10.76</t>
        </r>
      </text>
    </comment>
    <comment ref="BK35" authorId="0">
      <text>
        <r>
          <rPr>
            <sz val="11"/>
            <color indexed="8"/>
            <rFont val="Helvetica"/>
          </rPr>
          <t>Imported Author:
3/3/2016 c fee £5.38
3/3/2016 paid -£5.38</t>
        </r>
      </text>
    </comment>
    <comment ref="BP35" authorId="0">
      <text>
        <r>
          <rPr>
            <sz val="11"/>
            <color indexed="8"/>
            <rFont val="Helvetica"/>
          </rPr>
          <t>Imported Author:
7/4/2016 c fee £5.38</t>
        </r>
      </text>
    </comment>
    <comment ref="BR35" authorId="0">
      <text>
        <r>
          <rPr>
            <sz val="11"/>
            <color indexed="8"/>
            <rFont val="Helvetica"/>
          </rPr>
          <t>Imported Author:
7/4/2016 carried £5.38
9/4/2016 paid -£5.38
21/4/2016 c fee £3.88
24/4/2016 paid £3.88</t>
        </r>
      </text>
    </comment>
    <comment ref="BV35" authorId="0">
      <text>
        <r>
          <rPr>
            <sz val="11"/>
            <color indexed="8"/>
            <rFont val="Helvetica"/>
          </rPr>
          <t>Imported Author:
12/5/2016 c fee £4.31</t>
        </r>
      </text>
    </comment>
    <comment ref="BY35" authorId="0">
      <text>
        <r>
          <rPr>
            <sz val="11"/>
            <color indexed="8"/>
            <rFont val="Helvetica"/>
          </rPr>
          <t>Imported Author:
12/5/2016 carried £4.31
19/5/2016 paid -£4.31
2/6/2016 c fee £3.88</t>
        </r>
      </text>
    </comment>
    <comment ref="CC35" authorId="0">
      <text>
        <r>
          <rPr>
            <sz val="11"/>
            <color indexed="8"/>
            <rFont val="Helvetica"/>
          </rPr>
          <t>Imported Author:
2/6/2016 carried £3.88
23/6/2016 c fee £3.88
24/6/2016 paid -£7.76</t>
        </r>
      </text>
    </comment>
    <comment ref="CH35" authorId="0">
      <text>
        <r>
          <rPr>
            <sz val="11"/>
            <color indexed="8"/>
            <rFont val="Helvetica"/>
          </rPr>
          <t>Imported Author:
21/7/2016 c fee £3.88</t>
        </r>
      </text>
    </comment>
    <comment ref="CI35" authorId="0">
      <text>
        <r>
          <rPr>
            <sz val="11"/>
            <color indexed="8"/>
            <rFont val="Helvetica"/>
          </rPr>
          <t>Imported Author:
21/7/2016 carried £3.88
4/8/2016 c fee £3.88</t>
        </r>
      </text>
    </comment>
    <comment ref="CJ35" authorId="0">
      <text>
        <r>
          <rPr>
            <sz val="11"/>
            <color indexed="8"/>
            <rFont val="Helvetica"/>
          </rPr>
          <t>Imported Author:
4/8/2016 carried £7.76
11/8/2016 paid £7.76</t>
        </r>
      </text>
    </comment>
    <comment ref="CU35" authorId="0">
      <text>
        <r>
          <rPr>
            <sz val="11"/>
            <color indexed="8"/>
            <rFont val="Helvetica"/>
          </rPr>
          <t>Imported Author:
3/11/2016 carried £5.38
3/11/2016 balls -£7.50</t>
        </r>
      </text>
    </comment>
    <comment ref="CY35" authorId="0">
      <text>
        <r>
          <rPr>
            <sz val="11"/>
            <color indexed="8"/>
            <rFont val="Helvetica"/>
          </rPr>
          <t>Imported Author:
3/11/2016 carried -£2.12
8/12/2016 c fee £5.38
27/12/2016 paid £3.26</t>
        </r>
      </text>
    </comment>
    <comment ref="DB35" authorId="0">
      <text>
        <r>
          <rPr>
            <sz val="11"/>
            <color indexed="8"/>
            <rFont val="Helvetica"/>
          </rPr>
          <t>Imported Author:
5/1/2017 c fee £5.09</t>
        </r>
      </text>
    </comment>
    <comment ref="DC35" authorId="0">
      <text>
        <r>
          <rPr>
            <sz val="11"/>
            <color indexed="8"/>
            <rFont val="Helvetica"/>
          </rPr>
          <t>Imported Author:
5/1/2017 carried £5.09
12/1/2017 c fee £5.38</t>
        </r>
      </text>
    </comment>
    <comment ref="DF35" authorId="0">
      <text>
        <r>
          <rPr>
            <sz val="11"/>
            <color indexed="8"/>
            <rFont val="Helvetica"/>
          </rPr>
          <t>Imported Author:
12/1/2017 carried £10.47
2/2/2017 c fee £5.38
2/2/2017 paid £15.85</t>
        </r>
      </text>
    </comment>
    <comment ref="DJ35" authorId="0">
      <text>
        <r>
          <rPr>
            <sz val="11"/>
            <color indexed="8"/>
            <rFont val="Helvetica"/>
          </rPr>
          <t>Imported Author:
2/3/2017 c fee £5.38</t>
        </r>
      </text>
    </comment>
    <comment ref="AP36" authorId="0">
      <text>
        <r>
          <rPr>
            <sz val="11"/>
            <color indexed="8"/>
            <rFont val="Helvetica"/>
          </rPr>
          <t>Imported Author:
24/9/2015 c fee £5.37
5/10/2015 paid -£5.37</t>
        </r>
      </text>
    </comment>
    <comment ref="CS36" authorId="0">
      <text>
        <r>
          <rPr>
            <sz val="11"/>
            <color indexed="8"/>
            <rFont val="Helvetica"/>
          </rPr>
          <t>Imported Author:
20/10/2016 c fee £5.38
20/10/2016 cash -£5.50</t>
        </r>
      </text>
    </comment>
    <comment ref="H37" authorId="0">
      <text>
        <r>
          <rPr>
            <sz val="11"/>
            <color indexed="8"/>
            <rFont val="Helvetica"/>
          </rPr>
          <t>Imported Author:
7/11/2014 carried £3.50
22/12/2014 wine -£20
22/12/2014 c fee £7.75</t>
        </r>
      </text>
    </comment>
    <comment ref="K37" authorId="0">
      <text>
        <r>
          <rPr>
            <sz val="11"/>
            <color indexed="8"/>
            <rFont val="Helvetica"/>
          </rPr>
          <t>Imported Author:
22/12/2014 carried £8.75
15/1/2015 c fee £5.25</t>
        </r>
      </text>
    </comment>
    <comment ref="R37" authorId="0">
      <text>
        <r>
          <rPr>
            <sz val="11"/>
            <color indexed="8"/>
            <rFont val="Helvetica"/>
          </rPr>
          <t>Imported Author:
15/1/2015 carried £3.50
26/2/2015 strings -£1
5/3/2015 c fee £5.25
5/3/2015 c fee £1.50
5/3/2015 cash -£10</t>
        </r>
      </text>
    </comment>
    <comment ref="AE37" authorId="0">
      <text>
        <r>
          <rPr>
            <sz val="11"/>
            <color indexed="8"/>
            <rFont val="Helvetica"/>
          </rPr>
          <t>Imported Author:
5/3/2015 carried £5.75
11/6/2015 c fee £0.88</t>
        </r>
      </text>
    </comment>
    <comment ref="AG37" authorId="0">
      <text>
        <r>
          <rPr>
            <sz val="11"/>
            <color indexed="8"/>
            <rFont val="Helvetica"/>
          </rPr>
          <t>Imported Author:
11/6/2015 carried -£4.87
25/6/2015 c fee £1.17</t>
        </r>
      </text>
    </comment>
    <comment ref="AH37" authorId="0">
      <text>
        <r>
          <rPr>
            <sz val="11"/>
            <color indexed="8"/>
            <rFont val="Helvetica"/>
          </rPr>
          <t>Imported Author:
25/6/2015 carried -£3.70
2/7/2015 c fee £0.43</t>
        </r>
      </text>
    </comment>
    <comment ref="BA37" authorId="0">
      <text>
        <r>
          <rPr>
            <sz val="11"/>
            <color indexed="8"/>
            <rFont val="Helvetica"/>
          </rPr>
          <t>Imported Author:
2/7/2015 carried -£3.27
17/12/2015 c fee £14.17</t>
        </r>
      </text>
    </comment>
    <comment ref="BB37" authorId="0">
      <text>
        <r>
          <rPr>
            <sz val="11"/>
            <color indexed="8"/>
            <rFont val="Helvetica"/>
          </rPr>
          <t>Imported Author:
17/12/2015 carried £10.90
29/12/2015 c fee £5.38</t>
        </r>
      </text>
    </comment>
    <comment ref="BD37" authorId="0">
      <text>
        <r>
          <rPr>
            <sz val="11"/>
            <color indexed="8"/>
            <rFont val="Helvetica"/>
          </rPr>
          <t>Imported Author:
29/12/2016 carried £16.28
14/1/2016 c fee £5.38</t>
        </r>
      </text>
    </comment>
    <comment ref="BF37" authorId="0">
      <text>
        <r>
          <rPr>
            <sz val="11"/>
            <color indexed="8"/>
            <rFont val="Helvetica"/>
          </rPr>
          <t>Imported Author:
14/1/2016 carried £21.66
28/1/2016 c fee £5.38
9/2/2016 paid -£16
10/3/2016 paid -£10.25
6/4/2016 paid -£0.79</t>
        </r>
      </text>
    </comment>
    <comment ref="CR37" authorId="0">
      <text>
        <r>
          <rPr>
            <sz val="11"/>
            <color indexed="8"/>
            <rFont val="Helvetica"/>
          </rPr>
          <t>Imported Author:
13/10/2016 c fee £6.63
13/10/2016 c fee £6.63 (Dave)
13/10/2016 cash -£10</t>
        </r>
      </text>
    </comment>
    <comment ref="CZ37" authorId="0">
      <text>
        <r>
          <rPr>
            <sz val="11"/>
            <color indexed="8"/>
            <rFont val="Helvetica"/>
          </rPr>
          <t>Imported Author:
13/10/2016 carried £3.26
15/12/2016 c fee £4.64
15/12/2016 wine £1.45
14/12/2016 pies £1.00</t>
        </r>
      </text>
    </comment>
    <comment ref="DK37" authorId="0">
      <text>
        <r>
          <rPr>
            <sz val="11"/>
            <color indexed="8"/>
            <rFont val="Helvetica"/>
          </rPr>
          <t>Imported Author:
15/12/2017 carried £10.35
9/3/2017 c fee £5.38</t>
        </r>
      </text>
    </comment>
    <comment ref="L38" authorId="0">
      <text>
        <r>
          <rPr>
            <sz val="11"/>
            <color indexed="8"/>
            <rFont val="Helvetica"/>
          </rPr>
          <t>Imported Author:
22/01/2015 cash -£20
11/12/2014 C fee £7.00
15/01/2015 C fee £5.25
22/01/2015 C fee £7.00
28/01/2015 ladder £4.50
13/2/2015 Cash -£20</t>
        </r>
      </text>
    </comment>
    <comment ref="O38" authorId="0">
      <text>
        <r>
          <rPr>
            <sz val="11"/>
            <color indexed="8"/>
            <rFont val="Helvetica"/>
          </rPr>
          <t>Imported Author:
13/2/2015 Cash -£20</t>
        </r>
      </text>
    </comment>
    <comment ref="T38" authorId="0">
      <text>
        <r>
          <rPr>
            <sz val="11"/>
            <color indexed="8"/>
            <rFont val="Helvetica"/>
          </rPr>
          <t>Imported Author:
12/12/2015 Carried -£4
19/3/2015 C fee £5.25
19/3/2015 Cash -£5.00</t>
        </r>
      </text>
    </comment>
    <comment ref="V38" authorId="0">
      <text>
        <r>
          <rPr>
            <sz val="11"/>
            <color indexed="8"/>
            <rFont val="Helvetica"/>
          </rPr>
          <t>Imported Author:
19/3/2015 carried -£3.75
2/4/2015 c fee £7</t>
        </r>
      </text>
    </comment>
    <comment ref="Y38" authorId="0">
      <text>
        <r>
          <rPr>
            <sz val="11"/>
            <color indexed="8"/>
            <rFont val="Helvetica"/>
          </rPr>
          <t>Imported Author:
2/4/2015 carried £1.50
23/4/2015 c fee £3.75
23/4/2015 cash -£5.00</t>
        </r>
      </text>
    </comment>
    <comment ref="AA38" authorId="0">
      <text>
        <r>
          <rPr>
            <sz val="11"/>
            <color indexed="8"/>
            <rFont val="Helvetica"/>
          </rPr>
          <t>Imported Author:
23/4/2015 carried £0.25
30/4/2015 c fee £3.75</t>
        </r>
      </text>
    </comment>
    <comment ref="AB38" authorId="0">
      <text>
        <r>
          <rPr>
            <sz val="11"/>
            <color indexed="8"/>
            <rFont val="Helvetica"/>
          </rPr>
          <t>Imported Author:
30/4/2015 carried £4
7/5/2015 c fee £3.75</t>
        </r>
      </text>
    </comment>
    <comment ref="AC38" authorId="0">
      <text>
        <r>
          <rPr>
            <sz val="11"/>
            <color indexed="8"/>
            <rFont val="Helvetica"/>
          </rPr>
          <t>Imported Author:
7/5/2015 carried £7.75
21/5/2015 cash -£5
28/5/2015 c fee £3.75
5/6/2015 cash -£2</t>
        </r>
      </text>
    </comment>
    <comment ref="AD38" authorId="0">
      <text>
        <r>
          <rPr>
            <sz val="11"/>
            <color indexed="8"/>
            <rFont val="Helvetica"/>
          </rPr>
          <t>Imported Author:
28/5/2015 carried £4.50
4/6/2015 cancelled £1.13</t>
        </r>
      </text>
    </comment>
    <comment ref="AE38" authorId="0">
      <text>
        <r>
          <rPr>
            <sz val="11"/>
            <color indexed="8"/>
            <rFont val="Helvetica"/>
          </rPr>
          <t>Imported Author:
4/6/2015 carried £5.63
5/6/2015 cash -£2.00
11/6/2015 c fee £0.88
17/6/2015 m fee £8.00</t>
        </r>
      </text>
    </comment>
    <comment ref="AG38" authorId="0">
      <text>
        <r>
          <rPr>
            <sz val="11"/>
            <color indexed="8"/>
            <rFont val="Helvetica"/>
          </rPr>
          <t>Imported Author:
11/6/2015 carried £12.50
25/6/2015 c fee £1.17
25/6/2015 cash -£10</t>
        </r>
      </text>
    </comment>
    <comment ref="AI38" authorId="0">
      <text>
        <r>
          <rPr>
            <sz val="11"/>
            <color indexed="8"/>
            <rFont val="Helvetica"/>
          </rPr>
          <t>Imported Author:
25/6/2015 carried £4.27
16/7/2015 c fee £0.43</t>
        </r>
      </text>
    </comment>
    <comment ref="AK38" authorId="0">
      <text>
        <r>
          <rPr>
            <sz val="11"/>
            <color indexed="8"/>
            <rFont val="Helvetica"/>
          </rPr>
          <t>Imported Author:
16/7/2015 carried £4.70
20/8/2015 c fee £3.88</t>
        </r>
      </text>
    </comment>
    <comment ref="AM38" authorId="0">
      <text>
        <r>
          <rPr>
            <sz val="11"/>
            <color indexed="8"/>
            <rFont val="Helvetica"/>
          </rPr>
          <t>Imported Author:
20/8/2015 carried £8.58
3/9/2015 c fee £3.88
3/9/2015 cash -£10.00</t>
        </r>
      </text>
    </comment>
    <comment ref="AN38" authorId="0">
      <text>
        <r>
          <rPr>
            <sz val="11"/>
            <color indexed="8"/>
            <rFont val="Helvetica"/>
          </rPr>
          <t>Imported Author:
3/9/2015 carried £2.46
10/9/2015 c fee £3.88</t>
        </r>
      </text>
    </comment>
    <comment ref="AO38" authorId="0">
      <text>
        <r>
          <rPr>
            <sz val="11"/>
            <color indexed="8"/>
            <rFont val="Helvetica"/>
          </rPr>
          <t>Imported Author:
10/9/2015 carried £6.34</t>
        </r>
      </text>
    </comment>
    <comment ref="AR38" authorId="0">
      <text>
        <r>
          <rPr>
            <sz val="11"/>
            <color indexed="8"/>
            <rFont val="Helvetica"/>
          </rPr>
          <t>Imported Author:
17/9/2015 carried £10.22
15/10/2014 c fee £4.43
15/10/2015 cash -£10.00</t>
        </r>
      </text>
    </comment>
    <comment ref="AS38" authorId="0">
      <text>
        <r>
          <rPr>
            <sz val="11"/>
            <color indexed="8"/>
            <rFont val="Helvetica"/>
          </rPr>
          <t xml:space="preserve">Imported Author:
15/10/2015 carried £4.65
22/10/2015 c fee £3.88 </t>
        </r>
      </text>
    </comment>
    <comment ref="AW38" authorId="0">
      <text>
        <r>
          <rPr>
            <sz val="11"/>
            <color indexed="8"/>
            <rFont val="Helvetica"/>
          </rPr>
          <t>Imported Author:
12/11/2015 carried £8.53
19/11/2015 c fee £5.38</t>
        </r>
      </text>
    </comment>
    <comment ref="AY38" authorId="0">
      <text>
        <r>
          <rPr>
            <sz val="11"/>
            <color indexed="8"/>
            <rFont val="Helvetica"/>
          </rPr>
          <t>Imported Author:
19/11/2015 carried £13.91
3/12/2015 c fee £5.38
3/12/2015 cash -£20.00</t>
        </r>
      </text>
    </comment>
    <comment ref="BA38" authorId="0">
      <text>
        <r>
          <rPr>
            <sz val="11"/>
            <color indexed="8"/>
            <rFont val="Helvetica"/>
          </rPr>
          <t>Imported Author:
3/12/2015 carried -£0.71
17/12/2015 c fee £14.15</t>
        </r>
      </text>
    </comment>
    <comment ref="BC38" authorId="0">
      <text>
        <r>
          <rPr>
            <sz val="11"/>
            <color indexed="8"/>
            <rFont val="Helvetica"/>
          </rPr>
          <t>Imported Author:
17/12/2016 carried £13.44
7/1/2016 c fee £5.38</t>
        </r>
      </text>
    </comment>
    <comment ref="BE38" authorId="0">
      <text>
        <r>
          <rPr>
            <sz val="11"/>
            <color indexed="8"/>
            <rFont val="Helvetica"/>
          </rPr>
          <t>Imported Author:
7/1/2016 carried £18.82
21/1/2016 c fee £5.38</t>
        </r>
      </text>
    </comment>
    <comment ref="BF38" authorId="0">
      <text>
        <r>
          <rPr>
            <sz val="11"/>
            <color indexed="8"/>
            <rFont val="Helvetica"/>
          </rPr>
          <t>Imported Author:
21/1/2016 carried £24.20
28/1/2016 c fee £5.38</t>
        </r>
      </text>
    </comment>
    <comment ref="BG38" authorId="0">
      <text>
        <r>
          <rPr>
            <sz val="11"/>
            <color indexed="8"/>
            <rFont val="Helvetica"/>
          </rPr>
          <t>Imported Author:
28/1/2016 carried £29.58
4/2/2016 c fee £5.38
4/2/2016 balls -£3.50</t>
        </r>
      </text>
    </comment>
    <comment ref="BI38" authorId="0">
      <text>
        <r>
          <rPr>
            <sz val="11"/>
            <color indexed="8"/>
            <rFont val="Helvetica"/>
          </rPr>
          <t xml:space="preserve">Imported Author:
4/2/2016 carried £31.46
18/2/2016 c fee £5.38
</t>
        </r>
      </text>
    </comment>
    <comment ref="BJ38" authorId="0">
      <text>
        <r>
          <rPr>
            <sz val="11"/>
            <color indexed="8"/>
            <rFont val="Helvetica"/>
          </rPr>
          <t>Imported Author:
18/2/2016 carried £36.84
25/2/2016 c fee £5.38
25/2/2016 cash -£40</t>
        </r>
      </text>
    </comment>
    <comment ref="BK38" authorId="0">
      <text>
        <r>
          <rPr>
            <sz val="11"/>
            <color indexed="8"/>
            <rFont val="Helvetica"/>
          </rPr>
          <t>Imported Author:
25/2/2016 carried £2.22
3/3/2016 c fee £5.38</t>
        </r>
      </text>
    </comment>
    <comment ref="BL38" authorId="0">
      <text>
        <r>
          <rPr>
            <sz val="11"/>
            <color indexed="8"/>
            <rFont val="Helvetica"/>
          </rPr>
          <t>Imported Author:
3/3/2016 carried £7.60
10/3/2016 c fee £5.38</t>
        </r>
      </text>
    </comment>
    <comment ref="BM38" authorId="0">
      <text>
        <r>
          <rPr>
            <sz val="11"/>
            <color indexed="8"/>
            <rFont val="Helvetica"/>
          </rPr>
          <t>Imported Author:
10/3/2016 carried £12.98
17/3/2016 c fee £5.38
17/3/2016 c fee £0.75</t>
        </r>
      </text>
    </comment>
    <comment ref="BN38" authorId="0">
      <text>
        <r>
          <rPr>
            <sz val="11"/>
            <color indexed="8"/>
            <rFont val="Helvetica"/>
          </rPr>
          <t>Imported Author:
17/3/2016 carried £19.11
24/3/2016 c fee £5.38
24/3/2016 cash -£20</t>
        </r>
      </text>
    </comment>
    <comment ref="BP38" authorId="0">
      <text>
        <r>
          <rPr>
            <sz val="11"/>
            <color indexed="8"/>
            <rFont val="Helvetica"/>
          </rPr>
          <t>Imported Author:
24/3/2016 carried £4.49
7/4/2016 c fee £6.88
7/4/2016 cash -£1</t>
        </r>
      </text>
    </comment>
    <comment ref="BR38" authorId="0">
      <text>
        <r>
          <rPr>
            <sz val="11"/>
            <color indexed="8"/>
            <rFont val="Helvetica"/>
          </rPr>
          <t>Imported Author:
14/4/2016 carried £16.96
21/4/2016 c fee £3.88
21/4/2016 cash -£20</t>
        </r>
      </text>
    </comment>
    <comment ref="BU38" authorId="0">
      <text>
        <r>
          <rPr>
            <sz val="11"/>
            <color indexed="8"/>
            <rFont val="Helvetica"/>
          </rPr>
          <t>Imported Author:
21/4/2016 carried £0.84
5/5/2016 c fee £3.88</t>
        </r>
      </text>
    </comment>
    <comment ref="BW38" authorId="0">
      <text>
        <r>
          <rPr>
            <sz val="11"/>
            <color indexed="8"/>
            <rFont val="Helvetica"/>
          </rPr>
          <t>Imported Author:
5/5/2016 carried £4.72
19/5/2016 c fee £3.88</t>
        </r>
      </text>
    </comment>
    <comment ref="CC38" authorId="0">
      <text>
        <r>
          <rPr>
            <sz val="11"/>
            <color indexed="8"/>
            <rFont val="Helvetica"/>
          </rPr>
          <t>Imported Author:
19/5/2016 carried £8.60
23/6/2016 c fee £3.88</t>
        </r>
      </text>
    </comment>
    <comment ref="CF38" authorId="0">
      <text>
        <r>
          <rPr>
            <sz val="11"/>
            <color indexed="8"/>
            <rFont val="Helvetica"/>
          </rPr>
          <t>Imported Author:
23/6/2016 carried £12.48</t>
        </r>
      </text>
    </comment>
    <comment ref="CH38" authorId="0">
      <text>
        <r>
          <rPr>
            <sz val="11"/>
            <color indexed="8"/>
            <rFont val="Helvetica"/>
          </rPr>
          <t>Imported Author:
7/7/2016 carried £12.48
21/7/2016 c fee £4.88</t>
        </r>
      </text>
    </comment>
    <comment ref="CJ38" authorId="0">
      <text>
        <r>
          <rPr>
            <sz val="11"/>
            <color indexed="8"/>
            <rFont val="Helvetica"/>
          </rPr>
          <t>Imported Author:
21/7/2016 carried £17.36
11/8/2016 c fee £2.38</t>
        </r>
      </text>
    </comment>
    <comment ref="CN38" authorId="0">
      <text>
        <r>
          <rPr>
            <sz val="11"/>
            <color indexed="8"/>
            <rFont val="Helvetica"/>
          </rPr>
          <t>Imported Author:
11/8/2016 carried £19.74
15/9/2016 c fee £3.88</t>
        </r>
      </text>
    </comment>
    <comment ref="CT38" authorId="0">
      <text>
        <r>
          <rPr>
            <sz val="11"/>
            <color indexed="8"/>
            <rFont val="Helvetica"/>
          </rPr>
          <t>Imported Author:
15/9/2016 carried £23.62
27/10/2016 c fee £5.38</t>
        </r>
      </text>
    </comment>
    <comment ref="CW38" authorId="0">
      <text>
        <r>
          <rPr>
            <sz val="11"/>
            <color indexed="8"/>
            <rFont val="Helvetica"/>
          </rPr>
          <t>Imported Author:
27/10/2016 carried £29
24/11/2016 c fee £5.38
24/11/2016 cash -£35.00</t>
        </r>
      </text>
    </comment>
    <comment ref="CX38" authorId="0">
      <text>
        <r>
          <rPr>
            <sz val="11"/>
            <color indexed="8"/>
            <rFont val="Helvetica"/>
          </rPr>
          <t>Imported Author:
24/11/2016 carried -£0.62
1/12/2016 c fee £5.38</t>
        </r>
      </text>
    </comment>
    <comment ref="CZ38" authorId="0">
      <text>
        <r>
          <rPr>
            <sz val="11"/>
            <color indexed="8"/>
            <rFont val="Helvetica"/>
          </rPr>
          <t>Imported Author:
24/11/2016 carried £4.76
15/12/2016 c fee £8.64
15/12/2016 wine £1.45
15/12/2016 pies £1.00</t>
        </r>
      </text>
    </comment>
    <comment ref="DB38" authorId="0">
      <text>
        <r>
          <rPr>
            <sz val="11"/>
            <color indexed="8"/>
            <rFont val="Helvetica"/>
          </rPr>
          <t>Imported Author:
15/12/2017 carried £15.85
5/1/2017 c fee £5.09</t>
        </r>
      </text>
    </comment>
    <comment ref="DD38" authorId="0">
      <text>
        <r>
          <rPr>
            <sz val="11"/>
            <color indexed="8"/>
            <rFont val="Helvetica"/>
          </rPr>
          <t>Imported Author:
5/1/2017 carried £20.94
19/1/2017 c fee £5.38
19/1/2017 cash -£10</t>
        </r>
      </text>
    </comment>
    <comment ref="DE38" authorId="0">
      <text>
        <r>
          <rPr>
            <sz val="11"/>
            <color indexed="8"/>
            <rFont val="Helvetica"/>
          </rPr>
          <t>Imported Author:
19/1/2017 carried £16.32
26/1/2017 c fee £5.38</t>
        </r>
      </text>
    </comment>
    <comment ref="DG38" authorId="0">
      <text>
        <r>
          <rPr>
            <sz val="11"/>
            <color indexed="8"/>
            <rFont val="Helvetica"/>
          </rPr>
          <t>Imported Author:
26/1/2017 carried £21.71
9/2/2017 c fee £5.38
9/2/2017 cash -£25</t>
        </r>
      </text>
    </comment>
    <comment ref="DK38" authorId="0">
      <text>
        <r>
          <rPr>
            <sz val="11"/>
            <color indexed="8"/>
            <rFont val="Helvetica"/>
          </rPr>
          <t>Imported Author:
9/2/2017 carried £2.09
9/3/2017 c fee £5.38</t>
        </r>
      </text>
    </comment>
    <comment ref="BJ39" authorId="0">
      <text>
        <r>
          <rPr>
            <sz val="11"/>
            <color indexed="8"/>
            <rFont val="Helvetica"/>
          </rPr>
          <t>Imported Author:
25/2/2016 c fee £5.38
3/3/2016 paid -£5.38</t>
        </r>
      </text>
    </comment>
    <comment ref="BM39" authorId="0">
      <text>
        <r>
          <rPr>
            <sz val="11"/>
            <color indexed="8"/>
            <rFont val="Helvetica"/>
          </rPr>
          <t>Imported Author:
17/3/2016 c fee £5.38
6/4/2016 paid -£5.38</t>
        </r>
      </text>
    </comment>
    <comment ref="BR39" authorId="0">
      <text>
        <r>
          <rPr>
            <sz val="11"/>
            <color indexed="8"/>
            <rFont val="Helvetica"/>
          </rPr>
          <t>Imported Author:
21/4/2016 c fee £3.88</t>
        </r>
      </text>
    </comment>
    <comment ref="CS40" authorId="0">
      <text>
        <r>
          <rPr>
            <sz val="11"/>
            <color indexed="8"/>
            <rFont val="Helvetica"/>
          </rPr>
          <t>Imported Author:
20/10/2016 c fee £5.38
20/10/2016 cash -£5.50</t>
        </r>
      </text>
    </comment>
    <comment ref="CT41" authorId="0">
      <text>
        <r>
          <rPr>
            <sz val="11"/>
            <color indexed="8"/>
            <rFont val="Helvetica"/>
          </rPr>
          <t>Imported Author:
27/10/2016 c fee £5.38</t>
        </r>
      </text>
    </comment>
    <comment ref="DF42" authorId="0">
      <text>
        <r>
          <rPr>
            <sz val="11"/>
            <color indexed="8"/>
            <rFont val="Helvetica"/>
          </rPr>
          <t>Imported Author:
2/2/2017 c fee £5.38
3/2/2017 paid £5.38</t>
        </r>
      </text>
    </comment>
  </commentList>
</comments>
</file>

<file path=xl/sharedStrings.xml><?xml version="1.0" encoding="utf-8"?>
<sst xmlns="http://schemas.openxmlformats.org/spreadsheetml/2006/main" uniqueCount="43">
  <si>
    <t>Alexis</t>
  </si>
  <si>
    <t>Alessandro</t>
  </si>
  <si>
    <t>Antonio</t>
  </si>
  <si>
    <t>Chris Eck</t>
  </si>
  <si>
    <t xml:space="preserve"> </t>
  </si>
  <si>
    <t>David</t>
  </si>
  <si>
    <t>Douglas</t>
  </si>
  <si>
    <t>2/10/0106</t>
  </si>
  <si>
    <t>Fred</t>
  </si>
  <si>
    <t>Gerald</t>
  </si>
  <si>
    <t>Graham</t>
  </si>
  <si>
    <t>James C</t>
  </si>
  <si>
    <t>Jamie</t>
  </si>
  <si>
    <t>Jason</t>
  </si>
  <si>
    <t>Joel</t>
  </si>
  <si>
    <t>John B</t>
  </si>
  <si>
    <t>Jonathan Stephans</t>
  </si>
  <si>
    <t>Jonnie Wolf</t>
  </si>
  <si>
    <t>Jordan</t>
  </si>
  <si>
    <t>Josh</t>
  </si>
  <si>
    <t>Lewis Youl</t>
  </si>
  <si>
    <t>Martin George</t>
  </si>
  <si>
    <t>Martin Zincin</t>
  </si>
  <si>
    <t>Max Hess</t>
  </si>
  <si>
    <t>Michael Battat</t>
  </si>
  <si>
    <t>Michael Metcalfe</t>
  </si>
  <si>
    <t>Mike</t>
  </si>
  <si>
    <t>Otto</t>
  </si>
  <si>
    <t>Paul</t>
  </si>
  <si>
    <t>Raul</t>
  </si>
  <si>
    <t>Richard D</t>
  </si>
  <si>
    <t>Richard S</t>
  </si>
  <si>
    <t>Rory</t>
  </si>
  <si>
    <t>Russel Levi</t>
  </si>
  <si>
    <t>Shak</t>
  </si>
  <si>
    <t>Stephen Y</t>
  </si>
  <si>
    <t>Tim Bushe</t>
  </si>
  <si>
    <t>Tom Spencer</t>
  </si>
  <si>
    <t>Tony Federici</t>
  </si>
  <si>
    <t>Udi</t>
  </si>
  <si>
    <t>Laurie Bushe</t>
  </si>
  <si>
    <t>Fraser Searle</t>
  </si>
  <si>
    <t>Craig Watt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</si>
</sst>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d/mm/yyyy"/>
    <numFmt numFmtId="60" formatCode="d/m/yyyy"/>
    <numFmt numFmtId="61" formatCode="[$£-809]#,##0.00"/>
  </numFmts>
  <fonts count="4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sz val="11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61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61" fontId="0" borderId="1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K42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" customWidth="1"/>
    <col min="2" max="2" width="10.3516" style="1" customWidth="1"/>
    <col min="3" max="3" width="10.3516" style="1" customWidth="1"/>
    <col min="4" max="4" width="10.3516" style="1" customWidth="1"/>
    <col min="5" max="5" width="10.3516" style="1" customWidth="1"/>
    <col min="6" max="6" width="10.3516" style="1" customWidth="1"/>
    <col min="7" max="7" width="10.3516" style="1" customWidth="1"/>
    <col min="8" max="8" width="10.3516" style="1" customWidth="1"/>
    <col min="9" max="9" width="10.3516" style="1" customWidth="1"/>
    <col min="10" max="10" width="10.3516" style="1" customWidth="1"/>
    <col min="11" max="11" width="10.3516" style="1" customWidth="1"/>
    <col min="12" max="12" width="10.3516" style="1" customWidth="1"/>
    <col min="13" max="13" width="10.3516" style="1" customWidth="1"/>
    <col min="14" max="14" width="10.3516" style="1" customWidth="1"/>
    <col min="15" max="15" width="10.3516" style="1" customWidth="1"/>
    <col min="16" max="16" width="10.3516" style="1" customWidth="1"/>
    <col min="17" max="17" width="10.3516" style="1" customWidth="1"/>
    <col min="18" max="18" width="10.3516" style="1" customWidth="1"/>
    <col min="19" max="19" width="10.3516" style="1" customWidth="1"/>
    <col min="20" max="20" width="10.3516" style="1" customWidth="1"/>
    <col min="21" max="21" width="10.3516" style="1" customWidth="1"/>
    <col min="22" max="22" width="10.3516" style="1" customWidth="1"/>
    <col min="23" max="23" width="10.3516" style="1" customWidth="1"/>
    <col min="24" max="24" width="10.3516" style="1" customWidth="1"/>
    <col min="25" max="25" width="10.3516" style="1" customWidth="1"/>
    <col min="26" max="26" width="10.3516" style="1" customWidth="1"/>
    <col min="27" max="27" width="10.5" style="1" customWidth="1"/>
    <col min="28" max="28" width="10.5" style="1" customWidth="1"/>
    <col min="29" max="29" width="10.3516" style="1" customWidth="1"/>
    <col min="30" max="30" width="10.3516" style="1" customWidth="1"/>
    <col min="31" max="31" width="10.3516" style="1" customWidth="1"/>
    <col min="32" max="32" width="10.3516" style="1" customWidth="1"/>
    <col min="33" max="33" width="10.3516" style="1" customWidth="1"/>
    <col min="34" max="34" width="10.3516" style="1" customWidth="1"/>
    <col min="35" max="35" width="10.3516" style="1" customWidth="1"/>
    <col min="36" max="36" width="10.3516" style="1" customWidth="1"/>
    <col min="37" max="37" width="10.3516" style="1" customWidth="1"/>
    <col min="38" max="38" width="10.3516" style="1" customWidth="1"/>
    <col min="39" max="39" width="10.3516" style="1" customWidth="1"/>
    <col min="40" max="40" width="10.3516" style="1" customWidth="1"/>
    <col min="41" max="41" width="10.3516" style="1" customWidth="1"/>
    <col min="42" max="42" width="10.3516" style="1" customWidth="1"/>
    <col min="43" max="43" width="10.3516" style="1" customWidth="1"/>
    <col min="44" max="44" width="10.3516" style="1" customWidth="1"/>
    <col min="45" max="45" width="10.3516" style="1" customWidth="1"/>
    <col min="46" max="46" width="10.3516" style="1" customWidth="1"/>
    <col min="47" max="47" width="10.3516" style="1" customWidth="1"/>
    <col min="48" max="48" width="10.3516" style="1" customWidth="1"/>
    <col min="49" max="49" width="10.3516" style="1" customWidth="1"/>
    <col min="50" max="50" width="10.3516" style="1" customWidth="1"/>
    <col min="51" max="51" width="10.3516" style="1" customWidth="1"/>
    <col min="52" max="52" width="10.3516" style="1" customWidth="1"/>
    <col min="53" max="53" width="10.3516" style="1" customWidth="1"/>
    <col min="54" max="54" width="10.3516" style="1" customWidth="1"/>
    <col min="55" max="55" width="10.3516" style="1" customWidth="1"/>
    <col min="56" max="56" width="10.3516" style="1" customWidth="1"/>
    <col min="57" max="57" width="10.3516" style="1" customWidth="1"/>
    <col min="58" max="58" width="10.3516" style="1" customWidth="1"/>
    <col min="59" max="59" width="10.3516" style="1" customWidth="1"/>
    <col min="60" max="60" width="10.3516" style="1" customWidth="1"/>
    <col min="61" max="61" width="10.3516" style="1" customWidth="1"/>
    <col min="62" max="62" width="10.3516" style="1" customWidth="1"/>
    <col min="63" max="63" width="10.3516" style="1" customWidth="1"/>
    <col min="64" max="64" width="10.3516" style="1" customWidth="1"/>
    <col min="65" max="65" width="10.3516" style="1" customWidth="1"/>
    <col min="66" max="66" width="10.3516" style="1" customWidth="1"/>
    <col min="67" max="67" width="10.3516" style="1" customWidth="1"/>
    <col min="68" max="68" width="10.3516" style="1" customWidth="1"/>
    <col min="69" max="69" width="10.3516" style="1" customWidth="1"/>
    <col min="70" max="70" width="10.3516" style="1" customWidth="1"/>
    <col min="71" max="71" width="10.3516" style="1" customWidth="1"/>
    <col min="72" max="72" width="10.3516" style="1" customWidth="1"/>
    <col min="73" max="73" width="10.3516" style="1" customWidth="1"/>
    <col min="74" max="74" width="10.3516" style="1" customWidth="1"/>
    <col min="75" max="75" width="10.3516" style="1" customWidth="1"/>
    <col min="76" max="76" width="10.3516" style="1" customWidth="1"/>
    <col min="77" max="77" width="10.3516" style="1" customWidth="1"/>
    <col min="78" max="78" width="10.3516" style="1" customWidth="1"/>
    <col min="79" max="79" width="10.3516" style="1" customWidth="1"/>
    <col min="80" max="80" width="10.3516" style="1" customWidth="1"/>
    <col min="81" max="81" width="10.3516" style="1" customWidth="1"/>
    <col min="82" max="82" width="10.3516" style="1" customWidth="1"/>
    <col min="83" max="83" width="10.3516" style="1" customWidth="1"/>
    <col min="84" max="84" width="10.3516" style="1" customWidth="1"/>
    <col min="85" max="85" width="10.3516" style="1" customWidth="1"/>
    <col min="86" max="86" width="10.3516" style="1" customWidth="1"/>
    <col min="87" max="87" width="10.3516" style="1" customWidth="1"/>
    <col min="88" max="88" width="10.1719" style="1" customWidth="1"/>
    <col min="89" max="89" width="10.3516" style="1" customWidth="1"/>
    <col min="90" max="90" width="10.3516" style="1" customWidth="1"/>
    <col min="91" max="91" width="10.3516" style="1" customWidth="1"/>
    <col min="92" max="92" width="10.3516" style="1" customWidth="1"/>
    <col min="93" max="93" width="10.3516" style="1" customWidth="1"/>
    <col min="94" max="94" width="10.3516" style="1" customWidth="1"/>
    <col min="95" max="95" width="10.3516" style="1" customWidth="1"/>
    <col min="96" max="96" width="10.3516" style="1" customWidth="1"/>
    <col min="97" max="97" width="10.3516" style="1" customWidth="1"/>
    <col min="98" max="98" width="10.3516" style="1" customWidth="1"/>
    <col min="99" max="99" width="10.1719" style="1" customWidth="1"/>
    <col min="100" max="100" width="10.1719" style="1" customWidth="1"/>
    <col min="101" max="101" width="10.1719" style="1" customWidth="1"/>
    <col min="102" max="102" width="10.3516" style="1" customWidth="1"/>
    <col min="103" max="103" width="10.3516" style="1" customWidth="1"/>
    <col min="104" max="104" width="10.3516" style="1" customWidth="1"/>
    <col min="105" max="105" width="10.3516" style="1" customWidth="1"/>
    <col min="106" max="106" width="10.3516" style="1" customWidth="1"/>
    <col min="107" max="107" width="10.3516" style="1" customWidth="1"/>
    <col min="108" max="108" width="10.3516" style="1" customWidth="1"/>
    <col min="109" max="109" width="10.3516" style="1" customWidth="1"/>
    <col min="110" max="110" width="10.3516" style="1" customWidth="1"/>
    <col min="111" max="111" width="10.3516" style="1" customWidth="1"/>
    <col min="112" max="112" width="10.5" style="1" customWidth="1"/>
    <col min="113" max="113" width="10.5" style="1" customWidth="1"/>
    <col min="114" max="114" width="10.5" style="1" customWidth="1"/>
    <col min="115" max="115" width="10.3516" style="1" customWidth="1"/>
    <col min="116" max="256" width="14.5" style="1" customWidth="1"/>
  </cols>
  <sheetData>
    <row r="1" ht="13.65" customHeight="1">
      <c r="A1" s="2"/>
      <c r="B1" s="3">
        <v>41950</v>
      </c>
      <c r="C1" s="3">
        <v>41962</v>
      </c>
      <c r="D1" s="3">
        <v>41970</v>
      </c>
      <c r="E1" s="3">
        <v>41977</v>
      </c>
      <c r="F1" s="3">
        <v>41984</v>
      </c>
      <c r="G1" s="3">
        <v>41991</v>
      </c>
      <c r="H1" s="3">
        <v>41995</v>
      </c>
      <c r="I1" s="3">
        <v>42001</v>
      </c>
      <c r="J1" s="3">
        <v>42012</v>
      </c>
      <c r="K1" s="3">
        <v>42019</v>
      </c>
      <c r="L1" s="3">
        <v>42026</v>
      </c>
      <c r="M1" s="3">
        <v>42033</v>
      </c>
      <c r="N1" s="3">
        <v>42040</v>
      </c>
      <c r="O1" s="3">
        <v>42047</v>
      </c>
      <c r="P1" s="3">
        <v>42054</v>
      </c>
      <c r="Q1" s="3">
        <v>42061</v>
      </c>
      <c r="R1" s="3">
        <v>42068</v>
      </c>
      <c r="S1" s="3">
        <v>42075</v>
      </c>
      <c r="T1" s="3">
        <v>42082</v>
      </c>
      <c r="U1" s="3">
        <v>42089</v>
      </c>
      <c r="V1" s="3">
        <v>42096</v>
      </c>
      <c r="W1" s="3">
        <v>42103</v>
      </c>
      <c r="X1" s="3">
        <v>42110</v>
      </c>
      <c r="Y1" s="3">
        <v>42117</v>
      </c>
      <c r="Z1" s="3">
        <v>42120</v>
      </c>
      <c r="AA1" s="3">
        <v>42124</v>
      </c>
      <c r="AB1" s="3">
        <v>42131</v>
      </c>
      <c r="AC1" s="3">
        <v>42152</v>
      </c>
      <c r="AD1" s="3">
        <v>42159</v>
      </c>
      <c r="AE1" s="3">
        <v>42166</v>
      </c>
      <c r="AF1" s="3">
        <v>42173</v>
      </c>
      <c r="AG1" s="3">
        <v>42180</v>
      </c>
      <c r="AH1" s="3">
        <v>42187</v>
      </c>
      <c r="AI1" s="3">
        <v>42201</v>
      </c>
      <c r="AJ1" s="3">
        <v>42222</v>
      </c>
      <c r="AK1" s="3">
        <v>42236</v>
      </c>
      <c r="AL1" s="3">
        <v>42243</v>
      </c>
      <c r="AM1" s="3">
        <v>42250</v>
      </c>
      <c r="AN1" s="3">
        <v>42257</v>
      </c>
      <c r="AO1" s="3">
        <v>42264</v>
      </c>
      <c r="AP1" s="3">
        <v>42271</v>
      </c>
      <c r="AQ1" s="3">
        <v>42278</v>
      </c>
      <c r="AR1" s="3">
        <v>42292</v>
      </c>
      <c r="AS1" s="3">
        <v>42299</v>
      </c>
      <c r="AT1" s="3">
        <v>42306</v>
      </c>
      <c r="AU1" s="3">
        <v>42313</v>
      </c>
      <c r="AV1" s="3">
        <v>42320</v>
      </c>
      <c r="AW1" s="3">
        <v>42327</v>
      </c>
      <c r="AX1" s="3">
        <v>42334</v>
      </c>
      <c r="AY1" s="3">
        <v>42341</v>
      </c>
      <c r="AZ1" s="3">
        <v>42348</v>
      </c>
      <c r="BA1" s="3">
        <v>42355</v>
      </c>
      <c r="BB1" s="3">
        <v>42367</v>
      </c>
      <c r="BC1" s="3">
        <v>42376</v>
      </c>
      <c r="BD1" s="3">
        <v>42383</v>
      </c>
      <c r="BE1" s="3">
        <v>42390</v>
      </c>
      <c r="BF1" s="3">
        <v>42397</v>
      </c>
      <c r="BG1" s="3">
        <v>42404</v>
      </c>
      <c r="BH1" s="3">
        <v>42411</v>
      </c>
      <c r="BI1" s="3">
        <v>42418</v>
      </c>
      <c r="BJ1" s="3">
        <v>42425</v>
      </c>
      <c r="BK1" s="3">
        <v>42432</v>
      </c>
      <c r="BL1" s="3">
        <v>42439</v>
      </c>
      <c r="BM1" s="3">
        <v>42446</v>
      </c>
      <c r="BN1" s="3">
        <v>42453</v>
      </c>
      <c r="BO1" s="3">
        <v>42460</v>
      </c>
      <c r="BP1" s="3">
        <v>42467</v>
      </c>
      <c r="BQ1" s="3">
        <v>42474</v>
      </c>
      <c r="BR1" s="3">
        <v>42481</v>
      </c>
      <c r="BS1" s="3">
        <v>42485</v>
      </c>
      <c r="BT1" s="3">
        <v>42494</v>
      </c>
      <c r="BU1" s="3">
        <v>42495</v>
      </c>
      <c r="BV1" s="3">
        <v>42502</v>
      </c>
      <c r="BW1" s="3">
        <v>42509</v>
      </c>
      <c r="BX1" s="3">
        <v>42513</v>
      </c>
      <c r="BY1" s="3">
        <v>42523</v>
      </c>
      <c r="BZ1" s="3">
        <v>42527</v>
      </c>
      <c r="CA1" s="3">
        <v>42528</v>
      </c>
      <c r="CB1" s="3">
        <v>42530</v>
      </c>
      <c r="CC1" s="3">
        <v>42544</v>
      </c>
      <c r="CD1" s="3">
        <v>42551</v>
      </c>
      <c r="CE1" s="3">
        <v>42556</v>
      </c>
      <c r="CF1" s="3">
        <v>42558</v>
      </c>
      <c r="CG1" s="3">
        <v>42565</v>
      </c>
      <c r="CH1" s="3">
        <v>42572</v>
      </c>
      <c r="CI1" s="3">
        <v>42586</v>
      </c>
      <c r="CJ1" s="3">
        <v>42593</v>
      </c>
      <c r="CK1" s="3">
        <v>42607</v>
      </c>
      <c r="CL1" s="3">
        <v>42614</v>
      </c>
      <c r="CM1" s="3">
        <v>42621</v>
      </c>
      <c r="CN1" s="3">
        <v>42628</v>
      </c>
      <c r="CO1" s="3">
        <v>42635</v>
      </c>
      <c r="CP1" s="3">
        <v>42642</v>
      </c>
      <c r="CQ1" s="3">
        <v>42649</v>
      </c>
      <c r="CR1" s="3">
        <v>42656</v>
      </c>
      <c r="CS1" s="3">
        <v>42663</v>
      </c>
      <c r="CT1" s="3">
        <v>42670</v>
      </c>
      <c r="CU1" s="3">
        <v>42677</v>
      </c>
      <c r="CV1" s="3">
        <v>42684</v>
      </c>
      <c r="CW1" s="3">
        <v>42698</v>
      </c>
      <c r="CX1" s="3">
        <v>42705</v>
      </c>
      <c r="CY1" s="3">
        <v>42712</v>
      </c>
      <c r="CZ1" s="3">
        <v>42719</v>
      </c>
      <c r="DA1" s="3">
        <v>42732</v>
      </c>
      <c r="DB1" s="3">
        <v>42740</v>
      </c>
      <c r="DC1" s="3">
        <v>42747</v>
      </c>
      <c r="DD1" s="3">
        <v>42754</v>
      </c>
      <c r="DE1" s="3">
        <v>42761</v>
      </c>
      <c r="DF1" s="3">
        <v>42768</v>
      </c>
      <c r="DG1" s="3">
        <v>42775</v>
      </c>
      <c r="DH1" s="3">
        <v>42782</v>
      </c>
      <c r="DI1" s="3">
        <v>42789</v>
      </c>
      <c r="DJ1" s="4">
        <v>42796</v>
      </c>
      <c r="DK1" s="4">
        <v>42803</v>
      </c>
    </row>
    <row r="2" ht="13.65" customHeight="1">
      <c r="A2" t="s" s="5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>
        <f>5.38-6</f>
        <v>-0.6200000000000001</v>
      </c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2"/>
      <c r="BX2" s="2"/>
      <c r="BY2" s="2"/>
      <c r="BZ2" s="2"/>
      <c r="CA2" s="2"/>
      <c r="CB2" s="2"/>
      <c r="CC2" s="2"/>
      <c r="CD2" s="6"/>
      <c r="CE2" s="7"/>
      <c r="CF2" s="7"/>
      <c r="CG2" s="7"/>
      <c r="CH2" s="7"/>
      <c r="CI2" s="7"/>
      <c r="CJ2" s="7"/>
      <c r="CK2" s="2"/>
      <c r="CL2" s="2"/>
      <c r="CM2" s="2"/>
      <c r="CN2" s="2"/>
      <c r="CO2" s="2"/>
      <c r="CP2" s="2"/>
      <c r="CQ2" s="7"/>
      <c r="CR2" s="7"/>
      <c r="CS2" s="7"/>
      <c r="CT2" s="7"/>
      <c r="CU2" s="7"/>
      <c r="CV2" s="7"/>
      <c r="CW2" s="7"/>
      <c r="CX2" s="7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ht="13.65" customHeight="1">
      <c r="A3" t="s" s="5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7"/>
      <c r="Q3" s="7"/>
      <c r="R3" s="7"/>
      <c r="S3" s="2"/>
      <c r="T3" s="6"/>
      <c r="U3" s="2"/>
      <c r="V3" s="2"/>
      <c r="W3" s="7"/>
      <c r="X3" s="7"/>
      <c r="Y3" s="7"/>
      <c r="Z3" s="7"/>
      <c r="AA3" s="7"/>
      <c r="AB3" s="7"/>
      <c r="AC3" s="7"/>
      <c r="AD3" s="7"/>
      <c r="AE3" s="7"/>
      <c r="AF3" s="7"/>
      <c r="AG3" s="6"/>
      <c r="AH3" s="6"/>
      <c r="AI3" s="6"/>
      <c r="AJ3" s="6"/>
      <c r="AK3" s="6"/>
      <c r="AL3" s="8"/>
      <c r="AM3" s="6"/>
      <c r="AN3" s="6"/>
      <c r="AO3" s="2"/>
      <c r="AP3" s="8"/>
      <c r="AQ3" s="7"/>
      <c r="AR3" s="2"/>
      <c r="AS3" s="2"/>
      <c r="AT3" s="7"/>
      <c r="AU3" s="7"/>
      <c r="AV3" s="7"/>
      <c r="AW3" s="7"/>
      <c r="AX3" s="7"/>
      <c r="AY3" s="2"/>
      <c r="AZ3" s="8"/>
      <c r="BA3" s="2"/>
      <c r="BB3" s="6"/>
      <c r="BC3" s="2"/>
      <c r="BD3" s="7"/>
      <c r="BE3" s="7"/>
      <c r="BF3" s="7"/>
      <c r="BG3" s="7"/>
      <c r="BH3" s="7"/>
      <c r="BI3" s="7"/>
      <c r="BJ3" s="7"/>
      <c r="BK3" s="7"/>
      <c r="BL3" s="7"/>
      <c r="BM3" s="7"/>
      <c r="BN3" s="8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6"/>
      <c r="CE3" s="2"/>
      <c r="CF3" s="2"/>
      <c r="CG3" s="2"/>
      <c r="CH3" s="2"/>
      <c r="CI3" s="2"/>
      <c r="CJ3" s="4"/>
      <c r="CK3" s="2"/>
      <c r="CL3" s="2"/>
      <c r="CM3" s="4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4"/>
      <c r="CZ3" s="4"/>
      <c r="DA3" s="2"/>
      <c r="DB3" s="2"/>
      <c r="DC3" s="2"/>
      <c r="DD3" s="4">
        <v>42754</v>
      </c>
      <c r="DE3" s="2"/>
      <c r="DF3" s="2"/>
      <c r="DG3" s="2"/>
      <c r="DH3" s="2"/>
      <c r="DI3" s="2"/>
      <c r="DJ3" s="2"/>
      <c r="DK3" s="2"/>
    </row>
    <row r="4" ht="13.65" customHeight="1">
      <c r="A4" t="s" s="5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>
        <v>42048</v>
      </c>
      <c r="P4" s="7"/>
      <c r="Q4" s="7"/>
      <c r="R4" s="7"/>
      <c r="S4" s="2"/>
      <c r="T4" s="6"/>
      <c r="U4" s="2"/>
      <c r="V4" s="2"/>
      <c r="W4" s="7"/>
      <c r="X4" s="7"/>
      <c r="Y4" s="7"/>
      <c r="Z4" s="7"/>
      <c r="AA4" s="7"/>
      <c r="AB4" s="7"/>
      <c r="AC4" s="7"/>
      <c r="AD4" s="7"/>
      <c r="AE4" s="7"/>
      <c r="AF4" s="7"/>
      <c r="AG4" s="6"/>
      <c r="AH4" s="6"/>
      <c r="AI4" s="6"/>
      <c r="AJ4" s="6"/>
      <c r="AK4" s="6"/>
      <c r="AL4" s="8">
        <v>42271</v>
      </c>
      <c r="AM4" s="6"/>
      <c r="AN4" s="6"/>
      <c r="AO4" s="2"/>
      <c r="AP4" s="8">
        <v>42288</v>
      </c>
      <c r="AQ4" s="7"/>
      <c r="AR4" s="2"/>
      <c r="AS4" s="2"/>
      <c r="AT4" s="7"/>
      <c r="AU4" s="7"/>
      <c r="AV4" s="7"/>
      <c r="AW4" s="7"/>
      <c r="AX4" s="7"/>
      <c r="AY4" s="2"/>
      <c r="AZ4" s="8">
        <v>42348</v>
      </c>
      <c r="BA4" s="2"/>
      <c r="BB4" s="6"/>
      <c r="BC4" s="2"/>
      <c r="BD4" s="7"/>
      <c r="BE4" s="7"/>
      <c r="BF4" s="7"/>
      <c r="BG4" s="7"/>
      <c r="BH4" s="7"/>
      <c r="BI4" s="7"/>
      <c r="BJ4" s="7"/>
      <c r="BK4" s="7"/>
      <c r="BL4" s="7"/>
      <c r="BM4" s="7"/>
      <c r="BN4" s="8">
        <v>42453</v>
      </c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6"/>
      <c r="CE4" s="2"/>
      <c r="CF4" s="2"/>
      <c r="CG4" s="2"/>
      <c r="CH4" s="2"/>
      <c r="CI4" s="2"/>
      <c r="CJ4" s="4">
        <v>42621</v>
      </c>
      <c r="CK4" s="2"/>
      <c r="CL4" s="2"/>
      <c r="CM4" s="4">
        <v>42664</v>
      </c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4">
        <v>42712</v>
      </c>
      <c r="CZ4" s="4">
        <v>42732</v>
      </c>
      <c r="DA4" s="2"/>
      <c r="DB4" s="7">
        <f>5.09-5.38</f>
        <v>-0.29</v>
      </c>
      <c r="DC4" s="2"/>
      <c r="DD4" s="2"/>
      <c r="DE4" s="2"/>
      <c r="DF4" s="2"/>
      <c r="DG4" s="2"/>
      <c r="DH4" s="2"/>
      <c r="DI4" s="2"/>
      <c r="DJ4" s="2"/>
      <c r="DK4" s="2"/>
    </row>
    <row r="5" ht="13.65" customHeight="1">
      <c r="A5" t="s" s="5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2"/>
      <c r="T5" s="7"/>
      <c r="U5" s="7"/>
      <c r="V5" s="7"/>
      <c r="W5" s="7"/>
      <c r="X5" s="7"/>
      <c r="Y5" s="7"/>
      <c r="Z5" s="8">
        <v>42130</v>
      </c>
      <c r="AA5" s="7"/>
      <c r="AB5" s="7"/>
      <c r="AC5" s="7"/>
      <c r="AD5" s="7"/>
      <c r="AE5" t="s" s="5">
        <v>4</v>
      </c>
      <c r="AF5" s="7"/>
      <c r="AG5" s="7"/>
      <c r="AH5" s="7"/>
      <c r="AI5" s="2"/>
      <c r="AJ5" s="7"/>
      <c r="AK5" s="7"/>
      <c r="AL5" s="7"/>
      <c r="AM5" s="7"/>
      <c r="AN5" s="6"/>
      <c r="AO5" s="6"/>
      <c r="AP5" s="7"/>
      <c r="AQ5" s="7"/>
      <c r="AR5" s="2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6"/>
      <c r="CE5" s="7"/>
      <c r="CF5" s="7"/>
      <c r="CG5" s="7"/>
      <c r="CH5" s="7"/>
      <c r="CI5" s="7"/>
      <c r="CJ5" s="7"/>
      <c r="CK5" s="2"/>
      <c r="CL5" s="2"/>
      <c r="CM5" s="2"/>
      <c r="CN5" s="2"/>
      <c r="CO5" s="2"/>
      <c r="CP5" s="2"/>
      <c r="CQ5" s="2"/>
      <c r="CR5" s="7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ht="13.65" customHeight="1">
      <c r="A6" t="s" s="5">
        <v>5</v>
      </c>
      <c r="B6" s="7"/>
      <c r="C6" s="7"/>
      <c r="D6" s="7"/>
      <c r="E6" s="8">
        <v>41985</v>
      </c>
      <c r="F6" s="7"/>
      <c r="G6" s="8">
        <v>41996</v>
      </c>
      <c r="H6" s="6"/>
      <c r="I6" s="7"/>
      <c r="J6" s="8">
        <v>42025</v>
      </c>
      <c r="K6" s="8">
        <v>42025</v>
      </c>
      <c r="L6" s="7"/>
      <c r="M6" s="8">
        <v>42048</v>
      </c>
      <c r="N6" s="8">
        <v>42048</v>
      </c>
      <c r="O6" s="8">
        <v>42048</v>
      </c>
      <c r="P6" s="8">
        <v>42081</v>
      </c>
      <c r="Q6" s="8">
        <v>42081</v>
      </c>
      <c r="R6" s="8">
        <v>42081</v>
      </c>
      <c r="S6" s="8">
        <v>42081</v>
      </c>
      <c r="T6" s="8">
        <v>42093</v>
      </c>
      <c r="U6" s="8">
        <v>42093</v>
      </c>
      <c r="V6" s="8">
        <v>42117</v>
      </c>
      <c r="W6" s="8">
        <v>42117</v>
      </c>
      <c r="X6" s="7"/>
      <c r="Y6" s="8">
        <v>42120</v>
      </c>
      <c r="Z6" s="8">
        <v>42159</v>
      </c>
      <c r="AA6" s="7"/>
      <c r="AB6" s="7"/>
      <c r="AC6" s="7"/>
      <c r="AD6" s="8">
        <v>42184</v>
      </c>
      <c r="AE6" s="7"/>
      <c r="AF6" s="7"/>
      <c r="AG6" s="7"/>
      <c r="AH6" s="7"/>
      <c r="AI6" s="2"/>
      <c r="AJ6" s="7"/>
      <c r="AK6" s="7"/>
      <c r="AL6" s="6"/>
      <c r="AM6" s="6"/>
      <c r="AN6" s="6"/>
      <c r="AO6" s="2"/>
      <c r="AP6" s="7"/>
      <c r="AQ6" s="7">
        <v>4.43</v>
      </c>
      <c r="AR6" s="2"/>
      <c r="AS6" s="7"/>
      <c r="AT6" s="7"/>
      <c r="AU6" s="2"/>
      <c r="AV6" s="6"/>
      <c r="AW6" s="6"/>
      <c r="AX6" s="6"/>
      <c r="AY6" s="2"/>
      <c r="AZ6" s="2"/>
      <c r="BA6" s="2"/>
      <c r="BB6" s="7"/>
      <c r="BC6" s="7"/>
      <c r="BD6" s="7"/>
      <c r="BE6" s="7"/>
      <c r="BF6" s="7"/>
      <c r="BG6" s="7"/>
      <c r="BH6" s="7"/>
      <c r="BI6" s="7"/>
      <c r="BJ6" s="7"/>
      <c r="BK6" s="7"/>
      <c r="BL6" s="6"/>
      <c r="BM6" s="6"/>
      <c r="BN6" s="6"/>
      <c r="BO6" s="6"/>
      <c r="BP6" s="6"/>
      <c r="BQ6" s="6"/>
      <c r="BR6" s="6"/>
      <c r="BS6" s="6"/>
      <c r="BT6" s="2"/>
      <c r="BU6" s="2"/>
      <c r="BV6" s="2"/>
      <c r="BW6" s="7"/>
      <c r="BX6" s="7"/>
      <c r="BY6" s="7"/>
      <c r="BZ6" s="7"/>
      <c r="CA6" s="7"/>
      <c r="CB6" s="7"/>
      <c r="CC6" s="7"/>
      <c r="CD6" s="6"/>
      <c r="CE6" s="2"/>
      <c r="CF6" s="2"/>
      <c r="CG6" s="2"/>
      <c r="CH6" s="2"/>
      <c r="CI6" s="2"/>
      <c r="CJ6" s="2"/>
      <c r="CK6" s="7"/>
      <c r="CL6" s="7"/>
      <c r="CM6" s="7"/>
      <c r="CN6" s="7"/>
      <c r="CO6" s="7"/>
      <c r="CP6" s="7"/>
      <c r="CQ6" s="7"/>
      <c r="CR6" s="2"/>
      <c r="CS6" s="7"/>
      <c r="CT6" s="7"/>
      <c r="CU6" s="7"/>
      <c r="CV6" s="7"/>
      <c r="CW6" s="7"/>
      <c r="CX6" s="7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7"/>
      <c r="DK6" s="7"/>
    </row>
    <row r="7" ht="13.65" customHeight="1">
      <c r="A7" t="s" s="5">
        <v>6</v>
      </c>
      <c r="B7" s="7"/>
      <c r="C7" s="7"/>
      <c r="D7" s="7"/>
      <c r="E7" s="8">
        <v>41977</v>
      </c>
      <c r="F7" s="8">
        <v>41984</v>
      </c>
      <c r="G7" s="8">
        <v>41991</v>
      </c>
      <c r="H7" s="8">
        <v>41995</v>
      </c>
      <c r="I7" s="8">
        <v>42001</v>
      </c>
      <c r="J7" s="7"/>
      <c r="K7" s="7"/>
      <c r="L7" s="8">
        <v>42026</v>
      </c>
      <c r="M7" s="8">
        <v>42033</v>
      </c>
      <c r="N7" s="8">
        <v>42010</v>
      </c>
      <c r="O7" s="8">
        <v>42048</v>
      </c>
      <c r="P7" s="8">
        <v>42054</v>
      </c>
      <c r="Q7" s="8">
        <v>42061</v>
      </c>
      <c r="R7" s="8">
        <v>42068</v>
      </c>
      <c r="S7" s="8">
        <v>42075</v>
      </c>
      <c r="T7" s="8">
        <v>42082</v>
      </c>
      <c r="U7" s="8">
        <v>42089</v>
      </c>
      <c r="V7" s="8">
        <v>42096</v>
      </c>
      <c r="W7" s="8">
        <v>42103</v>
      </c>
      <c r="X7" s="8">
        <v>42110</v>
      </c>
      <c r="Y7" s="8">
        <v>42117</v>
      </c>
      <c r="Z7" s="8">
        <v>42120</v>
      </c>
      <c r="AA7" s="8">
        <v>42124</v>
      </c>
      <c r="AB7" s="8">
        <v>42131</v>
      </c>
      <c r="AC7" s="8">
        <v>42152</v>
      </c>
      <c r="AD7" s="7"/>
      <c r="AE7" s="8">
        <v>42166</v>
      </c>
      <c r="AF7" s="7"/>
      <c r="AG7" s="8">
        <v>42180</v>
      </c>
      <c r="AH7" s="8">
        <v>42187</v>
      </c>
      <c r="AI7" s="8">
        <v>42201</v>
      </c>
      <c r="AJ7" s="8">
        <v>42222</v>
      </c>
      <c r="AK7" s="8">
        <v>42236</v>
      </c>
      <c r="AL7" s="8">
        <v>42243</v>
      </c>
      <c r="AM7" s="8">
        <v>42250</v>
      </c>
      <c r="AN7" s="8">
        <v>42257</v>
      </c>
      <c r="AO7" s="8">
        <v>42264</v>
      </c>
      <c r="AP7" s="7"/>
      <c r="AQ7" s="8">
        <v>42278</v>
      </c>
      <c r="AR7" s="8">
        <v>75164</v>
      </c>
      <c r="AS7" s="8">
        <v>42299</v>
      </c>
      <c r="AT7" s="8">
        <v>42306</v>
      </c>
      <c r="AU7" s="8">
        <v>42313</v>
      </c>
      <c r="AV7" s="8">
        <v>42320</v>
      </c>
      <c r="AW7" s="8">
        <v>42325</v>
      </c>
      <c r="AX7" s="8">
        <v>42334</v>
      </c>
      <c r="AY7" s="8">
        <v>42341</v>
      </c>
      <c r="AZ7" s="8">
        <v>42348</v>
      </c>
      <c r="BA7" s="2"/>
      <c r="BB7" s="8">
        <v>42367</v>
      </c>
      <c r="BC7" s="8">
        <v>42345</v>
      </c>
      <c r="BD7" s="8"/>
      <c r="BE7" s="8">
        <v>42390</v>
      </c>
      <c r="BF7" s="8">
        <v>42397</v>
      </c>
      <c r="BG7" s="7"/>
      <c r="BH7" t="s" s="5">
        <v>7</v>
      </c>
      <c r="BI7" s="8">
        <v>42418</v>
      </c>
      <c r="BJ7" s="8">
        <v>42425</v>
      </c>
      <c r="BK7" s="8">
        <v>42432</v>
      </c>
      <c r="BL7" s="8">
        <v>42439</v>
      </c>
      <c r="BM7" s="8">
        <v>42446</v>
      </c>
      <c r="BN7" s="8">
        <v>42453</v>
      </c>
      <c r="BO7" s="8">
        <v>42460</v>
      </c>
      <c r="BP7" s="8">
        <v>42467</v>
      </c>
      <c r="BQ7" s="8">
        <v>42474</v>
      </c>
      <c r="BR7" s="8">
        <v>42481</v>
      </c>
      <c r="BS7" s="8">
        <v>42485</v>
      </c>
      <c r="BT7" s="2"/>
      <c r="BU7" s="8">
        <v>42495</v>
      </c>
      <c r="BV7" s="8">
        <v>42502</v>
      </c>
      <c r="BW7" s="2"/>
      <c r="BX7" s="4">
        <v>42513</v>
      </c>
      <c r="BY7" s="4">
        <v>42523</v>
      </c>
      <c r="BZ7" s="2"/>
      <c r="CA7" s="2"/>
      <c r="CB7" s="4">
        <v>42530</v>
      </c>
      <c r="CC7" s="4">
        <v>42544</v>
      </c>
      <c r="CD7" s="6"/>
      <c r="CE7" s="4">
        <v>42556</v>
      </c>
      <c r="CF7" s="7"/>
      <c r="CG7" s="4">
        <v>42565</v>
      </c>
      <c r="CH7" s="4">
        <v>42572</v>
      </c>
      <c r="CI7" s="7"/>
      <c r="CJ7" s="7"/>
      <c r="CK7" s="2"/>
      <c r="CL7" s="2"/>
      <c r="CM7" s="2"/>
      <c r="CN7" s="2"/>
      <c r="CO7" s="2"/>
      <c r="CP7" s="2"/>
      <c r="CQ7" s="2"/>
      <c r="CR7" s="4">
        <v>42656</v>
      </c>
      <c r="CS7" s="4">
        <v>42663</v>
      </c>
      <c r="CT7" s="2"/>
      <c r="CU7" s="2"/>
      <c r="CV7" s="4">
        <v>42684</v>
      </c>
      <c r="CW7" s="4">
        <v>42698</v>
      </c>
      <c r="CX7" s="4">
        <v>42705</v>
      </c>
      <c r="CY7" s="4">
        <v>42712</v>
      </c>
      <c r="CZ7" s="4">
        <v>42719</v>
      </c>
      <c r="DA7" s="4">
        <v>42732</v>
      </c>
      <c r="DB7" s="4">
        <v>42740</v>
      </c>
      <c r="DC7" s="4">
        <v>42747</v>
      </c>
      <c r="DD7" s="4">
        <v>42754</v>
      </c>
      <c r="DE7" s="2"/>
      <c r="DF7" s="4">
        <v>42768</v>
      </c>
      <c r="DG7" s="4">
        <v>42775</v>
      </c>
      <c r="DH7" s="4">
        <v>42782</v>
      </c>
      <c r="DI7" s="4">
        <v>42789</v>
      </c>
      <c r="DJ7" s="4">
        <v>42796</v>
      </c>
      <c r="DK7" s="4">
        <v>42803</v>
      </c>
    </row>
    <row r="8" ht="13.65" customHeight="1">
      <c r="A8" t="s" s="5">
        <v>8</v>
      </c>
      <c r="B8" s="7"/>
      <c r="C8" s="7"/>
      <c r="D8" s="7"/>
      <c r="E8" s="7"/>
      <c r="F8" s="7"/>
      <c r="G8" s="7"/>
      <c r="H8" s="7"/>
      <c r="I8" s="7"/>
      <c r="J8" s="7"/>
      <c r="K8" s="8">
        <v>42033</v>
      </c>
      <c r="L8" s="7"/>
      <c r="M8" s="8">
        <v>42033</v>
      </c>
      <c r="N8" s="8">
        <v>42041</v>
      </c>
      <c r="O8" s="8">
        <v>42048</v>
      </c>
      <c r="P8" s="2"/>
      <c r="Q8" s="7"/>
      <c r="R8" s="7">
        <v>5.25</v>
      </c>
      <c r="S8" s="8">
        <v>42075</v>
      </c>
      <c r="T8" s="8">
        <v>42089</v>
      </c>
      <c r="U8" s="8">
        <v>42096</v>
      </c>
      <c r="V8" s="8">
        <v>42096</v>
      </c>
      <c r="W8" s="8">
        <v>42117</v>
      </c>
      <c r="X8" s="7"/>
      <c r="Y8" s="8">
        <v>42120</v>
      </c>
      <c r="Z8" s="8">
        <v>42124</v>
      </c>
      <c r="AA8" s="8">
        <v>42131</v>
      </c>
      <c r="AB8" s="8">
        <v>42159</v>
      </c>
      <c r="AC8" s="7"/>
      <c r="AD8" s="8">
        <v>42166</v>
      </c>
      <c r="AE8" s="8">
        <v>42173</v>
      </c>
      <c r="AF8" s="8">
        <v>42180</v>
      </c>
      <c r="AG8" s="8">
        <v>42187</v>
      </c>
      <c r="AH8" s="8">
        <v>42222</v>
      </c>
      <c r="AI8" s="6"/>
      <c r="AJ8" s="8">
        <v>42243</v>
      </c>
      <c r="AK8" s="2"/>
      <c r="AL8" s="8">
        <v>42292</v>
      </c>
      <c r="AM8" s="7"/>
      <c r="AN8" s="6"/>
      <c r="AO8" s="2"/>
      <c r="AP8" s="7"/>
      <c r="AQ8" s="7"/>
      <c r="AR8" s="8">
        <v>42320</v>
      </c>
      <c r="AS8" s="7"/>
      <c r="AT8" s="7"/>
      <c r="AU8" s="6"/>
      <c r="AV8" s="8">
        <v>42327</v>
      </c>
      <c r="AW8" s="8">
        <v>42376</v>
      </c>
      <c r="AX8" s="6"/>
      <c r="AY8" s="2"/>
      <c r="AZ8" s="2"/>
      <c r="BA8" s="2"/>
      <c r="BB8" s="7"/>
      <c r="BC8" s="8">
        <v>42383</v>
      </c>
      <c r="BD8" s="8">
        <v>42446</v>
      </c>
      <c r="BE8" s="7"/>
      <c r="BF8" s="7"/>
      <c r="BG8" s="7"/>
      <c r="BH8" s="7"/>
      <c r="BI8" s="7"/>
      <c r="BJ8" s="7"/>
      <c r="BK8" s="7"/>
      <c r="BL8" s="6"/>
      <c r="BM8" s="4">
        <v>42558</v>
      </c>
      <c r="BN8" s="6"/>
      <c r="BO8" s="6"/>
      <c r="BP8" s="6"/>
      <c r="BQ8" s="6"/>
      <c r="BR8" s="6"/>
      <c r="BS8" s="6"/>
      <c r="BT8" s="2"/>
      <c r="BU8" s="2"/>
      <c r="BV8" s="2"/>
      <c r="BW8" s="2"/>
      <c r="BX8" s="2"/>
      <c r="BY8" s="7"/>
      <c r="BZ8" s="7"/>
      <c r="CA8" s="7"/>
      <c r="CB8" s="7"/>
      <c r="CC8" s="7"/>
      <c r="CD8" s="6"/>
      <c r="CE8" s="2"/>
      <c r="CF8" s="2">
        <f>3.09</f>
        <v>3.09</v>
      </c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7"/>
      <c r="DK8" s="2"/>
    </row>
    <row r="9" ht="13.65" customHeight="1">
      <c r="A9" t="s" s="5">
        <v>9</v>
      </c>
      <c r="B9" s="7"/>
      <c r="C9" s="7"/>
      <c r="D9" s="7"/>
      <c r="E9" s="8">
        <v>41974</v>
      </c>
      <c r="F9" s="7"/>
      <c r="G9" s="7"/>
      <c r="H9" s="6"/>
      <c r="I9" s="8">
        <v>42001</v>
      </c>
      <c r="J9" s="8">
        <v>42068</v>
      </c>
      <c r="K9" s="7"/>
      <c r="L9" s="7"/>
      <c r="M9" s="7"/>
      <c r="N9" s="7"/>
      <c r="O9" s="6"/>
      <c r="P9" s="2"/>
      <c r="Q9" s="8">
        <v>42068</v>
      </c>
      <c r="R9" s="8">
        <v>42075</v>
      </c>
      <c r="S9" s="8">
        <v>42109</v>
      </c>
      <c r="T9" s="8">
        <v>42109</v>
      </c>
      <c r="U9" s="2"/>
      <c r="V9" s="8">
        <v>42109</v>
      </c>
      <c r="W9" s="8">
        <v>42109</v>
      </c>
      <c r="X9" s="8">
        <v>42117</v>
      </c>
      <c r="Y9" s="8">
        <v>42131</v>
      </c>
      <c r="Z9" s="7"/>
      <c r="AA9" s="8">
        <v>42131</v>
      </c>
      <c r="AB9" s="8">
        <v>42159</v>
      </c>
      <c r="AC9" s="7"/>
      <c r="AD9" s="8">
        <v>42166</v>
      </c>
      <c r="AE9" s="7">
        <f>16.59+0.88-18-2</f>
        <v>-2.530000000000001</v>
      </c>
      <c r="AF9" s="7"/>
      <c r="AG9" s="7"/>
      <c r="AH9" s="7"/>
      <c r="AI9" s="2"/>
      <c r="AJ9" s="7"/>
      <c r="AK9" s="7"/>
      <c r="AL9" s="6"/>
      <c r="AM9" s="6"/>
      <c r="AN9" s="6"/>
      <c r="AO9" s="2"/>
      <c r="AP9" s="7"/>
      <c r="AQ9" s="7"/>
      <c r="AR9" s="2"/>
      <c r="AS9" s="2"/>
      <c r="AT9" s="7"/>
      <c r="AU9" s="2"/>
      <c r="AV9" s="7"/>
      <c r="AW9" s="7"/>
      <c r="AX9" s="7"/>
      <c r="AY9" s="2"/>
      <c r="AZ9" s="2"/>
      <c r="BA9" s="2"/>
      <c r="BB9" s="7"/>
      <c r="BC9" s="7"/>
      <c r="BD9" s="7"/>
      <c r="BE9" s="7"/>
      <c r="BF9" s="7"/>
      <c r="BG9" s="7"/>
      <c r="BH9" s="7"/>
      <c r="BI9" s="7"/>
      <c r="BJ9" s="7"/>
      <c r="BK9" s="7"/>
      <c r="BL9" s="6"/>
      <c r="BM9" s="6"/>
      <c r="BN9" s="6"/>
      <c r="BO9" s="6"/>
      <c r="BP9" s="6"/>
      <c r="BQ9" s="6"/>
      <c r="BR9" s="6"/>
      <c r="BS9" s="6"/>
      <c r="BT9" s="7"/>
      <c r="BU9" s="7"/>
      <c r="BV9" s="7"/>
      <c r="BW9" s="7"/>
      <c r="BX9" s="7"/>
      <c r="BY9" s="7"/>
      <c r="BZ9" s="7"/>
      <c r="CA9" s="7"/>
      <c r="CB9" s="7"/>
      <c r="CC9" s="7"/>
      <c r="CD9" s="6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7"/>
      <c r="DK9" s="2"/>
    </row>
    <row r="10" ht="13.65" customHeight="1">
      <c r="A10" t="s" s="5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8">
        <v>42306</v>
      </c>
      <c r="AI10" s="6"/>
      <c r="AJ10" s="7"/>
      <c r="AK10" s="7"/>
      <c r="AL10" s="6"/>
      <c r="AM10" s="6"/>
      <c r="AN10" s="2"/>
      <c r="AO10" s="7"/>
      <c r="AP10" s="6"/>
      <c r="AQ10" s="6"/>
      <c r="AR10" s="6"/>
      <c r="AS10" s="6"/>
      <c r="AT10" s="8">
        <v>42327</v>
      </c>
      <c r="AU10" s="6"/>
      <c r="AV10" s="6"/>
      <c r="AW10" s="8">
        <v>42341</v>
      </c>
      <c r="AX10" s="6"/>
      <c r="AY10" s="8">
        <v>42348</v>
      </c>
      <c r="AZ10" s="8">
        <v>42355</v>
      </c>
      <c r="BA10" s="8">
        <v>42429</v>
      </c>
      <c r="BB10" s="6"/>
      <c r="BC10" s="2"/>
      <c r="BD10" s="7"/>
      <c r="BE10" s="7"/>
      <c r="BF10" s="7"/>
      <c r="BG10" s="7"/>
      <c r="BH10" s="7"/>
      <c r="BI10" s="7"/>
      <c r="BJ10" s="7"/>
      <c r="BK10" s="7"/>
      <c r="BL10" s="8">
        <v>42502</v>
      </c>
      <c r="BM10" s="6"/>
      <c r="BN10" s="6"/>
      <c r="BO10" s="6"/>
      <c r="BP10" s="6"/>
      <c r="BQ10" s="6"/>
      <c r="BR10" s="6"/>
      <c r="BS10" s="6"/>
      <c r="BT10" s="2"/>
      <c r="BU10" s="2"/>
      <c r="BV10" s="8">
        <v>42509</v>
      </c>
      <c r="BW10" s="4">
        <v>42586</v>
      </c>
      <c r="BX10" s="7"/>
      <c r="BY10" s="7"/>
      <c r="BZ10" s="7"/>
      <c r="CA10" s="7"/>
      <c r="CB10" s="7"/>
      <c r="CC10" s="7"/>
      <c r="CD10" s="6"/>
      <c r="CE10" s="2"/>
      <c r="CF10" s="2"/>
      <c r="CG10" s="2"/>
      <c r="CH10" s="2"/>
      <c r="CI10" s="4">
        <v>42642</v>
      </c>
      <c r="CJ10" s="2"/>
      <c r="CK10" s="2"/>
      <c r="CL10" s="2"/>
      <c r="CM10" s="2"/>
      <c r="CN10" s="2"/>
      <c r="CO10" s="2"/>
      <c r="CP10" s="4">
        <v>42642</v>
      </c>
      <c r="CQ10" s="2"/>
      <c r="CR10" s="4">
        <v>42663</v>
      </c>
      <c r="CS10" s="4">
        <v>42696</v>
      </c>
      <c r="CT10" s="2"/>
      <c r="CU10" s="2"/>
      <c r="CV10" s="2"/>
      <c r="CW10" s="2"/>
      <c r="CX10" s="2"/>
      <c r="CY10" s="2"/>
      <c r="CZ10" s="2">
        <f>8.64+1.45+1</f>
        <v>11.09</v>
      </c>
      <c r="DA10" s="2"/>
      <c r="DB10" s="2"/>
      <c r="DC10" s="2"/>
      <c r="DD10" s="2"/>
      <c r="DE10" s="2"/>
      <c r="DF10" s="2"/>
      <c r="DG10" s="2"/>
      <c r="DH10" s="2"/>
      <c r="DI10" s="4">
        <v>42796</v>
      </c>
      <c r="DJ10" s="4">
        <v>42803</v>
      </c>
      <c r="DK10" s="2">
        <f>23.64+5.38</f>
        <v>29.02</v>
      </c>
    </row>
    <row r="11" ht="13.65" customHeight="1">
      <c r="A11" t="s" s="5">
        <v>11</v>
      </c>
      <c r="B11" s="7"/>
      <c r="C11" s="7"/>
      <c r="D11" s="7"/>
      <c r="E11" s="8">
        <v>41970</v>
      </c>
      <c r="F11" s="8">
        <v>41984</v>
      </c>
      <c r="G11" s="8">
        <v>41995</v>
      </c>
      <c r="H11" s="8">
        <v>42019</v>
      </c>
      <c r="I11" s="8">
        <v>42019</v>
      </c>
      <c r="J11" s="7"/>
      <c r="K11" s="8">
        <v>42089</v>
      </c>
      <c r="L11" s="7"/>
      <c r="M11" s="7"/>
      <c r="N11" s="7"/>
      <c r="O11" s="6"/>
      <c r="P11" s="2"/>
      <c r="Q11" s="7"/>
      <c r="R11" s="7"/>
      <c r="S11" s="2"/>
      <c r="T11" s="6"/>
      <c r="U11" s="8">
        <v>42124</v>
      </c>
      <c r="V11" s="2"/>
      <c r="W11" s="7"/>
      <c r="X11" s="7"/>
      <c r="Y11" s="7"/>
      <c r="Z11" s="7"/>
      <c r="AA11" s="8">
        <v>42159</v>
      </c>
      <c r="AB11" s="7"/>
      <c r="AC11" s="7"/>
      <c r="AD11" s="8">
        <v>42292</v>
      </c>
      <c r="AE11" s="7"/>
      <c r="AF11" s="7"/>
      <c r="AG11" s="7"/>
      <c r="AH11" s="7"/>
      <c r="AI11" s="2"/>
      <c r="AJ11" s="6"/>
      <c r="AK11" s="6"/>
      <c r="AL11" s="6"/>
      <c r="AM11" s="6"/>
      <c r="AN11" s="6"/>
      <c r="AO11" s="6"/>
      <c r="AP11" s="6"/>
      <c r="AQ11" s="6"/>
      <c r="AR11" s="8">
        <v>42292</v>
      </c>
      <c r="AS11" s="7"/>
      <c r="AT11" s="8">
        <v>42313</v>
      </c>
      <c r="AU11" s="8">
        <v>42327</v>
      </c>
      <c r="AV11" s="7"/>
      <c r="AW11" s="8">
        <v>42348</v>
      </c>
      <c r="AX11" s="7"/>
      <c r="AY11" s="7"/>
      <c r="AZ11" s="8">
        <v>42355</v>
      </c>
      <c r="BA11" s="8">
        <v>42367</v>
      </c>
      <c r="BB11" s="8">
        <v>42206</v>
      </c>
      <c r="BC11" s="6"/>
      <c r="BD11" s="7"/>
      <c r="BE11" s="8">
        <v>42404</v>
      </c>
      <c r="BF11" s="7"/>
      <c r="BG11" s="8">
        <v>42411</v>
      </c>
      <c r="BH11" s="8">
        <v>42418</v>
      </c>
      <c r="BI11" s="8">
        <v>42425</v>
      </c>
      <c r="BJ11" s="8">
        <v>42432</v>
      </c>
      <c r="BK11" s="8">
        <v>42439</v>
      </c>
      <c r="BL11" s="8">
        <v>42446</v>
      </c>
      <c r="BM11" s="8">
        <v>42453</v>
      </c>
      <c r="BN11" s="8">
        <v>42460</v>
      </c>
      <c r="BO11" s="8">
        <v>42467</v>
      </c>
      <c r="BP11" s="8">
        <v>42474</v>
      </c>
      <c r="BQ11" s="8">
        <v>42485</v>
      </c>
      <c r="BR11" s="6"/>
      <c r="BS11" s="8">
        <v>42494</v>
      </c>
      <c r="BT11" s="8">
        <v>42502</v>
      </c>
      <c r="BU11" s="7"/>
      <c r="BV11" s="8">
        <v>42509</v>
      </c>
      <c r="BW11" s="8">
        <v>42513</v>
      </c>
      <c r="BX11" s="4">
        <v>42523</v>
      </c>
      <c r="BY11" s="4">
        <v>42527</v>
      </c>
      <c r="BZ11" s="4">
        <v>42528</v>
      </c>
      <c r="CA11" s="4">
        <v>42544</v>
      </c>
      <c r="CB11" s="2"/>
      <c r="CC11" s="4">
        <v>42551</v>
      </c>
      <c r="CD11" s="4">
        <v>42565</v>
      </c>
      <c r="CE11" s="2"/>
      <c r="CF11" s="2"/>
      <c r="CG11" s="4">
        <v>42593</v>
      </c>
      <c r="CH11" s="2"/>
      <c r="CI11" s="2"/>
      <c r="CJ11" s="4">
        <v>42607</v>
      </c>
      <c r="CK11" s="4">
        <v>42614</v>
      </c>
      <c r="CL11" s="4">
        <v>42621</v>
      </c>
      <c r="CM11" s="4">
        <v>42628</v>
      </c>
      <c r="CN11" s="4">
        <v>42649</v>
      </c>
      <c r="CO11" s="7"/>
      <c r="CP11" s="7"/>
      <c r="CQ11" s="4">
        <v>42656</v>
      </c>
      <c r="CR11" s="4">
        <v>42663</v>
      </c>
      <c r="CS11" s="4">
        <v>42670</v>
      </c>
      <c r="CT11" s="4">
        <v>42684</v>
      </c>
      <c r="CU11" s="2"/>
      <c r="CV11" s="4">
        <v>42702</v>
      </c>
      <c r="CW11" s="4">
        <v>42719</v>
      </c>
      <c r="CX11" s="2"/>
      <c r="CY11" s="2"/>
      <c r="CZ11" s="4">
        <v>42761</v>
      </c>
      <c r="DA11" s="2"/>
      <c r="DB11" s="2"/>
      <c r="DC11" s="2"/>
      <c r="DD11" s="2"/>
      <c r="DE11" s="4">
        <v>42768</v>
      </c>
      <c r="DF11" s="4">
        <v>42775</v>
      </c>
      <c r="DG11" s="4">
        <v>42803</v>
      </c>
      <c r="DH11" s="2"/>
      <c r="DI11" s="2"/>
      <c r="DJ11" s="7"/>
      <c r="DK11" s="2">
        <f>18.66+5.38</f>
        <v>24.04</v>
      </c>
    </row>
    <row r="12" ht="13.65" customHeight="1">
      <c r="A12" t="s" s="5">
        <v>12</v>
      </c>
      <c r="B12" s="7"/>
      <c r="C12" s="7"/>
      <c r="D12" s="7"/>
      <c r="E12" s="8">
        <v>41976</v>
      </c>
      <c r="F12" s="7"/>
      <c r="G12" s="7"/>
      <c r="H12" s="8">
        <v>42019</v>
      </c>
      <c r="I12" s="6"/>
      <c r="J12" s="8">
        <v>42047</v>
      </c>
      <c r="K12" s="8">
        <v>42047</v>
      </c>
      <c r="L12" s="8">
        <v>42047</v>
      </c>
      <c r="M12" s="8">
        <v>42047</v>
      </c>
      <c r="N12" s="8">
        <v>42047</v>
      </c>
      <c r="O12" s="6"/>
      <c r="P12" s="8">
        <v>42068</v>
      </c>
      <c r="Q12" s="8">
        <v>42068</v>
      </c>
      <c r="R12" s="8">
        <v>42075</v>
      </c>
      <c r="S12" s="8">
        <v>42082</v>
      </c>
      <c r="T12" s="8">
        <v>42089</v>
      </c>
      <c r="U12" s="8">
        <v>42094</v>
      </c>
      <c r="V12" s="2"/>
      <c r="W12" s="8">
        <v>42110</v>
      </c>
      <c r="X12" s="8">
        <v>42117</v>
      </c>
      <c r="Y12" s="8">
        <v>42131</v>
      </c>
      <c r="Z12" s="8">
        <v>42131</v>
      </c>
      <c r="AA12" s="8">
        <v>42131</v>
      </c>
      <c r="AB12" s="8">
        <v>42143</v>
      </c>
      <c r="AC12" s="8">
        <v>42159</v>
      </c>
      <c r="AD12" s="8">
        <v>42166</v>
      </c>
      <c r="AE12" s="8">
        <v>42173</v>
      </c>
      <c r="AF12" s="8">
        <v>42180</v>
      </c>
      <c r="AG12" s="8">
        <v>42187</v>
      </c>
      <c r="AH12" s="8">
        <v>42201</v>
      </c>
      <c r="AI12" s="8">
        <v>42236</v>
      </c>
      <c r="AJ12" s="7"/>
      <c r="AK12" s="8">
        <v>42243</v>
      </c>
      <c r="AL12" s="8">
        <v>42250</v>
      </c>
      <c r="AM12" s="8">
        <v>42257</v>
      </c>
      <c r="AN12" s="8">
        <v>42264</v>
      </c>
      <c r="AO12" s="8">
        <v>42271</v>
      </c>
      <c r="AP12" s="8">
        <v>42276</v>
      </c>
      <c r="AQ12" s="8">
        <v>42276</v>
      </c>
      <c r="AR12" s="6"/>
      <c r="AS12" s="8">
        <v>42325</v>
      </c>
      <c r="AT12" s="7"/>
      <c r="AU12" s="2"/>
      <c r="AV12" s="7"/>
      <c r="AW12" s="8">
        <v>42334</v>
      </c>
      <c r="AX12" s="8">
        <v>42341</v>
      </c>
      <c r="AY12" s="8">
        <v>42348</v>
      </c>
      <c r="AZ12" s="8">
        <v>42355</v>
      </c>
      <c r="BA12" s="8">
        <v>42367</v>
      </c>
      <c r="BB12" s="8">
        <v>42376</v>
      </c>
      <c r="BC12" s="8">
        <v>42383</v>
      </c>
      <c r="BD12" s="8">
        <v>42390</v>
      </c>
      <c r="BE12" s="8">
        <v>42397</v>
      </c>
      <c r="BF12" s="8">
        <v>42404</v>
      </c>
      <c r="BG12" s="8">
        <v>42411</v>
      </c>
      <c r="BH12" s="8">
        <v>42418</v>
      </c>
      <c r="BI12" s="8">
        <v>42425</v>
      </c>
      <c r="BJ12" s="8">
        <v>42432</v>
      </c>
      <c r="BK12" s="8">
        <v>42439</v>
      </c>
      <c r="BL12" s="8">
        <v>42446</v>
      </c>
      <c r="BM12" s="8">
        <v>42453</v>
      </c>
      <c r="BN12" s="8">
        <v>42460</v>
      </c>
      <c r="BO12" s="8">
        <v>42467</v>
      </c>
      <c r="BP12" s="8">
        <v>42474</v>
      </c>
      <c r="BQ12" s="8">
        <v>42481</v>
      </c>
      <c r="BR12" s="8">
        <v>42485</v>
      </c>
      <c r="BS12" s="8">
        <v>42495</v>
      </c>
      <c r="BT12" s="7"/>
      <c r="BU12" s="8">
        <v>42502</v>
      </c>
      <c r="BV12" s="8">
        <v>42509</v>
      </c>
      <c r="BW12" s="8">
        <v>42513</v>
      </c>
      <c r="BX12" s="4">
        <v>42528</v>
      </c>
      <c r="BY12" s="2"/>
      <c r="BZ12" s="2"/>
      <c r="CA12" s="4">
        <v>42530</v>
      </c>
      <c r="CB12" s="4">
        <v>42551</v>
      </c>
      <c r="CC12" s="2"/>
      <c r="CD12" s="4">
        <v>42556</v>
      </c>
      <c r="CE12" s="4">
        <v>42565</v>
      </c>
      <c r="CF12" s="7"/>
      <c r="CG12" s="4">
        <v>42572</v>
      </c>
      <c r="CH12" s="4">
        <v>42593</v>
      </c>
      <c r="CI12" s="7"/>
      <c r="CJ12" s="4">
        <v>42614</v>
      </c>
      <c r="CK12" s="2"/>
      <c r="CL12" s="4">
        <v>42621</v>
      </c>
      <c r="CM12" s="4">
        <v>42628</v>
      </c>
      <c r="CN12" s="4">
        <v>42642</v>
      </c>
      <c r="CO12" s="2"/>
      <c r="CP12" s="4">
        <v>42656</v>
      </c>
      <c r="CQ12" s="2"/>
      <c r="CR12" s="4">
        <v>42702</v>
      </c>
      <c r="CS12" s="7"/>
      <c r="CT12" s="7"/>
      <c r="CU12" s="7"/>
      <c r="CV12" s="7"/>
      <c r="CW12" s="4">
        <v>42705</v>
      </c>
      <c r="CX12" s="4">
        <v>42712</v>
      </c>
      <c r="CY12" s="4">
        <v>42719</v>
      </c>
      <c r="CZ12" s="4">
        <v>42732</v>
      </c>
      <c r="DA12" s="4">
        <v>42740</v>
      </c>
      <c r="DB12" s="4">
        <v>42747</v>
      </c>
      <c r="DC12" s="4">
        <v>42754</v>
      </c>
      <c r="DD12" s="4">
        <v>42761</v>
      </c>
      <c r="DE12" s="4">
        <v>42768</v>
      </c>
      <c r="DF12" s="4">
        <v>42775</v>
      </c>
      <c r="DG12" s="4">
        <v>42782</v>
      </c>
      <c r="DH12" s="4">
        <v>42789</v>
      </c>
      <c r="DI12" s="4">
        <v>42796</v>
      </c>
      <c r="DJ12" s="4">
        <v>42803</v>
      </c>
      <c r="DK12" s="2">
        <f>-167.26+5.38-3.5-18+70</f>
        <v>-113.38</v>
      </c>
    </row>
    <row r="13" ht="13.65" customHeight="1">
      <c r="A13" t="s" s="5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2"/>
      <c r="T13" s="6"/>
      <c r="U13" s="6"/>
      <c r="V13" s="7"/>
      <c r="W13" s="7"/>
      <c r="X13" s="7"/>
      <c r="Y13" s="7"/>
      <c r="Z13" s="8">
        <v>42271</v>
      </c>
      <c r="AA13" s="7"/>
      <c r="AB13" s="7"/>
      <c r="AC13" s="7"/>
      <c r="AD13" s="7"/>
      <c r="AE13" s="7"/>
      <c r="AF13" s="7"/>
      <c r="AG13" s="6"/>
      <c r="AH13" s="6"/>
      <c r="AI13" s="6"/>
      <c r="AJ13" s="6"/>
      <c r="AK13" s="6"/>
      <c r="AL13" s="2"/>
      <c r="AM13" s="2"/>
      <c r="AN13" s="6"/>
      <c r="AO13" s="6"/>
      <c r="AP13" s="2">
        <f>-0.25+5.37-5.37</f>
        <v>-0.25</v>
      </c>
      <c r="AQ13" s="2"/>
      <c r="AR13" s="6"/>
      <c r="AS13" s="6"/>
      <c r="AT13" s="2"/>
      <c r="AU13" s="2"/>
      <c r="AV13" s="2"/>
      <c r="AW13" s="2"/>
      <c r="AX13" s="2"/>
      <c r="AY13" s="2"/>
      <c r="AZ13" s="2"/>
      <c r="BA13" s="2"/>
      <c r="BB13" s="2"/>
      <c r="BC13" s="6"/>
      <c r="BD13" s="6"/>
      <c r="BE13" s="6"/>
      <c r="BF13" s="6"/>
      <c r="BG13" s="2"/>
      <c r="BH13" s="7"/>
      <c r="BI13" s="7"/>
      <c r="BJ13" s="7"/>
      <c r="BK13" s="7"/>
      <c r="BL13" s="7"/>
      <c r="BM13" s="8">
        <v>42450</v>
      </c>
      <c r="BN13" s="7"/>
      <c r="BO13" s="7"/>
      <c r="BP13" s="7"/>
      <c r="BQ13" s="7"/>
      <c r="BR13" s="7"/>
      <c r="BS13" s="7"/>
      <c r="BT13" s="2"/>
      <c r="BU13" s="2"/>
      <c r="BV13" s="2"/>
      <c r="BW13" s="7"/>
      <c r="BX13" s="7"/>
      <c r="BY13" s="2"/>
      <c r="BZ13" s="2"/>
      <c r="CA13" s="2"/>
      <c r="CB13" s="2"/>
      <c r="CC13" s="2"/>
      <c r="CD13" s="2"/>
      <c r="CE13" s="7"/>
      <c r="CF13" s="7"/>
      <c r="CG13" s="7"/>
      <c r="CH13" s="7"/>
      <c r="CI13" s="7"/>
      <c r="CJ13" s="7"/>
      <c r="CK13" s="2"/>
      <c r="CL13" s="2"/>
      <c r="CM13" s="2"/>
      <c r="CN13" s="2"/>
      <c r="CO13" s="2"/>
      <c r="CP13" s="2"/>
      <c r="CQ13" s="2"/>
      <c r="CR13" s="7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7"/>
      <c r="DK13" s="2"/>
    </row>
    <row r="14" ht="13.65" customHeight="1">
      <c r="A14" t="s" s="5">
        <v>14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8">
        <v>42453</v>
      </c>
      <c r="BN14" s="8">
        <v>42497</v>
      </c>
      <c r="BO14" s="7"/>
      <c r="BP14" s="7"/>
      <c r="BQ14" s="7"/>
      <c r="BR14" s="7"/>
      <c r="BS14" s="7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7"/>
      <c r="CR14" s="2"/>
      <c r="CS14" s="7"/>
      <c r="CT14" s="7"/>
      <c r="CU14" s="7"/>
      <c r="CV14" s="7"/>
      <c r="CW14" s="7"/>
      <c r="CX14" s="7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7"/>
      <c r="DK14" s="2"/>
    </row>
    <row r="15" ht="13.65" customHeight="1">
      <c r="A15" t="s" s="5">
        <v>15</v>
      </c>
      <c r="B15" s="7"/>
      <c r="C15" s="7"/>
      <c r="D15" s="7"/>
      <c r="E15" s="7"/>
      <c r="F15" s="7"/>
      <c r="G15" s="7"/>
      <c r="H15" s="6"/>
      <c r="I15" s="7"/>
      <c r="J15" s="8">
        <v>42018</v>
      </c>
      <c r="K15" s="8">
        <v>42025</v>
      </c>
      <c r="L15" s="8">
        <v>74920</v>
      </c>
      <c r="M15" s="8">
        <v>42048</v>
      </c>
      <c r="N15" s="8">
        <v>42048</v>
      </c>
      <c r="O15" s="6"/>
      <c r="P15" s="8">
        <v>42072</v>
      </c>
      <c r="Q15" s="7"/>
      <c r="R15" s="7"/>
      <c r="S15" s="8">
        <v>42076</v>
      </c>
      <c r="T15" s="6"/>
      <c r="U15" s="6"/>
      <c r="V15" s="2"/>
      <c r="W15" s="7"/>
      <c r="X15" s="8">
        <v>42156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8">
        <v>42222</v>
      </c>
      <c r="AJ15" s="8">
        <v>42264</v>
      </c>
      <c r="AK15" s="7"/>
      <c r="AL15" s="2"/>
      <c r="AM15" s="6"/>
      <c r="AN15" s="6"/>
      <c r="AO15" s="8">
        <v>42271</v>
      </c>
      <c r="AP15" s="8">
        <v>42273</v>
      </c>
      <c r="AQ15" s="8">
        <v>42327</v>
      </c>
      <c r="AR15" s="2"/>
      <c r="AS15" s="7"/>
      <c r="AT15" s="7"/>
      <c r="AU15" s="6"/>
      <c r="AV15" s="6"/>
      <c r="AW15" s="8">
        <v>42341</v>
      </c>
      <c r="AX15" s="6"/>
      <c r="AY15" s="8">
        <v>42355</v>
      </c>
      <c r="AZ15" s="2"/>
      <c r="BA15" s="8">
        <v>42373</v>
      </c>
      <c r="BB15" s="7"/>
      <c r="BC15" s="8">
        <v>42390</v>
      </c>
      <c r="BD15" s="6"/>
      <c r="BE15" s="8">
        <v>42404</v>
      </c>
      <c r="BF15" s="6"/>
      <c r="BG15" s="8">
        <v>42431</v>
      </c>
      <c r="BH15" s="7"/>
      <c r="BI15" s="7"/>
      <c r="BJ15" s="7"/>
      <c r="BK15" s="7"/>
      <c r="BL15" s="8">
        <v>42446</v>
      </c>
      <c r="BM15" s="8">
        <v>42460</v>
      </c>
      <c r="BN15" s="6"/>
      <c r="BO15" s="8">
        <v>42466</v>
      </c>
      <c r="BP15" s="6"/>
      <c r="BQ15" s="8">
        <v>42485</v>
      </c>
      <c r="BR15" s="2"/>
      <c r="BS15" s="8">
        <v>42495</v>
      </c>
      <c r="BT15" s="7"/>
      <c r="BU15" s="8">
        <v>42495</v>
      </c>
      <c r="BV15" s="8">
        <v>42513</v>
      </c>
      <c r="BW15" s="2"/>
      <c r="BX15" s="4">
        <v>42527</v>
      </c>
      <c r="BY15" s="7"/>
      <c r="BZ15" s="4">
        <v>42530</v>
      </c>
      <c r="CA15" s="7"/>
      <c r="CB15" s="4">
        <v>42543</v>
      </c>
      <c r="CC15" s="4">
        <v>42551</v>
      </c>
      <c r="CD15" s="4">
        <v>42556</v>
      </c>
      <c r="CE15" s="4">
        <v>42565</v>
      </c>
      <c r="CF15" s="7"/>
      <c r="CG15" s="4">
        <v>42572</v>
      </c>
      <c r="CH15" s="4">
        <v>42614</v>
      </c>
      <c r="CI15" s="7"/>
      <c r="CJ15" s="7"/>
      <c r="CK15" s="7"/>
      <c r="CL15" s="4">
        <v>42621</v>
      </c>
      <c r="CM15" s="4">
        <v>42628</v>
      </c>
      <c r="CN15" s="4">
        <v>42642</v>
      </c>
      <c r="CO15" s="7"/>
      <c r="CP15" s="4">
        <v>75520</v>
      </c>
      <c r="CQ15" s="4">
        <v>42650</v>
      </c>
      <c r="CR15" s="7"/>
      <c r="CS15" s="2"/>
      <c r="CT15" s="2"/>
      <c r="CU15" s="4">
        <v>42684</v>
      </c>
      <c r="CV15" s="4">
        <v>42704</v>
      </c>
      <c r="CW15" s="2"/>
      <c r="CX15" s="2"/>
      <c r="CY15" s="2"/>
      <c r="CZ15" s="4">
        <v>42740</v>
      </c>
      <c r="DA15" s="2"/>
      <c r="DB15" s="4">
        <v>42747</v>
      </c>
      <c r="DC15" s="4">
        <v>42768</v>
      </c>
      <c r="DD15" s="2"/>
      <c r="DE15" s="2"/>
      <c r="DF15" s="2"/>
      <c r="DG15" s="2"/>
      <c r="DH15" s="2"/>
      <c r="DI15" s="2"/>
      <c r="DJ15" s="4">
        <v>42803</v>
      </c>
      <c r="DK15" s="2">
        <f>5.38+5.38</f>
        <v>10.76</v>
      </c>
    </row>
    <row r="16" ht="13.65" customHeight="1">
      <c r="A16" t="s" s="5">
        <v>16</v>
      </c>
      <c r="B16" s="7"/>
      <c r="C16" s="7"/>
      <c r="D16" s="7"/>
      <c r="E16" s="7"/>
      <c r="F16" s="7"/>
      <c r="G16" s="6"/>
      <c r="H16" s="6"/>
      <c r="I16" s="6"/>
      <c r="J16" s="7"/>
      <c r="K16" s="7"/>
      <c r="L16" s="7"/>
      <c r="M16" s="7"/>
      <c r="N16" s="7"/>
      <c r="O16" s="7"/>
      <c r="P16" s="7"/>
      <c r="Q16" s="7"/>
      <c r="R16" s="7"/>
      <c r="S16" s="2"/>
      <c r="T16" s="6"/>
      <c r="U16" s="2"/>
      <c r="V16" s="8">
        <v>42110</v>
      </c>
      <c r="W16" s="7"/>
      <c r="X16" s="8">
        <v>42152</v>
      </c>
      <c r="Y16" s="7"/>
      <c r="Z16" s="7"/>
      <c r="AA16" s="7"/>
      <c r="AB16" s="7"/>
      <c r="AC16" s="8">
        <v>42159</v>
      </c>
      <c r="AD16" s="8">
        <v>42173</v>
      </c>
      <c r="AE16" s="7"/>
      <c r="AF16" s="8">
        <v>42271</v>
      </c>
      <c r="AG16" s="6"/>
      <c r="AH16" s="6"/>
      <c r="AI16" s="6"/>
      <c r="AJ16" s="6"/>
      <c r="AK16" s="6"/>
      <c r="AL16" s="2"/>
      <c r="AM16" s="2"/>
      <c r="AN16" s="6"/>
      <c r="AO16" s="2"/>
      <c r="AP16" s="8">
        <v>42299</v>
      </c>
      <c r="AQ16" s="7"/>
      <c r="AR16" s="6"/>
      <c r="AS16" s="8">
        <v>42306</v>
      </c>
      <c r="AT16" s="8">
        <v>42313</v>
      </c>
      <c r="AU16" s="8">
        <v>42348</v>
      </c>
      <c r="AV16" s="2"/>
      <c r="AW16" s="2"/>
      <c r="AX16" s="2"/>
      <c r="AY16" s="2"/>
      <c r="AZ16" s="8">
        <v>42367</v>
      </c>
      <c r="BA16" s="2"/>
      <c r="BB16" s="8">
        <v>42397</v>
      </c>
      <c r="BC16" s="7"/>
      <c r="BD16" s="7"/>
      <c r="BE16" s="7"/>
      <c r="BF16" s="8">
        <v>42404</v>
      </c>
      <c r="BG16" s="8">
        <v>42418</v>
      </c>
      <c r="BH16" s="7"/>
      <c r="BI16" s="8">
        <v>42425</v>
      </c>
      <c r="BJ16" s="8">
        <v>42432</v>
      </c>
      <c r="BK16" s="8">
        <v>42453</v>
      </c>
      <c r="BL16" s="6"/>
      <c r="BM16" s="6"/>
      <c r="BN16" s="8">
        <v>42460</v>
      </c>
      <c r="BO16" s="8">
        <v>42467</v>
      </c>
      <c r="BP16" s="8">
        <v>42481</v>
      </c>
      <c r="BQ16" s="6"/>
      <c r="BR16" s="8">
        <v>42485</v>
      </c>
      <c r="BS16" s="8">
        <v>42494</v>
      </c>
      <c r="BT16" s="8">
        <v>42509</v>
      </c>
      <c r="BU16" s="7"/>
      <c r="BV16" s="7"/>
      <c r="BW16" s="8">
        <v>42513</v>
      </c>
      <c r="BX16" s="4">
        <v>42527</v>
      </c>
      <c r="BY16" s="2"/>
      <c r="BZ16" s="4">
        <v>42530</v>
      </c>
      <c r="CA16" s="2"/>
      <c r="CB16" s="4">
        <v>42551</v>
      </c>
      <c r="CC16" s="2"/>
      <c r="CD16" s="4">
        <v>42565</v>
      </c>
      <c r="CE16" s="7"/>
      <c r="CF16" s="7"/>
      <c r="CG16" s="4">
        <v>42621</v>
      </c>
      <c r="CH16" s="7"/>
      <c r="CI16" s="7"/>
      <c r="CJ16" s="7"/>
      <c r="CK16" s="2"/>
      <c r="CL16" s="2"/>
      <c r="CM16" s="4">
        <v>42635</v>
      </c>
      <c r="CN16" s="2"/>
      <c r="CO16" s="4">
        <v>42642</v>
      </c>
      <c r="CP16" s="4">
        <v>42649</v>
      </c>
      <c r="CQ16" s="7"/>
      <c r="CR16" s="4">
        <v>42705</v>
      </c>
      <c r="CS16" s="2"/>
      <c r="CT16" s="2"/>
      <c r="CU16" s="2"/>
      <c r="CV16" s="2"/>
      <c r="CW16" s="2"/>
      <c r="CX16" s="4">
        <v>42732</v>
      </c>
      <c r="CY16" s="2"/>
      <c r="CZ16" s="2"/>
      <c r="DA16" s="4">
        <v>42740</v>
      </c>
      <c r="DB16" s="4">
        <v>42754</v>
      </c>
      <c r="DC16" s="2"/>
      <c r="DD16" s="4">
        <v>42768</v>
      </c>
      <c r="DE16" s="2"/>
      <c r="DF16" s="4">
        <v>42775</v>
      </c>
      <c r="DG16" s="4">
        <v>42782</v>
      </c>
      <c r="DH16" s="4">
        <v>42789</v>
      </c>
      <c r="DI16" s="4">
        <v>42803</v>
      </c>
      <c r="DJ16" s="7"/>
      <c r="DK16" s="2">
        <f>12.55+5.38-5-38.04</f>
        <v>-25.11</v>
      </c>
    </row>
    <row r="17" ht="13.65" customHeight="1">
      <c r="A17" t="s" s="5">
        <v>17</v>
      </c>
      <c r="B17" s="7"/>
      <c r="C17" s="7"/>
      <c r="D17" s="7"/>
      <c r="E17" s="7"/>
      <c r="F17" s="7"/>
      <c r="G17" s="8"/>
      <c r="H17" s="8"/>
      <c r="I17" s="8"/>
      <c r="J17" s="7"/>
      <c r="K17" s="7"/>
      <c r="L17" s="7"/>
      <c r="M17" s="7"/>
      <c r="N17" s="7"/>
      <c r="O17" s="7"/>
      <c r="P17" s="7"/>
      <c r="Q17" s="7"/>
      <c r="R17" s="8">
        <v>42088</v>
      </c>
      <c r="S17" s="2"/>
      <c r="T17" s="6"/>
      <c r="U17" s="8">
        <v>42092</v>
      </c>
      <c r="V17" s="8">
        <v>42152</v>
      </c>
      <c r="W17" s="6"/>
      <c r="X17" s="2"/>
      <c r="Y17" s="6"/>
      <c r="Z17" s="7"/>
      <c r="AA17" s="7"/>
      <c r="AB17" s="7"/>
      <c r="AC17" s="8">
        <v>42159</v>
      </c>
      <c r="AD17" s="8">
        <v>42178</v>
      </c>
      <c r="AE17" s="7"/>
      <c r="AF17" s="7"/>
      <c r="AG17" s="6"/>
      <c r="AH17" s="6"/>
      <c r="AI17" s="6"/>
      <c r="AJ17" s="6"/>
      <c r="AK17" s="6"/>
      <c r="AL17" s="8">
        <v>42278</v>
      </c>
      <c r="AM17" s="6"/>
      <c r="AN17" s="6"/>
      <c r="AO17" s="2"/>
      <c r="AP17" s="7"/>
      <c r="AQ17" s="8">
        <v>42313</v>
      </c>
      <c r="AR17" s="6"/>
      <c r="AS17" s="6"/>
      <c r="AT17" s="7"/>
      <c r="AU17" s="8">
        <v>42341</v>
      </c>
      <c r="AV17" s="7"/>
      <c r="AW17" s="7"/>
      <c r="AX17" s="7"/>
      <c r="AY17" s="8">
        <v>42348</v>
      </c>
      <c r="AZ17" s="8">
        <v>42397</v>
      </c>
      <c r="BA17" s="6"/>
      <c r="BB17" s="6"/>
      <c r="BC17" s="2"/>
      <c r="BD17" s="7"/>
      <c r="BE17" s="7"/>
      <c r="BF17" s="8">
        <v>42411</v>
      </c>
      <c r="BG17" s="7"/>
      <c r="BH17" s="8">
        <v>42418</v>
      </c>
      <c r="BI17" s="8">
        <v>42495</v>
      </c>
      <c r="BJ17" s="7"/>
      <c r="BK17" s="7"/>
      <c r="BL17" s="6"/>
      <c r="BM17" s="6"/>
      <c r="BN17" s="6"/>
      <c r="BO17" s="2"/>
      <c r="BP17" s="6"/>
      <c r="BQ17" s="6"/>
      <c r="BR17" s="6"/>
      <c r="BS17" s="6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2"/>
      <c r="CL17" s="2"/>
      <c r="CM17" s="2"/>
      <c r="CN17" s="2"/>
      <c r="CO17" s="2"/>
      <c r="CP17" s="4">
        <v>42677</v>
      </c>
      <c r="CQ17" s="2"/>
      <c r="CR17" s="2"/>
      <c r="CS17" s="2"/>
      <c r="CT17" s="2"/>
      <c r="CU17" s="4">
        <v>42702</v>
      </c>
      <c r="CV17" s="2"/>
      <c r="CW17" s="4">
        <v>42705</v>
      </c>
      <c r="CX17" s="4">
        <v>42712</v>
      </c>
      <c r="CY17" s="4">
        <v>42719</v>
      </c>
      <c r="CZ17" s="4">
        <v>42740</v>
      </c>
      <c r="DA17" s="2"/>
      <c r="DB17" s="4">
        <v>42796</v>
      </c>
      <c r="DC17" s="2"/>
      <c r="DD17" s="2"/>
      <c r="DE17" s="2"/>
      <c r="DF17" s="2"/>
      <c r="DG17" s="2"/>
      <c r="DH17" s="2"/>
      <c r="DI17" s="2"/>
      <c r="DJ17" s="7">
        <f>5.09+5.38</f>
        <v>10.47</v>
      </c>
      <c r="DK17" s="2"/>
    </row>
    <row r="18" ht="13.65" customHeight="1">
      <c r="A18" t="s" s="5">
        <v>18</v>
      </c>
      <c r="B18" s="7"/>
      <c r="C18" s="7"/>
      <c r="D18" s="7"/>
      <c r="E18" s="7"/>
      <c r="F18" s="7"/>
      <c r="G18" s="8">
        <v>42016</v>
      </c>
      <c r="H18" s="7"/>
      <c r="I18" s="7"/>
      <c r="J18" s="8">
        <v>42016</v>
      </c>
      <c r="K18" s="7"/>
      <c r="L18" s="7"/>
      <c r="M18" s="8">
        <v>42094</v>
      </c>
      <c r="N18" s="7"/>
      <c r="O18" s="6"/>
      <c r="P18" s="8">
        <v>42094</v>
      </c>
      <c r="Q18" s="7"/>
      <c r="R18" s="7"/>
      <c r="S18" s="6"/>
      <c r="T18" s="6"/>
      <c r="U18" s="8">
        <v>42094</v>
      </c>
      <c r="V18" s="2"/>
      <c r="W18" s="7"/>
      <c r="X18" s="7"/>
      <c r="Y18" s="8">
        <v>42131</v>
      </c>
      <c r="Z18" s="7"/>
      <c r="AA18" s="7"/>
      <c r="AB18" s="8">
        <v>42159</v>
      </c>
      <c r="AC18" s="7"/>
      <c r="AD18" s="8">
        <v>42334</v>
      </c>
      <c r="AE18" s="7"/>
      <c r="AF18" s="7"/>
      <c r="AG18" s="7"/>
      <c r="AH18" s="7"/>
      <c r="AI18" s="6"/>
      <c r="AJ18" s="6"/>
      <c r="AK18" s="6"/>
      <c r="AL18" s="2"/>
      <c r="AM18" s="6"/>
      <c r="AN18" s="6"/>
      <c r="AO18" s="2"/>
      <c r="AP18" s="7"/>
      <c r="AQ18" s="7"/>
      <c r="AR18" s="2"/>
      <c r="AS18" s="2"/>
      <c r="AT18" s="7"/>
      <c r="AU18" s="6"/>
      <c r="AV18" s="6"/>
      <c r="AW18" s="6"/>
      <c r="AX18" s="8">
        <v>42348</v>
      </c>
      <c r="AY18" s="7"/>
      <c r="AZ18" s="8">
        <v>42390</v>
      </c>
      <c r="BA18" s="7"/>
      <c r="BB18" s="7"/>
      <c r="BC18" s="2"/>
      <c r="BD18" s="7"/>
      <c r="BE18" s="8">
        <v>42418</v>
      </c>
      <c r="BF18" s="7"/>
      <c r="BG18" s="7"/>
      <c r="BH18" s="7"/>
      <c r="BI18" s="8">
        <v>42432</v>
      </c>
      <c r="BJ18" s="7"/>
      <c r="BK18" s="7"/>
      <c r="BL18" s="6"/>
      <c r="BM18" s="6"/>
      <c r="BN18" s="6"/>
      <c r="BO18" s="8">
        <v>42485</v>
      </c>
      <c r="BP18" s="6"/>
      <c r="BQ18" s="6"/>
      <c r="BR18" s="6"/>
      <c r="BS18" s="8">
        <v>42495</v>
      </c>
      <c r="BT18" s="7"/>
      <c r="BU18" s="8">
        <v>42495</v>
      </c>
      <c r="BV18" s="7"/>
      <c r="BW18" s="7"/>
      <c r="BX18" s="4">
        <v>42513</v>
      </c>
      <c r="BY18" s="4">
        <v>42586</v>
      </c>
      <c r="BZ18" s="7"/>
      <c r="CA18" s="7"/>
      <c r="CB18" s="7"/>
      <c r="CC18" s="7"/>
      <c r="CD18" s="7"/>
      <c r="CE18" s="7"/>
      <c r="CF18" s="7"/>
      <c r="CG18" s="7"/>
      <c r="CH18" s="7"/>
      <c r="CI18" s="4">
        <v>42614</v>
      </c>
      <c r="CJ18" s="7"/>
      <c r="CK18" s="2"/>
      <c r="CL18" s="4">
        <v>42649</v>
      </c>
      <c r="CM18" s="2"/>
      <c r="CN18" s="2"/>
      <c r="CO18" s="2"/>
      <c r="CP18" s="2"/>
      <c r="CQ18" s="4">
        <v>42677</v>
      </c>
      <c r="CR18" s="2"/>
      <c r="CS18" s="2"/>
      <c r="CT18" s="2"/>
      <c r="CU18" s="4">
        <v>42705</v>
      </c>
      <c r="CV18" s="2"/>
      <c r="CW18" s="2"/>
      <c r="CX18" s="4">
        <v>42705</v>
      </c>
      <c r="CY18" s="2"/>
      <c r="CZ18" s="2"/>
      <c r="DA18" s="2"/>
      <c r="DB18" s="4">
        <v>42740</v>
      </c>
      <c r="DC18" s="4">
        <v>42768</v>
      </c>
      <c r="DD18" s="2"/>
      <c r="DE18" s="2"/>
      <c r="DF18" s="4">
        <v>42775</v>
      </c>
      <c r="DG18" s="4">
        <v>42796</v>
      </c>
      <c r="DH18" s="2"/>
      <c r="DI18" s="2"/>
      <c r="DJ18" s="4">
        <v>42806</v>
      </c>
      <c r="DK18" s="2"/>
    </row>
    <row r="19" ht="13.65" customHeight="1">
      <c r="A19" t="s" s="5">
        <v>19</v>
      </c>
      <c r="B19" s="7"/>
      <c r="C19" s="7"/>
      <c r="D19" s="7"/>
      <c r="E19" s="8">
        <v>41980</v>
      </c>
      <c r="F19" s="7"/>
      <c r="G19" s="8">
        <v>41991</v>
      </c>
      <c r="H19" s="8">
        <v>42025</v>
      </c>
      <c r="I19" s="7"/>
      <c r="J19" s="7"/>
      <c r="K19" s="8">
        <v>42025</v>
      </c>
      <c r="L19" s="8">
        <v>42048</v>
      </c>
      <c r="M19" s="7"/>
      <c r="N19" s="8">
        <v>42048</v>
      </c>
      <c r="O19" s="6"/>
      <c r="P19" s="8">
        <v>42080</v>
      </c>
      <c r="Q19" s="7"/>
      <c r="R19" s="7"/>
      <c r="S19" s="6"/>
      <c r="T19" s="8">
        <v>42093</v>
      </c>
      <c r="U19" s="6"/>
      <c r="V19" s="2"/>
      <c r="W19" s="8">
        <v>42107</v>
      </c>
      <c r="X19" s="8">
        <v>42124</v>
      </c>
      <c r="Y19" s="6"/>
      <c r="Z19" s="7"/>
      <c r="AA19" s="8">
        <v>42152</v>
      </c>
      <c r="AB19" s="7"/>
      <c r="AC19" s="8">
        <v>42152</v>
      </c>
      <c r="AD19" s="7"/>
      <c r="AE19" s="7"/>
      <c r="AF19" s="7"/>
      <c r="AG19" s="7"/>
      <c r="AH19" s="7"/>
      <c r="AI19" s="2"/>
      <c r="AJ19" s="7"/>
      <c r="AK19" s="7"/>
      <c r="AL19" s="7"/>
      <c r="AM19" s="7"/>
      <c r="AN19" s="6"/>
      <c r="AO19" s="7"/>
      <c r="AP19" s="7"/>
      <c r="AQ19" s="7"/>
      <c r="AR19" s="2"/>
      <c r="AS19" s="7"/>
      <c r="AT19" s="7"/>
      <c r="AU19" s="6"/>
      <c r="AV19" s="6"/>
      <c r="AW19" s="6"/>
      <c r="AX19" s="6"/>
      <c r="AY19" s="2"/>
      <c r="AZ19" s="2"/>
      <c r="BA19" s="2"/>
      <c r="BB19" s="7"/>
      <c r="BC19" s="2"/>
      <c r="BD19" s="7"/>
      <c r="BE19" s="7"/>
      <c r="BF19" s="7"/>
      <c r="BG19" s="7"/>
      <c r="BH19" s="7"/>
      <c r="BI19" s="7"/>
      <c r="BJ19" s="7"/>
      <c r="BK19" s="7"/>
      <c r="BL19" s="6"/>
      <c r="BM19" s="6"/>
      <c r="BN19" s="6"/>
      <c r="BO19" s="6"/>
      <c r="BP19" s="6"/>
      <c r="BQ19" s="6"/>
      <c r="BR19" s="6"/>
      <c r="BS19" s="6"/>
      <c r="BT19" s="2"/>
      <c r="BU19" s="2"/>
      <c r="BV19" s="2"/>
      <c r="BW19" s="7"/>
      <c r="BX19" s="7"/>
      <c r="BY19" s="7"/>
      <c r="BZ19" s="7"/>
      <c r="CA19" s="7"/>
      <c r="CB19" s="7"/>
      <c r="CC19" s="7"/>
      <c r="CD19" s="7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7"/>
      <c r="DK19" s="2"/>
    </row>
    <row r="20" ht="13.65" customHeight="1">
      <c r="A20" t="s" s="5">
        <v>20</v>
      </c>
      <c r="B20" s="7"/>
      <c r="C20" s="7"/>
      <c r="D20" s="8">
        <v>41991</v>
      </c>
      <c r="E20" s="8">
        <v>41976</v>
      </c>
      <c r="F20" s="8">
        <v>41991</v>
      </c>
      <c r="G20" s="8">
        <v>42040</v>
      </c>
      <c r="H20" s="8">
        <v>42040</v>
      </c>
      <c r="I20" s="8">
        <v>42040</v>
      </c>
      <c r="J20" s="7"/>
      <c r="K20" s="7"/>
      <c r="L20" s="7"/>
      <c r="M20" s="7"/>
      <c r="N20" s="8">
        <v>42093</v>
      </c>
      <c r="O20" s="6"/>
      <c r="P20" s="8">
        <v>42093</v>
      </c>
      <c r="Q20" s="7"/>
      <c r="R20" s="7"/>
      <c r="S20" s="2"/>
      <c r="T20" s="6"/>
      <c r="U20" s="8">
        <v>42093</v>
      </c>
      <c r="V20" s="2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2"/>
      <c r="AJ20" s="7"/>
      <c r="AK20" s="7"/>
      <c r="AL20" s="6"/>
      <c r="AM20" s="6"/>
      <c r="AN20" s="6"/>
      <c r="AO20" s="2"/>
      <c r="AP20" s="7"/>
      <c r="AQ20" s="7"/>
      <c r="AR20" s="2"/>
      <c r="AS20" s="7"/>
      <c r="AT20" s="7"/>
      <c r="AU20" s="2"/>
      <c r="AV20" s="7"/>
      <c r="AW20" s="7"/>
      <c r="AX20" s="7"/>
      <c r="AY20" s="6"/>
      <c r="AZ20" s="6"/>
      <c r="BA20" s="8">
        <v>42411</v>
      </c>
      <c r="BB20" s="6"/>
      <c r="BC20" s="7"/>
      <c r="BD20" s="7"/>
      <c r="BE20" s="7"/>
      <c r="BF20" s="7"/>
      <c r="BG20" s="7"/>
      <c r="BH20" s="8">
        <v>42460</v>
      </c>
      <c r="BI20" s="7"/>
      <c r="BJ20" s="7"/>
      <c r="BK20" s="7"/>
      <c r="BL20" s="6"/>
      <c r="BM20" s="6"/>
      <c r="BN20" s="6"/>
      <c r="BO20" s="8">
        <v>42485</v>
      </c>
      <c r="BP20" s="6"/>
      <c r="BQ20" s="6"/>
      <c r="BR20" s="6"/>
      <c r="BS20" s="6"/>
      <c r="BT20" s="7"/>
      <c r="BU20" s="7"/>
      <c r="BV20" s="7"/>
      <c r="BW20" s="7"/>
      <c r="BX20" s="7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7"/>
      <c r="CL20" s="7"/>
      <c r="CM20" s="7"/>
      <c r="CN20" s="7"/>
      <c r="CO20" s="7"/>
      <c r="CP20" s="7"/>
      <c r="CQ20" s="2"/>
      <c r="CR20" s="2"/>
      <c r="CS20" s="7"/>
      <c r="CT20" s="7"/>
      <c r="CU20" s="7"/>
      <c r="CV20" s="7"/>
      <c r="CW20" s="7"/>
      <c r="CX20" s="7"/>
      <c r="CY20" s="4">
        <v>42712</v>
      </c>
      <c r="CZ20" s="2"/>
      <c r="DA20" s="2"/>
      <c r="DB20" s="2"/>
      <c r="DC20" s="2"/>
      <c r="DD20" s="2"/>
      <c r="DE20" s="2"/>
      <c r="DF20" s="2"/>
      <c r="DG20" s="4">
        <v>42775</v>
      </c>
      <c r="DH20" s="2"/>
      <c r="DI20" s="2"/>
      <c r="DJ20" s="7"/>
      <c r="DK20" s="2"/>
    </row>
    <row r="21" ht="13.65" customHeight="1">
      <c r="A21" t="s" s="5">
        <v>21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8">
        <v>42432</v>
      </c>
      <c r="BK21" s="8">
        <v>42432</v>
      </c>
      <c r="BL21" s="8">
        <v>42446</v>
      </c>
      <c r="BM21" s="8">
        <v>42453</v>
      </c>
      <c r="BN21" s="8">
        <v>42460</v>
      </c>
      <c r="BO21" s="8">
        <v>42467</v>
      </c>
      <c r="BP21" s="8">
        <v>42485</v>
      </c>
      <c r="BQ21" s="2"/>
      <c r="BR21" s="2"/>
      <c r="BS21" s="8">
        <v>42494</v>
      </c>
      <c r="BT21" s="8">
        <v>42495</v>
      </c>
      <c r="BU21" s="6"/>
      <c r="BV21" s="8">
        <v>42509</v>
      </c>
      <c r="BW21" s="4">
        <v>42523</v>
      </c>
      <c r="BX21" s="6"/>
      <c r="BY21" s="4">
        <v>42545</v>
      </c>
      <c r="BZ21" s="6"/>
      <c r="CA21" s="6"/>
      <c r="CB21" s="6"/>
      <c r="CC21" s="6"/>
      <c r="CD21" s="6"/>
      <c r="CE21" s="6"/>
      <c r="CF21" s="6"/>
      <c r="CG21" s="4">
        <v>42572</v>
      </c>
      <c r="CH21" s="4">
        <v>42586</v>
      </c>
      <c r="CI21" s="4">
        <v>42614</v>
      </c>
      <c r="CJ21" s="6"/>
      <c r="CK21" s="6"/>
      <c r="CL21" s="4">
        <v>42621</v>
      </c>
      <c r="CM21" s="4">
        <v>42628</v>
      </c>
      <c r="CN21" s="4">
        <v>42649</v>
      </c>
      <c r="CO21" s="6"/>
      <c r="CP21" s="6"/>
      <c r="CQ21" s="2"/>
      <c r="CR21" s="4">
        <v>42659</v>
      </c>
      <c r="CS21" s="4">
        <v>42670</v>
      </c>
      <c r="CT21" s="4">
        <v>42702</v>
      </c>
      <c r="CU21" s="7"/>
      <c r="CV21" s="7"/>
      <c r="CW21" s="4">
        <v>42695</v>
      </c>
      <c r="CX21" s="4">
        <v>42740</v>
      </c>
      <c r="CY21" s="2"/>
      <c r="CZ21" s="2"/>
      <c r="DA21" s="2"/>
      <c r="DB21" s="4">
        <v>42754</v>
      </c>
      <c r="DC21" s="2"/>
      <c r="DD21" s="4">
        <v>42761</v>
      </c>
      <c r="DE21" s="4">
        <v>42768</v>
      </c>
      <c r="DF21" s="2"/>
      <c r="DG21" s="2"/>
      <c r="DH21" s="4">
        <v>42789</v>
      </c>
      <c r="DI21" s="4">
        <v>42796</v>
      </c>
      <c r="DJ21" s="7">
        <f>12.55+5.38</f>
        <v>17.93</v>
      </c>
      <c r="DK21" s="2"/>
    </row>
    <row r="22" ht="13.65" customHeight="1">
      <c r="A22" t="s" s="5">
        <v>22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8">
        <v>42243</v>
      </c>
      <c r="AA22" s="7"/>
      <c r="AB22" s="7"/>
      <c r="AC22" s="7"/>
      <c r="AD22" s="7"/>
      <c r="AE22" s="7"/>
      <c r="AF22" s="7"/>
      <c r="AG22" s="6"/>
      <c r="AH22" s="6"/>
      <c r="AI22" s="6"/>
      <c r="AJ22" s="6"/>
      <c r="AK22" s="6"/>
      <c r="AL22" s="8">
        <v>42271</v>
      </c>
      <c r="AM22" s="6"/>
      <c r="AN22" s="6"/>
      <c r="AO22" s="6"/>
      <c r="AP22" s="8">
        <v>42453</v>
      </c>
      <c r="AQ22" s="2"/>
      <c r="AR22" s="6"/>
      <c r="AS22" s="6"/>
      <c r="AT22" s="2"/>
      <c r="AU22" s="2"/>
      <c r="AV22" s="2"/>
      <c r="AW22" s="2"/>
      <c r="AX22" s="2"/>
      <c r="AY22" s="6"/>
      <c r="AZ22" s="6"/>
      <c r="BA22" s="6"/>
      <c r="BB22" s="6"/>
      <c r="BC22" s="7"/>
      <c r="BD22" s="7"/>
      <c r="BE22" s="7"/>
      <c r="BF22" s="7"/>
      <c r="BG22" s="7"/>
      <c r="BH22" s="7"/>
      <c r="BI22" s="7"/>
      <c r="BJ22" s="7"/>
      <c r="BK22" s="7"/>
      <c r="BL22" s="6"/>
      <c r="BM22" s="6"/>
      <c r="BN22" s="8">
        <v>42466</v>
      </c>
      <c r="BO22" s="6"/>
      <c r="BP22" s="6"/>
      <c r="BQ22" s="6"/>
      <c r="BR22" s="6"/>
      <c r="BS22" s="6"/>
      <c r="BT22" s="7"/>
      <c r="BU22" s="7"/>
      <c r="BV22" s="7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7"/>
      <c r="CL22" s="7"/>
      <c r="CM22" s="7"/>
      <c r="CN22" s="7"/>
      <c r="CO22" s="7"/>
      <c r="CP22" s="7"/>
      <c r="CQ22" s="7"/>
      <c r="CR22" s="7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7"/>
      <c r="DK22" s="2"/>
    </row>
    <row r="23" ht="13.65" customHeight="1">
      <c r="A23" t="s" s="5">
        <v>23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8">
        <v>42075</v>
      </c>
      <c r="T23" s="8">
        <v>42082</v>
      </c>
      <c r="U23" s="2"/>
      <c r="V23" s="2"/>
      <c r="W23" s="7"/>
      <c r="X23" s="8">
        <v>42110</v>
      </c>
      <c r="Y23" s="7"/>
      <c r="Z23" s="8">
        <v>42124</v>
      </c>
      <c r="AA23" s="8">
        <v>42152</v>
      </c>
      <c r="AB23" s="7"/>
      <c r="AC23" s="8">
        <v>42159</v>
      </c>
      <c r="AD23" s="8">
        <v>42166</v>
      </c>
      <c r="AE23" s="8">
        <v>42187</v>
      </c>
      <c r="AF23" s="7"/>
      <c r="AG23" s="6"/>
      <c r="AH23" s="8">
        <v>42201</v>
      </c>
      <c r="AI23" s="8">
        <v>42250</v>
      </c>
      <c r="AJ23" s="6"/>
      <c r="AK23" s="6"/>
      <c r="AL23" s="2"/>
      <c r="AM23" s="8">
        <v>42264</v>
      </c>
      <c r="AN23" s="6"/>
      <c r="AO23" s="8">
        <v>42271</v>
      </c>
      <c r="AP23" s="8">
        <v>42271</v>
      </c>
      <c r="AQ23" s="7"/>
      <c r="AR23" s="6"/>
      <c r="AS23" s="6"/>
      <c r="AT23" s="7"/>
      <c r="AU23" s="2"/>
      <c r="AV23" s="6"/>
      <c r="AW23" s="6"/>
      <c r="AX23" s="6"/>
      <c r="AY23" s="2">
        <f>5.38-5</f>
        <v>0.3799999999999999</v>
      </c>
      <c r="AZ23" s="6"/>
      <c r="BA23" s="6"/>
      <c r="BB23" s="6"/>
      <c r="BC23" s="2"/>
      <c r="BD23" s="7"/>
      <c r="BE23" s="7"/>
      <c r="BF23" s="7"/>
      <c r="BG23" s="7"/>
      <c r="BH23" s="7"/>
      <c r="BI23" s="7"/>
      <c r="BJ23" s="7"/>
      <c r="BK23" s="7"/>
      <c r="BL23" s="6"/>
      <c r="BM23" s="6"/>
      <c r="BN23" s="6"/>
      <c r="BO23" s="6"/>
      <c r="BP23" s="6"/>
      <c r="BQ23" s="6"/>
      <c r="BR23" s="6"/>
      <c r="BS23" s="6"/>
      <c r="BT23" s="7"/>
      <c r="BU23" s="7"/>
      <c r="BV23" s="7"/>
      <c r="BW23" s="2"/>
      <c r="BX23" s="2"/>
      <c r="BY23" s="2"/>
      <c r="BZ23" s="2"/>
      <c r="CA23" s="2"/>
      <c r="CB23" s="2"/>
      <c r="CC23" s="2"/>
      <c r="CD23" s="2"/>
      <c r="CE23" s="7"/>
      <c r="CF23" s="7"/>
      <c r="CG23" s="7"/>
      <c r="CH23" s="7"/>
      <c r="CI23" s="7"/>
      <c r="CJ23" s="7"/>
      <c r="CK23" s="2"/>
      <c r="CL23" s="2"/>
      <c r="CM23" s="2"/>
      <c r="CN23" s="2"/>
      <c r="CO23" s="2"/>
      <c r="CP23" s="2"/>
      <c r="CQ23" s="2"/>
      <c r="CR23" s="2"/>
      <c r="CS23" s="7"/>
      <c r="CT23" s="7"/>
      <c r="CU23" s="7"/>
      <c r="CV23" s="7"/>
      <c r="CW23" s="7"/>
      <c r="CX23" s="7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7"/>
      <c r="DK23" s="2"/>
    </row>
    <row r="24" ht="13.65" customHeight="1">
      <c r="A24" t="s" s="5">
        <v>24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2"/>
      <c r="T24" s="6"/>
      <c r="U24" s="7"/>
      <c r="V24" s="7"/>
      <c r="W24" s="7"/>
      <c r="X24" s="7"/>
      <c r="Y24" s="7"/>
      <c r="Z24" s="8">
        <v>42120</v>
      </c>
      <c r="AA24" s="7"/>
      <c r="AB24" s="7"/>
      <c r="AC24" s="7"/>
      <c r="AD24" s="7"/>
      <c r="AE24" s="7"/>
      <c r="AF24" s="7"/>
      <c r="AG24" s="7"/>
      <c r="AH24" s="7"/>
      <c r="AI24" s="6"/>
      <c r="AJ24" s="7"/>
      <c r="AK24" s="7"/>
      <c r="AL24" s="7"/>
      <c r="AM24" s="7"/>
      <c r="AN24" s="6"/>
      <c r="AO24" s="6"/>
      <c r="AP24" s="8">
        <v>42272</v>
      </c>
      <c r="AQ24" s="8"/>
      <c r="AR24" s="2"/>
      <c r="AS24" s="8"/>
      <c r="AT24" s="8"/>
      <c r="AU24" s="8"/>
      <c r="AV24" s="8"/>
      <c r="AW24" s="8"/>
      <c r="AX24" s="8"/>
      <c r="AY24" s="6"/>
      <c r="AZ24" s="6"/>
      <c r="BA24" s="6"/>
      <c r="BB24" s="6"/>
      <c r="BC24" s="7"/>
      <c r="BD24" s="7"/>
      <c r="BE24" s="7"/>
      <c r="BF24" s="7"/>
      <c r="BG24" s="7"/>
      <c r="BH24" s="7"/>
      <c r="BI24" s="7"/>
      <c r="BJ24" s="7"/>
      <c r="BK24" s="7"/>
      <c r="BL24" s="6"/>
      <c r="BM24" s="6"/>
      <c r="BN24" s="6"/>
      <c r="BO24" s="6"/>
      <c r="BP24" s="6"/>
      <c r="BQ24" s="6"/>
      <c r="BR24" s="6"/>
      <c r="BS24" s="6"/>
      <c r="BT24" s="2"/>
      <c r="BU24" s="2"/>
      <c r="BV24" s="2"/>
      <c r="BW24" s="2"/>
      <c r="BX24" s="2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6"/>
      <c r="DJ24" s="6"/>
      <c r="DK24" s="2"/>
    </row>
    <row r="25" ht="13.65" customHeight="1">
      <c r="A25" t="s" s="5">
        <v>25</v>
      </c>
      <c r="B25" s="7"/>
      <c r="C25" s="7"/>
      <c r="D25" s="7"/>
      <c r="E25" s="7"/>
      <c r="F25" s="8">
        <v>42026</v>
      </c>
      <c r="G25" s="8">
        <v>41991</v>
      </c>
      <c r="H25" s="8">
        <v>42026</v>
      </c>
      <c r="I25" s="8">
        <v>42026</v>
      </c>
      <c r="J25" s="8">
        <v>42026</v>
      </c>
      <c r="K25" s="7"/>
      <c r="L25" s="8">
        <v>42061</v>
      </c>
      <c r="M25" s="8">
        <v>42061</v>
      </c>
      <c r="N25" s="7"/>
      <c r="O25" s="6"/>
      <c r="P25" s="2"/>
      <c r="Q25" s="8">
        <v>42061</v>
      </c>
      <c r="R25" s="7"/>
      <c r="S25" s="8">
        <v>42096</v>
      </c>
      <c r="T25" s="6"/>
      <c r="U25" s="6"/>
      <c r="V25" s="8">
        <v>42110</v>
      </c>
      <c r="W25" s="7"/>
      <c r="X25" s="8">
        <v>42117</v>
      </c>
      <c r="Y25" s="8">
        <v>42131</v>
      </c>
      <c r="Z25" s="8">
        <v>42131</v>
      </c>
      <c r="AA25" s="7"/>
      <c r="AB25" s="8">
        <v>42152</v>
      </c>
      <c r="AC25" s="8">
        <v>42159</v>
      </c>
      <c r="AD25" s="8">
        <v>42166</v>
      </c>
      <c r="AE25" s="8">
        <v>42201</v>
      </c>
      <c r="AF25" s="7"/>
      <c r="AG25" s="7"/>
      <c r="AH25" s="7"/>
      <c r="AI25" s="8">
        <v>42243</v>
      </c>
      <c r="AJ25" s="6"/>
      <c r="AK25" s="6"/>
      <c r="AL25" s="8">
        <v>42292</v>
      </c>
      <c r="AM25" s="7"/>
      <c r="AN25" s="6"/>
      <c r="AO25" s="2"/>
      <c r="AP25" s="7"/>
      <c r="AQ25" s="7"/>
      <c r="AR25" s="8">
        <v>42334</v>
      </c>
      <c r="AS25" s="2"/>
      <c r="AT25" s="7"/>
      <c r="AU25" s="6"/>
      <c r="AV25" s="6"/>
      <c r="AW25" s="6"/>
      <c r="AX25" s="8">
        <v>42341</v>
      </c>
      <c r="AY25" s="8">
        <v>42355</v>
      </c>
      <c r="AZ25" s="6"/>
      <c r="BA25" s="8">
        <v>42367</v>
      </c>
      <c r="BB25" s="8">
        <v>42390</v>
      </c>
      <c r="BC25" s="2"/>
      <c r="BD25" s="7"/>
      <c r="BE25" s="8">
        <v>42397</v>
      </c>
      <c r="BF25" s="8">
        <v>42411</v>
      </c>
      <c r="BG25" s="7"/>
      <c r="BH25" s="8">
        <v>42425</v>
      </c>
      <c r="BI25" s="7"/>
      <c r="BJ25" s="8">
        <v>42432</v>
      </c>
      <c r="BK25" s="8">
        <v>42439</v>
      </c>
      <c r="BL25" s="8">
        <v>42446</v>
      </c>
      <c r="BM25" s="8">
        <v>42467</v>
      </c>
      <c r="BN25" s="6"/>
      <c r="BO25" s="6"/>
      <c r="BP25" s="8">
        <v>42481</v>
      </c>
      <c r="BQ25" s="6"/>
      <c r="BR25" s="8">
        <v>42494</v>
      </c>
      <c r="BS25" s="6"/>
      <c r="BT25" s="4">
        <v>42551</v>
      </c>
      <c r="BU25" s="7"/>
      <c r="BV25" s="7"/>
      <c r="BW25" s="7"/>
      <c r="BX25" s="7"/>
      <c r="BY25" s="7"/>
      <c r="BZ25" s="7"/>
      <c r="CA25" s="7"/>
      <c r="CB25" s="7"/>
      <c r="CC25" s="7"/>
      <c r="CD25" s="4">
        <v>42558</v>
      </c>
      <c r="CE25" s="7"/>
      <c r="CF25" s="4">
        <v>42565</v>
      </c>
      <c r="CG25" s="4">
        <v>42593</v>
      </c>
      <c r="CH25" s="7"/>
      <c r="CI25" s="7"/>
      <c r="CJ25" s="4">
        <v>42621</v>
      </c>
      <c r="CK25" s="2"/>
      <c r="CL25" s="2"/>
      <c r="CM25" s="2">
        <f>-1.61+3.88</f>
        <v>2.27</v>
      </c>
      <c r="CN25" s="2"/>
      <c r="CO25" s="2"/>
      <c r="CP25" s="2"/>
      <c r="CQ25" s="7"/>
      <c r="CR25" s="7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</row>
    <row r="26" ht="13.65" customHeight="1">
      <c r="A26" t="s" s="5">
        <v>26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2"/>
      <c r="T26" s="6"/>
      <c r="U26" s="7"/>
      <c r="V26" s="7"/>
      <c r="W26" s="7"/>
      <c r="X26" s="7"/>
      <c r="Y26" s="7"/>
      <c r="Z26" s="8">
        <v>42120</v>
      </c>
      <c r="AA26" s="7"/>
      <c r="AB26" s="7"/>
      <c r="AC26" s="7"/>
      <c r="AD26" s="7"/>
      <c r="AE26" s="7"/>
      <c r="AF26" s="7"/>
      <c r="AG26" s="7"/>
      <c r="AH26" s="7"/>
      <c r="AI26" s="2"/>
      <c r="AJ26" s="7"/>
      <c r="AK26" s="7"/>
      <c r="AL26" s="2"/>
      <c r="AM26" s="6"/>
      <c r="AN26" s="6"/>
      <c r="AO26" s="6"/>
      <c r="AP26" s="6"/>
      <c r="AQ26" s="6"/>
      <c r="AR26" s="2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2"/>
      <c r="BD26" s="7"/>
      <c r="BE26" s="7"/>
      <c r="BF26" s="7"/>
      <c r="BG26" s="7"/>
      <c r="BH26" s="7"/>
      <c r="BI26" s="7"/>
      <c r="BJ26" s="7"/>
      <c r="BK26" s="7"/>
      <c r="BL26" s="6"/>
      <c r="BM26" s="6"/>
      <c r="BN26" s="6"/>
      <c r="BO26" s="6"/>
      <c r="BP26" s="6"/>
      <c r="BQ26" s="6"/>
      <c r="BR26" s="6"/>
      <c r="BS26" s="6"/>
      <c r="BT26" s="7"/>
      <c r="BU26" s="7"/>
      <c r="BV26" s="7"/>
      <c r="BW26" s="7"/>
      <c r="BX26" s="7"/>
      <c r="BY26" s="2"/>
      <c r="BZ26" s="2"/>
      <c r="CA26" s="2"/>
      <c r="CB26" s="6"/>
      <c r="CC26" s="6"/>
      <c r="CD26" s="6"/>
      <c r="CE26" s="2"/>
      <c r="CF26" s="2"/>
      <c r="CG26" s="2"/>
      <c r="CH26" s="2"/>
      <c r="CI26" s="2"/>
      <c r="CJ26" s="2"/>
      <c r="CK26" s="7"/>
      <c r="CL26" s="7"/>
      <c r="CM26" s="7"/>
      <c r="CN26" s="7"/>
      <c r="CO26" s="7"/>
      <c r="CP26" s="7"/>
      <c r="CQ26" s="2"/>
      <c r="CR26" s="2"/>
      <c r="CS26" s="7"/>
      <c r="CT26" s="7"/>
      <c r="CU26" s="7"/>
      <c r="CV26" s="7"/>
      <c r="CW26" s="7"/>
      <c r="CX26" s="7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</row>
    <row r="27" ht="13.65" customHeight="1">
      <c r="A27" t="s" s="5">
        <v>27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>
        <f>5.38-5.4</f>
        <v>-0.02000000000000046</v>
      </c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</row>
    <row r="28" ht="13.65" customHeight="1">
      <c r="A28" t="s" s="5">
        <v>28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f>5.25-4.3-1</f>
        <v>-0.04999999999999982</v>
      </c>
      <c r="AA28" s="7"/>
      <c r="AB28" s="7"/>
      <c r="AC28" s="7"/>
      <c r="AD28" s="7"/>
      <c r="AE28" s="7"/>
      <c r="AF28" s="7"/>
      <c r="AG28" s="7"/>
      <c r="AH28" s="7"/>
      <c r="AI28" s="2"/>
      <c r="AJ28" s="7"/>
      <c r="AK28" s="7"/>
      <c r="AL28" s="7"/>
      <c r="AM28" s="7"/>
      <c r="AN28" s="7"/>
      <c r="AO28" s="7"/>
      <c r="AP28" s="7"/>
      <c r="AQ28" s="7"/>
      <c r="AR28" s="2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2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6"/>
      <c r="BZ28" s="6"/>
      <c r="CA28" s="6"/>
      <c r="CB28" s="6"/>
      <c r="CC28" s="6"/>
      <c r="CD28" s="6"/>
      <c r="CE28" s="2"/>
      <c r="CF28" s="2"/>
      <c r="CG28" s="2"/>
      <c r="CH28" s="2"/>
      <c r="CI28" s="2"/>
      <c r="CJ28" s="2"/>
      <c r="CK28" s="7"/>
      <c r="CL28" s="7"/>
      <c r="CM28" s="7"/>
      <c r="CN28" s="7"/>
      <c r="CO28" s="7"/>
      <c r="CP28" s="7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</row>
    <row r="29" ht="13.65" customHeight="1">
      <c r="A29" t="s" s="5">
        <v>29</v>
      </c>
      <c r="B29" s="7"/>
      <c r="C29" s="7"/>
      <c r="D29" s="7"/>
      <c r="E29" s="7"/>
      <c r="F29" s="7"/>
      <c r="G29" s="8">
        <v>42032</v>
      </c>
      <c r="H29" s="7"/>
      <c r="I29" s="8">
        <v>42032</v>
      </c>
      <c r="J29" s="8">
        <v>42032</v>
      </c>
      <c r="K29" s="7"/>
      <c r="L29" s="7"/>
      <c r="M29" s="8">
        <v>42092</v>
      </c>
      <c r="N29" s="7"/>
      <c r="O29" s="8">
        <v>42092</v>
      </c>
      <c r="P29" s="2"/>
      <c r="Q29" s="8">
        <v>42092</v>
      </c>
      <c r="R29" s="8">
        <v>42092</v>
      </c>
      <c r="S29" s="6"/>
      <c r="T29" s="6"/>
      <c r="U29" s="6"/>
      <c r="V29" s="2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2"/>
      <c r="AJ29" s="7"/>
      <c r="AK29" s="7"/>
      <c r="AL29" s="2"/>
      <c r="AM29" s="6"/>
      <c r="AN29" s="6"/>
      <c r="AO29" s="2"/>
      <c r="AP29" s="7"/>
      <c r="AQ29" s="7"/>
      <c r="AR29" s="2"/>
      <c r="AS29" s="2"/>
      <c r="AT29" s="7"/>
      <c r="AU29" s="6"/>
      <c r="AV29" s="6"/>
      <c r="AW29" s="6"/>
      <c r="AX29" s="6"/>
      <c r="AY29" s="6"/>
      <c r="AZ29" s="6"/>
      <c r="BA29" s="6"/>
      <c r="BB29" s="6"/>
      <c r="BC29" s="2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2"/>
      <c r="BU29" s="8">
        <v>42502</v>
      </c>
      <c r="BV29" s="8">
        <v>42513</v>
      </c>
      <c r="BW29" s="2"/>
      <c r="BX29" s="4">
        <v>42523</v>
      </c>
      <c r="BY29" s="4">
        <v>42528</v>
      </c>
      <c r="BZ29" s="6"/>
      <c r="CA29" s="4">
        <v>42530</v>
      </c>
      <c r="CB29" s="4">
        <v>42544</v>
      </c>
      <c r="CC29" s="4">
        <v>42551</v>
      </c>
      <c r="CD29" s="4">
        <v>42556</v>
      </c>
      <c r="CE29" s="4">
        <v>42572</v>
      </c>
      <c r="CF29" s="6"/>
      <c r="CG29" s="6"/>
      <c r="CH29" s="4">
        <v>42607</v>
      </c>
      <c r="CI29" s="6"/>
      <c r="CJ29" s="6"/>
      <c r="CK29" s="2">
        <f>37.77-6+2</f>
        <v>33.77</v>
      </c>
      <c r="CL29" s="4">
        <v>42621</v>
      </c>
      <c r="CM29" s="4">
        <v>42628</v>
      </c>
      <c r="CN29" s="4">
        <v>42635</v>
      </c>
      <c r="CO29" s="4">
        <v>75520</v>
      </c>
      <c r="CP29" s="7"/>
      <c r="CQ29" s="4">
        <v>42656</v>
      </c>
      <c r="CR29" s="4">
        <v>42663</v>
      </c>
      <c r="CS29" s="4">
        <v>42677</v>
      </c>
      <c r="CT29" s="2"/>
      <c r="CU29" s="4">
        <v>42684</v>
      </c>
      <c r="CV29" s="4">
        <v>42707</v>
      </c>
      <c r="CW29" s="2"/>
      <c r="CX29" s="2"/>
      <c r="CY29" s="4">
        <v>42732</v>
      </c>
      <c r="CZ29" s="2"/>
      <c r="DA29" s="4">
        <v>42740</v>
      </c>
      <c r="DB29" s="4">
        <v>42768</v>
      </c>
      <c r="DC29" s="2"/>
      <c r="DD29" s="2"/>
      <c r="DE29" s="2"/>
      <c r="DF29" s="4">
        <v>42775</v>
      </c>
      <c r="DG29" s="2">
        <f>19.73+5.38</f>
        <v>25.11</v>
      </c>
      <c r="DH29" s="2"/>
      <c r="DI29" s="6"/>
      <c r="DJ29" s="6"/>
      <c r="DK29" s="2"/>
    </row>
    <row r="30" ht="13.65" customHeight="1">
      <c r="A30" t="s" s="5">
        <v>30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8">
        <v>42159</v>
      </c>
      <c r="AD30" s="8">
        <v>42173</v>
      </c>
      <c r="AE30" s="7"/>
      <c r="AF30" s="8">
        <v>42187</v>
      </c>
      <c r="AG30" s="6"/>
      <c r="AH30" s="8">
        <v>42222</v>
      </c>
      <c r="AI30" s="6"/>
      <c r="AJ30" s="8">
        <v>42236</v>
      </c>
      <c r="AK30" s="8">
        <v>42243</v>
      </c>
      <c r="AL30" s="8">
        <v>42264</v>
      </c>
      <c r="AM30" s="6"/>
      <c r="AN30" s="2"/>
      <c r="AO30" s="8">
        <v>42271</v>
      </c>
      <c r="AP30" s="8">
        <v>42278</v>
      </c>
      <c r="AQ30" s="8">
        <v>42310</v>
      </c>
      <c r="AR30" s="6"/>
      <c r="AS30" s="6"/>
      <c r="AT30" s="2"/>
      <c r="AU30" s="6"/>
      <c r="AV30" s="6"/>
      <c r="AW30" s="8">
        <v>42376</v>
      </c>
      <c r="AX30" s="6"/>
      <c r="AY30" s="6"/>
      <c r="AZ30" s="6"/>
      <c r="BA30" s="6"/>
      <c r="BB30" s="6"/>
      <c r="BC30" s="8">
        <v>42460</v>
      </c>
      <c r="BD30" s="7"/>
      <c r="BE30" s="7"/>
      <c r="BF30" s="7"/>
      <c r="BG30" s="7"/>
      <c r="BH30" s="7"/>
      <c r="BI30" s="7"/>
      <c r="BJ30" s="7"/>
      <c r="BK30" s="7"/>
      <c r="BL30" s="2"/>
      <c r="BM30" s="2"/>
      <c r="BN30" s="2"/>
      <c r="BO30" s="8">
        <v>42509</v>
      </c>
      <c r="BP30" s="2"/>
      <c r="BQ30" s="2"/>
      <c r="BR30" s="2"/>
      <c r="BS30" s="2"/>
      <c r="BT30" s="6"/>
      <c r="BU30" s="6"/>
      <c r="BV30" s="6"/>
      <c r="BW30" s="8">
        <v>42513</v>
      </c>
      <c r="BX30" s="4">
        <v>42544</v>
      </c>
      <c r="BY30" s="6"/>
      <c r="BZ30" s="6"/>
      <c r="CA30" s="6"/>
      <c r="CB30" s="2"/>
      <c r="CC30" s="4">
        <v>42558</v>
      </c>
      <c r="CD30" s="6"/>
      <c r="CE30" s="6"/>
      <c r="CF30" s="4">
        <v>42558</v>
      </c>
      <c r="CG30" s="6"/>
      <c r="CH30" s="6"/>
      <c r="CI30" s="6"/>
      <c r="CJ30" s="6"/>
      <c r="CK30" s="7"/>
      <c r="CL30" s="4">
        <v>42702</v>
      </c>
      <c r="CM30" s="7"/>
      <c r="CN30" s="7"/>
      <c r="CO30" s="7"/>
      <c r="CP30" s="7"/>
      <c r="CQ30" s="6"/>
      <c r="CR30" s="6"/>
      <c r="CS30" s="6"/>
      <c r="CT30" s="6"/>
      <c r="CU30" s="6"/>
      <c r="CV30" s="6"/>
      <c r="CW30" s="4">
        <v>42719</v>
      </c>
      <c r="CX30" s="6"/>
      <c r="CY30" s="6"/>
      <c r="CZ30" s="4">
        <v>42754</v>
      </c>
      <c r="DA30" s="6"/>
      <c r="DB30" s="2"/>
      <c r="DC30" s="2"/>
      <c r="DD30" s="2">
        <f>20.35+5.38-20</f>
        <v>5.73</v>
      </c>
      <c r="DE30" s="2"/>
      <c r="DF30" s="2"/>
      <c r="DG30" s="2"/>
      <c r="DH30" s="6"/>
      <c r="DI30" s="6"/>
      <c r="DJ30" s="6"/>
      <c r="DK30" s="2"/>
    </row>
    <row r="31" ht="13.65" customHeight="1">
      <c r="A31" t="s" s="5">
        <v>31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8">
        <v>42152</v>
      </c>
      <c r="AC31" s="8">
        <v>42159</v>
      </c>
      <c r="AD31" s="8">
        <v>42180</v>
      </c>
      <c r="AE31" s="7"/>
      <c r="AF31" s="7"/>
      <c r="AG31" s="8">
        <v>42187</v>
      </c>
      <c r="AH31" s="8">
        <v>42201</v>
      </c>
      <c r="AI31" s="8">
        <v>42257</v>
      </c>
      <c r="AJ31" s="6"/>
      <c r="AK31" s="6"/>
      <c r="AL31" s="6"/>
      <c r="AM31" s="6"/>
      <c r="AN31" s="8">
        <v>42264</v>
      </c>
      <c r="AO31" s="8">
        <v>42271</v>
      </c>
      <c r="AP31" s="8">
        <v>42278</v>
      </c>
      <c r="AQ31" s="8">
        <v>42292</v>
      </c>
      <c r="AR31" s="8">
        <v>42313</v>
      </c>
      <c r="AS31" s="6"/>
      <c r="AT31" s="2"/>
      <c r="AU31" s="6"/>
      <c r="AV31" s="8">
        <v>42367</v>
      </c>
      <c r="AW31" s="2"/>
      <c r="AX31" s="2"/>
      <c r="AY31" s="6"/>
      <c r="AZ31" s="6"/>
      <c r="BA31" s="6"/>
      <c r="BB31" s="8">
        <v>42376</v>
      </c>
      <c r="BC31" s="8">
        <v>42383</v>
      </c>
      <c r="BD31" s="8">
        <v>42390</v>
      </c>
      <c r="BE31" s="8">
        <v>42397</v>
      </c>
      <c r="BF31" s="8">
        <v>42428</v>
      </c>
      <c r="BG31" s="6"/>
      <c r="BH31" s="6"/>
      <c r="BI31" s="6"/>
      <c r="BJ31" s="6"/>
      <c r="BK31" s="6"/>
      <c r="BL31" s="2"/>
      <c r="BM31" s="8">
        <v>42474</v>
      </c>
      <c r="BN31" s="2"/>
      <c r="BO31" s="2"/>
      <c r="BP31" s="2"/>
      <c r="BQ31" s="8">
        <v>42481</v>
      </c>
      <c r="BR31" s="8">
        <v>42481</v>
      </c>
      <c r="BS31" s="8">
        <v>42495</v>
      </c>
      <c r="BT31" s="6"/>
      <c r="BU31" s="8">
        <v>42513</v>
      </c>
      <c r="BV31" s="6"/>
      <c r="BW31" s="6"/>
      <c r="BX31" s="4">
        <v>42513</v>
      </c>
      <c r="BY31" s="4">
        <v>42527</v>
      </c>
      <c r="BZ31" s="4">
        <v>42544</v>
      </c>
      <c r="CA31" s="6"/>
      <c r="CB31" s="2"/>
      <c r="CC31" s="4">
        <v>42551</v>
      </c>
      <c r="CD31" s="4">
        <v>42572</v>
      </c>
      <c r="CE31" s="6"/>
      <c r="CF31" s="6"/>
      <c r="CG31" s="6"/>
      <c r="CH31" s="4">
        <v>42607</v>
      </c>
      <c r="CI31" s="6"/>
      <c r="CJ31" s="6"/>
      <c r="CK31" s="4">
        <v>42614</v>
      </c>
      <c r="CL31" s="2">
        <v>6690041</v>
      </c>
      <c r="CM31" s="7"/>
      <c r="CN31" s="4">
        <v>42635</v>
      </c>
      <c r="CO31" s="4">
        <v>42652</v>
      </c>
      <c r="CP31" s="7"/>
      <c r="CQ31" s="2"/>
      <c r="CR31" s="6"/>
      <c r="CS31" s="4">
        <v>42677</v>
      </c>
      <c r="CT31" s="6"/>
      <c r="CU31" s="4">
        <v>42719</v>
      </c>
      <c r="CV31" s="6"/>
      <c r="CW31" s="6"/>
      <c r="CX31" s="6"/>
      <c r="CY31" s="6"/>
      <c r="CZ31" s="4">
        <v>42747</v>
      </c>
      <c r="DA31" s="6"/>
      <c r="DB31" s="6"/>
      <c r="DC31" s="4">
        <v>42754</v>
      </c>
      <c r="DD31" s="4">
        <v>42775</v>
      </c>
      <c r="DE31" s="6"/>
      <c r="DF31" s="6"/>
      <c r="DG31" s="4">
        <v>42782</v>
      </c>
      <c r="DH31" s="4">
        <v>42789</v>
      </c>
      <c r="DI31" s="2">
        <f>39.37+7.17</f>
        <v>46.54</v>
      </c>
      <c r="DJ31" s="6"/>
      <c r="DK31" s="2"/>
    </row>
    <row r="32" ht="13.65" customHeight="1">
      <c r="A32" t="s" s="5">
        <v>32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6"/>
      <c r="BU32" s="8">
        <v>42496</v>
      </c>
      <c r="BV32" s="6"/>
      <c r="BW32" s="4">
        <v>42523</v>
      </c>
      <c r="BX32" s="6"/>
      <c r="BY32" s="4">
        <v>42528</v>
      </c>
      <c r="BZ32" s="6"/>
      <c r="CA32" s="4">
        <v>42530</v>
      </c>
      <c r="CB32" s="4">
        <v>42551</v>
      </c>
      <c r="CC32" s="6"/>
      <c r="CD32" s="4">
        <v>42565</v>
      </c>
      <c r="CE32" s="6"/>
      <c r="CF32" s="6"/>
      <c r="CG32" s="2">
        <f>13.06+3.88</f>
        <v>16.94</v>
      </c>
      <c r="CH32" s="6"/>
      <c r="CI32" s="6"/>
      <c r="CJ32" s="4">
        <v>42594</v>
      </c>
      <c r="CK32" s="6"/>
      <c r="CL32" s="6"/>
      <c r="CM32" s="6"/>
      <c r="CN32" s="4">
        <v>42635</v>
      </c>
      <c r="CO32" s="4">
        <v>42705</v>
      </c>
      <c r="CP32" s="6"/>
      <c r="CQ32" s="7"/>
      <c r="CR32" s="7"/>
      <c r="CS32" s="7"/>
      <c r="CT32" s="7"/>
      <c r="CU32" s="7"/>
      <c r="CV32" s="7"/>
      <c r="CW32" s="7"/>
      <c r="CX32" s="4">
        <v>42712</v>
      </c>
      <c r="CY32" s="4">
        <v>42740</v>
      </c>
      <c r="CZ32" s="6"/>
      <c r="DA32" s="6"/>
      <c r="DB32" s="4">
        <v>42747</v>
      </c>
      <c r="DC32" s="2">
        <f>9.31+5.38-14.63</f>
        <v>0.0600000000000005</v>
      </c>
      <c r="DD32" s="6"/>
      <c r="DE32" s="6"/>
      <c r="DF32" s="6"/>
      <c r="DG32" s="6"/>
      <c r="DH32" s="6"/>
      <c r="DI32" s="6"/>
      <c r="DJ32" s="6"/>
      <c r="DK32" s="2"/>
    </row>
    <row r="33" ht="13.65" customHeight="1">
      <c r="A33" t="s" s="5">
        <v>33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8">
        <v>42272</v>
      </c>
      <c r="AQ33" s="8"/>
      <c r="AR33" s="6"/>
      <c r="AS33" s="6"/>
      <c r="AT33" s="7"/>
      <c r="AU33" s="7"/>
      <c r="AV33" s="7"/>
      <c r="AW33" s="7"/>
      <c r="AX33" s="7"/>
      <c r="AY33" s="7"/>
      <c r="AZ33" s="7"/>
      <c r="BA33" s="7"/>
      <c r="BB33" s="7"/>
      <c r="BC33" s="6"/>
      <c r="BD33" s="6"/>
      <c r="BE33" s="6"/>
      <c r="BF33" s="6"/>
      <c r="BG33" s="6"/>
      <c r="BH33" s="6"/>
      <c r="BI33" s="6"/>
      <c r="BJ33" s="6"/>
      <c r="BK33" s="6"/>
      <c r="BL33" s="7"/>
      <c r="BM33" s="7"/>
      <c r="BN33" s="7"/>
      <c r="BO33" s="7"/>
      <c r="BP33" s="7"/>
      <c r="BQ33" s="7"/>
      <c r="BR33" s="7"/>
      <c r="BS33" s="7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2"/>
      <c r="DJ33" s="2"/>
      <c r="DK33" s="2"/>
    </row>
    <row r="34" ht="13.65" customHeight="1">
      <c r="A34" t="s" s="5">
        <v>34</v>
      </c>
      <c r="B34" s="7"/>
      <c r="C34" s="7"/>
      <c r="D34" s="8">
        <v>41970</v>
      </c>
      <c r="E34" s="7"/>
      <c r="F34" s="7"/>
      <c r="G34" s="7"/>
      <c r="H34" s="8">
        <v>41995</v>
      </c>
      <c r="I34" s="7"/>
      <c r="J34" s="7">
        <f>-6.5+5.25</f>
        <v>-1.25</v>
      </c>
      <c r="K34" s="7"/>
      <c r="L34" s="7"/>
      <c r="M34" s="7"/>
      <c r="N34" s="7"/>
      <c r="O34" s="6"/>
      <c r="P34" s="2"/>
      <c r="Q34" s="7"/>
      <c r="R34" s="7"/>
      <c r="S34" s="2"/>
      <c r="T34" s="6"/>
      <c r="U34" s="2"/>
      <c r="V34" s="2"/>
      <c r="W34" s="7"/>
      <c r="X34" s="7"/>
      <c r="Y34" s="7"/>
      <c r="Z34" s="7"/>
      <c r="AA34" s="7"/>
      <c r="AB34" s="7"/>
      <c r="AC34" s="7"/>
      <c r="AD34" s="7"/>
      <c r="AE34" s="9"/>
      <c r="AF34" s="7"/>
      <c r="AG34" s="7"/>
      <c r="AH34" s="7"/>
      <c r="AI34" s="6"/>
      <c r="AJ34" s="6"/>
      <c r="AK34" s="6"/>
      <c r="AL34" s="6"/>
      <c r="AM34" s="6"/>
      <c r="AN34" s="6"/>
      <c r="AO34" s="7"/>
      <c r="AP34" s="7"/>
      <c r="AQ34" s="7"/>
      <c r="AR34" s="2"/>
      <c r="AS34" s="7"/>
      <c r="AT34" s="7"/>
      <c r="AU34" s="2"/>
      <c r="AV34" s="7"/>
      <c r="AW34" s="7"/>
      <c r="AX34" s="7"/>
      <c r="AY34" s="7"/>
      <c r="AZ34" s="7"/>
      <c r="BA34" s="7"/>
      <c r="BB34" s="7"/>
      <c r="BC34" s="6"/>
      <c r="BD34" s="6"/>
      <c r="BE34" s="6"/>
      <c r="BF34" s="6"/>
      <c r="BG34" s="6"/>
      <c r="BH34" s="6"/>
      <c r="BI34" s="6"/>
      <c r="BJ34" s="6"/>
      <c r="BK34" s="6"/>
      <c r="BL34" s="2"/>
      <c r="BM34" s="2"/>
      <c r="BN34" s="2"/>
      <c r="BO34" s="2"/>
      <c r="BP34" s="2"/>
      <c r="BQ34" s="2"/>
      <c r="BR34" s="2"/>
      <c r="BS34" s="2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2"/>
    </row>
    <row r="35" ht="13.65" customHeight="1">
      <c r="A35" t="s" s="5">
        <v>35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8">
        <v>42243</v>
      </c>
      <c r="AJ35" s="7"/>
      <c r="AK35" s="7"/>
      <c r="AL35" s="8">
        <v>42264</v>
      </c>
      <c r="AM35" s="6"/>
      <c r="AN35" s="2"/>
      <c r="AO35" s="8">
        <v>42273</v>
      </c>
      <c r="AP35" s="6"/>
      <c r="AQ35" s="6"/>
      <c r="AR35" s="6"/>
      <c r="AS35" s="6"/>
      <c r="AT35" s="6"/>
      <c r="AU35" s="6"/>
      <c r="AV35" s="8">
        <v>42336</v>
      </c>
      <c r="AW35" s="2"/>
      <c r="AX35" s="2"/>
      <c r="AY35" s="6"/>
      <c r="AZ35" s="6"/>
      <c r="BA35" s="6"/>
      <c r="BB35" s="8">
        <v>42007</v>
      </c>
      <c r="BC35" s="8">
        <v>42418</v>
      </c>
      <c r="BD35" s="6"/>
      <c r="BE35" s="6"/>
      <c r="BF35" s="6"/>
      <c r="BG35" s="6"/>
      <c r="BH35" s="6"/>
      <c r="BI35" s="8">
        <v>42425</v>
      </c>
      <c r="BJ35" s="6"/>
      <c r="BK35" s="8">
        <v>42432</v>
      </c>
      <c r="BL35" s="7"/>
      <c r="BM35" s="7"/>
      <c r="BN35" s="7"/>
      <c r="BO35" s="7"/>
      <c r="BP35" s="8">
        <v>42481</v>
      </c>
      <c r="BQ35" s="7"/>
      <c r="BR35" s="8">
        <v>42484</v>
      </c>
      <c r="BS35" s="7"/>
      <c r="BT35" s="6"/>
      <c r="BU35" s="6"/>
      <c r="BV35" s="4">
        <v>42523</v>
      </c>
      <c r="BW35" s="6"/>
      <c r="BX35" s="6"/>
      <c r="BY35" s="4">
        <v>42544</v>
      </c>
      <c r="BZ35" s="6"/>
      <c r="CA35" s="6"/>
      <c r="CB35" s="2"/>
      <c r="CC35" s="4">
        <v>42545</v>
      </c>
      <c r="CD35" s="6"/>
      <c r="CE35" s="6"/>
      <c r="CF35" s="6"/>
      <c r="CG35" s="6"/>
      <c r="CH35" s="4">
        <v>42586</v>
      </c>
      <c r="CI35" s="4">
        <v>42593</v>
      </c>
      <c r="CJ35" s="4">
        <v>42596</v>
      </c>
      <c r="CK35" s="2"/>
      <c r="CL35" s="2"/>
      <c r="CM35" s="2"/>
      <c r="CN35" s="2"/>
      <c r="CO35" s="2"/>
      <c r="CP35" s="2"/>
      <c r="CQ35" s="7"/>
      <c r="CR35" s="7"/>
      <c r="CS35" s="7"/>
      <c r="CT35" s="7"/>
      <c r="CU35" s="4">
        <v>42712</v>
      </c>
      <c r="CV35" s="7"/>
      <c r="CW35" s="7"/>
      <c r="CX35" s="7"/>
      <c r="CY35" s="4">
        <v>42731</v>
      </c>
      <c r="CZ35" s="6"/>
      <c r="DA35" s="6"/>
      <c r="DB35" s="4">
        <v>42747</v>
      </c>
      <c r="DC35" s="4">
        <v>42747</v>
      </c>
      <c r="DD35" s="6"/>
      <c r="DE35" s="6"/>
      <c r="DF35" s="4">
        <v>42768</v>
      </c>
      <c r="DG35" s="6"/>
      <c r="DH35" s="6"/>
      <c r="DI35" s="2"/>
      <c r="DJ35" s="2">
        <f>5.38</f>
        <v>5.38</v>
      </c>
      <c r="DK35" s="2"/>
    </row>
    <row r="36" ht="13.65" customHeight="1">
      <c r="A36" t="s" s="5">
        <v>36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8">
        <v>42282</v>
      </c>
      <c r="AQ36" s="7"/>
      <c r="AR36" s="6"/>
      <c r="AS36" s="6"/>
      <c r="AT36" s="7"/>
      <c r="AU36" s="7"/>
      <c r="AV36" s="7"/>
      <c r="AW36" s="7"/>
      <c r="AX36" s="7"/>
      <c r="AY36" s="7"/>
      <c r="AZ36" s="7"/>
      <c r="BA36" s="7"/>
      <c r="BB36" s="7"/>
      <c r="BC36" s="6"/>
      <c r="BD36" s="6"/>
      <c r="BE36" s="6"/>
      <c r="BF36" s="6"/>
      <c r="BG36" s="6"/>
      <c r="BH36" s="6"/>
      <c r="BI36" s="6"/>
      <c r="BJ36" s="6"/>
      <c r="BK36" s="6"/>
      <c r="BL36" s="7"/>
      <c r="BM36" s="7"/>
      <c r="BN36" s="7"/>
      <c r="BO36" s="7"/>
      <c r="BP36" s="7"/>
      <c r="BQ36" s="7"/>
      <c r="BR36" s="7"/>
      <c r="BS36" s="7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2"/>
      <c r="CL36" s="2"/>
      <c r="CM36" s="2"/>
      <c r="CN36" s="2"/>
      <c r="CO36" s="2"/>
      <c r="CP36" s="2"/>
      <c r="CQ36" s="7"/>
      <c r="CR36" s="7"/>
      <c r="CS36" s="7">
        <f t="shared" si="25" ref="CS36:CS40">5.38-5.5</f>
        <v>-0.1200000000000001</v>
      </c>
      <c r="CT36" s="7"/>
      <c r="CU36" s="7"/>
      <c r="CV36" s="7"/>
      <c r="CW36" s="7"/>
      <c r="CX36" s="7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2"/>
      <c r="DJ36" s="2"/>
      <c r="DK36" s="2"/>
    </row>
    <row r="37" ht="13.65" customHeight="1">
      <c r="A37" t="s" s="5">
        <v>37</v>
      </c>
      <c r="B37" s="8">
        <v>41995</v>
      </c>
      <c r="C37" s="7"/>
      <c r="D37" s="7"/>
      <c r="E37" s="7"/>
      <c r="F37" s="7"/>
      <c r="G37" s="7"/>
      <c r="H37" s="8">
        <v>41995</v>
      </c>
      <c r="I37" s="7"/>
      <c r="J37" s="7"/>
      <c r="K37" s="8">
        <v>42068</v>
      </c>
      <c r="L37" s="7"/>
      <c r="M37" s="7"/>
      <c r="N37" s="7"/>
      <c r="O37" s="6"/>
      <c r="P37" s="2"/>
      <c r="Q37" s="7"/>
      <c r="R37" s="8">
        <v>42166</v>
      </c>
      <c r="S37" s="2"/>
      <c r="T37" s="6"/>
      <c r="U37" s="6"/>
      <c r="V37" s="6"/>
      <c r="W37" s="6"/>
      <c r="X37" s="7"/>
      <c r="Y37" s="7"/>
      <c r="Z37" s="7"/>
      <c r="AA37" s="7"/>
      <c r="AB37" s="7"/>
      <c r="AC37" s="7"/>
      <c r="AD37" s="7"/>
      <c r="AE37" s="8">
        <v>42180</v>
      </c>
      <c r="AF37" s="7"/>
      <c r="AG37" s="8">
        <v>42187</v>
      </c>
      <c r="AH37" s="8">
        <v>42355</v>
      </c>
      <c r="AI37" s="2"/>
      <c r="AJ37" s="7"/>
      <c r="AK37" s="7"/>
      <c r="AL37" s="6"/>
      <c r="AM37" s="6"/>
      <c r="AN37" s="6"/>
      <c r="AO37" s="6"/>
      <c r="AP37" s="6"/>
      <c r="AQ37" s="6"/>
      <c r="AR37" s="2"/>
      <c r="AS37" s="7"/>
      <c r="AT37" s="6"/>
      <c r="AU37" s="6"/>
      <c r="AV37" s="6"/>
      <c r="AW37" s="6"/>
      <c r="AX37" s="6"/>
      <c r="AY37" s="6"/>
      <c r="AZ37" s="6"/>
      <c r="BA37" s="8">
        <v>42367</v>
      </c>
      <c r="BB37" s="8">
        <v>42383</v>
      </c>
      <c r="BC37" s="6"/>
      <c r="BD37" s="8">
        <v>42397</v>
      </c>
      <c r="BE37" s="6"/>
      <c r="BF37" s="8">
        <v>42466</v>
      </c>
      <c r="BG37" s="6"/>
      <c r="BH37" s="6"/>
      <c r="BI37" s="6"/>
      <c r="BJ37" s="6"/>
      <c r="BK37" s="6"/>
      <c r="BL37" s="7"/>
      <c r="BM37" s="7"/>
      <c r="BN37" s="7"/>
      <c r="BO37" s="7"/>
      <c r="BP37" s="7"/>
      <c r="BQ37" s="7"/>
      <c r="BR37" s="7"/>
      <c r="BS37" s="7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7"/>
      <c r="CL37" s="7"/>
      <c r="CM37" s="7"/>
      <c r="CN37" s="7"/>
      <c r="CO37" s="7"/>
      <c r="CP37" s="7"/>
      <c r="CQ37" s="2"/>
      <c r="CR37" s="4">
        <v>42719</v>
      </c>
      <c r="CS37" s="2"/>
      <c r="CT37" s="2"/>
      <c r="CU37" s="2"/>
      <c r="CV37" s="2"/>
      <c r="CW37" s="2"/>
      <c r="CX37" s="2"/>
      <c r="CY37" s="6"/>
      <c r="CZ37" s="4">
        <v>42803</v>
      </c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2">
        <f>10.35+5.38</f>
        <v>15.73</v>
      </c>
    </row>
    <row r="38" ht="13.65" customHeight="1">
      <c r="A38" t="s" s="5">
        <v>38</v>
      </c>
      <c r="B38" s="7"/>
      <c r="C38" s="8">
        <v>41977</v>
      </c>
      <c r="D38" s="7"/>
      <c r="E38" s="8">
        <v>41977</v>
      </c>
      <c r="F38" s="8">
        <v>42026</v>
      </c>
      <c r="G38" s="7"/>
      <c r="H38" s="7"/>
      <c r="I38" s="7"/>
      <c r="J38" s="7"/>
      <c r="K38" s="8">
        <v>42026</v>
      </c>
      <c r="L38" s="8">
        <v>42048</v>
      </c>
      <c r="M38" s="7"/>
      <c r="N38" s="8">
        <v>42048</v>
      </c>
      <c r="O38" s="8">
        <v>42082</v>
      </c>
      <c r="P38" s="2"/>
      <c r="Q38" s="7"/>
      <c r="R38" s="7"/>
      <c r="S38" s="2"/>
      <c r="T38" s="8">
        <v>42096</v>
      </c>
      <c r="U38" s="2"/>
      <c r="V38" s="8">
        <v>42117</v>
      </c>
      <c r="W38" s="7"/>
      <c r="X38" s="7"/>
      <c r="Y38" s="8">
        <v>42124</v>
      </c>
      <c r="Z38" s="7"/>
      <c r="AA38" s="8">
        <v>42131</v>
      </c>
      <c r="AB38" s="8">
        <v>42152</v>
      </c>
      <c r="AC38" s="8">
        <v>42159</v>
      </c>
      <c r="AD38" s="8">
        <v>42166</v>
      </c>
      <c r="AE38" s="8">
        <v>42180</v>
      </c>
      <c r="AF38" s="7"/>
      <c r="AG38" s="8">
        <v>42201</v>
      </c>
      <c r="AH38" s="7"/>
      <c r="AI38" s="8">
        <v>42236</v>
      </c>
      <c r="AJ38" s="7"/>
      <c r="AK38" s="8">
        <v>42250</v>
      </c>
      <c r="AL38" s="2"/>
      <c r="AM38" s="8">
        <v>42257</v>
      </c>
      <c r="AN38" s="8">
        <v>42264</v>
      </c>
      <c r="AO38" s="8">
        <v>42292</v>
      </c>
      <c r="AP38" s="7"/>
      <c r="AQ38" s="7"/>
      <c r="AR38" s="8">
        <v>42299</v>
      </c>
      <c r="AS38" s="8">
        <v>42325</v>
      </c>
      <c r="AT38" s="7"/>
      <c r="AU38" s="2"/>
      <c r="AV38" s="7"/>
      <c r="AW38" s="8">
        <v>42341</v>
      </c>
      <c r="AX38" s="7"/>
      <c r="AY38" s="8">
        <v>42355</v>
      </c>
      <c r="AZ38" s="6"/>
      <c r="BA38" s="8">
        <v>42376</v>
      </c>
      <c r="BB38" s="7"/>
      <c r="BC38" s="8">
        <v>42390</v>
      </c>
      <c r="BD38" s="6"/>
      <c r="BE38" s="8">
        <v>42397</v>
      </c>
      <c r="BF38" s="8">
        <v>42404</v>
      </c>
      <c r="BG38" s="8">
        <v>42418</v>
      </c>
      <c r="BH38" s="6"/>
      <c r="BI38" s="8">
        <v>42425</v>
      </c>
      <c r="BJ38" s="8">
        <v>42432</v>
      </c>
      <c r="BK38" s="8">
        <v>42439</v>
      </c>
      <c r="BL38" s="8">
        <v>42446</v>
      </c>
      <c r="BM38" s="8">
        <v>42453</v>
      </c>
      <c r="BN38" s="8">
        <v>42467</v>
      </c>
      <c r="BO38" s="7"/>
      <c r="BP38" s="8">
        <v>42474</v>
      </c>
      <c r="BQ38" s="8">
        <v>42481</v>
      </c>
      <c r="BR38" s="8">
        <v>42495</v>
      </c>
      <c r="BS38" s="7"/>
      <c r="BT38" s="6"/>
      <c r="BU38" s="8">
        <v>42509</v>
      </c>
      <c r="BV38" s="6"/>
      <c r="BW38" s="2">
        <f>4.72+3.88</f>
        <v>8.6</v>
      </c>
      <c r="BX38" s="6"/>
      <c r="BY38" s="6"/>
      <c r="BZ38" s="6"/>
      <c r="CA38" s="6"/>
      <c r="CB38" s="2"/>
      <c r="CC38" s="4">
        <v>42558</v>
      </c>
      <c r="CD38" s="6"/>
      <c r="CE38" s="6"/>
      <c r="CF38" s="4">
        <v>42572</v>
      </c>
      <c r="CG38" s="6"/>
      <c r="CH38" s="4">
        <v>42593</v>
      </c>
      <c r="CI38" s="6"/>
      <c r="CJ38" s="4">
        <v>42628</v>
      </c>
      <c r="CK38" s="2"/>
      <c r="CL38" s="2"/>
      <c r="CM38" s="2"/>
      <c r="CN38" s="4">
        <v>42670</v>
      </c>
      <c r="CO38" s="2"/>
      <c r="CP38" s="2"/>
      <c r="CQ38" s="2"/>
      <c r="CR38" s="2"/>
      <c r="CS38" s="2"/>
      <c r="CT38" s="4">
        <v>42702</v>
      </c>
      <c r="CU38" s="2"/>
      <c r="CV38" s="2"/>
      <c r="CW38" s="4">
        <v>42705</v>
      </c>
      <c r="CX38" s="4">
        <v>42719</v>
      </c>
      <c r="CY38" s="6"/>
      <c r="CZ38" s="4">
        <v>42740</v>
      </c>
      <c r="DA38" s="6"/>
      <c r="DB38" s="4">
        <v>42754</v>
      </c>
      <c r="DC38" s="6"/>
      <c r="DD38" s="4">
        <v>42761</v>
      </c>
      <c r="DE38" s="4">
        <v>42775</v>
      </c>
      <c r="DF38" s="6"/>
      <c r="DG38" s="4">
        <v>42803</v>
      </c>
      <c r="DH38" s="6"/>
      <c r="DI38" s="6"/>
      <c r="DJ38" s="6"/>
      <c r="DK38" s="2">
        <f>2.09+5.38</f>
        <v>7.47</v>
      </c>
    </row>
    <row r="39" ht="13.65" customHeight="1">
      <c r="A39" t="s" s="5">
        <v>39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8">
        <v>42432</v>
      </c>
      <c r="BK39" s="7"/>
      <c r="BL39" s="7"/>
      <c r="BM39" s="8">
        <v>42466</v>
      </c>
      <c r="BN39" s="7"/>
      <c r="BO39" s="7"/>
      <c r="BP39" s="7"/>
      <c r="BQ39" s="7"/>
      <c r="BR39" s="2">
        <v>3.88</v>
      </c>
      <c r="BS39" s="7"/>
      <c r="BT39" s="6"/>
      <c r="BU39" s="6"/>
      <c r="BV39" s="6"/>
      <c r="BW39" s="6"/>
      <c r="BX39" s="6"/>
      <c r="BY39" s="6"/>
      <c r="BZ39" s="6"/>
      <c r="CA39" s="6"/>
      <c r="CB39" s="2"/>
      <c r="CC39" s="2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7"/>
      <c r="CR39" s="7"/>
      <c r="CS39" s="7"/>
      <c r="CT39" s="7"/>
      <c r="CU39" s="7"/>
      <c r="CV39" s="7"/>
      <c r="CW39" s="7"/>
      <c r="CX39" s="7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2"/>
    </row>
    <row r="40" ht="13.65" customHeight="1">
      <c r="A40" t="s" s="5">
        <v>40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2">
        <f t="shared" si="25"/>
        <v>-0.1200000000000001</v>
      </c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2"/>
      <c r="DJ40" s="2"/>
      <c r="DK40" s="2"/>
    </row>
    <row r="41" ht="13.65" customHeight="1">
      <c r="A41" t="s" s="5">
        <v>41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2">
        <f>5.38</f>
        <v>5.38</v>
      </c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2"/>
    </row>
    <row r="42" ht="13.65" customHeight="1">
      <c r="A42" t="s" s="5">
        <v>42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"/>
      <c r="T42" s="6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6"/>
      <c r="BH42" s="6"/>
      <c r="BI42" s="6"/>
      <c r="BJ42" s="7"/>
      <c r="BK42" s="6"/>
      <c r="BL42" s="7"/>
      <c r="BM42" s="7"/>
      <c r="BN42" s="7"/>
      <c r="BO42" s="7"/>
      <c r="BP42" s="7"/>
      <c r="BQ42" s="7"/>
      <c r="BR42" s="7"/>
      <c r="BS42" s="7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4">
        <v>42769</v>
      </c>
      <c r="DG42" s="6"/>
      <c r="DH42" s="6"/>
      <c r="DI42" s="2"/>
      <c r="DJ42" s="2"/>
      <c r="DK42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