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Imported Author</author>
  </authors>
  <commentList>
    <comment ref="DD2" authorId="0">
      <text>
        <r>
          <rPr>
            <sz val="11"/>
            <color indexed="8"/>
            <rFont val="Helvetica"/>
          </rPr>
          <t>Imported Author:
19/1/2017 c fee £5.38
19/1/2017 paypal -£5.38</t>
        </r>
      </text>
    </comment>
    <comment ref="AZ3" authorId="0">
      <text>
        <r>
          <rPr>
            <sz val="11"/>
            <color indexed="8"/>
            <rFont val="Helvetica"/>
          </rPr>
          <t>Imported Author:
10/12/2015 c fee £5.38
10/12/2015 paid -£6.00</t>
        </r>
      </text>
    </comment>
    <comment ref="AP4" authorId="0">
      <text>
        <r>
          <rPr>
            <sz val="11"/>
            <color indexed="8"/>
            <rFont val="Helvetica"/>
          </rPr>
          <t>Imported Author:
27/8/2015 carried £3.88
24/9/2015 c fee £5.37
25/9/2015 paid -£5.37
11/10/2015 paid -£3.88</t>
        </r>
      </text>
    </comment>
    <comment ref="AZ4" authorId="0">
      <text>
        <r>
          <rPr>
            <sz val="11"/>
            <color indexed="8"/>
            <rFont val="Helvetica"/>
          </rPr>
          <t>Imported Author:
10/12/2015 c fee £5.38
10/12/2015 paid -£5.38</t>
        </r>
      </text>
    </comment>
    <comment ref="BN4" authorId="0">
      <text>
        <r>
          <rPr>
            <sz val="11"/>
            <color indexed="8"/>
            <rFont val="Helvetica"/>
          </rPr>
          <t>Imported Author:
24/3/2016 c fee £5.38
24/3/2016 paid £5.38</t>
        </r>
      </text>
    </comment>
    <comment ref="CJ4" authorId="0">
      <text>
        <r>
          <rPr>
            <sz val="11"/>
            <color indexed="8"/>
            <rFont val="Helvetica"/>
          </rPr>
          <t>Imported Author:
11/8/2016 c fee £2.38</t>
        </r>
      </text>
    </comment>
    <comment ref="CM4" authorId="0">
      <text>
        <r>
          <rPr>
            <sz val="11"/>
            <color indexed="8"/>
            <rFont val="Helvetica"/>
          </rPr>
          <t>Imported Author:
11/8/2016 carried £2.68
8/9/2016 c fee £3.88
21/10/2016 paid -£6.26</t>
        </r>
      </text>
    </comment>
    <comment ref="CY4" authorId="0">
      <text>
        <r>
          <rPr>
            <sz val="11"/>
            <color indexed="8"/>
            <rFont val="Helvetica"/>
          </rPr>
          <t>Imported Author:
8/12/2016 c fee £5.38</t>
        </r>
      </text>
    </comment>
    <comment ref="CZ4" authorId="0">
      <text>
        <r>
          <rPr>
            <sz val="11"/>
            <color indexed="8"/>
            <rFont val="Helvetica"/>
          </rPr>
          <t>Imported Author:
8/12/2016 carried £5.38
15/12/2016 c fee £8.64
15/12/2016 pies £1.00
15/12/2016 wine £1.45
28/12/2016 paid £16.47</t>
        </r>
      </text>
    </comment>
    <comment ref="DB4" authorId="0">
      <text>
        <r>
          <rPr>
            <sz val="11"/>
            <color indexed="8"/>
            <rFont val="Helvetica"/>
          </rPr>
          <t>Imported Author:
5/1/2017 c fee £5.09
17/1/2017 paid -£5.38</t>
        </r>
      </text>
    </comment>
    <comment ref="DO4" authorId="0">
      <text>
        <r>
          <rPr>
            <sz val="11"/>
            <color indexed="8"/>
            <rFont val="Helvetica"/>
          </rPr>
          <t>Imported Author:
5/1/2017 carried -£0.29</t>
        </r>
      </text>
    </comment>
    <comment ref="Z5" authorId="0">
      <text>
        <r>
          <rPr>
            <sz val="11"/>
            <color indexed="8"/>
            <rFont val="Helvetica"/>
          </rPr>
          <t>Imported Author:
26/4/2015 c fee £5.25
26/4/2015 cash -£4.25
6/6/2015 cash -£1</t>
        </r>
      </text>
    </comment>
    <comment ref="DF6" authorId="0">
      <text>
        <r>
          <rPr>
            <sz val="11"/>
            <color indexed="8"/>
            <rFont val="Helvetica"/>
          </rPr>
          <t>Imported Author:
2/2/2017 c fee £5.38
3/2/2017 paid £5.38</t>
        </r>
      </text>
    </comment>
    <comment ref="G7" authorId="0">
      <text>
        <r>
          <rPr>
            <sz val="11"/>
            <color indexed="8"/>
            <rFont val="Helvetica"/>
          </rPr>
          <t>Imported Author:
18/12/2014 c fee £5.25</t>
        </r>
      </text>
    </comment>
    <comment ref="T7" authorId="0">
      <text>
        <r>
          <rPr>
            <sz val="11"/>
            <color indexed="8"/>
            <rFont val="Helvetica"/>
          </rPr>
          <t xml:space="preserve">Imported Author:
19/3/2015 C fee £5.25
19/3/2015 C fee £1.50
19/3/2015 Cash -£1
</t>
        </r>
      </text>
    </comment>
    <comment ref="V7" authorId="0">
      <text>
        <r>
          <rPr>
            <sz val="11"/>
            <color indexed="8"/>
            <rFont val="Helvetica"/>
          </rPr>
          <t>Imported Author:
2/4/2015 c fee £5.25
2/4/2015 balls -£3
2/4/2015 c fee £1.50</t>
        </r>
      </text>
    </comment>
    <comment ref="W7" authorId="0">
      <text>
        <r>
          <rPr>
            <sz val="11"/>
            <color indexed="8"/>
            <rFont val="Helvetica"/>
          </rPr>
          <t>Imported Author:
2/4/2015 carried £4.50</t>
        </r>
      </text>
    </comment>
    <comment ref="Y7" authorId="0">
      <text>
        <r>
          <rPr>
            <sz val="11"/>
            <color indexed="8"/>
            <rFont val="Helvetica"/>
          </rPr>
          <t>Imported Author:
9/4/2015 carried £11.50
23/4/2015 c fee £3.75</t>
        </r>
      </text>
    </comment>
    <comment ref="Z7" authorId="0">
      <text>
        <r>
          <rPr>
            <sz val="11"/>
            <color indexed="8"/>
            <rFont val="Helvetica"/>
          </rPr>
          <t>Imported Author:
23/4/2015 carried £15.25
26/4/2015 c fee £5.25</t>
        </r>
      </text>
    </comment>
    <comment ref="AD7" authorId="0">
      <text>
        <r>
          <rPr>
            <sz val="11"/>
            <color indexed="8"/>
            <rFont val="Helvetica"/>
          </rPr>
          <t>Imported Author:
26/4/2015 carried £20.50
4/6/2015 cancelled £0.28
29/6/2015 cash -£20.78</t>
        </r>
      </text>
    </comment>
    <comment ref="AQ7" authorId="0">
      <text>
        <r>
          <rPr>
            <sz val="11"/>
            <color indexed="8"/>
            <rFont val="Helvetica"/>
          </rPr>
          <t>Imported Author:
2/5/2017 paid -£4.43</t>
        </r>
      </text>
    </comment>
    <comment ref="CY8" authorId="0">
      <text>
        <r>
          <rPr>
            <sz val="11"/>
            <color indexed="8"/>
            <rFont val="Helvetica"/>
          </rPr>
          <t>Imported Author:
8/12/2016 balls -£7.50</t>
        </r>
      </text>
    </comment>
    <comment ref="CZ8" authorId="0">
      <text>
        <r>
          <rPr>
            <sz val="11"/>
            <color indexed="8"/>
            <rFont val="Helvetica"/>
          </rPr>
          <t>Imported Author:
15/12/2016 balls -£3.50</t>
        </r>
      </text>
    </comment>
    <comment ref="DB8" authorId="0">
      <text>
        <r>
          <rPr>
            <sz val="11"/>
            <color indexed="8"/>
            <rFont val="Helvetica"/>
          </rPr>
          <t>Imported Author:
5/1/2017 balls -£7</t>
        </r>
      </text>
    </comment>
    <comment ref="DC8" authorId="0">
      <text>
        <r>
          <rPr>
            <sz val="11"/>
            <color indexed="8"/>
            <rFont val="Helvetica"/>
          </rPr>
          <t>Imported Author:
12/1/2017 balls -£7</t>
        </r>
      </text>
    </comment>
    <comment ref="DD8" authorId="0">
      <text>
        <r>
          <rPr>
            <sz val="11"/>
            <color indexed="8"/>
            <rFont val="Helvetica"/>
          </rPr>
          <t>Imported Author:
19/1/2017 balls -£3.50</t>
        </r>
      </text>
    </comment>
    <comment ref="DT9" authorId="0">
      <text>
        <r>
          <rPr>
            <sz val="11"/>
            <color indexed="8"/>
            <rFont val="Helvetica"/>
          </rPr>
          <t xml:space="preserve">Imported Author:
2/5/2017 c fee £3.88
2/5/2017 cash -£5
</t>
        </r>
      </text>
    </comment>
    <comment ref="DY9" authorId="0">
      <text>
        <r>
          <rPr>
            <sz val="11"/>
            <color indexed="8"/>
            <rFont val="Helvetica"/>
          </rPr>
          <t>Imported Author:
2/5/2017 carried -£1.12
1/6/2017 c fee £3.88
1/6/2017 cash -£5</t>
        </r>
      </text>
    </comment>
    <comment ref="CT10" authorId="0">
      <text>
        <r>
          <rPr>
            <sz val="11"/>
            <color indexed="8"/>
            <rFont val="Helvetica"/>
          </rPr>
          <t>Imported Author:
27/10/2016 c fee £5.38
13/3/2017 paid -£5.38</t>
        </r>
      </text>
    </comment>
    <comment ref="M11" authorId="0">
      <text>
        <r>
          <rPr>
            <sz val="11"/>
            <color indexed="8"/>
            <rFont val="Helvetica"/>
          </rPr>
          <t>Imported Author:
29/1/2015 cash -£10</t>
        </r>
      </text>
    </comment>
    <comment ref="N11" authorId="0">
      <text>
        <r>
          <rPr>
            <sz val="11"/>
            <color indexed="8"/>
            <rFont val="Helvetica"/>
          </rPr>
          <t>Imported Author:
5/2/2015 C fee £5.25
5/2/2015 Cash -£5.25</t>
        </r>
      </text>
    </comment>
    <comment ref="O11" authorId="0">
      <text>
        <r>
          <rPr>
            <sz val="11"/>
            <color indexed="8"/>
            <rFont val="Helvetica"/>
          </rPr>
          <t>Imported Author:
13/2/2015 C fee £5.25
13/2/2015 Cash -£5.25</t>
        </r>
      </text>
    </comment>
    <comment ref="T11" authorId="0">
      <text>
        <r>
          <rPr>
            <sz val="11"/>
            <color indexed="8"/>
            <rFont val="Helvetica"/>
          </rPr>
          <t>Imported Author:
19/3/2015 C fee £5.25
19/3/2015 Cash -£4.30</t>
        </r>
      </text>
    </comment>
    <comment ref="U11" authorId="0">
      <text>
        <r>
          <rPr>
            <sz val="11"/>
            <color indexed="8"/>
            <rFont val="Helvetica"/>
          </rPr>
          <t>Imported Author:
19/3/2015 carried -£0.95</t>
        </r>
      </text>
    </comment>
    <comment ref="V11" authorId="0">
      <text>
        <r>
          <rPr>
            <sz val="11"/>
            <color indexed="8"/>
            <rFont val="Helvetica"/>
          </rPr>
          <t>Imported Author:
2/4/2015 c fee £5.25
2/4/2015 cash -£12</t>
        </r>
      </text>
    </comment>
    <comment ref="W11" authorId="0">
      <text>
        <r>
          <rPr>
            <sz val="11"/>
            <color indexed="8"/>
            <rFont val="Helvetica"/>
          </rPr>
          <t>Imported Author:
2/4/2015 carried -£2.45
9/4/2015 c fee £7
9/4/2015 cash -£5</t>
        </r>
      </text>
    </comment>
    <comment ref="Y11" authorId="0">
      <text>
        <r>
          <rPr>
            <sz val="11"/>
            <color indexed="8"/>
            <rFont val="Helvetica"/>
          </rPr>
          <t>Imported Author:
16/4/2015 carried -£0.45
23/4/2015 c fee £3.75
23/4/2015 cash -£5.00</t>
        </r>
      </text>
    </comment>
    <comment ref="Z11" authorId="0">
      <text>
        <r>
          <rPr>
            <sz val="11"/>
            <color indexed="8"/>
            <rFont val="Helvetica"/>
          </rPr>
          <t>Imported Author:
23/4/2015 carried -£1.70
26/4/2015 c fee £5.25
26/4/2015 cash -£5.30</t>
        </r>
      </text>
    </comment>
    <comment ref="AA11" authorId="0">
      <text>
        <r>
          <rPr>
            <sz val="11"/>
            <color indexed="8"/>
            <rFont val="Helvetica"/>
          </rPr>
          <t>Imported Author:
26/4/2015 carried -£1.75
30/4/2015 c fee £3.75
30/4/2015 cash -£5</t>
        </r>
      </text>
    </comment>
    <comment ref="AB11" authorId="0">
      <text>
        <r>
          <rPr>
            <sz val="11"/>
            <color indexed="8"/>
            <rFont val="Helvetica"/>
          </rPr>
          <t>Imported Author:
30/4/2015 carried -£3.00
7/5/2015 c fee £3.75</t>
        </r>
      </text>
    </comment>
    <comment ref="AD11" authorId="0">
      <text>
        <r>
          <rPr>
            <sz val="11"/>
            <color indexed="8"/>
            <rFont val="Helvetica"/>
          </rPr>
          <t>Imported Author:
7/5/2015 carried £0.75
4/6/2015 cancelled £0.84</t>
        </r>
      </text>
    </comment>
    <comment ref="AE11" authorId="0">
      <text>
        <r>
          <rPr>
            <sz val="11"/>
            <color indexed="8"/>
            <rFont val="Helvetica"/>
          </rPr>
          <t>Imported Author:
4/6/2015 carried £1.59
11/6/2015 c fee £0.88</t>
        </r>
      </text>
    </comment>
    <comment ref="AF11" authorId="0">
      <text>
        <r>
          <rPr>
            <sz val="11"/>
            <color indexed="8"/>
            <rFont val="Helvetica"/>
          </rPr>
          <t>Imported Author:
11/6/2015 carried £2.47
18/6/2015 c fee £0.88</t>
        </r>
      </text>
    </comment>
    <comment ref="AG11" authorId="0">
      <text>
        <r>
          <rPr>
            <sz val="11"/>
            <color indexed="8"/>
            <rFont val="Helvetica"/>
          </rPr>
          <t>Imported Author:
18/6/2015 carried £3.35
25/6/2015 c fee £1.17</t>
        </r>
      </text>
    </comment>
    <comment ref="AH11" authorId="0">
      <text>
        <r>
          <rPr>
            <sz val="11"/>
            <color indexed="8"/>
            <rFont val="Helvetica"/>
          </rPr>
          <t>Imported Author:
25/6/2015 carried £4.52
2/7/2015 c fee £0.43
2/7/2015 cash -£5
10/7/2015 cash -£1.20</t>
        </r>
      </text>
    </comment>
    <comment ref="AJ11" authorId="0">
      <text>
        <r>
          <rPr>
            <sz val="11"/>
            <color indexed="8"/>
            <rFont val="Helvetica"/>
          </rPr>
          <t>Imported Author:
2/7/2015 carried -£0.05
6/8/2015 c fee £3.88</t>
        </r>
      </text>
    </comment>
    <comment ref="AL11" authorId="0">
      <text>
        <r>
          <rPr>
            <sz val="11"/>
            <color indexed="8"/>
            <rFont val="Helvetica"/>
          </rPr>
          <t>Imported Author:
6/8/2015 carried £2.63
27/8/2015 c fee £3.88</t>
        </r>
      </text>
    </comment>
    <comment ref="AR11" authorId="0">
      <text>
        <r>
          <rPr>
            <sz val="11"/>
            <color indexed="8"/>
            <rFont val="Helvetica"/>
          </rPr>
          <t>Imported Author:
27/8/2015 carried £6.51
15/10/2015 c fee £4.43
15/10/2015 cash -£10.00</t>
        </r>
      </text>
    </comment>
    <comment ref="AV11" authorId="0">
      <text>
        <r>
          <rPr>
            <sz val="11"/>
            <color indexed="8"/>
            <rFont val="Helvetica"/>
          </rPr>
          <t>Imported Author:
15/10/2015 carried £0.94
12/11/2015 c fee £5.38
12/11/2015 cash -£7.00</t>
        </r>
      </text>
    </comment>
    <comment ref="AW11" authorId="0">
      <text>
        <r>
          <rPr>
            <sz val="11"/>
            <color indexed="8"/>
            <rFont val="Helvetica"/>
          </rPr>
          <t>Imported Author:
12/11/2015 carried -£0.68
19/11/2015 c fee £5.38
19/11/2015 cash £5.00</t>
        </r>
      </text>
    </comment>
    <comment ref="BC11" authorId="0">
      <text>
        <r>
          <rPr>
            <sz val="11"/>
            <color indexed="8"/>
            <rFont val="Helvetica"/>
          </rPr>
          <t>Imported Author:
19/11/2016 carried -£0.30
7/1/2016 c fee £5.38
7/1/2016 cash -£7.00</t>
        </r>
      </text>
    </comment>
    <comment ref="BD11" authorId="0">
      <text>
        <r>
          <rPr>
            <sz val="11"/>
            <color indexed="8"/>
            <rFont val="Helvetica"/>
          </rPr>
          <t>Imported Author:
7/1/2016 carried -£1.92
14/1/2016 c fee £5.38</t>
        </r>
      </text>
    </comment>
    <comment ref="BM11" authorId="0">
      <text>
        <r>
          <rPr>
            <sz val="11"/>
            <color indexed="8"/>
            <rFont val="Helvetica"/>
          </rPr>
          <t>Imported Author:
14/1/2016 carried £3.46
17/3/2016 c fee £3.13
17/3/2016 cash -£3.50</t>
        </r>
      </text>
    </comment>
    <comment ref="CF11" authorId="0">
      <text>
        <r>
          <rPr>
            <sz val="11"/>
            <color indexed="8"/>
            <rFont val="Helvetica"/>
          </rPr>
          <t>Imported Author:
17/3/2016 carried £3.09</t>
        </r>
      </text>
    </comment>
    <comment ref="I12" authorId="0">
      <text>
        <r>
          <rPr>
            <sz val="11"/>
            <color indexed="8"/>
            <rFont val="Helvetica"/>
          </rPr>
          <t>Imported Author:
28/12/2014 booking £18
28/12/2014 balls -£3</t>
        </r>
      </text>
    </comment>
    <comment ref="J12" authorId="0">
      <text>
        <r>
          <rPr>
            <sz val="11"/>
            <color indexed="8"/>
            <rFont val="Helvetica"/>
          </rPr>
          <t>Imported Author:
28/12/2014 carried £17.50
8/1/2015 c fee £5.25</t>
        </r>
      </text>
    </comment>
    <comment ref="R12" authorId="0">
      <text>
        <r>
          <rPr>
            <sz val="11"/>
            <color indexed="8"/>
            <rFont val="Helvetica"/>
          </rPr>
          <t>Imported Author:
8/1/2015 carried £12.25
26/2/2015 c fee £5.25
5/3/2015 c fee £5.25</t>
        </r>
      </text>
    </comment>
    <comment ref="S12" authorId="0">
      <text>
        <r>
          <rPr>
            <sz val="11"/>
            <color indexed="8"/>
            <rFont val="Helvetica"/>
          </rPr>
          <t>Imported Author:
5/3/2015 carried -£1.75</t>
        </r>
      </text>
    </comment>
    <comment ref="Y12" authorId="0">
      <text>
        <r>
          <rPr>
            <sz val="11"/>
            <color indexed="8"/>
            <rFont val="Helvetica"/>
          </rPr>
          <t>Imported Author:
16/4/2015 carried £4.50
23/4/2015 c fee £3.75</t>
        </r>
      </text>
    </comment>
    <comment ref="AB12" authorId="0">
      <text>
        <r>
          <rPr>
            <sz val="11"/>
            <color indexed="8"/>
            <rFont val="Helvetica"/>
          </rPr>
          <t>Imported Author:
23/4/2015 carried £8.25
30/4/2015 carried £3.75
7/5/2015 c fee £3.75</t>
        </r>
      </text>
    </comment>
    <comment ref="AD12" authorId="0">
      <text>
        <r>
          <rPr>
            <sz val="11"/>
            <color indexed="8"/>
            <rFont val="Helvetica"/>
          </rPr>
          <t>Imported Author:
7/5/2015 carried 15.75
4/6/2015 cancelled £0.84</t>
        </r>
      </text>
    </comment>
    <comment ref="AE12" authorId="0">
      <text>
        <r>
          <rPr>
            <sz val="11"/>
            <color indexed="8"/>
            <rFont val="Helvetica"/>
          </rPr>
          <t>Imported Author:
4/6/2015 carried £16.59
11/6/2015 c fee £0.88
23/6/2015 paid -£18
4/8/2015 cash -£2</t>
        </r>
      </text>
    </comment>
    <comment ref="AH13" authorId="0">
      <text>
        <r>
          <rPr>
            <sz val="11"/>
            <color indexed="8"/>
            <rFont val="Helvetica"/>
          </rPr>
          <t>Imported Author:
2/7/2015 c fee £0.43
2/7/2015 cash -£1</t>
        </r>
      </text>
    </comment>
    <comment ref="AT13" authorId="0">
      <text>
        <r>
          <rPr>
            <sz val="11"/>
            <color indexed="8"/>
            <rFont val="Helvetica"/>
          </rPr>
          <t>Imported Author:
2/7/2015 carried -£0.57
29/10/2015 c fee £5.38</t>
        </r>
      </text>
    </comment>
    <comment ref="AW13" authorId="0">
      <text>
        <r>
          <rPr>
            <sz val="11"/>
            <color indexed="8"/>
            <rFont val="Helvetica"/>
          </rPr>
          <t xml:space="preserve">Imported Author:
29/10/2015 carried £4.81
16/11/2015 paid -£5.00
19/11/2015 c fee £5.38
</t>
        </r>
      </text>
    </comment>
    <comment ref="AY13" authorId="0">
      <text>
        <r>
          <rPr>
            <sz val="11"/>
            <color indexed="8"/>
            <rFont val="Helvetica"/>
          </rPr>
          <t>Imported Author:
19/11/2015 carried £5.19
3/12/2015 c fee £5.38</t>
        </r>
      </text>
    </comment>
    <comment ref="AZ13" authorId="0">
      <text>
        <r>
          <rPr>
            <sz val="11"/>
            <color indexed="8"/>
            <rFont val="Helvetica"/>
          </rPr>
          <t>Imported Author:
3/12/2015 carried £10.57
10/12/2015 c fee £5.38
10/12/2015 paid -£10.76</t>
        </r>
      </text>
    </comment>
    <comment ref="BA13" authorId="0">
      <text>
        <r>
          <rPr>
            <sz val="11"/>
            <color indexed="8"/>
            <rFont val="Helvetica"/>
          </rPr>
          <t>Imported Author:
10/12/2015 carried £5.19
17/12/2015 c fee £14.15
29/2/2016 paid -£19.34</t>
        </r>
      </text>
    </comment>
    <comment ref="BL13" authorId="0">
      <text>
        <r>
          <rPr>
            <sz val="11"/>
            <color indexed="8"/>
            <rFont val="Helvetica"/>
          </rPr>
          <t>Imported Author:
10/3/2016 c fee £5.38</t>
        </r>
      </text>
    </comment>
    <comment ref="BV13" authorId="0">
      <text>
        <r>
          <rPr>
            <sz val="11"/>
            <color indexed="8"/>
            <rFont val="Helvetica"/>
          </rPr>
          <t xml:space="preserve">Imported Author:
10/3/2016 carried £5.38
12/5/2016 c fee £4.31
</t>
        </r>
      </text>
    </comment>
    <comment ref="BW13" authorId="0">
      <text>
        <r>
          <rPr>
            <sz val="11"/>
            <color indexed="8"/>
            <rFont val="Helvetica"/>
          </rPr>
          <t>Imported Author:
12/5/2016 carried £9.69
19/5/2016 c fee £3.88</t>
        </r>
      </text>
    </comment>
    <comment ref="CI13" authorId="0">
      <text>
        <r>
          <rPr>
            <sz val="11"/>
            <color indexed="8"/>
            <rFont val="Helvetica"/>
          </rPr>
          <t>Imported Author:
19/5/2016 carried £13.57
4/8/2016 c fee £3.88</t>
        </r>
      </text>
    </comment>
    <comment ref="CP13" authorId="0">
      <text>
        <r>
          <rPr>
            <sz val="11"/>
            <color indexed="8"/>
            <rFont val="Helvetica"/>
          </rPr>
          <t>Imported Author:
4/8/2016 carried £17.45
29/9/2016 c fee £3.88
29/9/2016 balls -£3.50
3/10/2016 paid -£17.83</t>
        </r>
      </text>
    </comment>
    <comment ref="CS13" authorId="0">
      <text>
        <r>
          <rPr>
            <sz val="11"/>
            <color indexed="8"/>
            <rFont val="Helvetica"/>
          </rPr>
          <t>Imported Author:
13/10/2106 carried £6.67
20/10/2016 c fee £5.38
22/11/2016 paid -£12.05</t>
        </r>
      </text>
    </comment>
    <comment ref="CZ13" authorId="0">
      <text>
        <r>
          <rPr>
            <sz val="11"/>
            <color indexed="8"/>
            <rFont val="Helvetica"/>
          </rPr>
          <t xml:space="preserve">Imported Author:
15/12/2016 c fee £8.64
15/12/2016 pies £1.00
15/12/2016 wine £1.45
</t>
        </r>
      </text>
    </comment>
    <comment ref="DI13" authorId="0">
      <text>
        <r>
          <rPr>
            <sz val="11"/>
            <color indexed="8"/>
            <rFont val="Helvetica"/>
          </rPr>
          <t>Imported Author:
15/12/2016 carried £11.09
23/2/2017 c fee £7.17</t>
        </r>
      </text>
    </comment>
    <comment ref="DJ13" authorId="0">
      <text>
        <r>
          <rPr>
            <sz val="11"/>
            <color indexed="8"/>
            <rFont val="Helvetica"/>
          </rPr>
          <t>Imported Author:
23/2/2017 carried £18.26
2/3/2017 c fee £5.38</t>
        </r>
      </text>
    </comment>
    <comment ref="DK13" authorId="0">
      <text>
        <r>
          <rPr>
            <sz val="11"/>
            <color indexed="8"/>
            <rFont val="Helvetica"/>
          </rPr>
          <t>Imported Author:
2/3/2017 carried £23.64
9/3/2017 c fee £5.38
13/3/2017 paid -£29.02</t>
        </r>
      </text>
    </comment>
    <comment ref="DL13" authorId="0">
      <text>
        <r>
          <rPr>
            <sz val="11"/>
            <color indexed="8"/>
            <rFont val="Helvetica"/>
          </rPr>
          <t>Imported Author:
16/3/2017 c fee £7.17</t>
        </r>
      </text>
    </comment>
    <comment ref="DN13" authorId="0">
      <text>
        <r>
          <rPr>
            <sz val="11"/>
            <color indexed="8"/>
            <rFont val="Helvetica"/>
          </rPr>
          <t>Imported Author:
16/3/2017 carried £7.17
30/3/2017 c fee £3.88</t>
        </r>
      </text>
    </comment>
    <comment ref="DV13" authorId="0">
      <text>
        <r>
          <rPr>
            <sz val="11"/>
            <color indexed="8"/>
            <rFont val="Helvetica"/>
          </rPr>
          <t>Imported Author:
30/3/2017 carried £11.05
11/5/2017 c fee £5.17</t>
        </r>
      </text>
    </comment>
    <comment ref="DW13" authorId="0">
      <text>
        <r>
          <rPr>
            <sz val="11"/>
            <color indexed="8"/>
            <rFont val="Helvetica"/>
          </rPr>
          <t>Imported Author:
11/5/2017 carried £16.22
16/5/2017 c fee £2.22</t>
        </r>
      </text>
    </comment>
    <comment ref="F14" authorId="0">
      <text>
        <r>
          <rPr>
            <sz val="11"/>
            <color indexed="8"/>
            <rFont val="Helvetica"/>
          </rPr>
          <t xml:space="preserve">Imported Author:
27/11/2014 booking -£18
4/12/2014 c fee £5.25
11/12/2014 c fee £7
11/12/2014 paid £5.75
</t>
        </r>
      </text>
    </comment>
    <comment ref="G14" authorId="0">
      <text>
        <r>
          <rPr>
            <sz val="11"/>
            <color indexed="8"/>
            <rFont val="Helvetica"/>
          </rPr>
          <t>Imported Author:
4/12/2014 booking -£18
18/12/2014 c fee £5.25
22/12/2014 paid £12.75</t>
        </r>
      </text>
    </comment>
    <comment ref="K14" authorId="0">
      <text>
        <r>
          <rPr>
            <sz val="11"/>
            <color indexed="8"/>
            <rFont val="Helvetica"/>
          </rPr>
          <t>Imported Author:
29/1/2015 booking -£18
22/12/2014 c fee £7.75
28/12/2014 c fee £3.50
15/1/2015 c fee £5.25</t>
        </r>
      </text>
    </comment>
    <comment ref="U14" authorId="0">
      <text>
        <r>
          <rPr>
            <sz val="11"/>
            <color indexed="8"/>
            <rFont val="Helvetica"/>
          </rPr>
          <t>Imported Author:
15/1/2015 Carried -£1.50
26/3/2015 C fee £5.25
26/3/2015 Balls -£3</t>
        </r>
      </text>
    </comment>
    <comment ref="AA14" authorId="0">
      <text>
        <r>
          <rPr>
            <sz val="11"/>
            <color indexed="8"/>
            <rFont val="Helvetica"/>
          </rPr>
          <t>Imported Author:
26/3/2015 carried £0.75
30/4/2015 c fee £3.75</t>
        </r>
      </text>
    </comment>
    <comment ref="AD14" authorId="0">
      <text>
        <r>
          <rPr>
            <sz val="11"/>
            <color indexed="8"/>
            <rFont val="Helvetica"/>
          </rPr>
          <t xml:space="preserve">Imported Author:
30/4/2015 carried £4.50
4/6/2015 cancelled £0.28
</t>
        </r>
      </text>
    </comment>
    <comment ref="AR14" authorId="0">
      <text>
        <r>
          <rPr>
            <sz val="11"/>
            <color indexed="8"/>
            <rFont val="Helvetica"/>
          </rPr>
          <t>Imported Author:
4/6/2015 carried £4.78
15/10/2015 c fee £4.43
15/10/2015 paid -£9.21</t>
        </r>
      </text>
    </comment>
    <comment ref="AT14" authorId="0">
      <text>
        <r>
          <rPr>
            <sz val="11"/>
            <color indexed="8"/>
            <rFont val="Helvetica"/>
          </rPr>
          <t>Imported Author:
29/10/2015 c fee £5.38
29/10/2015 balls -£3.50</t>
        </r>
      </text>
    </comment>
    <comment ref="AU14" authorId="0">
      <text>
        <r>
          <rPr>
            <sz val="11"/>
            <color indexed="8"/>
            <rFont val="Helvetica"/>
          </rPr>
          <t>Imported Author:
29/10/2015 carried £1.88
5/11/2015 c fee £5.38
5/11/2015 balls -£3.50</t>
        </r>
      </text>
    </comment>
    <comment ref="AW14" authorId="0">
      <text>
        <r>
          <rPr>
            <sz val="11"/>
            <color indexed="8"/>
            <rFont val="Helvetica"/>
          </rPr>
          <t>Imported Author:
5/11/2015 carried £3.76
19/11/2015 c fee £5.38</t>
        </r>
      </text>
    </comment>
    <comment ref="AZ14" authorId="0">
      <text>
        <r>
          <rPr>
            <sz val="11"/>
            <color indexed="8"/>
            <rFont val="Helvetica"/>
          </rPr>
          <t>Imported Author:
19/11/2015 carried £9.14
10/12/2015 c fee £5.38</t>
        </r>
      </text>
    </comment>
    <comment ref="BA14" authorId="0">
      <text>
        <r>
          <rPr>
            <sz val="11"/>
            <color indexed="8"/>
            <rFont val="Helvetica"/>
          </rPr>
          <t>Imported Author:
10/12/2015 carried £14.52
17/12/2015 c fee £14.15</t>
        </r>
      </text>
    </comment>
    <comment ref="BB14" authorId="0">
      <text>
        <r>
          <rPr>
            <sz val="11"/>
            <color indexed="8"/>
            <rFont val="Helvetica"/>
          </rPr>
          <t xml:space="preserve">Imported Author:
17/12/2015 carried £28.67
29/12/2015 c fee £5.38
</t>
        </r>
      </text>
    </comment>
    <comment ref="BE14" authorId="0">
      <text>
        <r>
          <rPr>
            <sz val="11"/>
            <color indexed="8"/>
            <rFont val="Helvetica"/>
          </rPr>
          <t>Imported Author:
29/12/2015 carried £34.05
21/7/2016 c fee £5.38</t>
        </r>
      </text>
    </comment>
    <comment ref="BG14" authorId="0">
      <text>
        <r>
          <rPr>
            <sz val="11"/>
            <color indexed="8"/>
            <rFont val="Helvetica"/>
          </rPr>
          <t>Imported Author:
21/1/2016 carried -£10.57
18/2/2016 booking -£18</t>
        </r>
      </text>
    </comment>
    <comment ref="BI14" authorId="0">
      <text>
        <r>
          <rPr>
            <sz val="11"/>
            <color indexed="8"/>
            <rFont val="Helvetica"/>
          </rPr>
          <t xml:space="preserve">Imported Author:
11/2/2016 carried -£23.19
18/2/2016 c fee £5.38
</t>
        </r>
      </text>
    </comment>
    <comment ref="BJ14" authorId="0">
      <text>
        <r>
          <rPr>
            <sz val="11"/>
            <color indexed="8"/>
            <rFont val="Helvetica"/>
          </rPr>
          <t>Imported Author:
18/2/2016 carried -£17.81
25/2/2016 c fee £5.38</t>
        </r>
      </text>
    </comment>
    <comment ref="BK14" authorId="0">
      <text>
        <r>
          <rPr>
            <sz val="11"/>
            <color indexed="8"/>
            <rFont val="Helvetica"/>
          </rPr>
          <t>Imported Author:
25/2/2016 carried -£12.43
3/3/2016 c fee £5.38</t>
        </r>
      </text>
    </comment>
    <comment ref="BM14" authorId="0">
      <text>
        <r>
          <rPr>
            <sz val="11"/>
            <color indexed="8"/>
            <rFont val="Helvetica"/>
          </rPr>
          <t>Imported Author:
10/3/2016 carried -£1.67
17/3/2016 c fee £3.13
31/3/2016 booking -£18</t>
        </r>
      </text>
    </comment>
    <comment ref="BN14" authorId="0">
      <text>
        <r>
          <rPr>
            <sz val="11"/>
            <color indexed="8"/>
            <rFont val="Helvetica"/>
          </rPr>
          <t>Imported Author:
17/3/2016 carried -£16.54
24/3/2016 c fee £5.38</t>
        </r>
      </text>
    </comment>
    <comment ref="BO14" authorId="0">
      <text>
        <r>
          <rPr>
            <sz val="11"/>
            <color indexed="8"/>
            <rFont val="Helvetica"/>
          </rPr>
          <t>Imported Author:
24/3/2016 carried -£11.16
31/3/2016 c fee £5.38</t>
        </r>
      </text>
    </comment>
    <comment ref="BP14" authorId="0">
      <text>
        <r>
          <rPr>
            <sz val="11"/>
            <color indexed="8"/>
            <rFont val="Helvetica"/>
          </rPr>
          <t>Imported Author:
31/3/2016 carried -£5.78
7/4/2016 c fee £5.38</t>
        </r>
      </text>
    </comment>
    <comment ref="BQ14" authorId="0">
      <text>
        <r>
          <rPr>
            <sz val="11"/>
            <color indexed="8"/>
            <rFont val="Helvetica"/>
          </rPr>
          <t xml:space="preserve">Imported Author:
7/4/2016 carried -£0.40
14/4/2016 c fee £6.59
</t>
        </r>
      </text>
    </comment>
    <comment ref="BS14" authorId="0">
      <text>
        <r>
          <rPr>
            <sz val="11"/>
            <color indexed="8"/>
            <rFont val="Helvetica"/>
          </rPr>
          <t>Imported Author:
14/4/2016 carried £6.19
25/4/2016 c fee £3.88</t>
        </r>
      </text>
    </comment>
    <comment ref="BT14" authorId="0">
      <text>
        <r>
          <rPr>
            <sz val="11"/>
            <color indexed="8"/>
            <rFont val="Helvetica"/>
          </rPr>
          <t>Imported Author:
25/4/2016 carried £10.07
4/5/2016 c fee £3.88</t>
        </r>
      </text>
    </comment>
    <comment ref="BW14" authorId="0">
      <text>
        <r>
          <rPr>
            <sz val="11"/>
            <color indexed="8"/>
            <rFont val="Helvetica"/>
          </rPr>
          <t>Imported Author:
12/5/2016 carried £18.26
19/5/2016 c fee £3.88</t>
        </r>
      </text>
    </comment>
    <comment ref="BX14" authorId="0">
      <text>
        <r>
          <rPr>
            <sz val="11"/>
            <color indexed="8"/>
            <rFont val="Helvetica"/>
          </rPr>
          <t>Imported Author:
19/5/2016 carried £22.14
23/5/2016 c fee £3.88</t>
        </r>
      </text>
    </comment>
    <comment ref="BY14" authorId="0">
      <text>
        <r>
          <rPr>
            <sz val="11"/>
            <color indexed="8"/>
            <rFont val="Helvetica"/>
          </rPr>
          <t>Imported Author:
23/5/2016 carried £26.02
2/6/2016 c fee -£3.88</t>
        </r>
      </text>
    </comment>
    <comment ref="BZ14" authorId="0">
      <text>
        <r>
          <rPr>
            <sz val="11"/>
            <color indexed="8"/>
            <rFont val="Helvetica"/>
          </rPr>
          <t>Imported Author:
2/6/2016 carried £29.90
6/6/2016 c fee £3.88</t>
        </r>
      </text>
    </comment>
    <comment ref="CA14" authorId="0">
      <text>
        <r>
          <rPr>
            <sz val="11"/>
            <color indexed="8"/>
            <rFont val="Helvetica"/>
          </rPr>
          <t xml:space="preserve">Imported Author:
6/6/2016 carried £33.78
7/6/2016 c fee £3.88
</t>
        </r>
      </text>
    </comment>
    <comment ref="CC14" authorId="0">
      <text>
        <r>
          <rPr>
            <sz val="11"/>
            <color indexed="8"/>
            <rFont val="Helvetica"/>
          </rPr>
          <t>Imported Author:
7/6/2016 carried £37.66
23/6/2016 c fee £3.88
24/6/2016 paid -£50</t>
        </r>
      </text>
    </comment>
    <comment ref="CD14" authorId="0">
      <text>
        <r>
          <rPr>
            <sz val="11"/>
            <color indexed="8"/>
            <rFont val="Helvetica"/>
          </rPr>
          <t>Imported Author:
23/6/2016 carried -£8.46
30/6/2016 c fee £3.88</t>
        </r>
      </text>
    </comment>
    <comment ref="CG14" authorId="0">
      <text>
        <r>
          <rPr>
            <sz val="11"/>
            <color indexed="8"/>
            <rFont val="Helvetica"/>
          </rPr>
          <t>Imported Author:
30/6/2016 carried -£4.58
14/7/2016 c fee £3.88</t>
        </r>
      </text>
    </comment>
    <comment ref="CJ14" authorId="0">
      <text>
        <r>
          <rPr>
            <sz val="11"/>
            <color indexed="8"/>
            <rFont val="Helvetica"/>
          </rPr>
          <t>Imported Author:
14/7/2016 carried -£0.70
11/8/2016 c fee £2.38</t>
        </r>
      </text>
    </comment>
    <comment ref="CK14" authorId="0">
      <text>
        <r>
          <rPr>
            <sz val="11"/>
            <color indexed="8"/>
            <rFont val="Helvetica"/>
          </rPr>
          <t>Imported Author:
11/8/2016 carried £1.68
25/8/2016 c fee £2.00</t>
        </r>
      </text>
    </comment>
    <comment ref="CL14" authorId="0">
      <text>
        <r>
          <rPr>
            <sz val="11"/>
            <color indexed="8"/>
            <rFont val="Helvetica"/>
          </rPr>
          <t>Imported Author:
25/8/2016 carried £2.68
1/9/2016 c fee £3.88</t>
        </r>
      </text>
    </comment>
    <comment ref="CM14" authorId="0">
      <text>
        <r>
          <rPr>
            <sz val="11"/>
            <color indexed="8"/>
            <rFont val="Helvetica"/>
          </rPr>
          <t>Imported Author:
1/9/2016 carried £6.56
8/9/2016 c fee £3.88</t>
        </r>
      </text>
    </comment>
    <comment ref="CN14" authorId="0">
      <text>
        <r>
          <rPr>
            <sz val="11"/>
            <color indexed="8"/>
            <rFont val="Helvetica"/>
          </rPr>
          <t>Imported Author:
8/9/2016 carried £10.44
15/9/2016 c fee £3.88</t>
        </r>
      </text>
    </comment>
    <comment ref="CQ14" authorId="0">
      <text>
        <r>
          <rPr>
            <sz val="11"/>
            <color indexed="8"/>
            <rFont val="Helvetica"/>
          </rPr>
          <t>Imported Author:
15/9/2016 carried £14.32
6/10/2016 c fee £3.88</t>
        </r>
      </text>
    </comment>
    <comment ref="CR14" authorId="0">
      <text>
        <r>
          <rPr>
            <sz val="11"/>
            <color indexed="8"/>
            <rFont val="Helvetica"/>
          </rPr>
          <t>Imported Author:
6/10/2016 carried £18.20
13/10/2016 c fee £6.67</t>
        </r>
      </text>
    </comment>
    <comment ref="CS14" authorId="0">
      <text>
        <r>
          <rPr>
            <sz val="11"/>
            <color indexed="8"/>
            <rFont val="Helvetica"/>
          </rPr>
          <t>Imported Author:
13/10/2016 carried £24.87
20/10/2016 c fee £5.38
25/10/2016 paid -£50</t>
        </r>
      </text>
    </comment>
    <comment ref="CT14" authorId="0">
      <text>
        <r>
          <rPr>
            <sz val="11"/>
            <color indexed="8"/>
            <rFont val="Helvetica"/>
          </rPr>
          <t>Imported Author:
20/10/2016 carried -£14.37
27/10/2016 c fee £5.38
27/10/2016 balls -£3.50</t>
        </r>
      </text>
    </comment>
    <comment ref="CV14" authorId="0">
      <text>
        <r>
          <rPr>
            <sz val="11"/>
            <color indexed="8"/>
            <rFont val="Helvetica"/>
          </rPr>
          <t>Imported Author:
27/10/2016 carried -£17.87
10/11/2016 c fee £3.88</t>
        </r>
      </text>
    </comment>
    <comment ref="CW14" authorId="0">
      <text>
        <r>
          <rPr>
            <sz val="11"/>
            <color indexed="8"/>
            <rFont val="Helvetica"/>
          </rPr>
          <t>Imported Author:
10/11/2016 carried -£13.99
24/11/2016 c fee £5.38</t>
        </r>
      </text>
    </comment>
    <comment ref="CZ14" authorId="0">
      <text>
        <r>
          <rPr>
            <sz val="11"/>
            <color indexed="8"/>
            <rFont val="Helvetica"/>
          </rPr>
          <t>Imported Author:
24/11/2016 carried -£8.61
15/12/2016 c fee £4.64
15/12/2016 wine £1.45</t>
        </r>
      </text>
    </comment>
    <comment ref="DE14" authorId="0">
      <text>
        <r>
          <rPr>
            <sz val="11"/>
            <color indexed="8"/>
            <rFont val="Helvetica"/>
          </rPr>
          <t>Imported Author:
15/12/2017 carried £2.52
26/1/2017 c fee £5.38</t>
        </r>
      </text>
    </comment>
    <comment ref="DF14" authorId="0">
      <text>
        <r>
          <rPr>
            <sz val="11"/>
            <color indexed="8"/>
            <rFont val="Helvetica"/>
          </rPr>
          <t>Imported Author:
26/1/2017 carried £7.90
2/2/2017 c fee £5.38</t>
        </r>
      </text>
    </comment>
    <comment ref="DG14" authorId="0">
      <text>
        <r>
          <rPr>
            <sz val="11"/>
            <color indexed="8"/>
            <rFont val="Helvetica"/>
          </rPr>
          <t>Imported Author:
2/2/2017 carried £13.28
9/2/2017 c fee £5.38</t>
        </r>
      </text>
    </comment>
    <comment ref="DK14" authorId="0">
      <text>
        <r>
          <rPr>
            <sz val="11"/>
            <color indexed="8"/>
            <rFont val="Helvetica"/>
          </rPr>
          <t>Imported Author:
9/2/2017 carried £18.66
9/3/2017 c fee £5.38
9/3/2017 transfer £18
23/3/2017 booking -£18
16/3/2017 transfer -£24.04</t>
        </r>
      </text>
    </comment>
    <comment ref="DL14" authorId="0">
      <text>
        <r>
          <rPr>
            <sz val="11"/>
            <color indexed="8"/>
            <rFont val="Helvetica"/>
          </rPr>
          <t>Imported Author:
16/3/2017 c fee £7.92</t>
        </r>
      </text>
    </comment>
    <comment ref="DM14" authorId="0">
      <text>
        <r>
          <rPr>
            <sz val="11"/>
            <color indexed="8"/>
            <rFont val="Helvetica"/>
          </rPr>
          <t>Imported Author:
16/3/2017 carried £7.92
23/3/2017 £5.38</t>
        </r>
      </text>
    </comment>
    <comment ref="DN14" authorId="0">
      <text>
        <r>
          <rPr>
            <sz val="11"/>
            <color indexed="8"/>
            <rFont val="Helvetica"/>
          </rPr>
          <t>Imported Author:
23/3/2017 carried £13.30
30/3/2017 c fee £3.88</t>
        </r>
      </text>
    </comment>
    <comment ref="DO14" authorId="0">
      <text>
        <r>
          <rPr>
            <sz val="11"/>
            <color indexed="8"/>
            <rFont val="Helvetica"/>
          </rPr>
          <t>Imported Author:
30/3/2017 carried £17.18
6/4/2017 c fee £6.13</t>
        </r>
      </text>
    </comment>
    <comment ref="DP14" authorId="0">
      <text>
        <r>
          <rPr>
            <sz val="11"/>
            <color indexed="8"/>
            <rFont val="Helvetica"/>
          </rPr>
          <t>Imported Author:
6/4/2017 carried £23.31
13/4/2017 c fee £5.16</t>
        </r>
      </text>
    </comment>
    <comment ref="DQ14" authorId="0">
      <text>
        <r>
          <rPr>
            <sz val="11"/>
            <color indexed="8"/>
            <rFont val="Helvetica"/>
          </rPr>
          <t>Imported Author:
13/4/2017 carried £28.47
20/4/2017 c fee £3.88</t>
        </r>
      </text>
    </comment>
    <comment ref="DR14" authorId="0">
      <text>
        <r>
          <rPr>
            <sz val="11"/>
            <color indexed="8"/>
            <rFont val="Helvetica"/>
          </rPr>
          <t>Imported Author:
20/4/2017 carried £32.35
25/4/2017 c fee £4.75</t>
        </r>
      </text>
    </comment>
    <comment ref="DT14" authorId="0">
      <text>
        <r>
          <rPr>
            <sz val="11"/>
            <color indexed="8"/>
            <rFont val="Helvetica"/>
          </rPr>
          <t>Imported Author:
25/4/2017 carried £37.10
2/5/2017 c fee £3.88</t>
        </r>
      </text>
    </comment>
    <comment ref="DV14" authorId="0">
      <text>
        <r>
          <rPr>
            <sz val="11"/>
            <color indexed="8"/>
            <rFont val="Helvetica"/>
          </rPr>
          <t>Imported Author:
2/5/2017 carried £40.98
11/5/2017 c fee £5.17</t>
        </r>
      </text>
    </comment>
    <comment ref="DX14" authorId="0">
      <text>
        <r>
          <rPr>
            <sz val="11"/>
            <color indexed="8"/>
            <rFont val="Helvetica"/>
          </rPr>
          <t xml:space="preserve">Imported Author:
11/5/2017 carried £46.15
25/5/2017 c fee £3.88
1/6/2017 booking -£12
</t>
        </r>
      </text>
    </comment>
    <comment ref="DY14" authorId="0">
      <text>
        <r>
          <rPr>
            <sz val="11"/>
            <color indexed="8"/>
            <rFont val="Helvetica"/>
          </rPr>
          <t>Imported Author:
25/5/2017 carried £38.03
1/6/2017 c fee £3.88
3/6/2017 cash -£5</t>
        </r>
      </text>
    </comment>
    <comment ref="E15" authorId="0">
      <text>
        <r>
          <rPr>
            <sz val="11"/>
            <color indexed="8"/>
            <rFont val="Helvetica"/>
          </rPr>
          <t>Imported Author:
20/11/2014 booking -£18
4/11/2014 c fee £5.25
4/11/2014 balls -£3</t>
        </r>
      </text>
    </comment>
    <comment ref="J15" authorId="0">
      <text>
        <r>
          <rPr>
            <sz val="11"/>
            <color indexed="8"/>
            <rFont val="Helvetica"/>
          </rPr>
          <t>Imported Author:
Court fee £5.25
Provided balls £6
12/2/2015 Trans £51.25</t>
        </r>
      </text>
    </comment>
    <comment ref="K15" authorId="0">
      <text>
        <r>
          <rPr>
            <sz val="11"/>
            <color indexed="8"/>
            <rFont val="Helvetica"/>
          </rPr>
          <t>Imported Author:
15/01/2015 c fee £5.25
15/01/2015 balls -£6
22/1/2015 booking -£18
22/12/2014 c fee £1.75
12/2/2015 Trans -£51.25</t>
        </r>
      </text>
    </comment>
    <comment ref="M15" authorId="0">
      <text>
        <r>
          <rPr>
            <sz val="11"/>
            <color indexed="8"/>
            <rFont val="Helvetica"/>
          </rPr>
          <t>Imported Author:
13/2/2015 booking -£18
29/1/2015 C fee £5.25
29/1/2015 Balls -£3
12/2/2015 Trans -£51.25</t>
        </r>
      </text>
    </comment>
    <comment ref="R15" authorId="0">
      <text>
        <r>
          <rPr>
            <sz val="11"/>
            <color indexed="8"/>
            <rFont val="Helvetica"/>
          </rPr>
          <t>Imported Author:
19/2/2015 carried £13.50
26/2/2015 carried £10.50
5/3/2015 booking £18
5/3/2015 balls £6
5/3/2015 c fee £5.25
5/3/2015 c fee £1.50</t>
        </r>
      </text>
    </comment>
    <comment ref="S15" authorId="0">
      <text>
        <r>
          <rPr>
            <sz val="11"/>
            <color indexed="8"/>
            <rFont val="Helvetica"/>
          </rPr>
          <t>Imported Author:
5/3/2015 carried -£41.25
12/3/2015 booking £18
12/3/2015 balls £3
12/3/2015 c fee £5.25
12/3/2015 c fee £1.50</t>
        </r>
      </text>
    </comment>
    <comment ref="T15" authorId="0">
      <text>
        <r>
          <rPr>
            <sz val="11"/>
            <color indexed="8"/>
            <rFont val="Helvetica"/>
          </rPr>
          <t xml:space="preserve">Imported Author:
12/3/2015 Carried -£55.00
19/3/2015 C fee £5.25
19/3/2015 C fee £1.50
19/3/2015 Balls -£3.00
21/3/2015 Trnsfr £29.00
</t>
        </r>
      </text>
    </comment>
    <comment ref="U15" authorId="0">
      <text>
        <r>
          <rPr>
            <sz val="11"/>
            <color indexed="8"/>
            <rFont val="Helvetica"/>
          </rPr>
          <t>Imported Author:
19/3/2015 Carried -£22.75
26/3/2015 Booking -£18
26/3/2015 C fee £5.25
26/3/2015 Balls -£3
31/3/2015 Paid £38.50</t>
        </r>
      </text>
    </comment>
    <comment ref="W15" authorId="0">
      <text>
        <r>
          <rPr>
            <sz val="11"/>
            <color indexed="8"/>
            <rFont val="Helvetica"/>
          </rPr>
          <t>Imported Author:
9/4/2015 c fee £5.25
9/4/2015 balls -£3
23/4/2015 booking -£12
28/4/2015 booking -£32</t>
        </r>
      </text>
    </comment>
    <comment ref="X15" authorId="0">
      <text>
        <r>
          <rPr>
            <sz val="11"/>
            <color indexed="8"/>
            <rFont val="Helvetica"/>
          </rPr>
          <t>Imported Author:
9/4/2015 carried -£41.75
30/4/2015 booking -£12
16/4/2015 c fee £3.75
16/4/2015 balls -£3
21/4/2015 transfer £21</t>
        </r>
      </text>
    </comment>
    <comment ref="Y15" authorId="0">
      <text>
        <r>
          <rPr>
            <sz val="11"/>
            <color indexed="8"/>
            <rFont val="Helvetica"/>
          </rPr>
          <t>Imported Author:
16/4/2015 carried -£32.00
23/4/2015 c fee £3.75
23/4/2015 balls -£3.00
7/5/2015 booking -£12.00</t>
        </r>
      </text>
    </comment>
    <comment ref="Z15" authorId="0">
      <text>
        <r>
          <rPr>
            <sz val="11"/>
            <color indexed="8"/>
            <rFont val="Helvetica"/>
          </rPr>
          <t>Imported Author:
26/4/2015 c fee £5.25
26/4/2015 balls -£9</t>
        </r>
      </text>
    </comment>
    <comment ref="AA15" authorId="0">
      <text>
        <r>
          <rPr>
            <sz val="11"/>
            <color indexed="8"/>
            <rFont val="Helvetica"/>
          </rPr>
          <t>Imported Author:
30/4/2015 c fee £3.75
30/4/2015 balls -£3</t>
        </r>
      </text>
    </comment>
    <comment ref="AB15" authorId="0">
      <text>
        <r>
          <rPr>
            <sz val="11"/>
            <color indexed="8"/>
            <rFont val="Helvetica"/>
          </rPr>
          <t>Imported Author:
23/4/2015 carried -£43.25
26/4/2015 carried -£3.75
30/4/2015 carried £0.75
7/5/2015 booking -£24
7/5/2015 balls -£6
7/5/2015 c fee £3.75
19/5/2015 transfer -£66.50</t>
        </r>
      </text>
    </comment>
    <comment ref="AC15" authorId="0">
      <text>
        <r>
          <rPr>
            <sz val="11"/>
            <color indexed="8"/>
            <rFont val="Helvetica"/>
          </rPr>
          <t>Imported Author:
28/5/2014 c fee £3.75
28/5/2015 balls -£3
28/5/2015 balls -£3</t>
        </r>
      </text>
    </comment>
    <comment ref="AD15" authorId="0">
      <text>
        <r>
          <rPr>
            <sz val="11"/>
            <color indexed="8"/>
            <rFont val="Helvetica"/>
          </rPr>
          <t>Imported Author:
28/5/2015 carried -£2.25
4/6/2015 cancelled £1.13</t>
        </r>
      </text>
    </comment>
    <comment ref="AE15" authorId="0">
      <text>
        <r>
          <rPr>
            <sz val="11"/>
            <color indexed="8"/>
            <rFont val="Helvetica"/>
          </rPr>
          <t>Imported Author:
4/6/2015 carried -£1.12
11/6/2015 c fee £0.88</t>
        </r>
      </text>
    </comment>
    <comment ref="AF15" authorId="0">
      <text>
        <r>
          <rPr>
            <sz val="11"/>
            <color indexed="8"/>
            <rFont val="Helvetica"/>
          </rPr>
          <t>Imported Author:
11/6/2015 carried -£8.24
18/6/2015 balls -£3.00
18/6/2015 c fee £0.88</t>
        </r>
      </text>
    </comment>
    <comment ref="AG15" authorId="0">
      <text>
        <r>
          <rPr>
            <sz val="11"/>
            <color indexed="8"/>
            <rFont val="Helvetica"/>
          </rPr>
          <t>Imported Author:
18/6/2015 carried -£2.36
25/6/2015 balls £3.50
25/6/2015 c fee £1.17</t>
        </r>
      </text>
    </comment>
    <comment ref="AH15" authorId="0">
      <text>
        <r>
          <rPr>
            <sz val="11"/>
            <color indexed="8"/>
            <rFont val="Helvetica"/>
          </rPr>
          <t>Imported Author:
25/6/2015 carried -£4.19
2/7/2015 balls -£3.50
2/7/2015 c fee £0.43</t>
        </r>
      </text>
    </comment>
    <comment ref="AI15" authorId="0">
      <text>
        <r>
          <rPr>
            <sz val="11"/>
            <color indexed="8"/>
            <rFont val="Helvetica"/>
          </rPr>
          <t xml:space="preserve">Imported Author:
2/7/2015 carried -£7.26
10/7/2015 cash -£0.03
16/7/2015 balls -£7.00
16/7/2015 c fee £0.43
12/8/2015 cash -£2
</t>
        </r>
      </text>
    </comment>
    <comment ref="AK15" authorId="0">
      <text>
        <r>
          <rPr>
            <sz val="11"/>
            <color indexed="8"/>
            <rFont val="Helvetica"/>
          </rPr>
          <t>Imported Author:
16/7/2015 carried -£11.98
20/8/2015 c fee £3.88</t>
        </r>
      </text>
    </comment>
    <comment ref="AL15" authorId="0">
      <text>
        <r>
          <rPr>
            <sz val="11"/>
            <color indexed="8"/>
            <rFont val="Helvetica"/>
          </rPr>
          <t>Imported Author:
20/8/2015 carried £11.98
27/8/2015 booking £12.00</t>
        </r>
      </text>
    </comment>
    <comment ref="AM15" authorId="0">
      <text>
        <r>
          <rPr>
            <sz val="11"/>
            <color indexed="8"/>
            <rFont val="Helvetica"/>
          </rPr>
          <t>Imported Author:
27/8/2015 carried -£23.98
3/9/2015 c fee £3.88</t>
        </r>
      </text>
    </comment>
    <comment ref="AN15" authorId="0">
      <text>
        <r>
          <rPr>
            <sz val="11"/>
            <color indexed="8"/>
            <rFont val="Helvetica"/>
          </rPr>
          <t>Imported Author:
3/9/2015 carried -£20.10
10/9/2015 c fee £3.88</t>
        </r>
      </text>
    </comment>
    <comment ref="AO15" authorId="0">
      <text>
        <r>
          <rPr>
            <sz val="11"/>
            <color indexed="8"/>
            <rFont val="Helvetica"/>
          </rPr>
          <t>Imported Author:
10/9/2015 carried -£16.22
17/9/2015 booking -£12.00
17/9/2015 balls -£3.50
17/9/2015 c fee £3.88</t>
        </r>
      </text>
    </comment>
    <comment ref="AP15" authorId="0">
      <text>
        <r>
          <rPr>
            <sz val="11"/>
            <color indexed="8"/>
            <rFont val="Helvetica"/>
          </rPr>
          <t>Imported Author:
17/9/2015 carried £27.34
24/9/2015 c fee £5.37
24/9/2015 balls -£10.50</t>
        </r>
      </text>
    </comment>
    <comment ref="AQ15" authorId="0">
      <text>
        <r>
          <rPr>
            <sz val="11"/>
            <color indexed="8"/>
            <rFont val="Helvetica"/>
          </rPr>
          <t>Imported Author:
24/9/2015 carried -£32.47
29/9/2015 booking -£12.00
29/9/2015 paid £44.47</t>
        </r>
      </text>
    </comment>
    <comment ref="AS15" authorId="0">
      <text>
        <r>
          <rPr>
            <sz val="11"/>
            <color indexed="8"/>
            <rFont val="Helvetica"/>
          </rPr>
          <t>Imported Author:
22/10/2015 booking -£12.00
29/10/2015 booking -£18.00
22/10/2015 c fee £3.88
22/10/2015 balls -£3.50</t>
        </r>
      </text>
    </comment>
    <comment ref="AW15" authorId="0">
      <text>
        <r>
          <rPr>
            <sz val="11"/>
            <color indexed="8"/>
            <rFont val="Helvetica"/>
          </rPr>
          <t>Imported Author:
22/10/2015 carried -£29.62
3/12/2015 booking -£18.00
19/11/2015 c fee £5.38
19/11/2015 balls -£3.50</t>
        </r>
      </text>
    </comment>
    <comment ref="AX15" authorId="0">
      <text>
        <r>
          <rPr>
            <sz val="11"/>
            <color indexed="8"/>
            <rFont val="Helvetica"/>
          </rPr>
          <t>Imported Author:
19/11/2015 carried -£49.50
26/11/2015 c fee £5.38
10/12/2015 booking £-18.00</t>
        </r>
      </text>
    </comment>
    <comment ref="AY15" authorId="0">
      <text>
        <r>
          <rPr>
            <sz val="11"/>
            <color indexed="8"/>
            <rFont val="Helvetica"/>
          </rPr>
          <t xml:space="preserve">Imported Author:
26/11/2015 carried -£62.12
3/12/2015 c fee £5.38
3/12/2015 balls -£3.50
17/12/2015 booking -£36.00
</t>
        </r>
      </text>
    </comment>
    <comment ref="AZ15" authorId="0">
      <text>
        <r>
          <rPr>
            <sz val="11"/>
            <color indexed="8"/>
            <rFont val="Helvetica"/>
          </rPr>
          <t>Imported Author:
3/12/2015 carried -£96.24
10/12/2015 booking -£18.00</t>
        </r>
      </text>
    </comment>
    <comment ref="BA15" authorId="0">
      <text>
        <r>
          <rPr>
            <sz val="11"/>
            <color indexed="8"/>
            <rFont val="Helvetica"/>
          </rPr>
          <t>Imported Author:
10/12/2015 carried -£114.24
17/12/2015 c fee £14.15
17/12/2015 balls -£7.00
17/12/2015 m pies -£10.00
17/12/2015 wine -£10.00</t>
        </r>
      </text>
    </comment>
    <comment ref="BB15" authorId="0">
      <text>
        <r>
          <rPr>
            <sz val="11"/>
            <color indexed="8"/>
            <rFont val="Helvetica"/>
          </rPr>
          <t>Imported Author:
17/12/2015 carried -£127.09
29/12/2015 c fee £5.38
29/12/2015 balls -£3.50</t>
        </r>
      </text>
    </comment>
    <comment ref="BC15" authorId="0">
      <text>
        <r>
          <rPr>
            <sz val="11"/>
            <color indexed="8"/>
            <rFont val="Helvetica"/>
          </rPr>
          <t xml:space="preserve">Imported Author:
29/12/2016 carried -£125.21
7/1/2016 transfer £60.00
7/1/2016 c fee £5.38
7/1/2016 balls -£3.50
21/1/2015 booking £18.00
</t>
        </r>
      </text>
    </comment>
    <comment ref="BD15" authorId="0">
      <text>
        <r>
          <rPr>
            <sz val="11"/>
            <color indexed="8"/>
            <rFont val="Helvetica"/>
          </rPr>
          <t>Imported Author:
7/1/2016 carried -£81.33
14/1/2016 c fee £5.38
14/1/2016 balls £3.50
28/1/2016 booking -£18</t>
        </r>
      </text>
    </comment>
    <comment ref="BE15" authorId="0">
      <text>
        <r>
          <rPr>
            <sz val="11"/>
            <color indexed="8"/>
            <rFont val="Helvetica"/>
          </rPr>
          <t xml:space="preserve">Imported Author:
14/1/2016 carried -£97.45
21/1/2016 c fee £5.38
21/1/2016 balls -£3.50
21/1/2016 transfer £54
</t>
        </r>
      </text>
    </comment>
    <comment ref="BF15" authorId="0">
      <text>
        <r>
          <rPr>
            <sz val="11"/>
            <color indexed="8"/>
            <rFont val="Helvetica"/>
          </rPr>
          <t>Imported Author:
21/1/2016 carried -£41.57
28/1/2016 c fee £5.38
28/1/2016 balls -£3.50
28/1/2016 transfer -£18
11/2/2016 booking -£18</t>
        </r>
      </text>
    </comment>
    <comment ref="BG15" authorId="0">
      <text>
        <r>
          <rPr>
            <sz val="11"/>
            <color indexed="8"/>
            <rFont val="Helvetica"/>
          </rPr>
          <t>Imported Author:
28/1/2016 carried -£75.87
18/2/106 booking -£18</t>
        </r>
      </text>
    </comment>
    <comment ref="BH15" authorId="0">
      <text>
        <r>
          <rPr>
            <sz val="11"/>
            <color indexed="8"/>
            <rFont val="Helvetica"/>
          </rPr>
          <t>Imported Author:
4/2/2016 carried -£93.87
11/2/2016 c fee £5.38
11/2/2016 c fee £5.38
25/2/2016 booking -£18</t>
        </r>
      </text>
    </comment>
    <comment ref="BI15" authorId="0">
      <text>
        <r>
          <rPr>
            <sz val="11"/>
            <color indexed="8"/>
            <rFont val="Helvetica"/>
          </rPr>
          <t>Imported Author:
11/2/2016 carried -£101.11 
18/2/2016 c fee £5.38
18/2/2016 balls -£3.50
3/3/2016 booking -£18</t>
        </r>
      </text>
    </comment>
    <comment ref="BJ15" authorId="0">
      <text>
        <r>
          <rPr>
            <sz val="11"/>
            <color indexed="8"/>
            <rFont val="Helvetica"/>
          </rPr>
          <t xml:space="preserve">Imported Author:
18/2/2016 carried -£117.23
25/2/2016 c fee £5.38
25/2/2016 balls -£3.50
10/3/2016 booking -£18
28/2/2016 transfer £34
28/2/2016 transfer £30
2/3/2016 transfer £25
</t>
        </r>
      </text>
    </comment>
    <comment ref="BK15" authorId="0">
      <text>
        <r>
          <rPr>
            <sz val="11"/>
            <color indexed="8"/>
            <rFont val="Helvetica"/>
          </rPr>
          <t>Imported Author:
25/2/2016 carried -£59.72
3/3/2016 c fee £5.38
3/3/2016 balls -£3.50
17/3/2016 booking -£18</t>
        </r>
      </text>
    </comment>
    <comment ref="BM15" authorId="0">
      <text>
        <r>
          <rPr>
            <sz val="11"/>
            <color indexed="8"/>
            <rFont val="Helvetica"/>
          </rPr>
          <t>Imported Author:
10/3/2016 carried -£72.34
17/3/2016 c fee £5.38
17/3/2016 balls -£3.50
31/3/2016 booking -£18</t>
        </r>
      </text>
    </comment>
    <comment ref="BN15" authorId="0">
      <text>
        <r>
          <rPr>
            <sz val="11"/>
            <color indexed="8"/>
            <rFont val="Helvetica"/>
          </rPr>
          <t>Imported Author:
17/3/2016 carried -£88.46
7/4/2016 c fee -£18</t>
        </r>
      </text>
    </comment>
    <comment ref="BO15" authorId="0">
      <text>
        <r>
          <rPr>
            <sz val="11"/>
            <color indexed="8"/>
            <rFont val="Helvetica"/>
          </rPr>
          <t>Imported Author:
24/3/2016 carried -£106.46
14/7/2016 booking -£18</t>
        </r>
      </text>
    </comment>
    <comment ref="BP15" authorId="0">
      <text>
        <r>
          <rPr>
            <sz val="11"/>
            <color indexed="8"/>
            <rFont val="Helvetica"/>
          </rPr>
          <t xml:space="preserve">Imported Author:
31/3/2016 carried -£124.46
5/4/2016 paid £80
7/4/2016 c fee £6.88
7/4/2016 balls -£3.50
7/4/2016 booking -£6
7/4/2016 cash £3
21/4/2016 booking -£12
</t>
        </r>
      </text>
    </comment>
    <comment ref="BQ15" authorId="0">
      <text>
        <r>
          <rPr>
            <sz val="11"/>
            <color indexed="8"/>
            <rFont val="Helvetica"/>
          </rPr>
          <t>Imported Author:
7/4/2016 carried -£56.08
14/4/2016 c fee £6.59
14/4/2016 booking -£3
25/4/2016 c fee -£12</t>
        </r>
      </text>
    </comment>
    <comment ref="BR15" authorId="0">
      <text>
        <r>
          <rPr>
            <sz val="11"/>
            <color indexed="8"/>
            <rFont val="Helvetica"/>
          </rPr>
          <t>Imported Author:
14/4/2016 carried -£64.49
21/4/2016 c fee £3.88
21/4/2016 balls -£3.50
5/5/2016 booking -£12</t>
        </r>
      </text>
    </comment>
    <comment ref="BS15" authorId="0">
      <text>
        <r>
          <rPr>
            <sz val="11"/>
            <color indexed="8"/>
            <rFont val="Helvetica"/>
          </rPr>
          <t>Imported Author:
21/4/2016 carried £76.11
25/4/2016 c fee £3.88
25/4/2016 balls -£3.50</t>
        </r>
      </text>
    </comment>
    <comment ref="BU15" authorId="0">
      <text>
        <r>
          <rPr>
            <sz val="11"/>
            <color indexed="8"/>
            <rFont val="Helvetica"/>
          </rPr>
          <t>Imported Author:
25/4/2016 carried -£75.73
5/5/2016 c fee £3.88
5/5/2016 balls -£3.50
19/5/2016 booking -£15
5/5/2016 transfer £20</t>
        </r>
      </text>
    </comment>
    <comment ref="BV15" authorId="0">
      <text>
        <r>
          <rPr>
            <sz val="11"/>
            <color indexed="8"/>
            <rFont val="Helvetica"/>
          </rPr>
          <t>Imported Author:
12/5/2016 carried -£70
12/5/2016 c fee £4.31
12/5/2016 balls £3.50
12/5/2016 booking -£12</t>
        </r>
      </text>
    </comment>
    <comment ref="BW15" authorId="0">
      <text>
        <r>
          <rPr>
            <sz val="11"/>
            <color indexed="8"/>
            <rFont val="Helvetica"/>
          </rPr>
          <t>Imported Author:
12/5/2016 carried -£81.54
19/5/2016 c fee £3.88
19/5/2016 balls -£7
2/6/2016 booking -£12</t>
        </r>
      </text>
    </comment>
    <comment ref="BX15" authorId="0">
      <text>
        <r>
          <rPr>
            <sz val="11"/>
            <color indexed="8"/>
            <rFont val="Helvetica"/>
          </rPr>
          <t>Imported Author:
19/5/2016 carried -£96.66
23/5/2016 c fee £3.88
23/5/2016 balls -£7
19/5/2016 transfer £30</t>
        </r>
      </text>
    </comment>
    <comment ref="CA15" authorId="0">
      <text>
        <r>
          <rPr>
            <sz val="11"/>
            <color indexed="8"/>
            <rFont val="Helvetica"/>
          </rPr>
          <t>Imported Author:
23/5/2016 carried -£69.78
27/5/2016 booking -£12
7/6/2016 c fee £3.88
7/6/2016 balls -£3.50
23/6/2016 booking -£12
30/6/2016 booking -£12</t>
        </r>
      </text>
    </comment>
    <comment ref="CB15" authorId="0">
      <text>
        <r>
          <rPr>
            <sz val="11"/>
            <color indexed="8"/>
            <rFont val="Helvetica"/>
          </rPr>
          <t>Imported Author:
7/6/2016 carried -£105.40
9/6/2016 c fee £1.42
27/6/2016 transfer £40</t>
        </r>
      </text>
    </comment>
    <comment ref="CD15" authorId="0">
      <text>
        <r>
          <rPr>
            <sz val="11"/>
            <color indexed="8"/>
            <rFont val="Helvetica"/>
          </rPr>
          <t>Imported Author:
9/6/2016 carried -£63.98
30/6/2016 c fee £3.88
30/6/2016 balls -£7</t>
        </r>
      </text>
    </comment>
    <comment ref="CE15" authorId="0">
      <text>
        <r>
          <rPr>
            <sz val="11"/>
            <color indexed="8"/>
            <rFont val="Helvetica"/>
          </rPr>
          <t>Imported Author:
30/6/2016 carried -£67.10
5/7/2016 c fee £3.88</t>
        </r>
      </text>
    </comment>
    <comment ref="CG15" authorId="0">
      <text>
        <r>
          <rPr>
            <sz val="11"/>
            <color indexed="8"/>
            <rFont val="Helvetica"/>
          </rPr>
          <t>Imported Author:
5/7/2016 carried -£59.34
14/7/2016 c fee £3.88</t>
        </r>
      </text>
    </comment>
    <comment ref="CH15" authorId="0">
      <text>
        <r>
          <rPr>
            <sz val="11"/>
            <color indexed="8"/>
            <rFont val="Helvetica"/>
          </rPr>
          <t>Imported Author:
14/7/2016 carried -£59.34
21/7/2016 booking -£15
21/7/2016 c fee £4.88
21/7/2016 balls -£3.50</t>
        </r>
      </text>
    </comment>
    <comment ref="CJ15" authorId="0">
      <text>
        <r>
          <rPr>
            <sz val="11"/>
            <color indexed="8"/>
            <rFont val="Helvetica"/>
          </rPr>
          <t>Imported Author:
21/7/2016 carried -£72.96
11/8/2016 booking -£6
11/8/2016 c fee £2.38
11/8/2016 balls -£3.50
12/8/2016 transferred from michael metcalfe £20</t>
        </r>
      </text>
    </comment>
    <comment ref="CL15" authorId="0">
      <text>
        <r>
          <rPr>
            <sz val="11"/>
            <color indexed="8"/>
            <rFont val="Helvetica"/>
          </rPr>
          <t>Imported Author:
11/8/2016 carried -£60.08
1/9/2016 booking -£12
1/9/2016 balls -£7
1/9/2016 c fee £3.88</t>
        </r>
      </text>
    </comment>
    <comment ref="CM15" authorId="0">
      <text>
        <r>
          <rPr>
            <sz val="11"/>
            <color indexed="8"/>
            <rFont val="Helvetica"/>
          </rPr>
          <t>Imported Author:
1/9/2016 carried -£75.20
8/9/2016 booking -£12.00</t>
        </r>
      </text>
    </comment>
    <comment ref="CN15" authorId="0">
      <text>
        <r>
          <rPr>
            <sz val="11"/>
            <color indexed="8"/>
            <rFont val="Helvetica"/>
          </rPr>
          <t xml:space="preserve">Imported Author:
type here
8/9/2016 carried -£87.20
15/9/2016 booking -£24
15/9/2016 balls -£7
15/9/2016 c fee £3.88
13/10/2016 booking -£18 </t>
        </r>
      </text>
    </comment>
    <comment ref="CP15" authorId="0">
      <text>
        <r>
          <rPr>
            <sz val="11"/>
            <color indexed="8"/>
            <rFont val="Helvetica"/>
          </rPr>
          <t>Imported Author:
15/9/2016 carried -£114.32
13/10/2016 booking -£18</t>
        </r>
      </text>
    </comment>
    <comment ref="CR15" authorId="0">
      <text>
        <r>
          <rPr>
            <sz val="11"/>
            <color indexed="8"/>
            <rFont val="Helvetica"/>
          </rPr>
          <t>Imported Author:
29/9/2016 carried -£132.43
20/10/2016 booking - £18
27/10/2016 booking -£18
13/10/2016 transfered £75</t>
        </r>
      </text>
    </comment>
    <comment ref="CW15" authorId="0">
      <text>
        <r>
          <rPr>
            <sz val="11"/>
            <color indexed="8"/>
            <rFont val="Helvetica"/>
          </rPr>
          <t>Imported Author:
13/10/2016 carried -£93.43
1/12/2016 booking -£18
8/12/2016 booking -£18
24/11/2016 c fee £5.38
29/11/2016 transfer £50</t>
        </r>
      </text>
    </comment>
    <comment ref="CX15" authorId="0">
      <text>
        <r>
          <rPr>
            <sz val="11"/>
            <color indexed="8"/>
            <rFont val="Helvetica"/>
          </rPr>
          <t>Imported Author:
24/11/2016 carried -£74.05
1/12/2016 c fee £5.38
1/12/2016 balls -£3.50
15/12/2016 booking -£36</t>
        </r>
      </text>
    </comment>
    <comment ref="CY15" authorId="0">
      <text>
        <r>
          <rPr>
            <sz val="11"/>
            <color indexed="8"/>
            <rFont val="Helvetica"/>
          </rPr>
          <t>Imported Author:
1/12/2016 carried -£102.79
8/12/2016 c fee £5.38</t>
        </r>
      </text>
    </comment>
    <comment ref="CZ15" authorId="0">
      <text>
        <r>
          <rPr>
            <sz val="11"/>
            <color indexed="8"/>
            <rFont val="Helvetica"/>
          </rPr>
          <t>Imported Author:
8/12/2016 carried -£102.79
15/12/2016 c fee £8.64
15/12/2016 wine £1.45
15/12/2016 wine -£16.00
15/12/2016 pies £1.00
15/12/2016 pies -£9.00
5/1/2017 booking -£18
24/12/2016 transfer £40</t>
        </r>
      </text>
    </comment>
    <comment ref="DA15" authorId="0">
      <text>
        <r>
          <rPr>
            <sz val="11"/>
            <color indexed="8"/>
            <rFont val="Helvetica"/>
          </rPr>
          <t>Imported Author:
15/12/2016 carried -£94.80
28/12/2016 c fee £3.88
28/12/2016 booking -£9.00
28/12/2016 balls -£3.50</t>
        </r>
      </text>
    </comment>
    <comment ref="DB15" authorId="0">
      <text>
        <r>
          <rPr>
            <sz val="11"/>
            <color indexed="8"/>
            <rFont val="Helvetica"/>
          </rPr>
          <t>Imported Author:
28/12/2016 carried -£103.42
5/1/2017 c fee £5.09
5/1/2017 balls £3.50
5/1/2017 booking -£18
12/1/2017 booking -£18
19/1/2017 booking -£18</t>
        </r>
      </text>
    </comment>
    <comment ref="DC15" authorId="0">
      <text>
        <r>
          <rPr>
            <sz val="11"/>
            <color indexed="8"/>
            <rFont val="Helvetica"/>
          </rPr>
          <t>Imported Author:
5/1/2017 carried -£155.83</t>
        </r>
      </text>
    </comment>
    <comment ref="DD15" authorId="0">
      <text>
        <r>
          <rPr>
            <sz val="11"/>
            <color indexed="8"/>
            <rFont val="Helvetica"/>
          </rPr>
          <t>Imported Author:
12/1/2017 carried -£150.45
12/1/2017 c fee £5.38
12/1/2017 balls -£3.50
2/2/2017 booking £18</t>
        </r>
      </text>
    </comment>
    <comment ref="DE15" authorId="0">
      <text>
        <r>
          <rPr>
            <sz val="11"/>
            <color indexed="8"/>
            <rFont val="Helvetica"/>
          </rPr>
          <t xml:space="preserve">Imported Author:
19/1/2017 carried -£166.57
26/1/2017 c fee £5.38
26/1/2017 balls -£3.50
9/2/2017 booking -£36
</t>
        </r>
      </text>
    </comment>
    <comment ref="DF15" authorId="0">
      <text>
        <r>
          <rPr>
            <sz val="11"/>
            <color indexed="8"/>
            <rFont val="Helvetica"/>
          </rPr>
          <t xml:space="preserve">Imported Author:
26/1/2017 carried -£200.69
2/2/2017 c fee £5.38
2/2/2017 balls -£3.50
2/2/2017 transfer £100
</t>
        </r>
      </text>
    </comment>
    <comment ref="DG15" authorId="0">
      <text>
        <r>
          <rPr>
            <sz val="11"/>
            <color indexed="8"/>
            <rFont val="Helvetica"/>
          </rPr>
          <t>Imported Author:
2/2/2017 carried -£100.81
23/2/2017 booking -£18</t>
        </r>
      </text>
    </comment>
    <comment ref="DH15" authorId="0">
      <text>
        <r>
          <rPr>
            <sz val="11"/>
            <color indexed="8"/>
            <rFont val="Helvetica"/>
          </rPr>
          <t>Imported Author:
9/2/2017 carried -£118.81
2/3/2017 booking -£18</t>
        </r>
      </text>
    </comment>
    <comment ref="DI15" authorId="0">
      <text>
        <r>
          <rPr>
            <sz val="11"/>
            <color indexed="8"/>
            <rFont val="Helvetica"/>
          </rPr>
          <t>Imported Author:
16/2/2017 carried -£136.81
23/2/2017 c fee £7.17
23/2/2017 balls -£3.50
9/3/2017 booking -£18</t>
        </r>
      </text>
    </comment>
    <comment ref="DJ15" authorId="0">
      <text>
        <r>
          <rPr>
            <sz val="11"/>
            <color indexed="8"/>
            <rFont val="Helvetica"/>
          </rPr>
          <t>Imported Author:
23/2/107 carried -£151.14
16/3/2017 booking -£18</t>
        </r>
      </text>
    </comment>
    <comment ref="DK15" authorId="0">
      <text>
        <r>
          <rPr>
            <sz val="11"/>
            <color indexed="8"/>
            <rFont val="Helvetica"/>
          </rPr>
          <t>Imported Author:
2/3/2017 carried -£169.14
9/3/2017 c fee £5.38
9/3/2017 balls -£3.50
12/3/2017 transfer £70
12/3/2017 transfer £35
13/3/2017 transfer £25</t>
        </r>
      </text>
    </comment>
    <comment ref="DL15" authorId="0">
      <text>
        <r>
          <rPr>
            <sz val="11"/>
            <color indexed="8"/>
            <rFont val="Helvetica"/>
          </rPr>
          <t>Imported Author:
9/3/2017 carried -£37.26
30/3/2017 booking -£12</t>
        </r>
      </text>
    </comment>
    <comment ref="DM15" authorId="0">
      <text>
        <r>
          <rPr>
            <sz val="11"/>
            <color indexed="8"/>
            <rFont val="Helvetica"/>
          </rPr>
          <t xml:space="preserve">Imported Author:
16/3/2017 carried -£49.26
23/3/2017 c fee £5.38
23/3/2017 balls -£3.50
25/3/2017 cash -£5
6/4/2017 booking -£18
</t>
        </r>
      </text>
    </comment>
    <comment ref="DN15" authorId="0">
      <text>
        <r>
          <rPr>
            <sz val="11"/>
            <color indexed="8"/>
            <rFont val="Helvetica"/>
          </rPr>
          <t>Imported Author:
23/3/2017 carried -£70.38
30/3/2017 c fee £3.88
30/3/2017 balls -£3.50
13/4/2017 booking -£18</t>
        </r>
      </text>
    </comment>
    <comment ref="DO15" authorId="0">
      <text>
        <r>
          <rPr>
            <sz val="11"/>
            <color indexed="8"/>
            <rFont val="Helvetica"/>
          </rPr>
          <t xml:space="preserve">Imported Author:
30/3/2017 carried -£88.00
6/4/2017 c fee £6.13
6/4/2017 balls -£3.50
6/4/2017 booking -£3.00
20/4/2017 booking -£12.00
</t>
        </r>
      </text>
    </comment>
    <comment ref="DP15" authorId="0">
      <text>
        <r>
          <rPr>
            <sz val="11"/>
            <color indexed="8"/>
            <rFont val="Helvetica"/>
          </rPr>
          <t>Imported Author:
6/4/2017 carried -£100.37
27/4/2017 booking -£12</t>
        </r>
      </text>
    </comment>
    <comment ref="DQ15" authorId="0">
      <text>
        <r>
          <rPr>
            <sz val="11"/>
            <color indexed="8"/>
            <rFont val="Helvetica"/>
          </rPr>
          <t>Imported Author:
13/4/2017 carried -£112.37
20/4/2017 c fee £3.88
20/4/2017 balls -£7</t>
        </r>
      </text>
    </comment>
    <comment ref="DR15" authorId="0">
      <text>
        <r>
          <rPr>
            <sz val="11"/>
            <color indexed="8"/>
            <rFont val="Helvetica"/>
          </rPr>
          <t>Imported Author:
20/4/2017 carried -£115.49
25/4/2017 c fee £4.75
25/4/2017 balls -£7.00
2/5/2017 booking -£12
11/5/2017 booking -£12</t>
        </r>
      </text>
    </comment>
    <comment ref="DT15" authorId="0">
      <text>
        <r>
          <rPr>
            <sz val="11"/>
            <color indexed="8"/>
            <rFont val="Helvetica"/>
          </rPr>
          <t>Imported Author:
25/4/2017 carried -£141.74
2/5/2017 c fee £3.88
2/5/2017 balls -£3.50
3/5/2017 transfer £65</t>
        </r>
      </text>
    </comment>
    <comment ref="DV15" authorId="0">
      <text>
        <r>
          <rPr>
            <sz val="11"/>
            <color indexed="8"/>
            <rFont val="Helvetica"/>
          </rPr>
          <t xml:space="preserve">Imported Author:
2/5/2017 carried -£76.36
9/5/2017 match £8
11/5/2017 c fee £5.17
11/5/2017 balls -£3.50
16/5/2017 booking -£12
</t>
        </r>
      </text>
    </comment>
    <comment ref="DW15" authorId="0">
      <text>
        <r>
          <rPr>
            <sz val="11"/>
            <color indexed="8"/>
            <rFont val="Helvetica"/>
          </rPr>
          <t>Imported Author:
11/5/2017 carried -£78.69
16/5/2017 c fee £2.22
16/5/2017 balls -£3.50
25/5/2017 booking -£12</t>
        </r>
      </text>
    </comment>
    <comment ref="DX15" authorId="0">
      <text>
        <r>
          <rPr>
            <sz val="11"/>
            <color indexed="8"/>
            <rFont val="Helvetica"/>
          </rPr>
          <t>Imported Author:
16/5/2017 carried -£92.15
25/5/2017 c fee £3.88
25/5/2017 balls -£7
1/6/2017 booking -£12
8/6/2017 booking -£12</t>
        </r>
      </text>
    </comment>
    <comment ref="Z16" authorId="0">
      <text>
        <r>
          <rPr>
            <sz val="11"/>
            <color indexed="8"/>
            <rFont val="Helvetica"/>
          </rPr>
          <t>Imported Author:
26/4/2015 c fee £5.25
26/4/2015 cash -£5.50</t>
        </r>
      </text>
    </comment>
    <comment ref="AP16" authorId="0">
      <text>
        <r>
          <rPr>
            <sz val="11"/>
            <color indexed="8"/>
            <rFont val="Helvetica"/>
          </rPr>
          <t xml:space="preserve">Imported Author:
carried -£0.25
23/9/2015 paid -£5.37
24/9/2015 c fee £5.37
</t>
        </r>
      </text>
    </comment>
    <comment ref="BM16" authorId="0">
      <text>
        <r>
          <rPr>
            <sz val="11"/>
            <color indexed="8"/>
            <rFont val="Helvetica"/>
          </rPr>
          <t>Imported Author:
17/3/2016 c fee £3.13
21/3/2016 paid -£3.13</t>
        </r>
      </text>
    </comment>
    <comment ref="BM17" authorId="0">
      <text>
        <r>
          <rPr>
            <sz val="11"/>
            <color indexed="8"/>
            <rFont val="Helvetica"/>
          </rPr>
          <t>Imported Author:
17/3/2016 c fee £5.38
17/3/2016 c fee £0.75</t>
        </r>
      </text>
    </comment>
    <comment ref="BN17" authorId="0">
      <text>
        <r>
          <rPr>
            <sz val="11"/>
            <color indexed="8"/>
            <rFont val="Helvetica"/>
          </rPr>
          <t>Imported Author:
17/3/2016 carried £6.13
24/3/2016 c fee £5.38
24/3/2016 cash -£3.50
7/5/2016 paid -£8.01</t>
        </r>
      </text>
    </comment>
    <comment ref="X18" authorId="0">
      <text>
        <r>
          <rPr>
            <sz val="11"/>
            <color indexed="8"/>
            <rFont val="Helvetica"/>
          </rPr>
          <t xml:space="preserve">Imported Author:
13/3/2015 carried £0.75
16/4/2015 c fee £3.75
1/6/2015 paid -£4.50
</t>
        </r>
      </text>
    </comment>
    <comment ref="AJ18" authorId="0">
      <text>
        <r>
          <rPr>
            <sz val="11"/>
            <color indexed="8"/>
            <rFont val="Helvetica"/>
          </rPr>
          <t>Imported Author:
16/7/2015 carried £0.43 
6/8/2015 c fee £3.88</t>
        </r>
      </text>
    </comment>
    <comment ref="AO18" authorId="0">
      <text>
        <r>
          <rPr>
            <sz val="11"/>
            <color indexed="8"/>
            <rFont val="Helvetica"/>
          </rPr>
          <t xml:space="preserve">Imported Author:
6/8/2015 carried £4.31
17/9/2015 c fee £3.88
</t>
        </r>
      </text>
    </comment>
    <comment ref="AP18" authorId="0">
      <text>
        <r>
          <rPr>
            <sz val="11"/>
            <color indexed="8"/>
            <rFont val="Helvetica"/>
          </rPr>
          <t>Imported Author:
17/9/2015 carried £8.19
24/9/2015 c fee £5.37
26/10/2015 cash -£13.56</t>
        </r>
      </text>
    </comment>
    <comment ref="AW18" authorId="0">
      <text>
        <r>
          <rPr>
            <sz val="11"/>
            <color indexed="8"/>
            <rFont val="Helvetica"/>
          </rPr>
          <t>Imported Author:
1/10/2015 carried £4.43
19/11/2015 c fee £5.38</t>
        </r>
      </text>
    </comment>
    <comment ref="AY18" authorId="0">
      <text>
        <r>
          <rPr>
            <sz val="11"/>
            <color indexed="8"/>
            <rFont val="Helvetica"/>
          </rPr>
          <t>Imported Author:
19/11/2015 carried £9.81
1/12/2015 paid -£9.81
3/12/2015 c fee £5.38</t>
        </r>
      </text>
    </comment>
    <comment ref="BA18" authorId="0">
      <text>
        <r>
          <rPr>
            <sz val="11"/>
            <color indexed="8"/>
            <rFont val="Helvetica"/>
          </rPr>
          <t xml:space="preserve">Imported Author:
3/12/2015 carried £5.38
17/12/2015 c fee £14.15
4/1/2016 paid -£19.53
</t>
        </r>
      </text>
    </comment>
    <comment ref="BE18" authorId="0">
      <text>
        <r>
          <rPr>
            <sz val="11"/>
            <color indexed="8"/>
            <rFont val="Helvetica"/>
          </rPr>
          <t xml:space="preserve">Imported Author:
7/1/2016 carried £5.38
14/1/2016 c fee £5.38
</t>
        </r>
      </text>
    </comment>
    <comment ref="BG18" authorId="0">
      <text>
        <r>
          <rPr>
            <sz val="11"/>
            <color indexed="8"/>
            <rFont val="Helvetica"/>
          </rPr>
          <t>Imported Author:
21/1/2016 carried £10.76
4/2/2016 c fee £5.38
2/3/2016 paid -£16.14</t>
        </r>
      </text>
    </comment>
    <comment ref="BL18" authorId="0">
      <text>
        <r>
          <rPr>
            <sz val="11"/>
            <color indexed="8"/>
            <rFont val="Helvetica"/>
          </rPr>
          <t>Imported Author:
10/3/2016 c fee £5.38</t>
        </r>
      </text>
    </comment>
    <comment ref="BM18" authorId="0">
      <text>
        <r>
          <rPr>
            <sz val="11"/>
            <color indexed="8"/>
            <rFont val="Helvetica"/>
          </rPr>
          <t>Imported Author:
10/3/2016 carried £5.38
17/3/2016 c fee £5.38
17/3/2016 c fee £0.75</t>
        </r>
      </text>
    </comment>
    <comment ref="BO18" authorId="0">
      <text>
        <r>
          <rPr>
            <sz val="11"/>
            <color indexed="8"/>
            <rFont val="Helvetica"/>
          </rPr>
          <t>Imported Author:
17/3/2016 carried £11.51
31/3/2016 c fee £5.38
6/4/2016 paid £16.89</t>
        </r>
      </text>
    </comment>
    <comment ref="BS18" authorId="0">
      <text>
        <r>
          <rPr>
            <sz val="11"/>
            <color indexed="8"/>
            <rFont val="Helvetica"/>
          </rPr>
          <t>Imported Author:
14/4/2016 carried £6.59
25/4/2016 c fee £3.88
27/4/2016 paid -£9.72</t>
        </r>
      </text>
    </comment>
    <comment ref="BU18" authorId="0">
      <text>
        <r>
          <rPr>
            <sz val="11"/>
            <color indexed="8"/>
            <rFont val="Helvetica"/>
          </rPr>
          <t>Imported Author:
25/4/2016 carried £0.75
5/5/2016 c fee £3.88
5/5/2016 paid -£4.63</t>
        </r>
      </text>
    </comment>
    <comment ref="BV18" authorId="0">
      <text>
        <r>
          <rPr>
            <sz val="11"/>
            <color indexed="8"/>
            <rFont val="Helvetica"/>
          </rPr>
          <t>Imported Author:
12/5/2016 c fee £4.31</t>
        </r>
      </text>
    </comment>
    <comment ref="BX18" authorId="0">
      <text>
        <r>
          <rPr>
            <sz val="11"/>
            <color indexed="8"/>
            <rFont val="Helvetica"/>
          </rPr>
          <t>Imported Author:
12/5/2016 carried £4.31
23/5/2016 c fee £3.88
27/5/2016 paid -£8.19</t>
        </r>
      </text>
    </comment>
    <comment ref="BZ18" authorId="0">
      <text>
        <r>
          <rPr>
            <sz val="11"/>
            <color indexed="8"/>
            <rFont val="Helvetica"/>
          </rPr>
          <t>Imported Author:
6/6/2016 c fee £3.88</t>
        </r>
      </text>
    </comment>
    <comment ref="CB18" authorId="0">
      <text>
        <r>
          <rPr>
            <sz val="11"/>
            <color indexed="8"/>
            <rFont val="Helvetica"/>
          </rPr>
          <t>Imported Author:
6/6/2016 carried £3.88
9/6/2016 c fee £1.42
22/6/2016 paid £5.30</t>
        </r>
      </text>
    </comment>
    <comment ref="CC18" authorId="0">
      <text>
        <r>
          <rPr>
            <sz val="11"/>
            <color indexed="8"/>
            <rFont val="Helvetica"/>
          </rPr>
          <t>Imported Author:
23/6/2016 c fee £3.88</t>
        </r>
      </text>
    </comment>
    <comment ref="CD18" authorId="0">
      <text>
        <r>
          <rPr>
            <sz val="11"/>
            <color indexed="8"/>
            <rFont val="Helvetica"/>
          </rPr>
          <t>Imported Author:
23/6/2016 carried £3.88
30/6/2016 c fee £3.88</t>
        </r>
      </text>
    </comment>
    <comment ref="CE18" authorId="0">
      <text>
        <r>
          <rPr>
            <sz val="11"/>
            <color indexed="8"/>
            <rFont val="Helvetica"/>
          </rPr>
          <t>Imported Author:
30/6/2016 carried £7.76
5/7/2016 c fee £3.88</t>
        </r>
      </text>
    </comment>
    <comment ref="CG18" authorId="0">
      <text>
        <r>
          <rPr>
            <sz val="11"/>
            <color indexed="8"/>
            <rFont val="Helvetica"/>
          </rPr>
          <t>Imported Author:
5/7/2016 carried 11.64
14/7/2016 c fee £3.88</t>
        </r>
      </text>
    </comment>
    <comment ref="CH18" authorId="0">
      <text>
        <r>
          <rPr>
            <sz val="11"/>
            <color indexed="8"/>
            <rFont val="Helvetica"/>
          </rPr>
          <t>Imported Author:
14/7/2016 carried £15.52
21/7/2016 c fee £4.88</t>
        </r>
      </text>
    </comment>
    <comment ref="CL18" authorId="0">
      <text>
        <r>
          <rPr>
            <sz val="11"/>
            <color indexed="8"/>
            <rFont val="Helvetica"/>
          </rPr>
          <t>Imported Author:
21/7/2016 carried £20.40
30/8/2016 paid -£20.40
1/9/2016 c fee £3.88</t>
        </r>
      </text>
    </comment>
    <comment ref="CM18" authorId="0">
      <text>
        <r>
          <rPr>
            <sz val="11"/>
            <color indexed="8"/>
            <rFont val="Helvetica"/>
          </rPr>
          <t>Imported Author:
1/9/2016 carried £3.88
8/9/2016 c fee £3.88</t>
        </r>
      </text>
    </comment>
    <comment ref="CN18" authorId="0">
      <text>
        <r>
          <rPr>
            <sz val="11"/>
            <color indexed="8"/>
            <rFont val="Helvetica"/>
          </rPr>
          <t>Imported Author:
8/9/2016 carried £7.76
15/9/2016 c fee £3.88</t>
        </r>
      </text>
    </comment>
    <comment ref="CP18" authorId="0">
      <text>
        <r>
          <rPr>
            <sz val="11"/>
            <color indexed="8"/>
            <rFont val="Helvetica"/>
          </rPr>
          <t>Imported Author:
15/9/2016 carried £11.64
29/9/2016 c fee £3.88</t>
        </r>
      </text>
    </comment>
    <comment ref="CQ18" authorId="0">
      <text>
        <r>
          <rPr>
            <sz val="11"/>
            <color indexed="8"/>
            <rFont val="Helvetica"/>
          </rPr>
          <t>Imported Author:
29/9/2016 carried £15.52
6/10/2016 c fee £3.88
7/10/2016 paid -£19.40</t>
        </r>
      </text>
    </comment>
    <comment ref="CU18" authorId="0">
      <text>
        <r>
          <rPr>
            <sz val="11"/>
            <color indexed="8"/>
            <rFont val="Helvetica"/>
          </rPr>
          <t>Imported Author:
3/11/2016 c fee £5.38</t>
        </r>
      </text>
    </comment>
    <comment ref="CV18" authorId="0">
      <text>
        <r>
          <rPr>
            <sz val="11"/>
            <color indexed="8"/>
            <rFont val="Helvetica"/>
          </rPr>
          <t>Imported Author:
3/11/2016 carried £5.38
10/11/2016 c fee £3.88
30/11/2016 paid -£9.26</t>
        </r>
      </text>
    </comment>
    <comment ref="CZ18" authorId="0">
      <text>
        <r>
          <rPr>
            <sz val="11"/>
            <color indexed="8"/>
            <rFont val="Helvetica"/>
          </rPr>
          <t>Imported Author:
15/12/2016 c fee £4.64
15/12/2016 wine £1.45</t>
        </r>
      </text>
    </comment>
    <comment ref="DB18" authorId="0">
      <text>
        <r>
          <rPr>
            <sz val="11"/>
            <color indexed="8"/>
            <rFont val="Helvetica"/>
          </rPr>
          <t>Imported Author:
15/12/2017 carried £6.09
5/1/2017 c fee £5.09</t>
        </r>
      </text>
    </comment>
    <comment ref="DC18" authorId="0">
      <text>
        <r>
          <rPr>
            <sz val="11"/>
            <color indexed="8"/>
            <rFont val="Helvetica"/>
          </rPr>
          <t>Imported Author:
5/1/2017 carried £11.18
2/2/2017 paid £16.56</t>
        </r>
      </text>
    </comment>
    <comment ref="DJ18" authorId="0">
      <text>
        <r>
          <rPr>
            <sz val="11"/>
            <color indexed="8"/>
            <rFont val="Helvetica"/>
          </rPr>
          <t>Imported Author:
2/3/2017 c fee £5.38</t>
        </r>
      </text>
    </comment>
    <comment ref="DK18" authorId="0">
      <text>
        <r>
          <rPr>
            <sz val="11"/>
            <color indexed="8"/>
            <rFont val="Helvetica"/>
          </rPr>
          <t>Imported Author:
2/3/2017 carried £5.38
9/3/2017 c fee £5.38
13/3/2017 transfer -£10.76</t>
        </r>
      </text>
    </comment>
    <comment ref="DL18" authorId="0">
      <text>
        <r>
          <rPr>
            <sz val="11"/>
            <color indexed="8"/>
            <rFont val="Helvetica"/>
          </rPr>
          <t>Imported Author:
16/3/2017 c fee £7.92</t>
        </r>
      </text>
    </comment>
    <comment ref="DP18" authorId="0">
      <text>
        <r>
          <rPr>
            <sz val="11"/>
            <color indexed="8"/>
            <rFont val="Helvetica"/>
          </rPr>
          <t>Imported Author:
16/3/2017 carried £7.92
13/4/2017 c fee £5.16</t>
        </r>
      </text>
    </comment>
    <comment ref="DQ18" authorId="0">
      <text>
        <r>
          <rPr>
            <sz val="11"/>
            <color indexed="8"/>
            <rFont val="Helvetica"/>
          </rPr>
          <t>Imported Author:
13/4/2017 carried £13.08
20/4/2017 c fee £3.88
2/5/2017 paid -£16.96</t>
        </r>
      </text>
    </comment>
    <comment ref="DT18" authorId="0">
      <text>
        <r>
          <rPr>
            <sz val="11"/>
            <color indexed="8"/>
            <rFont val="Helvetica"/>
          </rPr>
          <t>Imported Author:
2/5/2017 c fee £3.88</t>
        </r>
      </text>
    </comment>
    <comment ref="DV18" authorId="0">
      <text>
        <r>
          <rPr>
            <sz val="11"/>
            <color indexed="8"/>
            <rFont val="Helvetica"/>
          </rPr>
          <t>Imported Author:
2/5/2017 carried £3.88
11/5/2017 c fee £5.17</t>
        </r>
      </text>
    </comment>
    <comment ref="DW18" authorId="0">
      <text>
        <r>
          <rPr>
            <sz val="11"/>
            <color indexed="8"/>
            <rFont val="Helvetica"/>
          </rPr>
          <t>Imported Author:
11/5/2017 carried £9.05
16/5/2017 c fee £2.22</t>
        </r>
      </text>
    </comment>
    <comment ref="V19" authorId="0">
      <text>
        <r>
          <rPr>
            <sz val="11"/>
            <color indexed="8"/>
            <rFont val="Helvetica"/>
          </rPr>
          <t>Imported Author:
9/4/2015 c fee £7
9/4/2015 c fee £1.50
9/4/2015 balls -£3
9/4/2015 paid -£6.75</t>
        </r>
      </text>
    </comment>
    <comment ref="X19" authorId="0">
      <text>
        <r>
          <rPr>
            <sz val="11"/>
            <color indexed="8"/>
            <rFont val="Helvetica"/>
          </rPr>
          <t>Imported Author:
2/4/2015 carried -£2.25</t>
        </r>
      </text>
    </comment>
    <comment ref="AC19" authorId="0">
      <text>
        <r>
          <rPr>
            <sz val="11"/>
            <color indexed="8"/>
            <rFont val="Helvetica"/>
          </rPr>
          <t xml:space="preserve">Imported Author:
16/4/2015 carried -£0.75
21/5/2015 m fee £7
</t>
        </r>
      </text>
    </comment>
    <comment ref="AD19" authorId="0">
      <text>
        <r>
          <rPr>
            <sz val="11"/>
            <color indexed="8"/>
            <rFont val="Helvetica"/>
          </rPr>
          <t>Imported Author:
28/5/2015 carried £6.25
4/6/2015 cancelled £0.28</t>
        </r>
      </text>
    </comment>
    <comment ref="AF19" authorId="0">
      <text>
        <r>
          <rPr>
            <sz val="11"/>
            <color indexed="8"/>
            <rFont val="Helvetica"/>
          </rPr>
          <t>Imported Author:
4/6/2015 carried £6.53
18/6/2015 c fee £0.88
10/7/2015 cash -£4.64</t>
        </r>
      </text>
    </comment>
    <comment ref="AP19" authorId="0">
      <text>
        <r>
          <rPr>
            <sz val="11"/>
            <color indexed="8"/>
            <rFont val="Helvetica"/>
          </rPr>
          <t xml:space="preserve">Imported Author:
18/6/2015 carried £2.77
24/9/2015 c fee £5.37
30/9/2015 paid -£60.00
</t>
        </r>
      </text>
    </comment>
    <comment ref="AS19" authorId="0">
      <text>
        <r>
          <rPr>
            <sz val="11"/>
            <color indexed="8"/>
            <rFont val="Helvetica"/>
          </rPr>
          <t>Imported Author:
24/9/2015 carried -£51.86
22/10/2015 c fee £3.88</t>
        </r>
      </text>
    </comment>
    <comment ref="AT19" authorId="0">
      <text>
        <r>
          <rPr>
            <sz val="11"/>
            <color indexed="8"/>
            <rFont val="Helvetica"/>
          </rPr>
          <t>Imported Author:
29/10/2015 carried -£47.98
29/10/2015 c fee £5.38</t>
        </r>
      </text>
    </comment>
    <comment ref="AU19" authorId="0">
      <text>
        <r>
          <rPr>
            <sz val="11"/>
            <color indexed="8"/>
            <rFont val="Helvetica"/>
          </rPr>
          <t>Imported Author:
29/10/2015 carried -£42.60
5/11/2015 c fee £5.38</t>
        </r>
      </text>
    </comment>
    <comment ref="AZ19" authorId="0">
      <text>
        <r>
          <rPr>
            <sz val="11"/>
            <color indexed="8"/>
            <rFont val="Helvetica"/>
          </rPr>
          <t>Imported Author:
5/11/2015 carried -£37.22
10/12/2015 c fee £5.38</t>
        </r>
      </text>
    </comment>
    <comment ref="BB19" authorId="0">
      <text>
        <r>
          <rPr>
            <sz val="11"/>
            <color indexed="8"/>
            <rFont val="Helvetica"/>
          </rPr>
          <t>Imported Author:
10/12/2015 carried -£31.84
29/12/2015 c fee £5.38</t>
        </r>
      </text>
    </comment>
    <comment ref="BG19" authorId="0">
      <text>
        <r>
          <rPr>
            <sz val="11"/>
            <color indexed="8"/>
            <rFont val="Helvetica"/>
          </rPr>
          <t>Imported Author:
28/1/2016 carried -£19.58
4/2/2016 c fee £5.38</t>
        </r>
      </text>
    </comment>
    <comment ref="BI19" authorId="0">
      <text>
        <r>
          <rPr>
            <sz val="11"/>
            <color indexed="8"/>
            <rFont val="Helvetica"/>
          </rPr>
          <t>Imported Author:
4/2/2016 carried -£14.20
18/2/2016 c fee £5.38
18/2/2016 c fee £0.75</t>
        </r>
      </text>
    </comment>
    <comment ref="BJ19" authorId="0">
      <text>
        <r>
          <rPr>
            <sz val="11"/>
            <color indexed="8"/>
            <rFont val="Helvetica"/>
          </rPr>
          <t>Imported Author:
18/2/2016 carried -£9.57
25/2/2016 c fee £5.38</t>
        </r>
      </text>
    </comment>
    <comment ref="BK19" authorId="0">
      <text>
        <r>
          <rPr>
            <sz val="11"/>
            <color indexed="8"/>
            <rFont val="Helvetica"/>
          </rPr>
          <t>Imported Author:
25/2/2016 carried -£4.19
3/3/2016 c fee £5.38
3/3/2016 paid -£30</t>
        </r>
      </text>
    </comment>
    <comment ref="BN19" authorId="0">
      <text>
        <r>
          <rPr>
            <sz val="11"/>
            <color indexed="8"/>
            <rFont val="Helvetica"/>
          </rPr>
          <t>Imported Author:
3/3/2016 carried -£23.43
24/3/2016 c fee £5.38</t>
        </r>
      </text>
    </comment>
    <comment ref="BO19" authorId="0">
      <text>
        <r>
          <rPr>
            <sz val="11"/>
            <color indexed="8"/>
            <rFont val="Helvetica"/>
          </rPr>
          <t>Imported Author:
24/3/2016 carried -£23.43
31/3/2016 c fee £5.38
31/3/2016 balls -£3.50</t>
        </r>
      </text>
    </comment>
    <comment ref="BP19" authorId="0">
      <text>
        <r>
          <rPr>
            <sz val="11"/>
            <color indexed="8"/>
            <rFont val="Helvetica"/>
          </rPr>
          <t>Imported Author:
31/3/2016 carried -£14.55
7/4/2016 c fee £6.88
7/4/2016 cash -£2</t>
        </r>
      </text>
    </comment>
    <comment ref="BR19" authorId="0">
      <text>
        <r>
          <rPr>
            <sz val="11"/>
            <color indexed="8"/>
            <rFont val="Helvetica"/>
          </rPr>
          <t>Imported Author:
7/4/2016 carried -£9.67
21/4/2016 c fee £3.88</t>
        </r>
      </text>
    </comment>
    <comment ref="BS19" authorId="0">
      <text>
        <r>
          <rPr>
            <sz val="11"/>
            <color indexed="8"/>
            <rFont val="Helvetica"/>
          </rPr>
          <t>Imported Author:
21/4/2016 carried -£5.79
25/4/2016 c fee £3.88</t>
        </r>
      </text>
    </comment>
    <comment ref="BT19" authorId="0">
      <text>
        <r>
          <rPr>
            <sz val="11"/>
            <color indexed="8"/>
            <rFont val="Helvetica"/>
          </rPr>
          <t>Imported Author:
25/4/2016 carried -£1.91
4/5/2016 c fee £3.88
4/5/2016 balls -£3.50</t>
        </r>
      </text>
    </comment>
    <comment ref="BW19" authorId="0">
      <text>
        <r>
          <rPr>
            <sz val="11"/>
            <color indexed="8"/>
            <rFont val="Helvetica"/>
          </rPr>
          <t>Imported Author:
4/5/2016 carried -£1.53
19/5/2016 c fee £3.88</t>
        </r>
      </text>
    </comment>
    <comment ref="BX19" authorId="0">
      <text>
        <r>
          <rPr>
            <sz val="11"/>
            <color indexed="8"/>
            <rFont val="Helvetica"/>
          </rPr>
          <t>Imported Author:
19/5/2016 carried £2.35
23/5/2016 c fee £3.88</t>
        </r>
      </text>
    </comment>
    <comment ref="BZ19" authorId="0">
      <text>
        <r>
          <rPr>
            <sz val="11"/>
            <color indexed="8"/>
            <rFont val="Helvetica"/>
          </rPr>
          <t>Imported Author:
23/5/2016 carried £6.23
6/6/2016 c fee £3.88</t>
        </r>
      </text>
    </comment>
    <comment ref="CB19" authorId="0">
      <text>
        <r>
          <rPr>
            <sz val="11"/>
            <color indexed="8"/>
            <rFont val="Helvetica"/>
          </rPr>
          <t>Imported Author:
6/6/2016 carried £5.11
9/6/2016 booking -£8.50
9/6/2016 c fee £1.42
9/6/2016 match £1</t>
        </r>
      </text>
    </comment>
    <comment ref="CD19" authorId="0">
      <text>
        <r>
          <rPr>
            <sz val="11"/>
            <color indexed="8"/>
            <rFont val="Helvetica"/>
          </rPr>
          <t>Imported Author:
9/6/2016 carried -£0.97
30/6/2016 c fee £3.88</t>
        </r>
      </text>
    </comment>
    <comment ref="CG19" authorId="0">
      <text>
        <r>
          <rPr>
            <sz val="11"/>
            <color indexed="8"/>
            <rFont val="Helvetica"/>
          </rPr>
          <t>Imported Author:
20/6/2016 carried £2.91
14/7/2016 c fee -£3.88</t>
        </r>
      </text>
    </comment>
    <comment ref="CM19" authorId="0">
      <text>
        <r>
          <rPr>
            <sz val="11"/>
            <color indexed="8"/>
            <rFont val="Helvetica"/>
          </rPr>
          <t>Imported Author:
14/7/2016 carried £6.79
8/9/2016 c fee £3.88</t>
        </r>
      </text>
    </comment>
    <comment ref="CO19" authorId="0">
      <text>
        <r>
          <rPr>
            <sz val="11"/>
            <color indexed="8"/>
            <rFont val="Helvetica"/>
          </rPr>
          <t>Imported Author:
8/9/2016 carried £10.67
22/9/2016 c fee £3.88
22/9/2016 balls -£3.50</t>
        </r>
      </text>
    </comment>
    <comment ref="CP19" authorId="0">
      <text>
        <r>
          <rPr>
            <sz val="11"/>
            <color indexed="8"/>
            <rFont val="Helvetica"/>
          </rPr>
          <t>Imported Author:
22/9/2016 carried £11.05
29/9/2016 c fee £3.88
6/10/2016 paid -£14.93</t>
        </r>
      </text>
    </comment>
    <comment ref="CX19" authorId="0">
      <text>
        <r>
          <rPr>
            <sz val="11"/>
            <color indexed="8"/>
            <rFont val="Helvetica"/>
          </rPr>
          <t>Imported Author:
13/10/2016 carried £6.67
1/12/2016 c fee £5.38</t>
        </r>
      </text>
    </comment>
    <comment ref="DA19" authorId="0">
      <text>
        <r>
          <rPr>
            <sz val="11"/>
            <color indexed="8"/>
            <rFont val="Helvetica"/>
          </rPr>
          <t>Imported Author:
1/12/2016 carried £12.05
28/12/2016 c fee £3.88</t>
        </r>
      </text>
    </comment>
    <comment ref="DB19" authorId="0">
      <text>
        <r>
          <rPr>
            <sz val="11"/>
            <color indexed="8"/>
            <rFont val="Helvetica"/>
          </rPr>
          <t>Imported Author:
28/12/2016 carried £15.93
5/1/2017 c fee £5.09
9/1/2017 paid -£12.05</t>
        </r>
      </text>
    </comment>
    <comment ref="DD19" authorId="0">
      <text>
        <r>
          <rPr>
            <sz val="11"/>
            <color indexed="8"/>
            <rFont val="Helvetica"/>
          </rPr>
          <t>Imported Author:
5/1/2017 carried £8.97
19/1/2017 c fee £5.38</t>
        </r>
      </text>
    </comment>
    <comment ref="DF19" authorId="0">
      <text>
        <r>
          <rPr>
            <sz val="11"/>
            <color indexed="8"/>
            <rFont val="Helvetica"/>
          </rPr>
          <t>Imported Author:
19/1/2017 carried £14.35
2/2/2017 c fee £5.38</t>
        </r>
      </text>
    </comment>
    <comment ref="DG19" authorId="0">
      <text>
        <r>
          <rPr>
            <sz val="11"/>
            <color indexed="8"/>
            <rFont val="Helvetica"/>
          </rPr>
          <t>Imported Author:
2/2/2017 carried £19.73
9/2/2017 c fee £5.38
9/2/2017 paid £25.11</t>
        </r>
      </text>
    </comment>
    <comment ref="DH19" authorId="0">
      <text>
        <r>
          <rPr>
            <sz val="11"/>
            <color indexed="8"/>
            <rFont val="Helvetica"/>
          </rPr>
          <t>Imported Author:
16/2/2017 c fee £5.38</t>
        </r>
      </text>
    </comment>
    <comment ref="DI19" authorId="0">
      <text>
        <r>
          <rPr>
            <sz val="11"/>
            <color indexed="8"/>
            <rFont val="Helvetica"/>
          </rPr>
          <t>Imported Author:
16/2/2017 carried £5.38
23/2/2017 c fee £7.17</t>
        </r>
      </text>
    </comment>
    <comment ref="DK19" authorId="0">
      <text>
        <r>
          <rPr>
            <sz val="11"/>
            <color indexed="8"/>
            <rFont val="Helvetica"/>
          </rPr>
          <t>Imported Author:
23/2/2017 carried £12.55
9/3/2017 c fee £5.38
11/3/2017 cash -£5.00
12/3/2017 cash £38.04</t>
        </r>
      </text>
    </comment>
    <comment ref="DL19" authorId="0">
      <text>
        <r>
          <rPr>
            <sz val="11"/>
            <color indexed="8"/>
            <rFont val="Helvetica"/>
          </rPr>
          <t>Imported Author:
9/3/2017 carried -£25.11
16/3/2017 c fee £7.17</t>
        </r>
      </text>
    </comment>
    <comment ref="DT19" authorId="0">
      <text>
        <r>
          <rPr>
            <sz val="11"/>
            <color indexed="8"/>
            <rFont val="Helvetica"/>
          </rPr>
          <t>Imported Author:
16/3/2017 carried -£17.94
2/5/2017 c fee £3.88</t>
        </r>
      </text>
    </comment>
    <comment ref="DU19" authorId="0">
      <text>
        <r>
          <rPr>
            <sz val="11"/>
            <color indexed="8"/>
            <rFont val="Helvetica"/>
          </rPr>
          <t>Imported Author:
2/5/2017 carried -£14.06
4/5/2017 c fee -£6.71</t>
        </r>
      </text>
    </comment>
    <comment ref="AC20" authorId="0">
      <text>
        <r>
          <rPr>
            <sz val="11"/>
            <color indexed="8"/>
            <rFont val="Helvetica"/>
          </rPr>
          <t>Imported Author:
2/4/2015 carried £2.25
28/5/2015 c fee £3.75</t>
        </r>
      </text>
    </comment>
    <comment ref="AD20" authorId="0">
      <text>
        <r>
          <rPr>
            <sz val="11"/>
            <color indexed="8"/>
            <rFont val="Helvetica"/>
          </rPr>
          <t>Imported Author:
28/5/2015 carried £6.00
4/6/2015 cancelled £0.28
23/6/2015 paid -£6.28</t>
        </r>
      </text>
    </comment>
    <comment ref="AQ20" authorId="0">
      <text>
        <r>
          <rPr>
            <sz val="11"/>
            <color indexed="8"/>
            <rFont val="Helvetica"/>
          </rPr>
          <t>Imported Author:
27/8/2015 carried £3.88
1/10/2015 c fee £4.43</t>
        </r>
      </text>
    </comment>
    <comment ref="AU20" authorId="0">
      <text>
        <r>
          <rPr>
            <sz val="11"/>
            <color indexed="8"/>
            <rFont val="Helvetica"/>
          </rPr>
          <t>Imported Author:
1/10/2015 carried £8.31
5/11/2015 c fee £5.38</t>
        </r>
      </text>
    </comment>
    <comment ref="AY20" authorId="0">
      <text>
        <r>
          <rPr>
            <sz val="11"/>
            <color indexed="8"/>
            <rFont val="Helvetica"/>
          </rPr>
          <t>Imported Author:
5/11/2015 carried £13.69
3/12/2015 c fee £5.38</t>
        </r>
      </text>
    </comment>
    <comment ref="AZ20" authorId="0">
      <text>
        <r>
          <rPr>
            <sz val="11"/>
            <color indexed="8"/>
            <rFont val="Helvetica"/>
          </rPr>
          <t>Imported Author:
3/12/2015 carried £19.07
10/12/2015 c fee £5.38
20-01-2016 paid -£18</t>
        </r>
      </text>
    </comment>
    <comment ref="BF20" authorId="0">
      <text>
        <r>
          <rPr>
            <sz val="11"/>
            <color indexed="8"/>
            <rFont val="Helvetica"/>
          </rPr>
          <t>Imported Author:
10/12/2016 carried £6.45
28/1/2016 c fee £5.38</t>
        </r>
      </text>
    </comment>
    <comment ref="BH20" authorId="0">
      <text>
        <r>
          <rPr>
            <sz val="11"/>
            <color indexed="8"/>
            <rFont val="Helvetica"/>
          </rPr>
          <t>Imported Author:
28/1/2016 carried £11.83
11/2/2016 c fee £5.38</t>
        </r>
      </text>
    </comment>
    <comment ref="BI20" authorId="0">
      <text>
        <r>
          <rPr>
            <sz val="11"/>
            <color indexed="8"/>
            <rFont val="Helvetica"/>
          </rPr>
          <t>Imported Author:
11/2/2016 carried £17.21
18/2/2016 c fee £5.38
18/2/2016 c fee £0.75
23/2/2016 paid -£22.59
5/5/2016 paid -£0.75</t>
        </r>
      </text>
    </comment>
    <comment ref="CP20" authorId="0">
      <text>
        <r>
          <rPr>
            <sz val="11"/>
            <color indexed="8"/>
            <rFont val="Helvetica"/>
          </rPr>
          <t>Imported Author:
29/9/2016 carried £3.88</t>
        </r>
      </text>
    </comment>
    <comment ref="CU20" authorId="0">
      <text>
        <r>
          <rPr>
            <sz val="11"/>
            <color indexed="8"/>
            <rFont val="Helvetica"/>
          </rPr>
          <t>Imported Author:
29/9/2016 carried £3.88
3/11/2016 c fee £5.38</t>
        </r>
      </text>
    </comment>
    <comment ref="CW20" authorId="0">
      <text>
        <r>
          <rPr>
            <sz val="11"/>
            <color indexed="8"/>
            <rFont val="Helvetica"/>
          </rPr>
          <t>Imported Author:
3/11/2016 carried £9.26
24/11/2016 c fee £5.38</t>
        </r>
      </text>
    </comment>
    <comment ref="CX20" authorId="0">
      <text>
        <r>
          <rPr>
            <sz val="11"/>
            <color indexed="8"/>
            <rFont val="Helvetica"/>
          </rPr>
          <t>Imported Author:
24/11/2016 carried £14.64
1/12/2016 c fee £5.38</t>
        </r>
      </text>
    </comment>
    <comment ref="CY20" authorId="0">
      <text>
        <r>
          <rPr>
            <sz val="11"/>
            <color indexed="8"/>
            <rFont val="Helvetica"/>
          </rPr>
          <t>Imported Author:
1/12/2016 carried £20.02
8/12/2016 c fee £5.38</t>
        </r>
      </text>
    </comment>
    <comment ref="CZ20" authorId="0">
      <text>
        <r>
          <rPr>
            <sz val="11"/>
            <color indexed="8"/>
            <rFont val="Helvetica"/>
          </rPr>
          <t>Imported Author:
8/12/2016 carried £25.40
15/12/2016 c fee £8.64
15/12/2016 wine £1.45
15/12/2016 pies £1.00</t>
        </r>
      </text>
    </comment>
    <comment ref="DB20" authorId="0">
      <text>
        <r>
          <rPr>
            <sz val="11"/>
            <color indexed="8"/>
            <rFont val="Helvetica"/>
          </rPr>
          <t>Imported Author:
15/12/2016 carried £36.49
5/1/2017 c fee £5.09
5/1/2017 paid £36.49</t>
        </r>
      </text>
    </comment>
    <comment ref="DJ20" authorId="0">
      <text>
        <r>
          <rPr>
            <sz val="11"/>
            <color indexed="8"/>
            <rFont val="Helvetica"/>
          </rPr>
          <t>Imported Author:
5/1/2017 carried £5.09
2/3/2017 c fee £5.38</t>
        </r>
      </text>
    </comment>
    <comment ref="DM20" authorId="0">
      <text>
        <r>
          <rPr>
            <sz val="11"/>
            <color indexed="8"/>
            <rFont val="Helvetica"/>
          </rPr>
          <t>Imported Author:
2/3/2017 carried £10.47
23/3/2017 c fee £5.38</t>
        </r>
      </text>
    </comment>
    <comment ref="DO20" authorId="0">
      <text>
        <r>
          <rPr>
            <sz val="11"/>
            <color indexed="8"/>
            <rFont val="Helvetica"/>
          </rPr>
          <t>Imported Author:
23/3/2017 carried £15.85
6/4/2017 c fee £6.13</t>
        </r>
      </text>
    </comment>
    <comment ref="DP20" authorId="0">
      <text>
        <r>
          <rPr>
            <sz val="11"/>
            <color indexed="8"/>
            <rFont val="Helvetica"/>
          </rPr>
          <t>Imported Author:
6/4/2017 carried £21.98
13/4/2017 c fee £5.16</t>
        </r>
      </text>
    </comment>
    <comment ref="DR20" authorId="0">
      <text>
        <r>
          <rPr>
            <sz val="11"/>
            <color indexed="8"/>
            <rFont val="Helvetica"/>
          </rPr>
          <t>Imported Author:
13/4/2017 carried £27.14
25/4/2017 c fee £4.75
2/5/2017 paid -£31.00</t>
        </r>
      </text>
    </comment>
    <comment ref="DV20" authorId="0">
      <text>
        <r>
          <rPr>
            <sz val="11"/>
            <color indexed="8"/>
            <rFont val="Helvetica"/>
          </rPr>
          <t>Imported Author:
25/4/2017 carried £0.89
9/5/2017 match £8
11/5/2017 c fee £5.17</t>
        </r>
      </text>
    </comment>
    <comment ref="DX20" authorId="0">
      <text>
        <r>
          <rPr>
            <sz val="11"/>
            <color indexed="8"/>
            <rFont val="Helvetica"/>
          </rPr>
          <t>Imported Author:
11/5/2017 carried £14.06
25/5/2017 c fee £3.88</t>
        </r>
      </text>
    </comment>
    <comment ref="M21" authorId="0">
      <text>
        <r>
          <rPr>
            <sz val="11"/>
            <color indexed="8"/>
            <rFont val="Helvetica"/>
          </rPr>
          <t>Imported Author:
29/1/2015 balls -£3
29/1/2015 c fee £5.25</t>
        </r>
      </text>
    </comment>
    <comment ref="AB21" authorId="0">
      <text>
        <r>
          <rPr>
            <sz val="11"/>
            <color indexed="8"/>
            <rFont val="Helvetica"/>
          </rPr>
          <t>Imported Author:
23/4/2015 carried £3.75
7/5/2015 c fee £3.75</t>
        </r>
      </text>
    </comment>
    <comment ref="AD21" authorId="0">
      <text>
        <r>
          <rPr>
            <sz val="11"/>
            <color indexed="8"/>
            <rFont val="Helvetica"/>
          </rPr>
          <t>Imported Author:
7/5/2015 carried £7.50
4/6/2015 cancelled £0.56</t>
        </r>
      </text>
    </comment>
    <comment ref="AX21" authorId="0">
      <text>
        <r>
          <rPr>
            <sz val="11"/>
            <color indexed="8"/>
            <rFont val="Helvetica"/>
          </rPr>
          <t>Imported Author:
4/6/2015 carried £8.06
26/11/2015 c fee £5.38</t>
        </r>
      </text>
    </comment>
    <comment ref="AZ21" authorId="0">
      <text>
        <r>
          <rPr>
            <sz val="11"/>
            <color indexed="8"/>
            <rFont val="Helvetica"/>
          </rPr>
          <t>Imported Author:
26/11/2015 carried £13.44
10/12/2015 c fee £5.38</t>
        </r>
      </text>
    </comment>
    <comment ref="BE21" authorId="0">
      <text>
        <r>
          <rPr>
            <sz val="11"/>
            <color indexed="8"/>
            <rFont val="Helvetica"/>
          </rPr>
          <t>Imported Author:
10/12/2015 carried £18.82
21/1/2016 c fee £5.38</t>
        </r>
      </text>
    </comment>
    <comment ref="BI21" authorId="0">
      <text>
        <r>
          <rPr>
            <sz val="11"/>
            <color indexed="8"/>
            <rFont val="Helvetica"/>
          </rPr>
          <t>Imported Author:
21/1/2016 carried £24.20
18/2/2016 c fee £5.38
3/3/2016 paid -£29.58</t>
        </r>
      </text>
    </comment>
    <comment ref="BO21" authorId="0">
      <text>
        <r>
          <rPr>
            <sz val="11"/>
            <color indexed="8"/>
            <rFont val="Helvetica"/>
          </rPr>
          <t>Imported Author:
31/3/2016 carried £5.38</t>
        </r>
      </text>
    </comment>
    <comment ref="BS21" authorId="0">
      <text>
        <r>
          <rPr>
            <sz val="11"/>
            <color indexed="8"/>
            <rFont val="Helvetica"/>
          </rPr>
          <t>Imported Author:
31/3/2016 carried £5.38
25/4/2016 c fee £3.88</t>
        </r>
      </text>
    </comment>
    <comment ref="BU21" authorId="0">
      <text>
        <r>
          <rPr>
            <sz val="11"/>
            <color indexed="8"/>
            <rFont val="Helvetica"/>
          </rPr>
          <t>Imported Author:
25/4/2016 carried £9.26
5/5/2016 c fee £3.88
5/5/2016 paid -£13.14</t>
        </r>
      </text>
    </comment>
    <comment ref="BX21" authorId="0">
      <text>
        <r>
          <rPr>
            <sz val="11"/>
            <color indexed="8"/>
            <rFont val="Helvetica"/>
          </rPr>
          <t>Imported Author:
23/5/2016 c fee £3.88</t>
        </r>
      </text>
    </comment>
    <comment ref="BY21" authorId="0">
      <text>
        <r>
          <rPr>
            <sz val="11"/>
            <color indexed="8"/>
            <rFont val="Helvetica"/>
          </rPr>
          <t>Imported Author:
23/5/2016 carried £3.88
2/6/2016 c fee £3.88</t>
        </r>
      </text>
    </comment>
    <comment ref="CI21" authorId="0">
      <text>
        <r>
          <rPr>
            <sz val="11"/>
            <color indexed="8"/>
            <rFont val="Helvetica"/>
          </rPr>
          <t>Imported Author:
2/6/2016 carried £7.76
4/8/2016 c fee £3.88</t>
        </r>
      </text>
    </comment>
    <comment ref="CL21" authorId="0">
      <text>
        <r>
          <rPr>
            <sz val="11"/>
            <color indexed="8"/>
            <rFont val="Helvetica"/>
          </rPr>
          <t>Imported Author:
4/8/2016 carried £11.64
1/9/2016 c fee £3.88</t>
        </r>
      </text>
    </comment>
    <comment ref="CQ21" authorId="0">
      <text>
        <r>
          <rPr>
            <sz val="11"/>
            <color indexed="8"/>
            <rFont val="Helvetica"/>
          </rPr>
          <t>Imported Author:
1/9/2016 carried £15.52
6/10/2016 c fee £3.88
6/10/2016 balls -£3.50</t>
        </r>
      </text>
    </comment>
    <comment ref="CU21" authorId="0">
      <text>
        <r>
          <rPr>
            <sz val="11"/>
            <color indexed="8"/>
            <rFont val="Helvetica"/>
          </rPr>
          <t>Imported Author:
6/10/2016 carried £15.90
3/11/2016 c fee £5.38
28/11/2016 paid -£26.66</t>
        </r>
      </text>
    </comment>
    <comment ref="CX21" authorId="0">
      <text>
        <r>
          <rPr>
            <sz val="11"/>
            <color indexed="8"/>
            <rFont val="Helvetica"/>
          </rPr>
          <t>Imported Author:
3/11/2016 carried -£5.38
1/12/2016 c fee £5.38</t>
        </r>
      </text>
    </comment>
    <comment ref="DB21" authorId="0">
      <text>
        <r>
          <rPr>
            <sz val="11"/>
            <color indexed="8"/>
            <rFont val="Helvetica"/>
          </rPr>
          <t>Imported Author:
5/1/2017 c fee £5.09</t>
        </r>
      </text>
    </comment>
    <comment ref="DC21" authorId="0">
      <text>
        <r>
          <rPr>
            <sz val="11"/>
            <color indexed="8"/>
            <rFont val="Helvetica"/>
          </rPr>
          <t>Imported Author:
5/1/2017 carried £5.09
12/1/2017 c fee £5.38
12/1/2017 c fee £5.38</t>
        </r>
      </text>
    </comment>
    <comment ref="DF21" authorId="0">
      <text>
        <r>
          <rPr>
            <sz val="11"/>
            <color indexed="8"/>
            <rFont val="Helvetica"/>
          </rPr>
          <t>Imported Author:
12/1/2017 carried £15.85
2/2/2017 c fee £5.38</t>
        </r>
      </text>
    </comment>
    <comment ref="DG21" authorId="0">
      <text>
        <r>
          <rPr>
            <sz val="11"/>
            <color indexed="8"/>
            <rFont val="Helvetica"/>
          </rPr>
          <t>Imported Author:
2/2/2017 carried £21.23
9/2/2017 c fee £5.38</t>
        </r>
      </text>
    </comment>
    <comment ref="DJ21" authorId="0">
      <text>
        <r>
          <rPr>
            <sz val="11"/>
            <color indexed="8"/>
            <rFont val="Helvetica"/>
          </rPr>
          <t>Imported Author:
9/2/2017 carried £16.61
2/3/2017 c fee £5.38
12/3/2017 paid £31.99</t>
        </r>
      </text>
    </comment>
    <comment ref="DM21" authorId="0">
      <text>
        <r>
          <rPr>
            <sz val="11"/>
            <color indexed="8"/>
            <rFont val="Helvetica"/>
          </rPr>
          <t>Imported Author:
23/3/2017 c fee £5.38</t>
        </r>
      </text>
    </comment>
    <comment ref="DP21" authorId="0">
      <text>
        <r>
          <rPr>
            <sz val="11"/>
            <color indexed="8"/>
            <rFont val="Helvetica"/>
          </rPr>
          <t>Imported Author:
23/3/2017 carried £5.38
13/4/2017 c fee £5.16</t>
        </r>
      </text>
    </comment>
    <comment ref="DQ21" authorId="0">
      <text>
        <r>
          <rPr>
            <sz val="11"/>
            <color indexed="8"/>
            <rFont val="Helvetica"/>
          </rPr>
          <t>Imported Author:
13/4/2017 carried £10.54
20/4/2017 c fee £3.88</t>
        </r>
      </text>
    </comment>
    <comment ref="DR21" authorId="0">
      <text>
        <r>
          <rPr>
            <sz val="11"/>
            <color indexed="8"/>
            <rFont val="Helvetica"/>
          </rPr>
          <t>Imported Author:
20/4/2017 carried £14.42
25/4/2017 c fee £4.75</t>
        </r>
      </text>
    </comment>
    <comment ref="DT21" authorId="0">
      <text>
        <r>
          <rPr>
            <sz val="11"/>
            <color indexed="8"/>
            <rFont val="Helvetica"/>
          </rPr>
          <t>Imported Author:
25/4/2017 carried £19.17
2/5/2017 c fee £3.88</t>
        </r>
      </text>
    </comment>
    <comment ref="DW21" authorId="0">
      <text>
        <r>
          <rPr>
            <sz val="11"/>
            <color indexed="8"/>
            <rFont val="Helvetica"/>
          </rPr>
          <t>Imported Author:
2/5/2017 carried £23.05
16/5/2017 c fee £2.22</t>
        </r>
      </text>
    </comment>
    <comment ref="DX21" authorId="0">
      <text>
        <r>
          <rPr>
            <sz val="11"/>
            <color indexed="8"/>
            <rFont val="Helvetica"/>
          </rPr>
          <t>Imported Author:
16/5/2017 carried £25.27
25/5/2017 c fee £3.88</t>
        </r>
      </text>
    </comment>
    <comment ref="DY21" authorId="0">
      <text>
        <r>
          <rPr>
            <sz val="11"/>
            <color indexed="8"/>
            <rFont val="Helvetica"/>
          </rPr>
          <t>Imported Author:
25/5/2017 carried £29.15
1/6/2017 c fee £3.88</t>
        </r>
      </text>
    </comment>
    <comment ref="H22" authorId="0">
      <text>
        <r>
          <rPr>
            <sz val="11"/>
            <color indexed="8"/>
            <rFont val="Helvetica"/>
          </rPr>
          <t>Imported Author:
£5.25 court fee paid on 22/12/2014</t>
        </r>
      </text>
    </comment>
    <comment ref="AA22" authorId="0">
      <text>
        <r>
          <rPr>
            <sz val="11"/>
            <color indexed="8"/>
            <rFont val="Helvetica"/>
          </rPr>
          <t xml:space="preserve">Imported Author:
16/4/2015 carried £4.50
30/4/2015 c fee £3.75
28/5/2015 b trans -£6.37
</t>
        </r>
      </text>
    </comment>
    <comment ref="AC22" authorId="0">
      <text>
        <r>
          <rPr>
            <sz val="11"/>
            <color indexed="8"/>
            <rFont val="Helvetica"/>
          </rPr>
          <t xml:space="preserve">Imported Author:
30/4/2015 carried £8.25
28/5/2015 c fee £3.75
28/5/2015 b trans -£6.37
28/5/2015 transfer -£5.63
</t>
        </r>
      </text>
    </comment>
    <comment ref="CS23" authorId="0">
      <text>
        <r>
          <rPr>
            <sz val="11"/>
            <color indexed="8"/>
            <rFont val="Helvetica"/>
          </rPr>
          <t>Imported Author:
20/10/2016 c fee £5.38
20/10/2016 cash -£5.50</t>
        </r>
      </text>
    </comment>
    <comment ref="DT23" authorId="0">
      <text>
        <r>
          <rPr>
            <sz val="11"/>
            <color indexed="8"/>
            <rFont val="Helvetica"/>
          </rPr>
          <t>Imported Author:
20/10/2016 carried -£0.12
2/5/2017 c fee £3.88</t>
        </r>
      </text>
    </comment>
    <comment ref="BH24" authorId="0">
      <text>
        <r>
          <rPr>
            <sz val="11"/>
            <color indexed="8"/>
            <rFont val="Helvetica"/>
          </rPr>
          <t>Imported Author:
17/12/2016 carried £7.08
11/2/2016 c fee £5.38</t>
        </r>
      </text>
    </comment>
    <comment ref="BO24" authorId="0">
      <text>
        <r>
          <rPr>
            <sz val="11"/>
            <color indexed="8"/>
            <rFont val="Helvetica"/>
          </rPr>
          <t>Imported Author:
11/2/2016 carried £12.46
31/3/2016 c fee £5.38
25/4/2016 paid £17.84</t>
        </r>
      </text>
    </comment>
    <comment ref="CY24" authorId="0">
      <text>
        <r>
          <rPr>
            <sz val="11"/>
            <color indexed="8"/>
            <rFont val="Helvetica"/>
          </rPr>
          <t>Imported Author:
8/12/2016 c fee £5.38
8/12/2016 paid -£5.38</t>
        </r>
      </text>
    </comment>
    <comment ref="DG24" authorId="0">
      <text>
        <r>
          <rPr>
            <sz val="11"/>
            <color indexed="8"/>
            <rFont val="Helvetica"/>
          </rPr>
          <t>Imported Author:
9/2/2017 c fee £5.38
9/2/107 paid -£5.38</t>
        </r>
      </text>
    </comment>
    <comment ref="BJ25" authorId="0">
      <text>
        <r>
          <rPr>
            <sz val="11"/>
            <color indexed="8"/>
            <rFont val="Helvetica"/>
          </rPr>
          <t>Imported Author:
25/2/2016 c fee £5.38
29/2/2016 paid -£10.76</t>
        </r>
      </text>
    </comment>
    <comment ref="BK25" authorId="0">
      <text>
        <r>
          <rPr>
            <sz val="11"/>
            <color indexed="8"/>
            <rFont val="Helvetica"/>
          </rPr>
          <t>Imported Author:
25/2/2016 carried -£5.38
3/3/2016 c fee £5.38</t>
        </r>
      </text>
    </comment>
    <comment ref="BL25" authorId="0">
      <text>
        <r>
          <rPr>
            <sz val="11"/>
            <color indexed="8"/>
            <rFont val="Helvetica"/>
          </rPr>
          <t>Imported Author:
9/3/2016 transfer -£5.38
10/3/2016 c fee £5.38
15/3/2016 transfer -£5.38</t>
        </r>
      </text>
    </comment>
    <comment ref="BM25" authorId="0">
      <text>
        <r>
          <rPr>
            <sz val="11"/>
            <color indexed="8"/>
            <rFont val="Helvetica"/>
          </rPr>
          <t>Imported Author:
10/3/2016 carried -£5.38
17/3/2016 c fee £3.13
6/4/2016 paid -£5.38</t>
        </r>
      </text>
    </comment>
    <comment ref="BN25" authorId="0">
      <text>
        <r>
          <rPr>
            <sz val="11"/>
            <color indexed="8"/>
            <rFont val="Helvetica"/>
          </rPr>
          <t>Imported Author:
17/3/2016 carried -£2.25
24/3/2016 c fee £5.38
24/3/2016 cash -£5.40</t>
        </r>
      </text>
    </comment>
    <comment ref="BO25" authorId="0">
      <text>
        <r>
          <rPr>
            <sz val="11"/>
            <color indexed="8"/>
            <rFont val="Helvetica"/>
          </rPr>
          <t>Imported Author:
24/3/2016 carried -£2.27
31/3/2016 c fee £5.38
31/3/2016 cash -£10</t>
        </r>
      </text>
    </comment>
    <comment ref="BP25" authorId="0">
      <text>
        <r>
          <rPr>
            <sz val="11"/>
            <color indexed="8"/>
            <rFont val="Helvetica"/>
          </rPr>
          <t>Imported Author:
31/3/2016 carried -£6.89
7/4/2016 c fee £5.38</t>
        </r>
      </text>
    </comment>
    <comment ref="BS25" authorId="0">
      <text>
        <r>
          <rPr>
            <sz val="11"/>
            <color indexed="8"/>
            <rFont val="Helvetica"/>
          </rPr>
          <t>Imported Author:
7/4/2016 carried -£1.51
25/4/2016 c fee £3.88</t>
        </r>
      </text>
    </comment>
    <comment ref="BT25" authorId="0">
      <text>
        <r>
          <rPr>
            <sz val="11"/>
            <color indexed="8"/>
            <rFont val="Helvetica"/>
          </rPr>
          <t>Imported Author:
25/4/2016 carried £2.37
4/5/2016 c fee £3.88
5/5/2016 transfer -6.25</t>
        </r>
      </text>
    </comment>
    <comment ref="BV25" authorId="0">
      <text>
        <r>
          <rPr>
            <sz val="11"/>
            <color indexed="8"/>
            <rFont val="Helvetica"/>
          </rPr>
          <t>Imported Author:
12/5/2016 c fee £4.31</t>
        </r>
      </text>
    </comment>
    <comment ref="BW25" authorId="0">
      <text>
        <r>
          <rPr>
            <sz val="11"/>
            <color indexed="8"/>
            <rFont val="Helvetica"/>
          </rPr>
          <t>Imported Author:
12/5/2016 carried £4.31
19/5/2016 c fee £3.88</t>
        </r>
      </text>
    </comment>
    <comment ref="BY25" authorId="0">
      <text>
        <r>
          <rPr>
            <sz val="11"/>
            <color indexed="8"/>
            <rFont val="Helvetica"/>
          </rPr>
          <t>Imported Author:
19/5/2016 carried £8.19
2/6/2016 c fee £3.88
24/6/2016 paid -£12.07</t>
        </r>
      </text>
    </comment>
    <comment ref="CG25" authorId="0">
      <text>
        <r>
          <rPr>
            <sz val="11"/>
            <color indexed="8"/>
            <rFont val="Helvetica"/>
          </rPr>
          <t>Imported Author:
14/7/2016 c fee £3.88</t>
        </r>
      </text>
    </comment>
    <comment ref="CH25" authorId="0">
      <text>
        <r>
          <rPr>
            <sz val="11"/>
            <color indexed="8"/>
            <rFont val="Helvetica"/>
          </rPr>
          <t>Imported Author:
14/7/2016 carried £3.88
21/7/2016 c fee £4.88</t>
        </r>
      </text>
    </comment>
    <comment ref="CI25" authorId="0">
      <text>
        <r>
          <rPr>
            <sz val="11"/>
            <color indexed="8"/>
            <rFont val="Helvetica"/>
          </rPr>
          <t>Imported Author:
21/7/2016 carried £8.76
4/8/2016 c fee £3.88</t>
        </r>
      </text>
    </comment>
    <comment ref="CL25" authorId="0">
      <text>
        <r>
          <rPr>
            <sz val="11"/>
            <color indexed="8"/>
            <rFont val="Helvetica"/>
          </rPr>
          <t>Imported Author:
4/8/2016 carried £12.64
1/9/2016 c fee £3.88
3/9/2016 paid -£12.64</t>
        </r>
      </text>
    </comment>
    <comment ref="CM25" authorId="0">
      <text>
        <r>
          <rPr>
            <sz val="11"/>
            <color indexed="8"/>
            <rFont val="Helvetica"/>
          </rPr>
          <t>Imported Author:
1/9/2016 carried £3.88
8/9/2016 c fee £3.88</t>
        </r>
      </text>
    </comment>
    <comment ref="CN25" authorId="0">
      <text>
        <r>
          <rPr>
            <sz val="11"/>
            <color indexed="8"/>
            <rFont val="Helvetica"/>
          </rPr>
          <t>Imported Author:
8/9/2016 carried £7.76
15/9/2016 c fee £3.88
6/10/2016 paid -£11.64</t>
        </r>
      </text>
    </comment>
    <comment ref="CR25" authorId="0">
      <text>
        <r>
          <rPr>
            <sz val="11"/>
            <color indexed="8"/>
            <rFont val="Helvetica"/>
          </rPr>
          <t>Imported Author:
15/9/2016 carried £11.64
13/10/2016 c fee £6.67
16/10/2016 paid -£6.67</t>
        </r>
      </text>
    </comment>
    <comment ref="CS25" authorId="0">
      <text>
        <r>
          <rPr>
            <sz val="11"/>
            <color indexed="8"/>
            <rFont val="Helvetica"/>
          </rPr>
          <t>Imported Author:
20/10/2016 £5.38</t>
        </r>
      </text>
    </comment>
    <comment ref="CT25" authorId="0">
      <text>
        <r>
          <rPr>
            <sz val="11"/>
            <color indexed="8"/>
            <rFont val="Helvetica"/>
          </rPr>
          <t>Imported Author:
20/10/2016 carried £5.38
27/10/2016 c fee £5.38</t>
        </r>
      </text>
    </comment>
    <comment ref="CW25" authorId="0">
      <text>
        <r>
          <rPr>
            <sz val="11"/>
            <color indexed="8"/>
            <rFont val="Helvetica"/>
          </rPr>
          <t>Imported Author:
27/10/2016 carried £10.76
24/11/2016 c fee £5.38
21/11/2016 paid -£16.14</t>
        </r>
      </text>
    </comment>
    <comment ref="CX25" authorId="0">
      <text>
        <r>
          <rPr>
            <sz val="11"/>
            <color indexed="8"/>
            <rFont val="Helvetica"/>
          </rPr>
          <t>Imported Author:
1/12/2016 c fee £5.38</t>
        </r>
      </text>
    </comment>
    <comment ref="DB25" authorId="0">
      <text>
        <r>
          <rPr>
            <sz val="11"/>
            <color indexed="8"/>
            <rFont val="Helvetica"/>
          </rPr>
          <t>Imported Author:
1/12/2017 carried £5.38
4/1/2017 paid £5.38
5/1/2017 c fee £5.09</t>
        </r>
      </text>
    </comment>
    <comment ref="DD25" authorId="0">
      <text>
        <r>
          <rPr>
            <sz val="11"/>
            <color indexed="8"/>
            <rFont val="Helvetica"/>
          </rPr>
          <t>Imported Author:
5/1/2017 carried £5.09
19/1/2017 c fee £5.38</t>
        </r>
      </text>
    </comment>
    <comment ref="DE25" authorId="0">
      <text>
        <r>
          <rPr>
            <sz val="11"/>
            <color indexed="8"/>
            <rFont val="Helvetica"/>
          </rPr>
          <t>Imported Author:
19/1/2017 carried £10.47
26/1/2017 c fee £5.38
2/2/2017 paid £15.85</t>
        </r>
      </text>
    </comment>
    <comment ref="DH25" authorId="0">
      <text>
        <r>
          <rPr>
            <sz val="11"/>
            <color indexed="8"/>
            <rFont val="Helvetica"/>
          </rPr>
          <t>Imported Author:
16/2/2017 c fee £5.38</t>
        </r>
      </text>
    </comment>
    <comment ref="DI25" authorId="0">
      <text>
        <r>
          <rPr>
            <sz val="11"/>
            <color indexed="8"/>
            <rFont val="Helvetica"/>
          </rPr>
          <t>Imported Author:
16/2/2017 carried £5.38
23/2/2017 c fee £7.17</t>
        </r>
      </text>
    </comment>
    <comment ref="DJ25" authorId="0">
      <text>
        <r>
          <rPr>
            <sz val="11"/>
            <color indexed="8"/>
            <rFont val="Helvetica"/>
          </rPr>
          <t>Imported Author:
23/3/2017 carried £12.55
2/3/2017 c fee £5.38
12/3/2017 paid -£17.93</t>
        </r>
      </text>
    </comment>
    <comment ref="DN25" authorId="0">
      <text>
        <r>
          <rPr>
            <sz val="11"/>
            <color indexed="8"/>
            <rFont val="Helvetica"/>
          </rPr>
          <t>Imported Author:
30/3/2017 c fee £3.88</t>
        </r>
      </text>
    </comment>
    <comment ref="DO25" authorId="0">
      <text>
        <r>
          <rPr>
            <sz val="11"/>
            <color indexed="8"/>
            <rFont val="Helvetica"/>
          </rPr>
          <t>Imported Author:
30/3/2017 carried £3.88
6/4/2017 c fee £6.13</t>
        </r>
      </text>
    </comment>
    <comment ref="DP25" authorId="0">
      <text>
        <r>
          <rPr>
            <sz val="11"/>
            <color indexed="8"/>
            <rFont val="Helvetica"/>
          </rPr>
          <t>Imported Author:
6/4/2017 carried £10.01
13/4/2017 c fee £5.16</t>
        </r>
      </text>
    </comment>
    <comment ref="DQ25" authorId="0">
      <text>
        <r>
          <rPr>
            <sz val="11"/>
            <color indexed="8"/>
            <rFont val="Helvetica"/>
          </rPr>
          <t>Imported Author:
13/4/2017 carried £15.17
21/4/2017 booking -£1.50</t>
        </r>
      </text>
    </comment>
    <comment ref="DR25" authorId="0">
      <text>
        <r>
          <rPr>
            <sz val="11"/>
            <color indexed="8"/>
            <rFont val="Helvetica"/>
          </rPr>
          <t xml:space="preserve">Imported Author:
20/4/2017 carried £13.67
25/4/2017 c fee £4.75
25/4/2017 booking -£3
3/5/2017 paid -£15.42
</t>
        </r>
      </text>
    </comment>
    <comment ref="DV25" authorId="0">
      <text>
        <r>
          <rPr>
            <sz val="11"/>
            <color indexed="8"/>
            <rFont val="Helvetica"/>
          </rPr>
          <t>Imported Author:
9/5/2017 cash -£2</t>
        </r>
      </text>
    </comment>
    <comment ref="DW25" authorId="0">
      <text>
        <r>
          <rPr>
            <sz val="11"/>
            <color indexed="8"/>
            <rFont val="Helvetica"/>
          </rPr>
          <t>Imported Author:
11/5/2017 carried -£2
16/5/2017 c fee £2.22</t>
        </r>
      </text>
    </comment>
    <comment ref="DY25" authorId="0">
      <text>
        <r>
          <rPr>
            <sz val="11"/>
            <color indexed="8"/>
            <rFont val="Helvetica"/>
          </rPr>
          <t>Imported Author:
16/5/2017 carried £0.22
1/6/2017 c fee £3.88</t>
        </r>
      </text>
    </comment>
    <comment ref="Z26" authorId="0">
      <text>
        <r>
          <rPr>
            <sz val="11"/>
            <color indexed="8"/>
            <rFont val="Helvetica"/>
          </rPr>
          <t>Imported Author:
26/4/2015 c fee £5.25
26/4/2015 cash -£5</t>
        </r>
      </text>
    </comment>
    <comment ref="AL26" authorId="0">
      <text>
        <r>
          <rPr>
            <sz val="11"/>
            <color indexed="8"/>
            <rFont val="Helvetica"/>
          </rPr>
          <t>Imported Author:
26/4/2015 carried £0.25
27/8/2015 c fee £3.88
27/8/2015 cash -£4.00</t>
        </r>
      </text>
    </comment>
    <comment ref="AP26" authorId="0">
      <text>
        <r>
          <rPr>
            <sz val="11"/>
            <color indexed="8"/>
            <rFont val="Helvetica"/>
          </rPr>
          <t>Imported Author:
27/8/2015 carried £0.37
24/9/2015 c fee £5.37
23/9/2015 paid -£5.37
30/9/2015 paid -£0.17</t>
        </r>
      </text>
    </comment>
    <comment ref="BN26" authorId="0">
      <text>
        <r>
          <rPr>
            <sz val="11"/>
            <color indexed="8"/>
            <rFont val="Helvetica"/>
          </rPr>
          <t>Imported Author:
24/9/2015 carried -£0.04
24/3/2016 c fee £5.38
6/4/2016 paid -£5.34</t>
        </r>
      </text>
    </comment>
    <comment ref="T27" authorId="0">
      <text>
        <r>
          <rPr>
            <sz val="11"/>
            <color indexed="8"/>
            <rFont val="Helvetica"/>
          </rPr>
          <t>Imported Author:
19/3/2015 C fee £5.25
19/3/2015 Cash -£5.25</t>
        </r>
      </text>
    </comment>
    <comment ref="X27" authorId="0">
      <text>
        <r>
          <rPr>
            <sz val="11"/>
            <color indexed="8"/>
            <rFont val="Helvetica"/>
          </rPr>
          <t>Imported Author:
16/4/2015 c fee £3.75
16/4/2015 cash -£3.75</t>
        </r>
      </text>
    </comment>
    <comment ref="Z27" authorId="0">
      <text>
        <r>
          <rPr>
            <sz val="11"/>
            <color indexed="8"/>
            <rFont val="Helvetica"/>
          </rPr>
          <t>Imported Author:
30/4/2015 c fee £5.25
30/4/2015 cash -£5</t>
        </r>
      </text>
    </comment>
    <comment ref="AA27" authorId="0">
      <text>
        <r>
          <rPr>
            <sz val="11"/>
            <color indexed="8"/>
            <rFont val="Helvetica"/>
          </rPr>
          <t>Imported Author:
26/4/2015 carried £0.25
30/4/2015 c fee £3.75
30/4/2015 cash -£5</t>
        </r>
      </text>
    </comment>
    <comment ref="AC27" authorId="0">
      <text>
        <r>
          <rPr>
            <sz val="11"/>
            <color indexed="8"/>
            <rFont val="Helvetica"/>
          </rPr>
          <t>Imported Author:
30/4/2015 carried -£1
21/5/2015 cash -£4</t>
        </r>
      </text>
    </comment>
    <comment ref="AD27" authorId="0">
      <text>
        <r>
          <rPr>
            <sz val="11"/>
            <color indexed="8"/>
            <rFont val="Helvetica"/>
          </rPr>
          <t>Imported Author:
28/5/2015 carried -£5
4/6/2015 cancelled £0.28</t>
        </r>
      </text>
    </comment>
    <comment ref="AE27" authorId="0">
      <text>
        <r>
          <rPr>
            <sz val="11"/>
            <color indexed="8"/>
            <rFont val="Helvetica"/>
          </rPr>
          <t xml:space="preserve">Imported Author:
4/6/2015 carried -£4.72
11/5/2015 c fee £0.88
</t>
        </r>
      </text>
    </comment>
    <comment ref="AH27" authorId="0">
      <text>
        <r>
          <rPr>
            <sz val="11"/>
            <color indexed="8"/>
            <rFont val="Helvetica"/>
          </rPr>
          <t>Imported Author:
11/6/2015 carried -£3.84
2/7/2015 c fee £0.43</t>
        </r>
      </text>
    </comment>
    <comment ref="AI27" authorId="0">
      <text>
        <r>
          <rPr>
            <sz val="11"/>
            <color indexed="8"/>
            <rFont val="Helvetica"/>
          </rPr>
          <t>Imported Author:
2/7/2015 carried -£3.41
16/7/2015 c fee £0.43</t>
        </r>
      </text>
    </comment>
    <comment ref="AM27" authorId="0">
      <text>
        <r>
          <rPr>
            <sz val="11"/>
            <color indexed="8"/>
            <rFont val="Helvetica"/>
          </rPr>
          <t xml:space="preserve">Imported Author:
16/7/2015 carried -£2.98
3/9/2015 c fee £3.88
</t>
        </r>
      </text>
    </comment>
    <comment ref="AO27" authorId="0">
      <text>
        <r>
          <rPr>
            <sz val="11"/>
            <color indexed="8"/>
            <rFont val="Helvetica"/>
          </rPr>
          <t>Imported Author:
3/9/2015 carried £0.90
17/9/2015 c fee £3.88</t>
        </r>
      </text>
    </comment>
    <comment ref="AP27" authorId="0">
      <text>
        <r>
          <rPr>
            <sz val="11"/>
            <color indexed="8"/>
            <rFont val="Helvetica"/>
          </rPr>
          <t>Imported Author:
17/9/2015 carried £4.78
24/9/2015 c fee £5.37
27/9/2015 paid -£10.24</t>
        </r>
      </text>
    </comment>
    <comment ref="AY27" authorId="0">
      <text>
        <r>
          <rPr>
            <sz val="11"/>
            <color indexed="8"/>
            <rFont val="Helvetica"/>
          </rPr>
          <t>Imported Author:
3/12/2015 c fee £5.38
25/2/2016 cash -£5</t>
        </r>
      </text>
    </comment>
    <comment ref="Z28" authorId="0">
      <text>
        <r>
          <rPr>
            <sz val="11"/>
            <color indexed="8"/>
            <rFont val="Helvetica"/>
          </rPr>
          <t>Imported Author:
26/4/2015 c fee £5.25
26/4/2015 cash -£5.25</t>
        </r>
      </text>
    </comment>
    <comment ref="AP28" authorId="0">
      <text>
        <r>
          <rPr>
            <sz val="11"/>
            <color indexed="8"/>
            <rFont val="Helvetica"/>
          </rPr>
          <t>Imported Author:
24/9/2015 c fee £5.37
25/9/2015 paid -£5.37</t>
        </r>
      </text>
    </comment>
    <comment ref="L29" authorId="0">
      <text>
        <r>
          <rPr>
            <sz val="11"/>
            <color indexed="8"/>
            <rFont val="Helvetica"/>
          </rPr>
          <t xml:space="preserve">Imported Author:
22/1/2015 cash -£30
11/12/2014 C fee £1.75
22/12/2014 C fee £7.75 
28/12/2014 C fee £3.5
08/01/2015 C fee £5.25
22/01/2015 C fee £7
</t>
        </r>
      </text>
    </comment>
    <comment ref="M29" authorId="0">
      <text>
        <r>
          <rPr>
            <sz val="11"/>
            <color indexed="8"/>
            <rFont val="Helvetica"/>
          </rPr>
          <t>Imported Author:
29/01/2015 cash -£10
29/01/2015 c fee £5.25</t>
        </r>
      </text>
    </comment>
    <comment ref="Q29" authorId="0">
      <text>
        <r>
          <rPr>
            <sz val="11"/>
            <color indexed="8"/>
            <rFont val="Helvetica"/>
          </rPr>
          <t>Imported Author:
22/1/2015 carried £4.75
26/2/2015 c fee £5.25
26/2/2015 c fee £1.50</t>
        </r>
      </text>
    </comment>
    <comment ref="S29" authorId="0">
      <text>
        <r>
          <rPr>
            <sz val="11"/>
            <color indexed="8"/>
            <rFont val="Helvetica"/>
          </rPr>
          <t>Imported Author:
26/2/2015 carried -£3.50
12/3/2015 c fee £5.25
12/3/2015 cash -£20</t>
        </r>
      </text>
    </comment>
    <comment ref="V29" authorId="0">
      <text>
        <r>
          <rPr>
            <sz val="11"/>
            <color indexed="8"/>
            <rFont val="Helvetica"/>
          </rPr>
          <t>Imported Author:
12/3/2015 carried -£18.25</t>
        </r>
      </text>
    </comment>
    <comment ref="X29" authorId="0">
      <text>
        <r>
          <rPr>
            <sz val="11"/>
            <color indexed="8"/>
            <rFont val="Helvetica"/>
          </rPr>
          <t>Imported Author:
2/4/2015 carried -£10.75
16/4/2015 c fee £3.75</t>
        </r>
      </text>
    </comment>
    <comment ref="Y29" authorId="0">
      <text>
        <r>
          <rPr>
            <sz val="11"/>
            <color indexed="8"/>
            <rFont val="Helvetica"/>
          </rPr>
          <t>Imported Author:
16/4/2014 carried -£7.00
23/4/2015 champ £5.00
23/4/2015 c fee £3.75</t>
        </r>
      </text>
    </comment>
    <comment ref="AB29" authorId="0">
      <text>
        <r>
          <rPr>
            <sz val="11"/>
            <color indexed="8"/>
            <rFont val="Helvetica"/>
          </rPr>
          <t xml:space="preserve">Imported Author:
23/4/2015 carried £1.75
26/4/2015 carried £5.25
</t>
        </r>
      </text>
    </comment>
    <comment ref="AC29" authorId="0">
      <text>
        <r>
          <rPr>
            <sz val="11"/>
            <color indexed="8"/>
            <rFont val="Helvetica"/>
          </rPr>
          <t>Imported Author:
7/5/2015 carried £10.75
28/5/2015 c fee £3.75
5/6/2015 cash -£2</t>
        </r>
      </text>
    </comment>
    <comment ref="AD29" authorId="0">
      <text>
        <r>
          <rPr>
            <sz val="11"/>
            <color indexed="8"/>
            <rFont val="Helvetica"/>
          </rPr>
          <t>Imported Author:
28/5/2015 carried £12.50
4/6/2015 cancelled £1.13</t>
        </r>
      </text>
    </comment>
    <comment ref="AE29" authorId="0">
      <text>
        <r>
          <rPr>
            <sz val="11"/>
            <color indexed="8"/>
            <rFont val="Helvetica"/>
          </rPr>
          <t>Imported Author:
4/6/2015 carried £13.63
5/6/2015 cash -£2
11/6/2015 c fee £0.88
17/6/2015 cash -£12.00</t>
        </r>
      </text>
    </comment>
    <comment ref="AI29" authorId="0">
      <text>
        <r>
          <rPr>
            <sz val="11"/>
            <color indexed="8"/>
            <rFont val="Helvetica"/>
          </rPr>
          <t>Imported Author:
11/6/2015 carried £0.51
16/7/2015 c fee £0.43
10/7/2015 cash -£4.64
12/8/2015 cash -£2</t>
        </r>
      </text>
    </comment>
    <comment ref="AL29" authorId="0">
      <text>
        <r>
          <rPr>
            <sz val="11"/>
            <color indexed="8"/>
            <rFont val="Helvetica"/>
          </rPr>
          <t>Imported Author:
16/7/2015 carried -£5.70
27/8/2015 c fee £3.88</t>
        </r>
      </text>
    </comment>
    <comment ref="AR29" authorId="0">
      <text>
        <r>
          <rPr>
            <sz val="11"/>
            <color indexed="8"/>
            <rFont val="Helvetica"/>
          </rPr>
          <t>Imported Author:
27/8/2015 carried -£1.82
15/10/2015 c fee £4.43
15/10/2015 cash -£5</t>
        </r>
      </text>
    </comment>
    <comment ref="AX29" authorId="0">
      <text>
        <r>
          <rPr>
            <sz val="11"/>
            <color indexed="8"/>
            <rFont val="Helvetica"/>
          </rPr>
          <t xml:space="preserve">Imported Author:
15/10/2015 carried -£2.39
26/11/2016 c fee £5.38
</t>
        </r>
      </text>
    </comment>
    <comment ref="AY29" authorId="0">
      <text>
        <r>
          <rPr>
            <sz val="11"/>
            <color indexed="8"/>
            <rFont val="Helvetica"/>
          </rPr>
          <t>Imported Author:
26/11/2015 carried £2.99
3/12/2015 c fee £5.38</t>
        </r>
      </text>
    </comment>
    <comment ref="BA29" authorId="0">
      <text>
        <r>
          <rPr>
            <sz val="11"/>
            <color indexed="8"/>
            <rFont val="Helvetica"/>
          </rPr>
          <t>Imported Author:
3/12/2015 carried £8.37
17/12/2015 c fee £7.08</t>
        </r>
      </text>
    </comment>
    <comment ref="BB29" authorId="0">
      <text>
        <r>
          <rPr>
            <sz val="11"/>
            <color indexed="8"/>
            <rFont val="Helvetica"/>
          </rPr>
          <t>Imported Author:
17/12/2015 carried £15.45
29/12/2015 c fee £5.38</t>
        </r>
      </text>
    </comment>
    <comment ref="BE29" authorId="0">
      <text>
        <r>
          <rPr>
            <sz val="11"/>
            <color indexed="8"/>
            <rFont val="Helvetica"/>
          </rPr>
          <t>Imported Author:
29/12/2016 carried £20.83
21/1/2016 c fee £5.38</t>
        </r>
      </text>
    </comment>
    <comment ref="BF29" authorId="0">
      <text>
        <r>
          <rPr>
            <sz val="11"/>
            <color indexed="8"/>
            <rFont val="Helvetica"/>
          </rPr>
          <t>Imported Author:
21/1/2016 carried £26.21
28/1/2016 c fee £5.38</t>
        </r>
      </text>
    </comment>
    <comment ref="BJ29" authorId="0">
      <text>
        <r>
          <rPr>
            <sz val="11"/>
            <color indexed="8"/>
            <rFont val="Helvetica"/>
          </rPr>
          <t>Imported Author:
11/2/2016 carried £36.97
25/2/2016 c fee £5.38
25/2/2016 cash -£20</t>
        </r>
      </text>
    </comment>
    <comment ref="BK29" authorId="0">
      <text>
        <r>
          <rPr>
            <sz val="11"/>
            <color indexed="8"/>
            <rFont val="Helvetica"/>
          </rPr>
          <t>Imported Author:
25/2/2016 carried £22.35
3/3/2016 c fee £5.38
3/3/2016 cash -£30</t>
        </r>
      </text>
    </comment>
    <comment ref="BL29" authorId="0">
      <text>
        <r>
          <rPr>
            <sz val="11"/>
            <color indexed="8"/>
            <rFont val="Helvetica"/>
          </rPr>
          <t>Imported Author:
3/3/2016 carried -£2.27
10/3/2016 c fee £5.38
10/3/2016 cash -£10</t>
        </r>
      </text>
    </comment>
    <comment ref="BM29" authorId="0">
      <text>
        <r>
          <rPr>
            <sz val="11"/>
            <color indexed="8"/>
            <rFont val="Helvetica"/>
          </rPr>
          <t>Imported Author:
10/3/2016 carried -£6.89
17/3/2016 c fee £5.38</t>
        </r>
      </text>
    </comment>
    <comment ref="BP29" authorId="0">
      <text>
        <r>
          <rPr>
            <sz val="11"/>
            <color indexed="8"/>
            <rFont val="Helvetica"/>
          </rPr>
          <t>Imported Author:
17/3/2016 carried -£1.51
7/4/2016 c fee £5.38
7/4/2016 cash -£10</t>
        </r>
      </text>
    </comment>
    <comment ref="BR29" authorId="0">
      <text>
        <r>
          <rPr>
            <sz val="11"/>
            <color indexed="8"/>
            <rFont val="Helvetica"/>
          </rPr>
          <t>Imported Author:
7/4/2016 carried -£6.13
21/4/2016 c fee £3.88</t>
        </r>
      </text>
    </comment>
    <comment ref="BT29" authorId="0">
      <text>
        <r>
          <rPr>
            <sz val="11"/>
            <color indexed="8"/>
            <rFont val="Helvetica"/>
          </rPr>
          <t>Imported Author:
21/4/2016 carried -£2.25
4/5/2016 c fee £3.88</t>
        </r>
      </text>
    </comment>
    <comment ref="CD29" authorId="0">
      <text>
        <r>
          <rPr>
            <sz val="11"/>
            <color indexed="8"/>
            <rFont val="Helvetica"/>
          </rPr>
          <t>Imported Author:
4/5/20156 carried £1.63
30/6/2016 c fee £3.88</t>
        </r>
      </text>
    </comment>
    <comment ref="CF29" authorId="0">
      <text>
        <r>
          <rPr>
            <sz val="11"/>
            <color indexed="8"/>
            <rFont val="Helvetica"/>
          </rPr>
          <t>Imported Author:
30/6/2016 carried £5.51
7/7/2016 c fee £9</t>
        </r>
      </text>
    </comment>
    <comment ref="CG29" authorId="0">
      <text>
        <r>
          <rPr>
            <sz val="11"/>
            <color indexed="8"/>
            <rFont val="Helvetica"/>
          </rPr>
          <t>Imported Author:
7/7/2016 carried £14.51
14/7/2016 c fee £3.88</t>
        </r>
      </text>
    </comment>
    <comment ref="CJ29" authorId="0">
      <text>
        <r>
          <rPr>
            <sz val="11"/>
            <color indexed="8"/>
            <rFont val="Helvetica"/>
          </rPr>
          <t>Imported Author:
14/7/2016 carried £18.39
11/8/2016 transferred to Jamie -£20</t>
        </r>
      </text>
    </comment>
    <comment ref="CM29" authorId="0">
      <text>
        <r>
          <rPr>
            <sz val="11"/>
            <color indexed="8"/>
            <rFont val="Helvetica"/>
          </rPr>
          <t>Imported Author:
11/8/2016 carried -£1.61
8/9/2016 c fee £3.88</t>
        </r>
      </text>
    </comment>
    <comment ref="DS29" authorId="0">
      <text>
        <r>
          <rPr>
            <sz val="11"/>
            <color indexed="8"/>
            <rFont val="Helvetica"/>
          </rPr>
          <t>Imported Author:
8/9/2016 carried £2.27
27/4/2017 c fee £15
27/4/2017 balls -£12</t>
        </r>
      </text>
    </comment>
    <comment ref="DT29" authorId="0">
      <text>
        <r>
          <rPr>
            <sz val="11"/>
            <color indexed="8"/>
            <rFont val="Helvetica"/>
          </rPr>
          <t>Imported Author:
27/4/2017 carried £5.27
2/5/2017 c fee £3.88</t>
        </r>
      </text>
    </comment>
    <comment ref="DV29" authorId="0">
      <text>
        <r>
          <rPr>
            <sz val="11"/>
            <color indexed="8"/>
            <rFont val="Helvetica"/>
          </rPr>
          <t>Imported Author:
2/5/2017 carried £9.15
9/5/2017 cash -£12</t>
        </r>
      </text>
    </comment>
    <comment ref="DW29" authorId="0">
      <text>
        <r>
          <rPr>
            <sz val="11"/>
            <color indexed="8"/>
            <rFont val="Helvetica"/>
          </rPr>
          <t>Imported Author:
11/5/2017 carried -£2.85
16/5/2017 c fee £2.22</t>
        </r>
      </text>
    </comment>
    <comment ref="DX29" authorId="0">
      <text>
        <r>
          <rPr>
            <sz val="11"/>
            <color indexed="8"/>
            <rFont val="Helvetica"/>
          </rPr>
          <t>Imported Author:
16/5/2017 carried -0.63
25/5/2017 c fee £3.88</t>
        </r>
      </text>
    </comment>
    <comment ref="DY29" authorId="0">
      <text>
        <r>
          <rPr>
            <sz val="11"/>
            <color indexed="8"/>
            <rFont val="Helvetica"/>
          </rPr>
          <t>Imported Author:
25/5/2017 carried £3.25
1/6/2017 c fee £3.88
1/6/2017 cash -£10</t>
        </r>
      </text>
    </comment>
    <comment ref="Z30" authorId="0">
      <text>
        <r>
          <rPr>
            <sz val="11"/>
            <color indexed="8"/>
            <rFont val="Helvetica"/>
          </rPr>
          <t>Imported Author:
26/4/2015 c fee £5.25
26/4/2015 cash -£5.25</t>
        </r>
      </text>
    </comment>
    <comment ref="BG31" authorId="0">
      <text>
        <r>
          <rPr>
            <sz val="11"/>
            <color indexed="8"/>
            <rFont val="Helvetica"/>
          </rPr>
          <t xml:space="preserve">Imported Author:
4/2/2016 c fee £5.38
26/2/2016 cash -£5.40 </t>
        </r>
      </text>
    </comment>
    <comment ref="Z32" authorId="0">
      <text>
        <r>
          <rPr>
            <sz val="11"/>
            <color indexed="8"/>
            <rFont val="Helvetica"/>
          </rPr>
          <t>Imported Author:
26/4/2015 c fee £5.25
26/4/2015 cash -£4.30
2/7/2015 cash -£1</t>
        </r>
      </text>
    </comment>
    <comment ref="BU33" authorId="0">
      <text>
        <r>
          <rPr>
            <sz val="11"/>
            <color indexed="8"/>
            <rFont val="Helvetica"/>
          </rPr>
          <t>Imported Author:
5/5/2016 c fee £3.88</t>
        </r>
      </text>
    </comment>
    <comment ref="BV33" authorId="0">
      <text>
        <r>
          <rPr>
            <sz val="11"/>
            <color indexed="8"/>
            <rFont val="Helvetica"/>
          </rPr>
          <t>Imported Author:
12/5/2016 c fee £4.31
14/5/2016 cash -£8</t>
        </r>
      </text>
    </comment>
    <comment ref="BX33" authorId="0">
      <text>
        <r>
          <rPr>
            <sz val="11"/>
            <color indexed="8"/>
            <rFont val="Helvetica"/>
          </rPr>
          <t>Imported Author:
12/5/2016 carried £0.19
23/5/2016 c fee £3.88</t>
        </r>
      </text>
    </comment>
    <comment ref="BY33" authorId="0">
      <text>
        <r>
          <rPr>
            <sz val="11"/>
            <color indexed="8"/>
            <rFont val="Helvetica"/>
          </rPr>
          <t>Imported Author:
23/5/2016 carried £4.07
2/6/2016 c fee £3.88</t>
        </r>
      </text>
    </comment>
    <comment ref="CA33" authorId="0">
      <text>
        <r>
          <rPr>
            <sz val="11"/>
            <color indexed="8"/>
            <rFont val="Helvetica"/>
          </rPr>
          <t>Imported Author:
2/6/2016 carried £7.95
7/6/2016 c fee £3.88</t>
        </r>
      </text>
    </comment>
    <comment ref="CB33" authorId="0">
      <text>
        <r>
          <rPr>
            <sz val="11"/>
            <color indexed="8"/>
            <rFont val="Helvetica"/>
          </rPr>
          <t>Imported Author:
7/6/2016 carried £11.83
9/6/2016 c fee £1.42
9/6/2016 match £8</t>
        </r>
      </text>
    </comment>
    <comment ref="CC33" authorId="0">
      <text>
        <r>
          <rPr>
            <sz val="11"/>
            <color indexed="8"/>
            <rFont val="Helvetica"/>
          </rPr>
          <t>Imported Author:
9/6/2016 carried £21.25
23/6/2016 c fee £3.88</t>
        </r>
      </text>
    </comment>
    <comment ref="CD33" authorId="0">
      <text>
        <r>
          <rPr>
            <sz val="11"/>
            <color indexed="8"/>
            <rFont val="Helvetica"/>
          </rPr>
          <t>Imported Author:
23/6/2016 carried £25.13
30/6/2016 c fee £3.88</t>
        </r>
      </text>
    </comment>
    <comment ref="CE33" authorId="0">
      <text>
        <r>
          <rPr>
            <sz val="11"/>
            <color indexed="8"/>
            <rFont val="Helvetica"/>
          </rPr>
          <t>Imported Author:
30/6/2016 carried £29.01
5/7/2016 c fee £3.88</t>
        </r>
      </text>
    </comment>
    <comment ref="CH33" authorId="0">
      <text>
        <r>
          <rPr>
            <sz val="11"/>
            <color indexed="8"/>
            <rFont val="Helvetica"/>
          </rPr>
          <t>Imported Author:
5/7/2016 carried £32.89
21/7/2016 c fee £4.88</t>
        </r>
      </text>
    </comment>
    <comment ref="CK33" authorId="0">
      <text>
        <r>
          <rPr>
            <sz val="11"/>
            <color indexed="8"/>
            <rFont val="Helvetica"/>
          </rPr>
          <t>Imported Author:
21/7/2016 carried £37.77
25/8/2016 c fee £2.00
25/8/2016 booking -£6.00</t>
        </r>
      </text>
    </comment>
    <comment ref="CL33" authorId="0">
      <text>
        <r>
          <rPr>
            <sz val="11"/>
            <color indexed="8"/>
            <rFont val="Helvetica"/>
          </rPr>
          <t xml:space="preserve">Imported Author:
25/8/2016 carried £33.77
1/9/2016 c fee £3.88
5/9/2016 paid -£37.70
</t>
        </r>
      </text>
    </comment>
    <comment ref="CM33" authorId="0">
      <text>
        <r>
          <rPr>
            <sz val="11"/>
            <color indexed="8"/>
            <rFont val="Helvetica"/>
          </rPr>
          <t>Imported Author:
1/9/2016 carried -£0.05
8/9/2016 c fee £3.88</t>
        </r>
      </text>
    </comment>
    <comment ref="CN33" authorId="0">
      <text>
        <r>
          <rPr>
            <sz val="11"/>
            <color indexed="8"/>
            <rFont val="Helvetica"/>
          </rPr>
          <t>Imported Author:
8/9/2016 carried £3.83
15/9/2016 c fee £3.88</t>
        </r>
      </text>
    </comment>
    <comment ref="CO33" authorId="0">
      <text>
        <r>
          <rPr>
            <sz val="11"/>
            <color indexed="8"/>
            <rFont val="Helvetica"/>
          </rPr>
          <t>Imported Author:
15/9/2016 carried £7.71
22/9/2016 c fee £3.88</t>
        </r>
      </text>
    </comment>
    <comment ref="CQ33" authorId="0">
      <text>
        <r>
          <rPr>
            <sz val="11"/>
            <color indexed="8"/>
            <rFont val="Helvetica"/>
          </rPr>
          <t>Imported Author:
22/9/2016 carried £11.59
6/10/2016 c fee £3.88</t>
        </r>
      </text>
    </comment>
    <comment ref="CR33" authorId="0">
      <text>
        <r>
          <rPr>
            <sz val="11"/>
            <color indexed="8"/>
            <rFont val="Helvetica"/>
          </rPr>
          <t>Imported Author:
6/10/2016 carried £15.47
13/10/2016 c fee £6.63</t>
        </r>
      </text>
    </comment>
    <comment ref="CS33" authorId="0">
      <text>
        <r>
          <rPr>
            <sz val="11"/>
            <color indexed="8"/>
            <rFont val="Helvetica"/>
          </rPr>
          <t>Imported Author:
13/10/2016 carried £22.10
20/10/2016 c fee £5.38</t>
        </r>
      </text>
    </comment>
    <comment ref="CU33" authorId="0">
      <text>
        <r>
          <rPr>
            <sz val="11"/>
            <color indexed="8"/>
            <rFont val="Helvetica"/>
          </rPr>
          <t>Imported Author:
20/10/2016 carried £27.48
3/11/2016 c fee £5.38</t>
        </r>
      </text>
    </comment>
    <comment ref="CV33" authorId="0">
      <text>
        <r>
          <rPr>
            <sz val="11"/>
            <color indexed="8"/>
            <rFont val="Helvetica"/>
          </rPr>
          <t>Imported Author:
3/11/2016 carried £32.86
10/11/2016 c fee £3.88
3/12/2016 bank transfer -£36.74</t>
        </r>
      </text>
    </comment>
    <comment ref="CY33" authorId="0">
      <text>
        <r>
          <rPr>
            <sz val="11"/>
            <color indexed="8"/>
            <rFont val="Helvetica"/>
          </rPr>
          <t>Imported Author:
8/12/2016 c fee £5.38</t>
        </r>
      </text>
    </comment>
    <comment ref="DA33" authorId="0">
      <text>
        <r>
          <rPr>
            <sz val="11"/>
            <color indexed="8"/>
            <rFont val="Helvetica"/>
          </rPr>
          <t>Imported Author:
8/12/2016 carried £5.38
28/12/2016 c fee £3.88</t>
        </r>
      </text>
    </comment>
    <comment ref="DB33" authorId="0">
      <text>
        <r>
          <rPr>
            <sz val="11"/>
            <color indexed="8"/>
            <rFont val="Helvetica"/>
          </rPr>
          <t>Imported Author:
28/12/2017 carried £9.26
5/1/2017 c fee £5.09</t>
        </r>
      </text>
    </comment>
    <comment ref="DF33" authorId="0">
      <text>
        <r>
          <rPr>
            <sz val="11"/>
            <color indexed="8"/>
            <rFont val="Helvetica"/>
          </rPr>
          <t>Imported Author:
5/1/2017 carried £14.35
2/2/2017 c fee £5.38</t>
        </r>
      </text>
    </comment>
    <comment ref="DG33" authorId="0">
      <text>
        <r>
          <rPr>
            <sz val="11"/>
            <color indexed="8"/>
            <rFont val="Helvetica"/>
          </rPr>
          <t>Imported Author:
2/2/2017 carried £19.73
9/2/2017 c fee £5.38
13/3/2017 bank -£25.11</t>
        </r>
      </text>
    </comment>
    <comment ref="DM33" authorId="0">
      <text>
        <r>
          <rPr>
            <sz val="11"/>
            <color indexed="8"/>
            <rFont val="Helvetica"/>
          </rPr>
          <t>Imported Author:
23/3/2017 c fee £5.38</t>
        </r>
      </text>
    </comment>
    <comment ref="DO33" authorId="0">
      <text>
        <r>
          <rPr>
            <sz val="11"/>
            <color indexed="8"/>
            <rFont val="Helvetica"/>
          </rPr>
          <t>Imported Author:
23/3/2017 carried £5.38
6/4/2017 c fee £6.13
2/5/2017 paid -£11.51</t>
        </r>
      </text>
    </comment>
    <comment ref="AC34" authorId="0">
      <text>
        <r>
          <rPr>
            <sz val="11"/>
            <color indexed="8"/>
            <rFont val="Helvetica"/>
          </rPr>
          <t>Imported Author:
28/5/2015 c fee £3.75</t>
        </r>
      </text>
    </comment>
    <comment ref="AD34" authorId="0">
      <text>
        <r>
          <rPr>
            <sz val="11"/>
            <color indexed="8"/>
            <rFont val="Helvetica"/>
          </rPr>
          <t>Imported Author:
28/5/2015 carried £3.75
4/6/2015 cancelled £0.28</t>
        </r>
      </text>
    </comment>
    <comment ref="AF34" authorId="0">
      <text>
        <r>
          <rPr>
            <sz val="11"/>
            <color indexed="8"/>
            <rFont val="Helvetica"/>
          </rPr>
          <t>Imported Author:
4/6/2015 carried £4.03
18/6/2015 c fee £0.88</t>
        </r>
      </text>
    </comment>
    <comment ref="AH34" authorId="0">
      <text>
        <r>
          <rPr>
            <sz val="11"/>
            <color indexed="8"/>
            <rFont val="Helvetica"/>
          </rPr>
          <t>Imported Author:
18/6/2015 carried £4.91
2/7/2015 c fee £0.43
2/7/2015 cash -£6
4/8/2015 cash -£2</t>
        </r>
      </text>
    </comment>
    <comment ref="AJ34" authorId="0">
      <text>
        <r>
          <rPr>
            <sz val="11"/>
            <color indexed="8"/>
            <rFont val="Helvetica"/>
          </rPr>
          <t>Imported Author:
2/7/2015 carried -£0.66
6/8/2015 c fee £3.88
12/8/2015 cash -£2</t>
        </r>
      </text>
    </comment>
    <comment ref="AK34" authorId="0">
      <text>
        <r>
          <rPr>
            <sz val="11"/>
            <color indexed="8"/>
            <rFont val="Helvetica"/>
          </rPr>
          <t>Imported Author:
6/8/2015 carried -£0.71
20/8/2015 c fee £3.88</t>
        </r>
      </text>
    </comment>
    <comment ref="AL34" authorId="0">
      <text>
        <r>
          <rPr>
            <sz val="11"/>
            <color indexed="8"/>
            <rFont val="Helvetica"/>
          </rPr>
          <t>Imported Author:
20/8/2015 carried £3.81
27/8/2015 c fee £3.88</t>
        </r>
      </text>
    </comment>
    <comment ref="AO34" authorId="0">
      <text>
        <r>
          <rPr>
            <sz val="11"/>
            <color indexed="8"/>
            <rFont val="Helvetica"/>
          </rPr>
          <t>Imported Author:
27/8/2015 carried £6.98
24/9/2015 c fee £3.88</t>
        </r>
      </text>
    </comment>
    <comment ref="AP34" authorId="0">
      <text>
        <r>
          <rPr>
            <sz val="11"/>
            <color indexed="8"/>
            <rFont val="Helvetica"/>
          </rPr>
          <t>Imported Author:
17/9/2015 carried £10.86
24/9/2015 c fee £5.37</t>
        </r>
      </text>
    </comment>
    <comment ref="AQ34" authorId="0">
      <text>
        <r>
          <rPr>
            <sz val="11"/>
            <color indexed="8"/>
            <rFont val="Helvetica"/>
          </rPr>
          <t xml:space="preserve">Imported Author:
24/9/2015 carried £16.23
1/10/2015 c fee £4.43
2/11/2015 paid -£20.66
</t>
        </r>
      </text>
    </comment>
    <comment ref="BC34" authorId="0">
      <text>
        <r>
          <rPr>
            <sz val="11"/>
            <color indexed="8"/>
            <rFont val="Helvetica"/>
          </rPr>
          <t>Imported Author:
19/11/2016 carried £5.38
7/1/2016 c fee £5.38
7/1/2016 balls -£3.50</t>
        </r>
      </text>
    </comment>
    <comment ref="BO34" authorId="0">
      <text>
        <r>
          <rPr>
            <sz val="11"/>
            <color indexed="8"/>
            <rFont val="Helvetica"/>
          </rPr>
          <t>Imported Author:
7/1/2016 carried £7.26
31/3/2016 c fee £5.38</t>
        </r>
      </text>
    </comment>
    <comment ref="BW34" authorId="0">
      <text>
        <r>
          <rPr>
            <sz val="11"/>
            <color indexed="8"/>
            <rFont val="Helvetica"/>
          </rPr>
          <t>Imported Author:
31/3/2016 carried £12.64
19/5/2016 c fee £3.88</t>
        </r>
      </text>
    </comment>
    <comment ref="BX34" authorId="0">
      <text>
        <r>
          <rPr>
            <sz val="11"/>
            <color indexed="8"/>
            <rFont val="Helvetica"/>
          </rPr>
          <t>Imported Author:
19/5/2016 carried £16.52
23/5/2016 c fee £3.88</t>
        </r>
      </text>
    </comment>
    <comment ref="CC34" authorId="0">
      <text>
        <r>
          <rPr>
            <sz val="11"/>
            <color indexed="8"/>
            <rFont val="Helvetica"/>
          </rPr>
          <t>Imported Author:
23/5/2016 carried £20.40
23/6/2016 c fee £3.88</t>
        </r>
      </text>
    </comment>
    <comment ref="CF34" authorId="0">
      <text>
        <r>
          <rPr>
            <sz val="11"/>
            <color indexed="8"/>
            <rFont val="Helvetica"/>
          </rPr>
          <t>Imported Author:
23/6/2016 carried £24.28
7/7/2016 paid -£24.28</t>
        </r>
      </text>
    </comment>
    <comment ref="CL34" authorId="0">
      <text>
        <r>
          <rPr>
            <sz val="11"/>
            <color indexed="8"/>
            <rFont val="Helvetica"/>
          </rPr>
          <t>Imported Author:
1/9/2016 c fee £3.88</t>
        </r>
      </text>
    </comment>
    <comment ref="CW34" authorId="0">
      <text>
        <r>
          <rPr>
            <sz val="11"/>
            <color indexed="8"/>
            <rFont val="Helvetica"/>
          </rPr>
          <t>Imported Author:
1/9/2016 carried £3.88
24/11/2016 c fee £5.38</t>
        </r>
      </text>
    </comment>
    <comment ref="CZ34" authorId="0">
      <text>
        <r>
          <rPr>
            <sz val="11"/>
            <color indexed="8"/>
            <rFont val="Helvetica"/>
          </rPr>
          <t>Imported Author:
24/11/2016 carried £9.26
15/12/2016 c fee £8.64
15/12/2016 wine £1.45
15/12/2016 pies £1.00</t>
        </r>
      </text>
    </comment>
    <comment ref="DD34" authorId="0">
      <text>
        <r>
          <rPr>
            <sz val="11"/>
            <color indexed="8"/>
            <rFont val="Helvetica"/>
          </rPr>
          <t>Imported Author:
15/12/2017 carried £20.35
19/1/2017 c fee £5.38
19/1/2017 cash -£20</t>
        </r>
      </text>
    </comment>
    <comment ref="DX34" authorId="0">
      <text>
        <r>
          <rPr>
            <sz val="11"/>
            <color indexed="8"/>
            <rFont val="Helvetica"/>
          </rPr>
          <t>Imported Author:
19/1/2017 carried £5.73
25/5/2017 c fee £3.88</t>
        </r>
      </text>
    </comment>
    <comment ref="AC35" authorId="0">
      <text>
        <r>
          <rPr>
            <sz val="11"/>
            <color indexed="8"/>
            <rFont val="Helvetica"/>
          </rPr>
          <t>Imported Author:
7/5/2015 carried £3.75
28/5/2015 c fee £3.75
5/6/2015 cash -£2</t>
        </r>
      </text>
    </comment>
    <comment ref="AD35" authorId="0">
      <text>
        <r>
          <rPr>
            <sz val="11"/>
            <color indexed="8"/>
            <rFont val="Helvetica"/>
          </rPr>
          <t>Imported Author:
28/5/2015 carried £5.50
4/6/2015 cancelled £0.56
5/6/2015 cash -£2.00</t>
        </r>
      </text>
    </comment>
    <comment ref="AG35" authorId="0">
      <text>
        <r>
          <rPr>
            <sz val="11"/>
            <color indexed="8"/>
            <rFont val="Helvetica"/>
          </rPr>
          <t>Imported Author:
4/6/2015 carried £4.06
25/6/2015 c fee £1.17</t>
        </r>
      </text>
    </comment>
    <comment ref="AH35" authorId="0">
      <text>
        <r>
          <rPr>
            <sz val="11"/>
            <color indexed="8"/>
            <rFont val="Helvetica"/>
          </rPr>
          <t xml:space="preserve">Imported Author:
25/6/2015 carried £5.23
2/7/2015 c fee £0.43
2/7/2015 cash -£5
</t>
        </r>
      </text>
    </comment>
    <comment ref="AI35" authorId="0">
      <text>
        <r>
          <rPr>
            <sz val="11"/>
            <color indexed="8"/>
            <rFont val="Helvetica"/>
          </rPr>
          <t>Imported Author:
2/7/2015 carried £0.66
16/7/2015 c fee £0.43
10/7/2015 cash £5
4/8/2015 cash -£2</t>
        </r>
      </text>
    </comment>
    <comment ref="AN35" authorId="0">
      <text>
        <r>
          <rPr>
            <sz val="11"/>
            <color indexed="8"/>
            <rFont val="Helvetica"/>
          </rPr>
          <t>Imported Author:
16/7/2015 carried £4.09
10/9/2015 c fee £3.88</t>
        </r>
      </text>
    </comment>
    <comment ref="AO35" authorId="0">
      <text>
        <r>
          <rPr>
            <sz val="11"/>
            <color indexed="8"/>
            <rFont val="Helvetica"/>
          </rPr>
          <t>Imported Author:
10/9/2015 carried £7.97
17/9/2015 c fee £3.88</t>
        </r>
      </text>
    </comment>
    <comment ref="AP35" authorId="0">
      <text>
        <r>
          <rPr>
            <sz val="11"/>
            <color indexed="8"/>
            <rFont val="Helvetica"/>
          </rPr>
          <t>Imported Author:
24/9/2015 carried £11.85
24/9/2015 c fee £5.37</t>
        </r>
      </text>
    </comment>
    <comment ref="AQ35" authorId="0">
      <text>
        <r>
          <rPr>
            <sz val="11"/>
            <color indexed="8"/>
            <rFont val="Helvetica"/>
          </rPr>
          <t>Imported Author:
24/9/2015 carried £17.22
1/10/2015 c fee £4.43</t>
        </r>
      </text>
    </comment>
    <comment ref="AR35" authorId="0">
      <text>
        <r>
          <rPr>
            <sz val="11"/>
            <color indexed="8"/>
            <rFont val="Helvetica"/>
          </rPr>
          <t>Imported Author:
1/10/2015 carried £21.65
15/10/2015 c fee £4.43
15/10/2015 c fee £4.43
5/11/2015 paid -£30.41</t>
        </r>
      </text>
    </comment>
    <comment ref="BB35" authorId="0">
      <text>
        <r>
          <rPr>
            <sz val="11"/>
            <color indexed="8"/>
            <rFont val="Helvetica"/>
          </rPr>
          <t>Imported Author:
12/11/2015 carried £5.38
29/12/2015 c fee £5.38</t>
        </r>
      </text>
    </comment>
    <comment ref="BC35" authorId="0">
      <text>
        <r>
          <rPr>
            <sz val="11"/>
            <color indexed="8"/>
            <rFont val="Helvetica"/>
          </rPr>
          <t xml:space="preserve">Imported Author:
29/12/2016 carried £10.76
7/1/2016 c fee £5.38
</t>
        </r>
      </text>
    </comment>
    <comment ref="BD35" authorId="0">
      <text>
        <r>
          <rPr>
            <sz val="11"/>
            <color indexed="8"/>
            <rFont val="Helvetica"/>
          </rPr>
          <t>Imported Author:
7/1/2016 carried £16.14
14/1/2016 c fee £5.38</t>
        </r>
      </text>
    </comment>
    <comment ref="BE35" authorId="0">
      <text>
        <r>
          <rPr>
            <sz val="11"/>
            <color indexed="8"/>
            <rFont val="Helvetica"/>
          </rPr>
          <t>Imported Author:
14/1/2016 carried £21.52
21/1/2016 c fee £5.38</t>
        </r>
      </text>
    </comment>
    <comment ref="BF35" authorId="0">
      <text>
        <r>
          <rPr>
            <sz val="11"/>
            <color indexed="8"/>
            <rFont val="Helvetica"/>
          </rPr>
          <t>Imported Author:
21/1/2016 carried £26.90
28/1/2016 c fee £5.38
28/2/2016 paid -£32.28</t>
        </r>
      </text>
    </comment>
    <comment ref="BM35" authorId="0">
      <text>
        <r>
          <rPr>
            <sz val="11"/>
            <color indexed="8"/>
            <rFont val="Helvetica"/>
          </rPr>
          <t>Imported Author:
17/3/2016 c fee £5.38</t>
        </r>
      </text>
    </comment>
    <comment ref="BQ35" authorId="0">
      <text>
        <r>
          <rPr>
            <sz val="11"/>
            <color indexed="8"/>
            <rFont val="Helvetica"/>
          </rPr>
          <t>Imported Author:
17/3/2016 carried £5.38
14/4/2016 c fee £6.59</t>
        </r>
      </text>
    </comment>
    <comment ref="BR35" authorId="0">
      <text>
        <r>
          <rPr>
            <sz val="11"/>
            <color indexed="8"/>
            <rFont val="Helvetica"/>
          </rPr>
          <t>Imported Author:
14/4/2016 carried £11.97
21/4/2016 c fee £3.88</t>
        </r>
      </text>
    </comment>
    <comment ref="BS35" authorId="0">
      <text>
        <r>
          <rPr>
            <sz val="11"/>
            <color indexed="8"/>
            <rFont val="Helvetica"/>
          </rPr>
          <t>Imported Author:
21/4/2016 carried £15.85
25/4/2016 c fee 3.88</t>
        </r>
      </text>
    </comment>
    <comment ref="BU35" authorId="0">
      <text>
        <r>
          <rPr>
            <sz val="11"/>
            <color indexed="8"/>
            <rFont val="Helvetica"/>
          </rPr>
          <t>Imported Author:
25/4/2016 carried £19.73
5/5/2016 c fee £3.88</t>
        </r>
      </text>
    </comment>
    <comment ref="BX35" authorId="0">
      <text>
        <r>
          <rPr>
            <sz val="11"/>
            <color indexed="8"/>
            <rFont val="Helvetica"/>
          </rPr>
          <t>Imported Author:
5/5/2016 carried £23.61
23/5/2016 c fee £3.88</t>
        </r>
      </text>
    </comment>
    <comment ref="BY35" authorId="0">
      <text>
        <r>
          <rPr>
            <sz val="11"/>
            <color indexed="8"/>
            <rFont val="Helvetica"/>
          </rPr>
          <t>Imported Author:
2/6/2016 carried £27.49
2/6/2016 c fee £3.88</t>
        </r>
      </text>
    </comment>
    <comment ref="BZ35" authorId="0">
      <text>
        <r>
          <rPr>
            <sz val="11"/>
            <color indexed="8"/>
            <rFont val="Helvetica"/>
          </rPr>
          <t>Imported Author:
2/6/2016 carried £31.37
6/6/2016 c fee £3.88</t>
        </r>
      </text>
    </comment>
    <comment ref="CC35" authorId="0">
      <text>
        <r>
          <rPr>
            <sz val="11"/>
            <color indexed="8"/>
            <rFont val="Helvetica"/>
          </rPr>
          <t>Imported Author:
6/6/2016 carried £35.25
23/6/2016 c fee £3.88</t>
        </r>
      </text>
    </comment>
    <comment ref="CD35" authorId="0">
      <text>
        <r>
          <rPr>
            <sz val="11"/>
            <color indexed="8"/>
            <rFont val="Helvetica"/>
          </rPr>
          <t>Imported Author:
23/6/2016 carried £39.13
30/6/2016 c fee £3.88</t>
        </r>
      </text>
    </comment>
    <comment ref="CH35" authorId="0">
      <text>
        <r>
          <rPr>
            <sz val="11"/>
            <color indexed="8"/>
            <rFont val="Helvetica"/>
          </rPr>
          <t>Imported Author:
30/6/2016 carried £43.01
21/7/2016 c fee £3.88</t>
        </r>
      </text>
    </comment>
    <comment ref="CK35" authorId="0">
      <text>
        <r>
          <rPr>
            <sz val="11"/>
            <color indexed="8"/>
            <rFont val="Helvetica"/>
          </rPr>
          <t>Imported Author:
21/7/2016 carried £46.89
25/8/2016 c fee £2</t>
        </r>
      </text>
    </comment>
    <comment ref="CL35" authorId="0">
      <text>
        <r>
          <rPr>
            <sz val="11"/>
            <color indexed="8"/>
            <rFont val="Helvetica"/>
          </rPr>
          <t>Imported Author:
25/8/2016 carried £47.89
1/9/2016 c fee £3.88</t>
        </r>
      </text>
    </comment>
    <comment ref="CN35" authorId="0">
      <text>
        <r>
          <rPr>
            <sz val="11"/>
            <color indexed="8"/>
            <rFont val="Helvetica"/>
          </rPr>
          <t>Imported Author:
15/9/2016 carried £51.77
15/9/2016 c fee £3.88</t>
        </r>
      </text>
    </comment>
    <comment ref="CO35" authorId="0">
      <text>
        <r>
          <rPr>
            <sz val="11"/>
            <color indexed="8"/>
            <rFont val="Helvetica"/>
          </rPr>
          <t>Imported Author:
15/9/2016 carried £55.65
22/9/2016 c fee £3.88
9/10/2016 paid -£59.53</t>
        </r>
      </text>
    </comment>
    <comment ref="CU35" authorId="0">
      <text>
        <r>
          <rPr>
            <sz val="11"/>
            <color indexed="8"/>
            <rFont val="Helvetica"/>
          </rPr>
          <t>Imported Author:
20/11/2016 carried £5.38
3/11/2016 c fee £5.38</t>
        </r>
      </text>
    </comment>
    <comment ref="CZ35" authorId="0">
      <text>
        <r>
          <rPr>
            <sz val="11"/>
            <color indexed="8"/>
            <rFont val="Helvetica"/>
          </rPr>
          <t>Imported Author:
3/11/2016 carried £10.76
15/12/2016 c fee £4.64
15/12/2016 wine £1.45
15/12/2016 pies £1.00</t>
        </r>
      </text>
    </comment>
    <comment ref="DC35" authorId="0">
      <text>
        <r>
          <rPr>
            <sz val="11"/>
            <color indexed="8"/>
            <rFont val="Helvetica"/>
          </rPr>
          <t>Imported Author:
15/12/2017 carried £17.85
12/1/2017 c fee £5.38</t>
        </r>
      </text>
    </comment>
    <comment ref="DD35" authorId="0">
      <text>
        <r>
          <rPr>
            <sz val="11"/>
            <color indexed="8"/>
            <rFont val="Helvetica"/>
          </rPr>
          <t>Imported Author:
12/1/2017 carried £23.23
19/1/2017 c fee £5.38</t>
        </r>
      </text>
    </comment>
    <comment ref="DG35" authorId="0">
      <text>
        <r>
          <rPr>
            <sz val="11"/>
            <color indexed="8"/>
            <rFont val="Helvetica"/>
          </rPr>
          <t>Imported Author:
19/1/2017 carried £28.61
9/2/2017 c fee £5.38</t>
        </r>
      </text>
    </comment>
    <comment ref="DH35" authorId="0">
      <text>
        <r>
          <rPr>
            <sz val="11"/>
            <color indexed="8"/>
            <rFont val="Helvetica"/>
          </rPr>
          <t>Imported Author:
9/2/2017 carried £33.99
16/2/2017 c fee £5.38</t>
        </r>
      </text>
    </comment>
    <comment ref="DI35" authorId="0">
      <text>
        <r>
          <rPr>
            <sz val="11"/>
            <color indexed="8"/>
            <rFont val="Helvetica"/>
          </rPr>
          <t>Imported Author:
16/2/2017 carried £39.37
23/2/2017 c fee £7.17
12/3/2017 paid -£50</t>
        </r>
      </text>
    </comment>
    <comment ref="DQ35" authorId="0">
      <text>
        <r>
          <rPr>
            <sz val="11"/>
            <color indexed="8"/>
            <rFont val="Helvetica"/>
          </rPr>
          <t>Imported Author:
23/2/2017 carried -£3.46
20/4/2017 c fee £3.88</t>
        </r>
      </text>
    </comment>
    <comment ref="DV35" authorId="0">
      <text>
        <r>
          <rPr>
            <sz val="11"/>
            <color indexed="8"/>
            <rFont val="Helvetica"/>
          </rPr>
          <t>Imported Author:
20/4/2017 carried £0.42
9/5/2017 cash -£2</t>
        </r>
      </text>
    </comment>
    <comment ref="DX35" authorId="0">
      <text>
        <r>
          <rPr>
            <sz val="11"/>
            <color indexed="8"/>
            <rFont val="Helvetica"/>
          </rPr>
          <t>Imported Author:
11/5/2017 carried -£1.58
25/5/2017 c fee £3.88</t>
        </r>
      </text>
    </comment>
    <comment ref="DY35" authorId="0">
      <text>
        <r>
          <rPr>
            <sz val="11"/>
            <color indexed="8"/>
            <rFont val="Helvetica"/>
          </rPr>
          <t>Imported Author:
25/5/2017 carried £2.30
1/6/2017 c fee £3.88</t>
        </r>
      </text>
    </comment>
    <comment ref="DM36" authorId="0">
      <text>
        <r>
          <rPr>
            <sz val="11"/>
            <color indexed="8"/>
            <rFont val="Helvetica"/>
          </rPr>
          <t>Imported Author:
23/3/2017 c fee £5.38
24/3/2017 paid -£10.76</t>
        </r>
      </text>
    </comment>
    <comment ref="DP36" authorId="0">
      <text>
        <r>
          <rPr>
            <sz val="11"/>
            <color indexed="8"/>
            <rFont val="Helvetica"/>
          </rPr>
          <t>Imported Author:
23/3/2017 carried -£5.38
13/4/2017 c fee £5.38</t>
        </r>
      </text>
    </comment>
    <comment ref="DU36" authorId="0">
      <text>
        <r>
          <rPr>
            <sz val="11"/>
            <color indexed="8"/>
            <rFont val="Helvetica"/>
          </rPr>
          <t>Imported Author:
4/5/2017 c fee £6.71
5/5/2017 paid -£3</t>
        </r>
      </text>
    </comment>
    <comment ref="DW36" authorId="0">
      <text>
        <r>
          <rPr>
            <sz val="11"/>
            <color indexed="8"/>
            <rFont val="Helvetica"/>
          </rPr>
          <t>Imported Author:
4/5/2017 carried £3.71
16/5/2017 c fee £15.50
16/5/2017 transfer -£30</t>
        </r>
      </text>
    </comment>
    <comment ref="BU37" authorId="0">
      <text>
        <r>
          <rPr>
            <sz val="11"/>
            <color indexed="8"/>
            <rFont val="Helvetica"/>
          </rPr>
          <t>Imported Author:
5/5/2016 c fee £3.88
6/5/2016 paid -£3.88</t>
        </r>
      </text>
    </comment>
    <comment ref="BW37" authorId="0">
      <text>
        <r>
          <rPr>
            <sz val="11"/>
            <color indexed="8"/>
            <rFont val="Helvetica"/>
          </rPr>
          <t>Imported Author:
19/5/2016 c fee £3.88
19/5/2016 paid -£3.88</t>
        </r>
      </text>
    </comment>
    <comment ref="BY37" authorId="0">
      <text>
        <r>
          <rPr>
            <sz val="11"/>
            <color indexed="8"/>
            <rFont val="Helvetica"/>
          </rPr>
          <t>Imported Author:
2/6/2016 c fee £3.88</t>
        </r>
      </text>
    </comment>
    <comment ref="CA37" authorId="0">
      <text>
        <r>
          <rPr>
            <sz val="11"/>
            <color indexed="8"/>
            <rFont val="Helvetica"/>
          </rPr>
          <t>Imported Author:
2/6/2016 carried £3.38
7/6/2016 c fee £3.88</t>
        </r>
      </text>
    </comment>
    <comment ref="CB37" authorId="0">
      <text>
        <r>
          <rPr>
            <sz val="11"/>
            <color indexed="8"/>
            <rFont val="Helvetica"/>
          </rPr>
          <t>Imported Author:
7/6/2016 carried £7.76
9/6/2016 c fee £1.42</t>
        </r>
      </text>
    </comment>
    <comment ref="CD37" authorId="0">
      <text>
        <r>
          <rPr>
            <sz val="11"/>
            <color indexed="8"/>
            <rFont val="Helvetica"/>
          </rPr>
          <t>Imported Author:
9/6/2016 carried £9.18
30/6/2016 c fee £3.88</t>
        </r>
      </text>
    </comment>
    <comment ref="CG37" authorId="0">
      <text>
        <r>
          <rPr>
            <sz val="11"/>
            <color indexed="8"/>
            <rFont val="Helvetica"/>
          </rPr>
          <t>Imported Author:
30/6/2016 carried £13.06
14/7/2016 c fee £3.88</t>
        </r>
      </text>
    </comment>
    <comment ref="CJ37" authorId="0">
      <text>
        <r>
          <rPr>
            <sz val="11"/>
            <color indexed="8"/>
            <rFont val="Helvetica"/>
          </rPr>
          <t>Imported Author:
14/7/2016 carried £16.94
11/8/2016 paid £16.94</t>
        </r>
      </text>
    </comment>
    <comment ref="CN37" authorId="0">
      <text>
        <r>
          <rPr>
            <sz val="11"/>
            <color indexed="8"/>
            <rFont val="Helvetica"/>
          </rPr>
          <t>Imported Author:
15/9/2016 carried £3.88</t>
        </r>
      </text>
    </comment>
    <comment ref="CO37" authorId="0">
      <text>
        <r>
          <rPr>
            <sz val="11"/>
            <color indexed="8"/>
            <rFont val="Helvetica"/>
          </rPr>
          <t>Imported Author:
15/9/2016 carried £3.88
22/9/2016 c fee £3.88</t>
        </r>
      </text>
    </comment>
    <comment ref="CX37" authorId="0">
      <text>
        <r>
          <rPr>
            <sz val="11"/>
            <color indexed="8"/>
            <rFont val="Helvetica"/>
          </rPr>
          <t>Imported Author:
22/9/2016 carried £7.76
1/12/2016 c fee £5.38</t>
        </r>
      </text>
    </comment>
    <comment ref="CY37" authorId="0">
      <text>
        <r>
          <rPr>
            <sz val="11"/>
            <color indexed="8"/>
            <rFont val="Helvetica"/>
          </rPr>
          <t>Imported Author:
1/12/2016 carried £13.14
8/12/2016 c fee £5.38
26/12/2016 paid £14.30</t>
        </r>
      </text>
    </comment>
    <comment ref="DB37" authorId="0">
      <text>
        <r>
          <rPr>
            <sz val="11"/>
            <color indexed="8"/>
            <rFont val="Helvetica"/>
          </rPr>
          <t>Imported Author:
8/12/2016 carried £4.22
5/1/2017 c fee £5.09</t>
        </r>
      </text>
    </comment>
    <comment ref="DC37" authorId="0">
      <text>
        <r>
          <rPr>
            <sz val="11"/>
            <color indexed="8"/>
            <rFont val="Helvetica"/>
          </rPr>
          <t xml:space="preserve">Imported Author:
5/1/2017 carried £9.31
12/1/2017 c fee £5.38
8/2/2017 paid £14.63
</t>
        </r>
      </text>
    </comment>
    <comment ref="AP38" authorId="0">
      <text>
        <r>
          <rPr>
            <sz val="11"/>
            <color indexed="8"/>
            <rFont val="Helvetica"/>
          </rPr>
          <t>Imported Author:
24/9/2015 c fee £5.37
25/9/2015 paid -£5.37</t>
        </r>
      </text>
    </comment>
    <comment ref="D39" authorId="0">
      <text>
        <r>
          <rPr>
            <sz val="11"/>
            <color indexed="8"/>
            <rFont val="Helvetica"/>
          </rPr>
          <t xml:space="preserve">Imported Author:
27/11/2014 cash -£20
27/11/2014 c fee £5.25
</t>
        </r>
      </text>
    </comment>
    <comment ref="H39" authorId="0">
      <text>
        <r>
          <rPr>
            <sz val="11"/>
            <color indexed="8"/>
            <rFont val="Helvetica"/>
          </rPr>
          <t xml:space="preserve">Imported Author:
27/11/2014 carried -£14.25
22/11/2014 c fee -£5.25
</t>
        </r>
      </text>
    </comment>
    <comment ref="J39" authorId="0">
      <text>
        <r>
          <rPr>
            <sz val="11"/>
            <color indexed="8"/>
            <rFont val="Helvetica"/>
          </rPr>
          <t>Imported Author:
22/12/2014 carried -£6.50
8/1/2015 c fee £5.25</t>
        </r>
      </text>
    </comment>
    <comment ref="AI40" authorId="0">
      <text>
        <r>
          <rPr>
            <sz val="11"/>
            <color indexed="8"/>
            <rFont val="Helvetica"/>
          </rPr>
          <t>Imported Author:
16/7/2015 c fee £0.43
4/8/2016 cash -£2</t>
        </r>
      </text>
    </comment>
    <comment ref="AL40" authorId="0">
      <text>
        <r>
          <rPr>
            <sz val="11"/>
            <color indexed="8"/>
            <rFont val="Helvetica"/>
          </rPr>
          <t>Imported Author:
16/7/2015 carried -£1.57
27/8/2015 c fee £3.88</t>
        </r>
      </text>
    </comment>
    <comment ref="AO40" authorId="0">
      <text>
        <r>
          <rPr>
            <sz val="11"/>
            <color indexed="8"/>
            <rFont val="Helvetica"/>
          </rPr>
          <t>Imported Author:
27/8/2015 carried £2.31
17/9/2015 c fee £3.88
26/9/2015 paid -£6.19</t>
        </r>
      </text>
    </comment>
    <comment ref="AV40" authorId="0">
      <text>
        <r>
          <rPr>
            <sz val="11"/>
            <color indexed="8"/>
            <rFont val="Helvetica"/>
          </rPr>
          <t>Imported Author:
12/11/2015 c fee £5.38
28/11/2015 paid -£5.38</t>
        </r>
      </text>
    </comment>
    <comment ref="BB40" authorId="0">
      <text>
        <r>
          <rPr>
            <sz val="11"/>
            <color indexed="8"/>
            <rFont val="Helvetica"/>
          </rPr>
          <t xml:space="preserve">Imported Author:
29/12/2015 c fee £5.38
3/1/2016 paid -£5.38
</t>
        </r>
      </text>
    </comment>
    <comment ref="BI40" authorId="0">
      <text>
        <r>
          <rPr>
            <sz val="11"/>
            <color indexed="8"/>
            <rFont val="Helvetica"/>
          </rPr>
          <t>Imported Author:
7/1/2016 carried £5.38
18/2/2016 c fee £5.38
25/2/2016 paid -£10.76</t>
        </r>
      </text>
    </comment>
    <comment ref="BK40" authorId="0">
      <text>
        <r>
          <rPr>
            <sz val="11"/>
            <color indexed="8"/>
            <rFont val="Helvetica"/>
          </rPr>
          <t>Imported Author:
3/3/2016 c fee £5.38
3/3/2016 paid -£5.38</t>
        </r>
      </text>
    </comment>
    <comment ref="BP40" authorId="0">
      <text>
        <r>
          <rPr>
            <sz val="11"/>
            <color indexed="8"/>
            <rFont val="Helvetica"/>
          </rPr>
          <t>Imported Author:
7/4/2016 c fee £5.38</t>
        </r>
      </text>
    </comment>
    <comment ref="BR40" authorId="0">
      <text>
        <r>
          <rPr>
            <sz val="11"/>
            <color indexed="8"/>
            <rFont val="Helvetica"/>
          </rPr>
          <t>Imported Author:
7/4/2016 carried £5.38
9/4/2016 paid -£5.38
21/4/2016 c fee £3.88
24/4/2016 paid £3.88</t>
        </r>
      </text>
    </comment>
    <comment ref="BV40" authorId="0">
      <text>
        <r>
          <rPr>
            <sz val="11"/>
            <color indexed="8"/>
            <rFont val="Helvetica"/>
          </rPr>
          <t>Imported Author:
12/5/2016 c fee £4.31</t>
        </r>
      </text>
    </comment>
    <comment ref="BY40" authorId="0">
      <text>
        <r>
          <rPr>
            <sz val="11"/>
            <color indexed="8"/>
            <rFont val="Helvetica"/>
          </rPr>
          <t>Imported Author:
12/5/2016 carried £4.31
19/5/2016 paid -£4.31
2/6/2016 c fee £3.88</t>
        </r>
      </text>
    </comment>
    <comment ref="CC40" authorId="0">
      <text>
        <r>
          <rPr>
            <sz val="11"/>
            <color indexed="8"/>
            <rFont val="Helvetica"/>
          </rPr>
          <t>Imported Author:
2/6/2016 carried £3.88
23/6/2016 c fee £3.88
24/6/2016 paid -£7.76</t>
        </r>
      </text>
    </comment>
    <comment ref="CH40" authorId="0">
      <text>
        <r>
          <rPr>
            <sz val="11"/>
            <color indexed="8"/>
            <rFont val="Helvetica"/>
          </rPr>
          <t>Imported Author:
21/7/2016 c fee £3.88</t>
        </r>
      </text>
    </comment>
    <comment ref="CI40" authorId="0">
      <text>
        <r>
          <rPr>
            <sz val="11"/>
            <color indexed="8"/>
            <rFont val="Helvetica"/>
          </rPr>
          <t>Imported Author:
21/7/2016 carried £3.88
4/8/2016 c fee £3.88</t>
        </r>
      </text>
    </comment>
    <comment ref="CJ40" authorId="0">
      <text>
        <r>
          <rPr>
            <sz val="11"/>
            <color indexed="8"/>
            <rFont val="Helvetica"/>
          </rPr>
          <t>Imported Author:
4/8/2016 carried £7.76
11/8/2016 paid £7.76</t>
        </r>
      </text>
    </comment>
    <comment ref="CU40" authorId="0">
      <text>
        <r>
          <rPr>
            <sz val="11"/>
            <color indexed="8"/>
            <rFont val="Helvetica"/>
          </rPr>
          <t>Imported Author:
3/11/2016 carried £5.38
3/11/2016 balls -£7.50</t>
        </r>
      </text>
    </comment>
    <comment ref="CY40" authorId="0">
      <text>
        <r>
          <rPr>
            <sz val="11"/>
            <color indexed="8"/>
            <rFont val="Helvetica"/>
          </rPr>
          <t>Imported Author:
3/11/2016 carried -£2.12
8/12/2016 c fee £5.38
27/12/2016 paid £3.26</t>
        </r>
      </text>
    </comment>
    <comment ref="DB40" authorId="0">
      <text>
        <r>
          <rPr>
            <sz val="11"/>
            <color indexed="8"/>
            <rFont val="Helvetica"/>
          </rPr>
          <t>Imported Author:
5/1/2017 c fee £5.09</t>
        </r>
      </text>
    </comment>
    <comment ref="DC40" authorId="0">
      <text>
        <r>
          <rPr>
            <sz val="11"/>
            <color indexed="8"/>
            <rFont val="Helvetica"/>
          </rPr>
          <t>Imported Author:
5/1/2017 carried £5.09
12/1/2017 c fee £5.38</t>
        </r>
      </text>
    </comment>
    <comment ref="DF40" authorId="0">
      <text>
        <r>
          <rPr>
            <sz val="11"/>
            <color indexed="8"/>
            <rFont val="Helvetica"/>
          </rPr>
          <t>Imported Author:
12/1/2017 carried £10.47
2/2/2017 c fee £5.38
2/2/2017 paid £15.85</t>
        </r>
      </text>
    </comment>
    <comment ref="DJ40" authorId="0">
      <text>
        <r>
          <rPr>
            <sz val="11"/>
            <color indexed="8"/>
            <rFont val="Helvetica"/>
          </rPr>
          <t>Imported Author:
2/3/2017 c fee £5.38
12/3/2017 paid -£5.38</t>
        </r>
      </text>
    </comment>
    <comment ref="DT40" authorId="0">
      <text>
        <r>
          <rPr>
            <sz val="11"/>
            <color indexed="8"/>
            <rFont val="Helvetica"/>
          </rPr>
          <t>Imported Author:
2/5/2017 c fee £3.88</t>
        </r>
      </text>
    </comment>
    <comment ref="DQ41" authorId="0">
      <text>
        <r>
          <rPr>
            <sz val="11"/>
            <color indexed="8"/>
            <rFont val="Helvetica"/>
          </rPr>
          <t>Imported Author:
20/4/2017 c fee £3.88</t>
        </r>
      </text>
    </comment>
    <comment ref="DT41" authorId="0">
      <text>
        <r>
          <rPr>
            <sz val="11"/>
            <color indexed="8"/>
            <rFont val="Helvetica"/>
          </rPr>
          <t>Imported Author:
20/4/2017 carried £3.88
2/5/2017 c fee £3.88</t>
        </r>
      </text>
    </comment>
    <comment ref="AP42" authorId="0">
      <text>
        <r>
          <rPr>
            <sz val="11"/>
            <color indexed="8"/>
            <rFont val="Helvetica"/>
          </rPr>
          <t>Imported Author:
24/9/2015 c fee £5.37
5/10/2015 paid -£5.37</t>
        </r>
      </text>
    </comment>
    <comment ref="CS42" authorId="0">
      <text>
        <r>
          <rPr>
            <sz val="11"/>
            <color indexed="8"/>
            <rFont val="Helvetica"/>
          </rPr>
          <t>Imported Author:
20/10/2016 c fee £5.38
20/10/2016 cash -£5.50</t>
        </r>
      </text>
    </comment>
    <comment ref="H43" authorId="0">
      <text>
        <r>
          <rPr>
            <sz val="11"/>
            <color indexed="8"/>
            <rFont val="Helvetica"/>
          </rPr>
          <t>Imported Author:
7/11/2014 carried £3.50
22/12/2014 wine -£20
22/12/2014 c fee £7.75</t>
        </r>
      </text>
    </comment>
    <comment ref="K43" authorId="0">
      <text>
        <r>
          <rPr>
            <sz val="11"/>
            <color indexed="8"/>
            <rFont val="Helvetica"/>
          </rPr>
          <t>Imported Author:
22/12/2014 carried £8.75
15/1/2015 c fee £5.25</t>
        </r>
      </text>
    </comment>
    <comment ref="R43" authorId="0">
      <text>
        <r>
          <rPr>
            <sz val="11"/>
            <color indexed="8"/>
            <rFont val="Helvetica"/>
          </rPr>
          <t>Imported Author:
15/1/2015 carried £3.50
26/2/2015 strings -£1
5/3/2015 c fee £5.25
5/3/2015 c fee £1.50
5/3/2015 cash -£10</t>
        </r>
      </text>
    </comment>
    <comment ref="AE43" authorId="0">
      <text>
        <r>
          <rPr>
            <sz val="11"/>
            <color indexed="8"/>
            <rFont val="Helvetica"/>
          </rPr>
          <t>Imported Author:
5/3/2015 carried £5.75
11/6/2015 c fee £0.88</t>
        </r>
      </text>
    </comment>
    <comment ref="AG43" authorId="0">
      <text>
        <r>
          <rPr>
            <sz val="11"/>
            <color indexed="8"/>
            <rFont val="Helvetica"/>
          </rPr>
          <t>Imported Author:
11/6/2015 carried -£4.87
25/6/2015 c fee £1.17</t>
        </r>
      </text>
    </comment>
    <comment ref="AH43" authorId="0">
      <text>
        <r>
          <rPr>
            <sz val="11"/>
            <color indexed="8"/>
            <rFont val="Helvetica"/>
          </rPr>
          <t>Imported Author:
25/6/2015 carried -£3.70
2/7/2015 c fee £0.43</t>
        </r>
      </text>
    </comment>
    <comment ref="BA43" authorId="0">
      <text>
        <r>
          <rPr>
            <sz val="11"/>
            <color indexed="8"/>
            <rFont val="Helvetica"/>
          </rPr>
          <t>Imported Author:
2/7/2015 carried -£3.27
17/12/2015 c fee £14.17</t>
        </r>
      </text>
    </comment>
    <comment ref="BB43" authorId="0">
      <text>
        <r>
          <rPr>
            <sz val="11"/>
            <color indexed="8"/>
            <rFont val="Helvetica"/>
          </rPr>
          <t>Imported Author:
17/12/2015 carried £10.90
29/12/2015 c fee £5.38</t>
        </r>
      </text>
    </comment>
    <comment ref="BD43" authorId="0">
      <text>
        <r>
          <rPr>
            <sz val="11"/>
            <color indexed="8"/>
            <rFont val="Helvetica"/>
          </rPr>
          <t>Imported Author:
29/12/2016 carried £16.28
14/1/2016 c fee £5.38</t>
        </r>
      </text>
    </comment>
    <comment ref="BF43" authorId="0">
      <text>
        <r>
          <rPr>
            <sz val="11"/>
            <color indexed="8"/>
            <rFont val="Helvetica"/>
          </rPr>
          <t>Imported Author:
14/1/2016 carried £21.66
28/1/2016 c fee £5.38
9/2/2016 paid -£16
10/3/2016 paid -£10.25
6/4/2016 paid -£0.79</t>
        </r>
      </text>
    </comment>
    <comment ref="CR43" authorId="0">
      <text>
        <r>
          <rPr>
            <sz val="11"/>
            <color indexed="8"/>
            <rFont val="Helvetica"/>
          </rPr>
          <t>Imported Author:
13/10/2016 c fee £6.63
13/10/2016 c fee £6.63 (Dave)
13/10/2016 cash -£10</t>
        </r>
      </text>
    </comment>
    <comment ref="CZ43" authorId="0">
      <text>
        <r>
          <rPr>
            <sz val="11"/>
            <color indexed="8"/>
            <rFont val="Helvetica"/>
          </rPr>
          <t>Imported Author:
13/10/2016 carried £3.26
15/12/2016 c fee £4.64
15/12/2016 wine £1.45
14/12/2016 pies £1.00</t>
        </r>
      </text>
    </comment>
    <comment ref="DK43" authorId="0">
      <text>
        <r>
          <rPr>
            <sz val="11"/>
            <color indexed="8"/>
            <rFont val="Helvetica"/>
          </rPr>
          <t>Imported Author:
15/12/2017 carried £10.35
9/3/2017 c fee £5.38</t>
        </r>
      </text>
    </comment>
    <comment ref="L44" authorId="0">
      <text>
        <r>
          <rPr>
            <sz val="11"/>
            <color indexed="8"/>
            <rFont val="Helvetica"/>
          </rPr>
          <t>Imported Author:
22/01/2015 cash -£20
11/12/2014 C fee £7.00
15/01/2015 C fee £5.25
22/01/2015 C fee £7.00
28/01/2015 ladder £4.50
13/2/2015 Cash -£20</t>
        </r>
      </text>
    </comment>
    <comment ref="O44" authorId="0">
      <text>
        <r>
          <rPr>
            <sz val="11"/>
            <color indexed="8"/>
            <rFont val="Helvetica"/>
          </rPr>
          <t>Imported Author:
13/2/2015 Cash -£20</t>
        </r>
      </text>
    </comment>
    <comment ref="T44" authorId="0">
      <text>
        <r>
          <rPr>
            <sz val="11"/>
            <color indexed="8"/>
            <rFont val="Helvetica"/>
          </rPr>
          <t>Imported Author:
12/12/2015 Carried -£4
19/3/2015 C fee £5.25
19/3/2015 Cash -£5.00</t>
        </r>
      </text>
    </comment>
    <comment ref="V44" authorId="0">
      <text>
        <r>
          <rPr>
            <sz val="11"/>
            <color indexed="8"/>
            <rFont val="Helvetica"/>
          </rPr>
          <t>Imported Author:
19/3/2015 carried -£3.75
2/4/2015 c fee £7</t>
        </r>
      </text>
    </comment>
    <comment ref="Y44" authorId="0">
      <text>
        <r>
          <rPr>
            <sz val="11"/>
            <color indexed="8"/>
            <rFont val="Helvetica"/>
          </rPr>
          <t>Imported Author:
2/4/2015 carried £1.50
23/4/2015 c fee £3.75
23/4/2015 cash -£5.00</t>
        </r>
      </text>
    </comment>
    <comment ref="AA44" authorId="0">
      <text>
        <r>
          <rPr>
            <sz val="11"/>
            <color indexed="8"/>
            <rFont val="Helvetica"/>
          </rPr>
          <t>Imported Author:
23/4/2015 carried £0.25
30/4/2015 c fee £3.75</t>
        </r>
      </text>
    </comment>
    <comment ref="AB44" authorId="0">
      <text>
        <r>
          <rPr>
            <sz val="11"/>
            <color indexed="8"/>
            <rFont val="Helvetica"/>
          </rPr>
          <t>Imported Author:
30/4/2015 carried £4
7/5/2015 c fee £3.75</t>
        </r>
      </text>
    </comment>
    <comment ref="AC44" authorId="0">
      <text>
        <r>
          <rPr>
            <sz val="11"/>
            <color indexed="8"/>
            <rFont val="Helvetica"/>
          </rPr>
          <t>Imported Author:
7/5/2015 carried £7.75
21/5/2015 cash -£5
28/5/2015 c fee £3.75
5/6/2015 cash -£2</t>
        </r>
      </text>
    </comment>
    <comment ref="AD44" authorId="0">
      <text>
        <r>
          <rPr>
            <sz val="11"/>
            <color indexed="8"/>
            <rFont val="Helvetica"/>
          </rPr>
          <t>Imported Author:
28/5/2015 carried £4.50
4/6/2015 cancelled £1.13</t>
        </r>
      </text>
    </comment>
    <comment ref="AE44" authorId="0">
      <text>
        <r>
          <rPr>
            <sz val="11"/>
            <color indexed="8"/>
            <rFont val="Helvetica"/>
          </rPr>
          <t>Imported Author:
4/6/2015 carried £5.63
5/6/2015 cash -£2.00
11/6/2015 c fee £0.88
17/6/2015 m fee £8.00</t>
        </r>
      </text>
    </comment>
    <comment ref="AG44" authorId="0">
      <text>
        <r>
          <rPr>
            <sz val="11"/>
            <color indexed="8"/>
            <rFont val="Helvetica"/>
          </rPr>
          <t>Imported Author:
11/6/2015 carried £12.50
25/6/2015 c fee £1.17
25/6/2015 cash -£10</t>
        </r>
      </text>
    </comment>
    <comment ref="AI44" authorId="0">
      <text>
        <r>
          <rPr>
            <sz val="11"/>
            <color indexed="8"/>
            <rFont val="Helvetica"/>
          </rPr>
          <t>Imported Author:
25/6/2015 carried £4.27
16/7/2015 c fee £0.43</t>
        </r>
      </text>
    </comment>
    <comment ref="AK44" authorId="0">
      <text>
        <r>
          <rPr>
            <sz val="11"/>
            <color indexed="8"/>
            <rFont val="Helvetica"/>
          </rPr>
          <t>Imported Author:
16/7/2015 carried £4.70
20/8/2015 c fee £3.88</t>
        </r>
      </text>
    </comment>
    <comment ref="AM44" authorId="0">
      <text>
        <r>
          <rPr>
            <sz val="11"/>
            <color indexed="8"/>
            <rFont val="Helvetica"/>
          </rPr>
          <t>Imported Author:
20/8/2015 carried £8.58
3/9/2015 c fee £3.88
3/9/2015 cash -£10.00</t>
        </r>
      </text>
    </comment>
    <comment ref="AN44" authorId="0">
      <text>
        <r>
          <rPr>
            <sz val="11"/>
            <color indexed="8"/>
            <rFont val="Helvetica"/>
          </rPr>
          <t>Imported Author:
3/9/2015 carried £2.46
10/9/2015 c fee £3.88</t>
        </r>
      </text>
    </comment>
    <comment ref="AO44" authorId="0">
      <text>
        <r>
          <rPr>
            <sz val="11"/>
            <color indexed="8"/>
            <rFont val="Helvetica"/>
          </rPr>
          <t>Imported Author:
10/9/2015 carried £6.34</t>
        </r>
      </text>
    </comment>
    <comment ref="AR44" authorId="0">
      <text>
        <r>
          <rPr>
            <sz val="11"/>
            <color indexed="8"/>
            <rFont val="Helvetica"/>
          </rPr>
          <t>Imported Author:
17/9/2015 carried £10.22
15/10/2014 c fee £4.43
15/10/2015 cash -£10.00</t>
        </r>
      </text>
    </comment>
    <comment ref="AS44" authorId="0">
      <text>
        <r>
          <rPr>
            <sz val="11"/>
            <color indexed="8"/>
            <rFont val="Helvetica"/>
          </rPr>
          <t xml:space="preserve">Imported Author:
15/10/2015 carried £4.65
22/10/2015 c fee £3.88 </t>
        </r>
      </text>
    </comment>
    <comment ref="AW44" authorId="0">
      <text>
        <r>
          <rPr>
            <sz val="11"/>
            <color indexed="8"/>
            <rFont val="Helvetica"/>
          </rPr>
          <t>Imported Author:
12/11/2015 carried £8.53
19/11/2015 c fee £5.38</t>
        </r>
      </text>
    </comment>
    <comment ref="AY44" authorId="0">
      <text>
        <r>
          <rPr>
            <sz val="11"/>
            <color indexed="8"/>
            <rFont val="Helvetica"/>
          </rPr>
          <t>Imported Author:
19/11/2015 carried £13.91
3/12/2015 c fee £5.38
3/12/2015 cash -£20.00</t>
        </r>
      </text>
    </comment>
    <comment ref="BA44" authorId="0">
      <text>
        <r>
          <rPr>
            <sz val="11"/>
            <color indexed="8"/>
            <rFont val="Helvetica"/>
          </rPr>
          <t>Imported Author:
3/12/2015 carried -£0.71
17/12/2015 c fee £14.15</t>
        </r>
      </text>
    </comment>
    <comment ref="BC44" authorId="0">
      <text>
        <r>
          <rPr>
            <sz val="11"/>
            <color indexed="8"/>
            <rFont val="Helvetica"/>
          </rPr>
          <t>Imported Author:
17/12/2016 carried £13.44
7/1/2016 c fee £5.38</t>
        </r>
      </text>
    </comment>
    <comment ref="BE44" authorId="0">
      <text>
        <r>
          <rPr>
            <sz val="11"/>
            <color indexed="8"/>
            <rFont val="Helvetica"/>
          </rPr>
          <t>Imported Author:
7/1/2016 carried £18.82
21/1/2016 c fee £5.38</t>
        </r>
      </text>
    </comment>
    <comment ref="BF44" authorId="0">
      <text>
        <r>
          <rPr>
            <sz val="11"/>
            <color indexed="8"/>
            <rFont val="Helvetica"/>
          </rPr>
          <t>Imported Author:
21/1/2016 carried £24.20
28/1/2016 c fee £5.38</t>
        </r>
      </text>
    </comment>
    <comment ref="BG44" authorId="0">
      <text>
        <r>
          <rPr>
            <sz val="11"/>
            <color indexed="8"/>
            <rFont val="Helvetica"/>
          </rPr>
          <t>Imported Author:
28/1/2016 carried £29.58
4/2/2016 c fee £5.38
4/2/2016 balls -£3.50</t>
        </r>
      </text>
    </comment>
    <comment ref="BI44" authorId="0">
      <text>
        <r>
          <rPr>
            <sz val="11"/>
            <color indexed="8"/>
            <rFont val="Helvetica"/>
          </rPr>
          <t xml:space="preserve">Imported Author:
4/2/2016 carried £31.46
18/2/2016 c fee £5.38
</t>
        </r>
      </text>
    </comment>
    <comment ref="BJ44" authorId="0">
      <text>
        <r>
          <rPr>
            <sz val="11"/>
            <color indexed="8"/>
            <rFont val="Helvetica"/>
          </rPr>
          <t>Imported Author:
18/2/2016 carried £36.84
25/2/2016 c fee £5.38
25/2/2016 cash -£40</t>
        </r>
      </text>
    </comment>
    <comment ref="BK44" authorId="0">
      <text>
        <r>
          <rPr>
            <sz val="11"/>
            <color indexed="8"/>
            <rFont val="Helvetica"/>
          </rPr>
          <t>Imported Author:
25/2/2016 carried £2.22
3/3/2016 c fee £5.38</t>
        </r>
      </text>
    </comment>
    <comment ref="BL44" authorId="0">
      <text>
        <r>
          <rPr>
            <sz val="11"/>
            <color indexed="8"/>
            <rFont val="Helvetica"/>
          </rPr>
          <t>Imported Author:
3/3/2016 carried £7.60
10/3/2016 c fee £5.38</t>
        </r>
      </text>
    </comment>
    <comment ref="BM44" authorId="0">
      <text>
        <r>
          <rPr>
            <sz val="11"/>
            <color indexed="8"/>
            <rFont val="Helvetica"/>
          </rPr>
          <t>Imported Author:
10/3/2016 carried £12.98
17/3/2016 c fee £5.38
17/3/2016 c fee £0.75</t>
        </r>
      </text>
    </comment>
    <comment ref="BN44" authorId="0">
      <text>
        <r>
          <rPr>
            <sz val="11"/>
            <color indexed="8"/>
            <rFont val="Helvetica"/>
          </rPr>
          <t>Imported Author:
17/3/2016 carried £19.11
24/3/2016 c fee £5.38
24/3/2016 cash -£20</t>
        </r>
      </text>
    </comment>
    <comment ref="BP44" authorId="0">
      <text>
        <r>
          <rPr>
            <sz val="11"/>
            <color indexed="8"/>
            <rFont val="Helvetica"/>
          </rPr>
          <t>Imported Author:
24/3/2016 carried £4.49
7/4/2016 c fee £6.88
7/4/2016 cash -£1</t>
        </r>
      </text>
    </comment>
    <comment ref="BR44" authorId="0">
      <text>
        <r>
          <rPr>
            <sz val="11"/>
            <color indexed="8"/>
            <rFont val="Helvetica"/>
          </rPr>
          <t>Imported Author:
14/4/2016 carried £16.96
21/4/2016 c fee £3.88
21/4/2016 cash -£20</t>
        </r>
      </text>
    </comment>
    <comment ref="BU44" authorId="0">
      <text>
        <r>
          <rPr>
            <sz val="11"/>
            <color indexed="8"/>
            <rFont val="Helvetica"/>
          </rPr>
          <t>Imported Author:
21/4/2016 carried £0.84
5/5/2016 c fee £3.88</t>
        </r>
      </text>
    </comment>
    <comment ref="BW44" authorId="0">
      <text>
        <r>
          <rPr>
            <sz val="11"/>
            <color indexed="8"/>
            <rFont val="Helvetica"/>
          </rPr>
          <t>Imported Author:
5/5/2016 carried £4.72
19/5/2016 c fee £3.88</t>
        </r>
      </text>
    </comment>
    <comment ref="CC44" authorId="0">
      <text>
        <r>
          <rPr>
            <sz val="11"/>
            <color indexed="8"/>
            <rFont val="Helvetica"/>
          </rPr>
          <t>Imported Author:
19/5/2016 carried £8.60
23/6/2016 c fee £3.88</t>
        </r>
      </text>
    </comment>
    <comment ref="CF44" authorId="0">
      <text>
        <r>
          <rPr>
            <sz val="11"/>
            <color indexed="8"/>
            <rFont val="Helvetica"/>
          </rPr>
          <t>Imported Author:
23/6/2016 carried £12.48</t>
        </r>
      </text>
    </comment>
    <comment ref="CH44" authorId="0">
      <text>
        <r>
          <rPr>
            <sz val="11"/>
            <color indexed="8"/>
            <rFont val="Helvetica"/>
          </rPr>
          <t>Imported Author:
7/7/2016 carried £12.48
21/7/2016 c fee £4.88</t>
        </r>
      </text>
    </comment>
    <comment ref="CJ44" authorId="0">
      <text>
        <r>
          <rPr>
            <sz val="11"/>
            <color indexed="8"/>
            <rFont val="Helvetica"/>
          </rPr>
          <t>Imported Author:
21/7/2016 carried £17.36
11/8/2016 c fee £2.38</t>
        </r>
      </text>
    </comment>
    <comment ref="CN44" authorId="0">
      <text>
        <r>
          <rPr>
            <sz val="11"/>
            <color indexed="8"/>
            <rFont val="Helvetica"/>
          </rPr>
          <t>Imported Author:
11/8/2016 carried £19.74
15/9/2016 c fee £3.88</t>
        </r>
      </text>
    </comment>
    <comment ref="CT44" authorId="0">
      <text>
        <r>
          <rPr>
            <sz val="11"/>
            <color indexed="8"/>
            <rFont val="Helvetica"/>
          </rPr>
          <t>Imported Author:
15/9/2016 carried £23.62
27/10/2016 c fee £5.38</t>
        </r>
      </text>
    </comment>
    <comment ref="CW44" authorId="0">
      <text>
        <r>
          <rPr>
            <sz val="11"/>
            <color indexed="8"/>
            <rFont val="Helvetica"/>
          </rPr>
          <t>Imported Author:
27/10/2016 carried £29
24/11/2016 c fee £5.38
24/11/2016 cash -£35.00</t>
        </r>
      </text>
    </comment>
    <comment ref="CX44" authorId="0">
      <text>
        <r>
          <rPr>
            <sz val="11"/>
            <color indexed="8"/>
            <rFont val="Helvetica"/>
          </rPr>
          <t>Imported Author:
24/11/2016 carried -£0.62
1/12/2016 c fee £5.38</t>
        </r>
      </text>
    </comment>
    <comment ref="CZ44" authorId="0">
      <text>
        <r>
          <rPr>
            <sz val="11"/>
            <color indexed="8"/>
            <rFont val="Helvetica"/>
          </rPr>
          <t>Imported Author:
24/11/2016 carried £4.76
15/12/2016 c fee £8.64
15/12/2016 wine £1.45
15/12/2016 pies £1.00</t>
        </r>
      </text>
    </comment>
    <comment ref="DB44" authorId="0">
      <text>
        <r>
          <rPr>
            <sz val="11"/>
            <color indexed="8"/>
            <rFont val="Helvetica"/>
          </rPr>
          <t>Imported Author:
15/12/2017 carried £15.85
5/1/2017 c fee £5.09</t>
        </r>
      </text>
    </comment>
    <comment ref="DD44" authorId="0">
      <text>
        <r>
          <rPr>
            <sz val="11"/>
            <color indexed="8"/>
            <rFont val="Helvetica"/>
          </rPr>
          <t>Imported Author:
5/1/2017 carried £20.94
19/1/2017 c fee £5.38
19/1/2017 cash -£10</t>
        </r>
      </text>
    </comment>
    <comment ref="DE44" authorId="0">
      <text>
        <r>
          <rPr>
            <sz val="11"/>
            <color indexed="8"/>
            <rFont val="Helvetica"/>
          </rPr>
          <t>Imported Author:
19/1/2017 carried £16.32
26/1/2017 c fee £5.38</t>
        </r>
      </text>
    </comment>
    <comment ref="DG44" authorId="0">
      <text>
        <r>
          <rPr>
            <sz val="11"/>
            <color indexed="8"/>
            <rFont val="Helvetica"/>
          </rPr>
          <t>Imported Author:
26/1/2017 carried £21.71
9/2/2017 c fee £5.38
9/2/2017 cash -£25</t>
        </r>
      </text>
    </comment>
    <comment ref="DK44" authorId="0">
      <text>
        <r>
          <rPr>
            <sz val="11"/>
            <color indexed="8"/>
            <rFont val="Helvetica"/>
          </rPr>
          <t>Imported Author:
9/2/2017 carried £2.09
9/3/2017 c fee £5.38</t>
        </r>
      </text>
    </comment>
    <comment ref="DL44" authorId="0">
      <text>
        <r>
          <rPr>
            <sz val="11"/>
            <color indexed="8"/>
            <rFont val="Helvetica"/>
          </rPr>
          <t>Imported Author:
9/3/2017 carried £7.47
16/3/2017 c fee £7.92</t>
        </r>
      </text>
    </comment>
    <comment ref="DM44" authorId="0">
      <text>
        <r>
          <rPr>
            <sz val="11"/>
            <color indexed="8"/>
            <rFont val="Helvetica"/>
          </rPr>
          <t>Imported Author:
16/3/2017 carried £15.39
23/3/2017 c fee £5.38
23/3/2017 cash -£6.50</t>
        </r>
      </text>
    </comment>
    <comment ref="DO44" authorId="0">
      <text>
        <r>
          <rPr>
            <sz val="11"/>
            <color indexed="8"/>
            <rFont val="Helvetica"/>
          </rPr>
          <t>Imported Author:
23/3/2017 carried £14.27
6/4/2017 c fee £6.13</t>
        </r>
      </text>
    </comment>
    <comment ref="DP44" authorId="0">
      <text>
        <r>
          <rPr>
            <sz val="11"/>
            <color indexed="8"/>
            <rFont val="Helvetica"/>
          </rPr>
          <t>Imported Author:
6/4/2017 carried £20.40
13/4/2017 c fee £5.16</t>
        </r>
      </text>
    </comment>
    <comment ref="DQ44" authorId="0">
      <text>
        <r>
          <rPr>
            <sz val="11"/>
            <color indexed="8"/>
            <rFont val="Helvetica"/>
          </rPr>
          <t>Imported Author:
13/4/2017 carried £25.56
20/4/2017 c fee £3.88</t>
        </r>
      </text>
    </comment>
    <comment ref="DT44" authorId="0">
      <text>
        <r>
          <rPr>
            <sz val="11"/>
            <color indexed="8"/>
            <rFont val="Helvetica"/>
          </rPr>
          <t>Imported Author:
20/4/2017 carried £29.44
2/5/2017 c fee £3.88
2/5/2017 cash -£30</t>
        </r>
      </text>
    </comment>
    <comment ref="DU44" authorId="0">
      <text>
        <r>
          <rPr>
            <sz val="11"/>
            <color indexed="8"/>
            <rFont val="Helvetica"/>
          </rPr>
          <t>Imported Author:
2/5/2017 carried £3.32
4/5/2017 c fee £6.71</t>
        </r>
      </text>
    </comment>
    <comment ref="DX44" authorId="0">
      <text>
        <r>
          <rPr>
            <sz val="11"/>
            <color indexed="8"/>
            <rFont val="Helvetica"/>
          </rPr>
          <t>Imported Author:
4/5/2017 carried £10.03
25/5/2017 c fee £3.88</t>
        </r>
      </text>
    </comment>
    <comment ref="DY44" authorId="0">
      <text>
        <r>
          <rPr>
            <sz val="11"/>
            <color indexed="8"/>
            <rFont val="Helvetica"/>
          </rPr>
          <t>Imported Author:
25/5/2017 carried £13.91
1/6/2017 c fee £3.88
1/6/2017 cash -£10</t>
        </r>
      </text>
    </comment>
    <comment ref="BJ45" authorId="0">
      <text>
        <r>
          <rPr>
            <sz val="11"/>
            <color indexed="8"/>
            <rFont val="Helvetica"/>
          </rPr>
          <t>Imported Author:
25/2/2016 c fee £5.38
3/3/2016 paid -£5.38</t>
        </r>
      </text>
    </comment>
    <comment ref="BM45" authorId="0">
      <text>
        <r>
          <rPr>
            <sz val="11"/>
            <color indexed="8"/>
            <rFont val="Helvetica"/>
          </rPr>
          <t>Imported Author:
17/3/2016 c fee £5.38
6/4/2016 paid -£5.38</t>
        </r>
      </text>
    </comment>
    <comment ref="BR45" authorId="0">
      <text>
        <r>
          <rPr>
            <sz val="11"/>
            <color indexed="8"/>
            <rFont val="Helvetica"/>
          </rPr>
          <t>Imported Author:
21/4/2016 c fee £3.88</t>
        </r>
      </text>
    </comment>
  </commentList>
</comments>
</file>

<file path=xl/sharedStrings.xml><?xml version="1.0" encoding="utf-8"?>
<sst xmlns="http://schemas.openxmlformats.org/spreadsheetml/2006/main" uniqueCount="46">
  <si>
    <t>Alessandro</t>
  </si>
  <si>
    <t>Alexis</t>
  </si>
  <si>
    <t>Antonio</t>
  </si>
  <si>
    <t>Chris Eck</t>
  </si>
  <si>
    <t xml:space="preserve"> </t>
  </si>
  <si>
    <t>Craig Watt</t>
  </si>
  <si>
    <t>David</t>
  </si>
  <si>
    <t>Douglas</t>
  </si>
  <si>
    <t>2/10/0106</t>
  </si>
  <si>
    <t>Eugene B</t>
  </si>
  <si>
    <t>Fraser Searle</t>
  </si>
  <si>
    <t>Fred</t>
  </si>
  <si>
    <t>Gerald</t>
  </si>
  <si>
    <t>Graham</t>
  </si>
  <si>
    <t>James C</t>
  </si>
  <si>
    <t>Jamie</t>
  </si>
  <si>
    <t>Jason</t>
  </si>
  <si>
    <t>Joel</t>
  </si>
  <si>
    <t>John B</t>
  </si>
  <si>
    <t>Jonathan Stephans</t>
  </si>
  <si>
    <t>Jonnie Wolf</t>
  </si>
  <si>
    <t>Jordan</t>
  </si>
  <si>
    <t>Josh</t>
  </si>
  <si>
    <t>Laurie Bushe</t>
  </si>
  <si>
    <t>Lewis Youl</t>
  </si>
  <si>
    <t>Martin George</t>
  </si>
  <si>
    <t>Martin Zincin</t>
  </si>
  <si>
    <t>Max Hess</t>
  </si>
  <si>
    <t>Michael Battat</t>
  </si>
  <si>
    <t>Michael Metcalfe</t>
  </si>
  <si>
    <t>Mike</t>
  </si>
  <si>
    <t>Otto</t>
  </si>
  <si>
    <t>Paul</t>
  </si>
  <si>
    <t>Raul</t>
  </si>
  <si>
    <t>Richard D</t>
  </si>
  <si>
    <t>Richard S</t>
  </si>
  <si>
    <t>Rohan M</t>
  </si>
  <si>
    <t>Rory</t>
  </si>
  <si>
    <t>Russel Levi</t>
  </si>
  <si>
    <t>Shak</t>
  </si>
  <si>
    <t>Stephen Y</t>
  </si>
  <si>
    <t>Thomas F</t>
  </si>
  <si>
    <t>Tim Bushe</t>
  </si>
  <si>
    <t>Tom Spencer</t>
  </si>
  <si>
    <t>Tony Federici</t>
  </si>
  <si>
    <t>Udi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</si>
</sst>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d/mm/yyyy"/>
    <numFmt numFmtId="60" formatCode="d/m/yyyy"/>
    <numFmt numFmtId="61" formatCode="[$£-809]#,##0.00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1"/>
      <color indexed="8"/>
      <name val="Helvetica"/>
    </font>
    <font>
      <sz val="10"/>
      <color indexed="10"/>
      <name val="Arial"/>
    </font>
    <font>
      <sz val="10"/>
      <color indexed="1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60" fontId="0" borderId="2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4" borderId="2" applyNumberFormat="0" applyFont="1" applyFill="0" applyBorder="1" applyAlignment="1" applyProtection="0">
      <alignment vertical="bottom"/>
    </xf>
    <xf numFmtId="0" fontId="4" borderId="3" applyNumberFormat="0" applyFont="1" applyFill="0" applyBorder="1" applyAlignment="1" applyProtection="0">
      <alignment vertical="bottom"/>
    </xf>
    <xf numFmtId="0" fontId="5" borderId="4" applyNumberFormat="0" applyFont="1" applyFill="0" applyBorder="1" applyAlignment="1" applyProtection="0">
      <alignment vertical="bottom"/>
    </xf>
    <xf numFmtId="0" fontId="4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4" borderId="5" applyNumberFormat="0" applyFont="1" applyFill="0" applyBorder="1" applyAlignment="1" applyProtection="0">
      <alignment vertical="bottom"/>
    </xf>
    <xf numFmtId="0" fontId="4" borderId="7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61" fontId="5" borderId="4" applyNumberFormat="1" applyFont="1" applyFill="0" applyBorder="1" applyAlignment="1" applyProtection="0">
      <alignment vertical="bottom"/>
    </xf>
    <xf numFmtId="61" fontId="0" borderId="5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61" fontId="5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61" fontId="0" borderId="3" applyNumberFormat="1" applyFont="1" applyFill="0" applyBorder="1" applyAlignment="1" applyProtection="0">
      <alignment vertical="bottom"/>
    </xf>
    <xf numFmtId="60" fontId="5" borderId="1" applyNumberFormat="1" applyFont="1" applyFill="0" applyBorder="1" applyAlignment="1" applyProtection="0">
      <alignment vertical="bottom"/>
    </xf>
    <xf numFmtId="60" fontId="4" borderId="4" applyNumberFormat="1" applyFont="1" applyFill="0" applyBorder="1" applyAlignment="1" applyProtection="0">
      <alignment vertical="bottom"/>
    </xf>
    <xf numFmtId="60" fontId="5" borderId="4" applyNumberFormat="1" applyFont="1" applyFill="0" applyBorder="1" applyAlignment="1" applyProtection="0">
      <alignment vertical="bottom"/>
    </xf>
    <xf numFmtId="60" fontId="0" borderId="9" applyNumberFormat="1" applyFont="1" applyFill="0" applyBorder="1" applyAlignment="1" applyProtection="0">
      <alignment vertical="bottom"/>
    </xf>
    <xf numFmtId="60" fontId="0" borderId="3" applyNumberFormat="1" applyFont="1" applyFill="0" applyBorder="1" applyAlignment="1" applyProtection="0">
      <alignment vertical="bottom"/>
    </xf>
    <xf numFmtId="60" fontId="0" borderId="6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61" fontId="4" borderId="4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60" fontId="4" borderId="1" applyNumberFormat="1" applyFont="1" applyFill="0" applyBorder="1" applyAlignment="1" applyProtection="0">
      <alignment vertical="bottom"/>
    </xf>
    <xf numFmtId="60" fontId="0" borderId="7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61" fontId="4" borderId="1" applyNumberFormat="1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222222"/>
      <rgbColor rgb="ff50005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Y45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10.3516" style="1" customWidth="1"/>
    <col min="3" max="3" width="10.3516" style="1" customWidth="1"/>
    <col min="4" max="4" width="10.3516" style="1" customWidth="1"/>
    <col min="5" max="5" width="10.3516" style="1" customWidth="1"/>
    <col min="6" max="6" width="10.3516" style="1" customWidth="1"/>
    <col min="7" max="7" width="10.3516" style="1" customWidth="1"/>
    <col min="8" max="8" width="10.3516" style="1" customWidth="1"/>
    <col min="9" max="9" width="10.3516" style="1" customWidth="1"/>
    <col min="10" max="10" width="10.3516" style="1" customWidth="1"/>
    <col min="11" max="11" width="10.3516" style="1" customWidth="1"/>
    <col min="12" max="12" width="10.3516" style="1" customWidth="1"/>
    <col min="13" max="13" width="10.3516" style="1" customWidth="1"/>
    <col min="14" max="14" width="10.3516" style="1" customWidth="1"/>
    <col min="15" max="15" width="10.3516" style="1" customWidth="1"/>
    <col min="16" max="16" width="10.3516" style="1" customWidth="1"/>
    <col min="17" max="17" width="10.3516" style="1" customWidth="1"/>
    <col min="18" max="18" width="10.3516" style="1" customWidth="1"/>
    <col min="19" max="19" width="10.3516" style="1" customWidth="1"/>
    <col min="20" max="20" width="10.3516" style="1" customWidth="1"/>
    <col min="21" max="21" width="10.3516" style="1" customWidth="1"/>
    <col min="22" max="22" width="10.3516" style="1" customWidth="1"/>
    <col min="23" max="23" width="10.3516" style="1" customWidth="1"/>
    <col min="24" max="24" width="10.3516" style="1" customWidth="1"/>
    <col min="25" max="25" width="10.3516" style="1" customWidth="1"/>
    <col min="26" max="26" width="10.3516" style="1" customWidth="1"/>
    <col min="27" max="27" width="10.5" style="1" customWidth="1"/>
    <col min="28" max="28" width="10.5" style="1" customWidth="1"/>
    <col min="29" max="29" width="10.3516" style="1" customWidth="1"/>
    <col min="30" max="30" width="10.3516" style="1" customWidth="1"/>
    <col min="31" max="31" width="10.3516" style="1" customWidth="1"/>
    <col min="32" max="32" width="10.3516" style="1" customWidth="1"/>
    <col min="33" max="33" width="10.3516" style="1" customWidth="1"/>
    <col min="34" max="34" width="10.3516" style="1" customWidth="1"/>
    <col min="35" max="35" width="10.3516" style="1" customWidth="1"/>
    <col min="36" max="36" width="10.3516" style="1" customWidth="1"/>
    <col min="37" max="37" width="10.3516" style="1" customWidth="1"/>
    <col min="38" max="38" width="10.3516" style="1" customWidth="1"/>
    <col min="39" max="39" width="10.3516" style="1" customWidth="1"/>
    <col min="40" max="40" width="10.3516" style="1" customWidth="1"/>
    <col min="41" max="41" width="10.3516" style="1" customWidth="1"/>
    <col min="42" max="42" width="10.3516" style="1" customWidth="1"/>
    <col min="43" max="43" width="10.3516" style="1" customWidth="1"/>
    <col min="44" max="44" width="10.3516" style="1" customWidth="1"/>
    <col min="45" max="45" width="10.3516" style="1" customWidth="1"/>
    <col min="46" max="46" width="10.3516" style="1" customWidth="1"/>
    <col min="47" max="47" width="10.3516" style="1" customWidth="1"/>
    <col min="48" max="48" width="10.3516" style="1" customWidth="1"/>
    <col min="49" max="49" width="10.3516" style="1" customWidth="1"/>
    <col min="50" max="50" width="10.3516" style="1" customWidth="1"/>
    <col min="51" max="51" width="10.3516" style="1" customWidth="1"/>
    <col min="52" max="52" width="10.3516" style="1" customWidth="1"/>
    <col min="53" max="53" width="10.3516" style="1" customWidth="1"/>
    <col min="54" max="54" width="10.3516" style="1" customWidth="1"/>
    <col min="55" max="55" width="10.3516" style="1" customWidth="1"/>
    <col min="56" max="56" width="10.3516" style="1" customWidth="1"/>
    <col min="57" max="57" width="10.3516" style="1" customWidth="1"/>
    <col min="58" max="58" width="10.3516" style="1" customWidth="1"/>
    <col min="59" max="59" width="10.3516" style="1" customWidth="1"/>
    <col min="60" max="60" width="10.3516" style="1" customWidth="1"/>
    <col min="61" max="61" width="10.3516" style="1" customWidth="1"/>
    <col min="62" max="62" width="10.3516" style="1" customWidth="1"/>
    <col min="63" max="63" width="10.3516" style="1" customWidth="1"/>
    <col min="64" max="64" width="10.3516" style="1" customWidth="1"/>
    <col min="65" max="65" width="10.3516" style="1" customWidth="1"/>
    <col min="66" max="66" width="10.3516" style="1" customWidth="1"/>
    <col min="67" max="67" width="10.3516" style="1" customWidth="1"/>
    <col min="68" max="68" width="10.3516" style="1" customWidth="1"/>
    <col min="69" max="69" width="10.3516" style="1" customWidth="1"/>
    <col min="70" max="70" width="10.3516" style="1" customWidth="1"/>
    <col min="71" max="71" width="10.3516" style="1" customWidth="1"/>
    <col min="72" max="72" width="10.3516" style="1" customWidth="1"/>
    <col min="73" max="73" width="10.3516" style="1" customWidth="1"/>
    <col min="74" max="74" width="10.3516" style="1" customWidth="1"/>
    <col min="75" max="75" width="10.3516" style="1" customWidth="1"/>
    <col min="76" max="76" width="10.3516" style="1" customWidth="1"/>
    <col min="77" max="77" width="10.3516" style="1" customWidth="1"/>
    <col min="78" max="78" width="10.3516" style="1" customWidth="1"/>
    <col min="79" max="79" width="10.3516" style="1" customWidth="1"/>
    <col min="80" max="80" width="10.3516" style="1" customWidth="1"/>
    <col min="81" max="81" width="10.3516" style="1" customWidth="1"/>
    <col min="82" max="82" width="10.3516" style="1" customWidth="1"/>
    <col min="83" max="83" width="10.3516" style="1" customWidth="1"/>
    <col min="84" max="84" width="10.3516" style="1" customWidth="1"/>
    <col min="85" max="85" width="10.3516" style="1" customWidth="1"/>
    <col min="86" max="86" width="10.3516" style="1" customWidth="1"/>
    <col min="87" max="87" width="10.3516" style="1" customWidth="1"/>
    <col min="88" max="88" width="10.1719" style="1" customWidth="1"/>
    <col min="89" max="89" width="10.3516" style="1" customWidth="1"/>
    <col min="90" max="90" width="10.3516" style="1" customWidth="1"/>
    <col min="91" max="91" width="10.3516" style="1" customWidth="1"/>
    <col min="92" max="92" width="10.3516" style="1" customWidth="1"/>
    <col min="93" max="93" width="10.3516" style="1" customWidth="1"/>
    <col min="94" max="94" width="10.3516" style="1" customWidth="1"/>
    <col min="95" max="95" width="10.3516" style="1" customWidth="1"/>
    <col min="96" max="96" width="10.3516" style="1" customWidth="1"/>
    <col min="97" max="97" width="10.3516" style="1" customWidth="1"/>
    <col min="98" max="98" width="10.3516" style="1" customWidth="1"/>
    <col min="99" max="99" width="10.1719" style="1" customWidth="1"/>
    <col min="100" max="100" width="10.1719" style="1" customWidth="1"/>
    <col min="101" max="101" width="10.1719" style="1" customWidth="1"/>
    <col min="102" max="102" width="10.3516" style="1" customWidth="1"/>
    <col min="103" max="103" width="10.3516" style="1" customWidth="1"/>
    <col min="104" max="104" width="10.3516" style="1" customWidth="1"/>
    <col min="105" max="105" width="10.3516" style="1" customWidth="1"/>
    <col min="106" max="106" width="10.3516" style="1" customWidth="1"/>
    <col min="107" max="107" width="10.3516" style="1" customWidth="1"/>
    <col min="108" max="108" width="10.3516" style="1" customWidth="1"/>
    <col min="109" max="109" width="10.3516" style="1" customWidth="1"/>
    <col min="110" max="110" width="10.3516" style="1" customWidth="1"/>
    <col min="111" max="111" width="10.3516" style="1" customWidth="1"/>
    <col min="112" max="112" width="10.5" style="1" customWidth="1"/>
    <col min="113" max="113" width="10.5" style="1" customWidth="1"/>
    <col min="114" max="114" width="10.5" style="1" customWidth="1"/>
    <col min="115" max="115" width="10.3516" style="1" customWidth="1"/>
    <col min="116" max="116" width="11.5" style="1" customWidth="1"/>
    <col min="117" max="117" width="9.5" style="1" customWidth="1"/>
    <col min="118" max="118" width="9.5" style="1" customWidth="1"/>
    <col min="119" max="119" width="9.5" style="1" customWidth="1"/>
    <col min="120" max="120" width="9.5" style="1" customWidth="1"/>
    <col min="121" max="121" width="9.5" style="1" customWidth="1"/>
    <col min="122" max="122" width="9.5" style="1" customWidth="1"/>
    <col min="123" max="123" width="9.5" style="1" customWidth="1"/>
    <col min="124" max="124" width="9.5" style="1" customWidth="1"/>
    <col min="125" max="125" width="8.5" style="1" customWidth="1"/>
    <col min="126" max="126" width="9.35156" style="1" customWidth="1"/>
    <col min="127" max="127" width="10" style="1" customWidth="1"/>
    <col min="128" max="128" width="9.85156" style="1" customWidth="1"/>
    <col min="129" max="129" width="9.85156" style="1" customWidth="1"/>
    <col min="130" max="256" width="14.5" style="1" customWidth="1"/>
  </cols>
  <sheetData>
    <row r="1" ht="13.65" customHeight="1">
      <c r="A1" s="2"/>
      <c r="B1" s="3">
        <v>41950</v>
      </c>
      <c r="C1" s="3">
        <v>41962</v>
      </c>
      <c r="D1" s="3">
        <v>41970</v>
      </c>
      <c r="E1" s="3">
        <v>41977</v>
      </c>
      <c r="F1" s="3">
        <v>41984</v>
      </c>
      <c r="G1" s="3">
        <v>41991</v>
      </c>
      <c r="H1" s="3">
        <v>41995</v>
      </c>
      <c r="I1" s="3">
        <v>42001</v>
      </c>
      <c r="J1" s="3">
        <v>42012</v>
      </c>
      <c r="K1" s="3">
        <v>42019</v>
      </c>
      <c r="L1" s="3">
        <v>42026</v>
      </c>
      <c r="M1" s="3">
        <v>42033</v>
      </c>
      <c r="N1" s="3">
        <v>42040</v>
      </c>
      <c r="O1" s="3">
        <v>42047</v>
      </c>
      <c r="P1" s="3">
        <v>42054</v>
      </c>
      <c r="Q1" s="3">
        <v>42061</v>
      </c>
      <c r="R1" s="3">
        <v>42068</v>
      </c>
      <c r="S1" s="3">
        <v>42075</v>
      </c>
      <c r="T1" s="3">
        <v>42082</v>
      </c>
      <c r="U1" s="3">
        <v>42089</v>
      </c>
      <c r="V1" s="3">
        <v>42096</v>
      </c>
      <c r="W1" s="3">
        <v>42103</v>
      </c>
      <c r="X1" s="3">
        <v>42110</v>
      </c>
      <c r="Y1" s="3">
        <v>42117</v>
      </c>
      <c r="Z1" s="3">
        <v>42120</v>
      </c>
      <c r="AA1" s="3">
        <v>42124</v>
      </c>
      <c r="AB1" s="3">
        <v>42131</v>
      </c>
      <c r="AC1" s="3">
        <v>42152</v>
      </c>
      <c r="AD1" s="3">
        <v>42159</v>
      </c>
      <c r="AE1" s="3">
        <v>42166</v>
      </c>
      <c r="AF1" s="3">
        <v>42173</v>
      </c>
      <c r="AG1" s="3">
        <v>42180</v>
      </c>
      <c r="AH1" s="3">
        <v>42187</v>
      </c>
      <c r="AI1" s="3">
        <v>42201</v>
      </c>
      <c r="AJ1" s="3">
        <v>42222</v>
      </c>
      <c r="AK1" s="3">
        <v>42236</v>
      </c>
      <c r="AL1" s="3">
        <v>42243</v>
      </c>
      <c r="AM1" s="3">
        <v>42250</v>
      </c>
      <c r="AN1" s="3">
        <v>42257</v>
      </c>
      <c r="AO1" s="3">
        <v>42264</v>
      </c>
      <c r="AP1" s="3">
        <v>42271</v>
      </c>
      <c r="AQ1" s="3">
        <v>42278</v>
      </c>
      <c r="AR1" s="3">
        <v>42292</v>
      </c>
      <c r="AS1" s="3">
        <v>42299</v>
      </c>
      <c r="AT1" s="3">
        <v>42306</v>
      </c>
      <c r="AU1" s="3">
        <v>42313</v>
      </c>
      <c r="AV1" s="3">
        <v>42320</v>
      </c>
      <c r="AW1" s="3">
        <v>42327</v>
      </c>
      <c r="AX1" s="3">
        <v>42334</v>
      </c>
      <c r="AY1" s="3">
        <v>42341</v>
      </c>
      <c r="AZ1" s="3">
        <v>42348</v>
      </c>
      <c r="BA1" s="3">
        <v>42355</v>
      </c>
      <c r="BB1" s="3">
        <v>42367</v>
      </c>
      <c r="BC1" s="3">
        <v>42376</v>
      </c>
      <c r="BD1" s="3">
        <v>42383</v>
      </c>
      <c r="BE1" s="3">
        <v>42390</v>
      </c>
      <c r="BF1" s="3">
        <v>42397</v>
      </c>
      <c r="BG1" s="3">
        <v>42404</v>
      </c>
      <c r="BH1" s="3">
        <v>42411</v>
      </c>
      <c r="BI1" s="3">
        <v>42418</v>
      </c>
      <c r="BJ1" s="3">
        <v>42425</v>
      </c>
      <c r="BK1" s="3">
        <v>42432</v>
      </c>
      <c r="BL1" s="3">
        <v>42439</v>
      </c>
      <c r="BM1" s="3">
        <v>42446</v>
      </c>
      <c r="BN1" s="3">
        <v>42453</v>
      </c>
      <c r="BO1" s="3">
        <v>42460</v>
      </c>
      <c r="BP1" s="3">
        <v>42467</v>
      </c>
      <c r="BQ1" s="3">
        <v>42474</v>
      </c>
      <c r="BR1" s="3">
        <v>42481</v>
      </c>
      <c r="BS1" s="3">
        <v>42485</v>
      </c>
      <c r="BT1" s="3">
        <v>42494</v>
      </c>
      <c r="BU1" s="3">
        <v>42495</v>
      </c>
      <c r="BV1" s="3">
        <v>42502</v>
      </c>
      <c r="BW1" s="3">
        <v>42509</v>
      </c>
      <c r="BX1" s="3">
        <v>42513</v>
      </c>
      <c r="BY1" s="3">
        <v>42523</v>
      </c>
      <c r="BZ1" s="3">
        <v>42527</v>
      </c>
      <c r="CA1" s="3">
        <v>42528</v>
      </c>
      <c r="CB1" s="3">
        <v>42530</v>
      </c>
      <c r="CC1" s="3">
        <v>42544</v>
      </c>
      <c r="CD1" s="3">
        <v>42551</v>
      </c>
      <c r="CE1" s="3">
        <v>42556</v>
      </c>
      <c r="CF1" s="3">
        <v>42558</v>
      </c>
      <c r="CG1" s="3">
        <v>42565</v>
      </c>
      <c r="CH1" s="3">
        <v>42572</v>
      </c>
      <c r="CI1" s="3">
        <v>42586</v>
      </c>
      <c r="CJ1" s="3">
        <v>42593</v>
      </c>
      <c r="CK1" s="3">
        <v>42607</v>
      </c>
      <c r="CL1" s="3">
        <v>42614</v>
      </c>
      <c r="CM1" s="3">
        <v>42621</v>
      </c>
      <c r="CN1" s="3">
        <v>42628</v>
      </c>
      <c r="CO1" s="3">
        <v>42635</v>
      </c>
      <c r="CP1" s="3">
        <v>42642</v>
      </c>
      <c r="CQ1" s="3">
        <v>42649</v>
      </c>
      <c r="CR1" s="3">
        <v>42656</v>
      </c>
      <c r="CS1" s="3">
        <v>42663</v>
      </c>
      <c r="CT1" s="3">
        <v>42670</v>
      </c>
      <c r="CU1" s="3">
        <v>42677</v>
      </c>
      <c r="CV1" s="3">
        <v>42684</v>
      </c>
      <c r="CW1" s="3">
        <v>42698</v>
      </c>
      <c r="CX1" s="3">
        <v>42705</v>
      </c>
      <c r="CY1" s="3">
        <v>42712</v>
      </c>
      <c r="CZ1" s="3">
        <v>42719</v>
      </c>
      <c r="DA1" s="3">
        <v>42732</v>
      </c>
      <c r="DB1" s="3">
        <v>42740</v>
      </c>
      <c r="DC1" s="3">
        <v>42747</v>
      </c>
      <c r="DD1" s="3">
        <v>42754</v>
      </c>
      <c r="DE1" s="3">
        <v>42761</v>
      </c>
      <c r="DF1" s="3">
        <v>42768</v>
      </c>
      <c r="DG1" s="3">
        <v>42775</v>
      </c>
      <c r="DH1" s="3">
        <v>42782</v>
      </c>
      <c r="DI1" s="3">
        <v>42789</v>
      </c>
      <c r="DJ1" s="4">
        <v>42796</v>
      </c>
      <c r="DK1" s="4">
        <v>42803</v>
      </c>
      <c r="DL1" s="4">
        <v>42810</v>
      </c>
      <c r="DM1" s="4">
        <v>42817</v>
      </c>
      <c r="DN1" s="5">
        <v>42824</v>
      </c>
      <c r="DO1" s="5">
        <v>42831</v>
      </c>
      <c r="DP1" s="5">
        <v>42838</v>
      </c>
      <c r="DQ1" s="5">
        <v>42845</v>
      </c>
      <c r="DR1" s="4">
        <v>42850</v>
      </c>
      <c r="DS1" s="5">
        <v>42852</v>
      </c>
      <c r="DT1" s="4">
        <v>42857</v>
      </c>
      <c r="DU1" s="4">
        <v>42859</v>
      </c>
      <c r="DV1" s="4">
        <v>42866</v>
      </c>
      <c r="DW1" s="4">
        <v>42871</v>
      </c>
      <c r="DX1" s="4">
        <v>42880</v>
      </c>
      <c r="DY1" s="4">
        <v>42887</v>
      </c>
    </row>
    <row r="2" ht="13.65" customHeight="1">
      <c r="A2" t="s" s="6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"/>
      <c r="Q2" s="7"/>
      <c r="R2" s="7"/>
      <c r="S2" s="2"/>
      <c r="T2" s="2"/>
      <c r="U2" s="2"/>
      <c r="V2" s="2"/>
      <c r="W2" s="7"/>
      <c r="X2" s="7"/>
      <c r="Y2" s="7"/>
      <c r="Z2" s="7"/>
      <c r="AA2" s="7"/>
      <c r="AB2" s="7"/>
      <c r="AC2" s="7"/>
      <c r="AD2" s="7"/>
      <c r="AE2" s="7"/>
      <c r="AF2" s="7"/>
      <c r="AG2" s="2"/>
      <c r="AH2" s="2"/>
      <c r="AI2" s="2"/>
      <c r="AJ2" s="2"/>
      <c r="AK2" s="2"/>
      <c r="AL2" s="8"/>
      <c r="AM2" s="2"/>
      <c r="AN2" s="2"/>
      <c r="AO2" s="2"/>
      <c r="AP2" s="8"/>
      <c r="AQ2" s="7"/>
      <c r="AR2" s="2"/>
      <c r="AS2" s="2"/>
      <c r="AT2" s="7"/>
      <c r="AU2" s="7"/>
      <c r="AV2" s="7"/>
      <c r="AW2" s="7"/>
      <c r="AX2" s="7"/>
      <c r="AY2" s="2"/>
      <c r="AZ2" s="8"/>
      <c r="BA2" s="2"/>
      <c r="BB2" s="2"/>
      <c r="BC2" s="2"/>
      <c r="BD2" s="7"/>
      <c r="BE2" s="7"/>
      <c r="BF2" s="7"/>
      <c r="BG2" s="7"/>
      <c r="BH2" s="7"/>
      <c r="BI2" s="7"/>
      <c r="BJ2" s="7"/>
      <c r="BK2" s="7"/>
      <c r="BL2" s="7"/>
      <c r="BM2" s="7"/>
      <c r="BN2" s="8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2"/>
      <c r="CE2" s="2"/>
      <c r="CF2" s="2"/>
      <c r="CG2" s="2"/>
      <c r="CH2" s="2"/>
      <c r="CI2" s="2"/>
      <c r="CJ2" s="4"/>
      <c r="CK2" s="2"/>
      <c r="CL2" s="2"/>
      <c r="CM2" s="4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4"/>
      <c r="CZ2" s="4"/>
      <c r="DA2" s="2"/>
      <c r="DB2" s="2"/>
      <c r="DC2" s="2"/>
      <c r="DD2" s="4">
        <v>42754</v>
      </c>
      <c r="DE2" s="2"/>
      <c r="DF2" s="2"/>
      <c r="DG2" s="2"/>
      <c r="DH2" s="2"/>
      <c r="DI2" s="2"/>
      <c r="DJ2" s="2"/>
      <c r="DK2" s="2"/>
      <c r="DL2" s="9"/>
      <c r="DM2" s="10"/>
      <c r="DN2" s="11"/>
      <c r="DO2" s="12"/>
      <c r="DP2" s="11"/>
      <c r="DQ2" s="11"/>
      <c r="DR2" s="13"/>
      <c r="DS2" s="11"/>
      <c r="DT2" s="14"/>
      <c r="DU2" s="2"/>
      <c r="DV2" s="2"/>
      <c r="DW2" s="2"/>
      <c r="DX2" s="2"/>
      <c r="DY2" s="2"/>
    </row>
    <row r="3" ht="13.65" customHeight="1">
      <c r="A3" t="s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>
        <f>5.38-6</f>
        <v>-0.6200000000000001</v>
      </c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2"/>
      <c r="BX3" s="2"/>
      <c r="BY3" s="2"/>
      <c r="BZ3" s="2"/>
      <c r="CA3" s="2"/>
      <c r="CB3" s="2"/>
      <c r="CC3" s="2"/>
      <c r="CD3" s="2"/>
      <c r="CE3" s="7"/>
      <c r="CF3" s="7"/>
      <c r="CG3" s="7"/>
      <c r="CH3" s="7"/>
      <c r="CI3" s="7"/>
      <c r="CJ3" s="7"/>
      <c r="CK3" s="2"/>
      <c r="CL3" s="2"/>
      <c r="CM3" s="2"/>
      <c r="CN3" s="2"/>
      <c r="CO3" s="2"/>
      <c r="CP3" s="2"/>
      <c r="CQ3" s="7"/>
      <c r="CR3" s="7"/>
      <c r="CS3" s="7"/>
      <c r="CT3" s="7"/>
      <c r="CU3" s="7"/>
      <c r="CV3" s="7"/>
      <c r="CW3" s="7"/>
      <c r="CX3" s="7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15"/>
      <c r="DL3" s="12"/>
      <c r="DM3" s="16"/>
      <c r="DN3" s="11"/>
      <c r="DO3" s="12"/>
      <c r="DP3" s="11"/>
      <c r="DQ3" s="11"/>
      <c r="DR3" s="13"/>
      <c r="DS3" s="11"/>
      <c r="DT3" s="14"/>
      <c r="DU3" s="2"/>
      <c r="DV3" s="2"/>
      <c r="DW3" s="2"/>
      <c r="DX3" s="2"/>
      <c r="DY3" s="2"/>
    </row>
    <row r="4" ht="13.65" customHeight="1">
      <c r="A4" t="s" s="6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>
        <v>42048</v>
      </c>
      <c r="P4" s="7"/>
      <c r="Q4" s="7"/>
      <c r="R4" s="7"/>
      <c r="S4" s="2"/>
      <c r="T4" s="2"/>
      <c r="U4" s="2"/>
      <c r="V4" s="2"/>
      <c r="W4" s="7"/>
      <c r="X4" s="7"/>
      <c r="Y4" s="7"/>
      <c r="Z4" s="7"/>
      <c r="AA4" s="7"/>
      <c r="AB4" s="7"/>
      <c r="AC4" s="7"/>
      <c r="AD4" s="7"/>
      <c r="AE4" s="7"/>
      <c r="AF4" s="7"/>
      <c r="AG4" s="2"/>
      <c r="AH4" s="2"/>
      <c r="AI4" s="2"/>
      <c r="AJ4" s="2"/>
      <c r="AK4" s="2"/>
      <c r="AL4" s="8">
        <v>42271</v>
      </c>
      <c r="AM4" s="2"/>
      <c r="AN4" s="2"/>
      <c r="AO4" s="2"/>
      <c r="AP4" s="8">
        <v>42288</v>
      </c>
      <c r="AQ4" s="7"/>
      <c r="AR4" s="2"/>
      <c r="AS4" s="2"/>
      <c r="AT4" s="7"/>
      <c r="AU4" s="7"/>
      <c r="AV4" s="7"/>
      <c r="AW4" s="7"/>
      <c r="AX4" s="7"/>
      <c r="AY4" s="2"/>
      <c r="AZ4" s="8">
        <v>42348</v>
      </c>
      <c r="BA4" s="2"/>
      <c r="BB4" s="2"/>
      <c r="BC4" s="2"/>
      <c r="BD4" s="7"/>
      <c r="BE4" s="7"/>
      <c r="BF4" s="7"/>
      <c r="BG4" s="7"/>
      <c r="BH4" s="7"/>
      <c r="BI4" s="7"/>
      <c r="BJ4" s="7"/>
      <c r="BK4" s="7"/>
      <c r="BL4" s="7"/>
      <c r="BM4" s="7"/>
      <c r="BN4" s="8">
        <v>42453</v>
      </c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2"/>
      <c r="CE4" s="2"/>
      <c r="CF4" s="2"/>
      <c r="CG4" s="2"/>
      <c r="CH4" s="2"/>
      <c r="CI4" s="2"/>
      <c r="CJ4" s="4">
        <v>42621</v>
      </c>
      <c r="CK4" s="2"/>
      <c r="CL4" s="2"/>
      <c r="CM4" s="4">
        <v>42664</v>
      </c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4">
        <v>42712</v>
      </c>
      <c r="CZ4" s="4">
        <v>42732</v>
      </c>
      <c r="DA4" s="2"/>
      <c r="DB4" s="7">
        <f>5.09-5.38</f>
        <v>-0.29</v>
      </c>
      <c r="DC4" s="2"/>
      <c r="DD4" s="2"/>
      <c r="DE4" s="2"/>
      <c r="DF4" s="2"/>
      <c r="DG4" s="2"/>
      <c r="DH4" s="2"/>
      <c r="DI4" s="2"/>
      <c r="DJ4" s="2"/>
      <c r="DK4" s="2"/>
      <c r="DL4" s="17"/>
      <c r="DM4" s="10"/>
      <c r="DN4" s="12"/>
      <c r="DO4" s="18">
        <f>-0.29+6.13</f>
        <v>5.84</v>
      </c>
      <c r="DP4" s="11"/>
      <c r="DQ4" s="11"/>
      <c r="DR4" s="13"/>
      <c r="DS4" s="11"/>
      <c r="DT4" s="14"/>
      <c r="DU4" s="2"/>
      <c r="DV4" s="2"/>
      <c r="DW4" s="2"/>
      <c r="DX4" s="2"/>
      <c r="DY4" s="2"/>
    </row>
    <row r="5" ht="13.65" customHeight="1">
      <c r="A5" t="s" s="6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2"/>
      <c r="T5" s="7"/>
      <c r="U5" s="7"/>
      <c r="V5" s="7"/>
      <c r="W5" s="7"/>
      <c r="X5" s="7"/>
      <c r="Y5" s="7"/>
      <c r="Z5" s="8">
        <v>42130</v>
      </c>
      <c r="AA5" s="7"/>
      <c r="AB5" s="7"/>
      <c r="AC5" s="7"/>
      <c r="AD5" s="7"/>
      <c r="AE5" t="s" s="6">
        <v>4</v>
      </c>
      <c r="AF5" s="7"/>
      <c r="AG5" s="7"/>
      <c r="AH5" s="7"/>
      <c r="AI5" s="2"/>
      <c r="AJ5" s="7"/>
      <c r="AK5" s="7"/>
      <c r="AL5" s="7"/>
      <c r="AM5" s="7"/>
      <c r="AN5" s="2"/>
      <c r="AO5" s="2"/>
      <c r="AP5" s="7"/>
      <c r="AQ5" s="7"/>
      <c r="AR5" s="2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2"/>
      <c r="CE5" s="7"/>
      <c r="CF5" s="7"/>
      <c r="CG5" s="7"/>
      <c r="CH5" s="7"/>
      <c r="CI5" s="7"/>
      <c r="CJ5" s="7"/>
      <c r="CK5" s="2"/>
      <c r="CL5" s="2"/>
      <c r="CM5" s="2"/>
      <c r="CN5" s="2"/>
      <c r="CO5" s="2"/>
      <c r="CP5" s="2"/>
      <c r="CQ5" s="2"/>
      <c r="CR5" s="7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19"/>
      <c r="DM5" s="10"/>
      <c r="DN5" s="12"/>
      <c r="DO5" s="12"/>
      <c r="DP5" s="12"/>
      <c r="DQ5" s="20"/>
      <c r="DR5" s="21"/>
      <c r="DS5" s="20"/>
      <c r="DT5" s="14"/>
      <c r="DU5" s="2"/>
      <c r="DV5" s="2"/>
      <c r="DW5" s="2"/>
      <c r="DX5" s="2"/>
      <c r="DY5" s="2"/>
    </row>
    <row r="6" ht="13.65" customHeight="1">
      <c r="A6" t="s" s="6">
        <v>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2"/>
      <c r="T6" s="2"/>
      <c r="U6" s="2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2"/>
      <c r="BH6" s="2"/>
      <c r="BI6" s="2"/>
      <c r="BJ6" s="7"/>
      <c r="BK6" s="2"/>
      <c r="BL6" s="7"/>
      <c r="BM6" s="7"/>
      <c r="BN6" s="7"/>
      <c r="BO6" s="7"/>
      <c r="BP6" s="7"/>
      <c r="BQ6" s="7"/>
      <c r="BR6" s="7"/>
      <c r="BS6" s="7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4">
        <v>42769</v>
      </c>
      <c r="DG6" s="2"/>
      <c r="DH6" s="2"/>
      <c r="DI6" s="2"/>
      <c r="DJ6" s="2"/>
      <c r="DK6" s="2"/>
      <c r="DL6" s="2"/>
      <c r="DM6" s="2"/>
      <c r="DN6" s="22"/>
      <c r="DO6" s="23"/>
      <c r="DP6" s="23"/>
      <c r="DQ6" s="23"/>
      <c r="DR6" s="2"/>
      <c r="DS6" s="23"/>
      <c r="DT6" s="2"/>
      <c r="DU6" s="2"/>
      <c r="DV6" s="2"/>
      <c r="DW6" s="2"/>
      <c r="DX6" s="2"/>
      <c r="DY6" s="2"/>
    </row>
    <row r="7" ht="13.65" customHeight="1">
      <c r="A7" t="s" s="6">
        <v>6</v>
      </c>
      <c r="B7" s="7"/>
      <c r="C7" s="7"/>
      <c r="D7" s="7"/>
      <c r="E7" s="8">
        <v>41985</v>
      </c>
      <c r="F7" s="7"/>
      <c r="G7" s="8">
        <v>41996</v>
      </c>
      <c r="H7" s="2"/>
      <c r="I7" s="7"/>
      <c r="J7" s="8">
        <v>42025</v>
      </c>
      <c r="K7" s="8">
        <v>42025</v>
      </c>
      <c r="L7" s="7"/>
      <c r="M7" s="8">
        <v>42048</v>
      </c>
      <c r="N7" s="8">
        <v>42048</v>
      </c>
      <c r="O7" s="8">
        <v>42048</v>
      </c>
      <c r="P7" s="8">
        <v>42081</v>
      </c>
      <c r="Q7" s="8">
        <v>42081</v>
      </c>
      <c r="R7" s="8">
        <v>42081</v>
      </c>
      <c r="S7" s="8">
        <v>42081</v>
      </c>
      <c r="T7" s="8">
        <v>42093</v>
      </c>
      <c r="U7" s="8">
        <v>42093</v>
      </c>
      <c r="V7" s="8">
        <v>42117</v>
      </c>
      <c r="W7" s="8">
        <v>42117</v>
      </c>
      <c r="X7" s="7"/>
      <c r="Y7" s="8">
        <v>42120</v>
      </c>
      <c r="Z7" s="8">
        <v>42159</v>
      </c>
      <c r="AA7" s="7"/>
      <c r="AB7" s="7"/>
      <c r="AC7" s="7"/>
      <c r="AD7" s="8">
        <v>42184</v>
      </c>
      <c r="AE7" s="7"/>
      <c r="AF7" s="7"/>
      <c r="AG7" s="7"/>
      <c r="AH7" s="7"/>
      <c r="AI7" s="2"/>
      <c r="AJ7" s="7"/>
      <c r="AK7" s="7"/>
      <c r="AL7" s="2"/>
      <c r="AM7" s="2"/>
      <c r="AN7" s="2"/>
      <c r="AO7" s="2"/>
      <c r="AP7" s="7"/>
      <c r="AQ7" s="4">
        <v>42857</v>
      </c>
      <c r="AR7" s="2"/>
      <c r="AS7" s="7"/>
      <c r="AT7" s="7"/>
      <c r="AU7" s="2"/>
      <c r="AV7" s="2"/>
      <c r="AW7" s="2"/>
      <c r="AX7" s="2"/>
      <c r="AY7" s="2"/>
      <c r="AZ7" s="2"/>
      <c r="BA7" s="2"/>
      <c r="BB7" s="7"/>
      <c r="BC7" s="7"/>
      <c r="BD7" s="7"/>
      <c r="BE7" s="7"/>
      <c r="BF7" s="7"/>
      <c r="BG7" s="7"/>
      <c r="BH7" s="7"/>
      <c r="BI7" s="7"/>
      <c r="BJ7" s="7"/>
      <c r="BK7" s="7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7"/>
      <c r="BY7" s="7"/>
      <c r="BZ7" s="7"/>
      <c r="CA7" s="7"/>
      <c r="CB7" s="7"/>
      <c r="CC7" s="7"/>
      <c r="CD7" s="2"/>
      <c r="CE7" s="2"/>
      <c r="CF7" s="2"/>
      <c r="CG7" s="2"/>
      <c r="CH7" s="2"/>
      <c r="CI7" s="2"/>
      <c r="CJ7" s="2"/>
      <c r="CK7" s="7"/>
      <c r="CL7" s="7"/>
      <c r="CM7" s="7"/>
      <c r="CN7" s="7"/>
      <c r="CO7" s="7"/>
      <c r="CP7" s="7"/>
      <c r="CQ7" s="7"/>
      <c r="CR7" s="2"/>
      <c r="CS7" s="7"/>
      <c r="CT7" s="7"/>
      <c r="CU7" s="7"/>
      <c r="CV7" s="7"/>
      <c r="CW7" s="7"/>
      <c r="CX7" s="7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7"/>
      <c r="DK7" s="7"/>
      <c r="DL7" s="24"/>
      <c r="DM7" s="25"/>
      <c r="DN7" s="26"/>
      <c r="DO7" s="12"/>
      <c r="DP7" s="11"/>
      <c r="DQ7" s="11"/>
      <c r="DR7" s="13"/>
      <c r="DS7" s="12"/>
      <c r="DT7" s="14"/>
      <c r="DU7" s="2"/>
      <c r="DV7" s="2"/>
      <c r="DW7" s="2"/>
      <c r="DX7" s="2"/>
      <c r="DY7" s="2"/>
    </row>
    <row r="8" ht="13.65" customHeight="1">
      <c r="A8" t="s" s="6">
        <v>7</v>
      </c>
      <c r="B8" s="7"/>
      <c r="C8" s="7"/>
      <c r="D8" s="7"/>
      <c r="E8" s="8">
        <v>41977</v>
      </c>
      <c r="F8" s="8">
        <v>41984</v>
      </c>
      <c r="G8" s="8">
        <v>41991</v>
      </c>
      <c r="H8" s="8">
        <v>41995</v>
      </c>
      <c r="I8" s="8">
        <v>42001</v>
      </c>
      <c r="J8" s="7"/>
      <c r="K8" s="7"/>
      <c r="L8" s="8">
        <v>42026</v>
      </c>
      <c r="M8" s="8">
        <v>42033</v>
      </c>
      <c r="N8" s="8">
        <v>42010</v>
      </c>
      <c r="O8" s="8">
        <v>42048</v>
      </c>
      <c r="P8" s="8">
        <v>42054</v>
      </c>
      <c r="Q8" s="8">
        <v>42061</v>
      </c>
      <c r="R8" s="8">
        <v>42068</v>
      </c>
      <c r="S8" s="8">
        <v>42075</v>
      </c>
      <c r="T8" s="8">
        <v>42082</v>
      </c>
      <c r="U8" s="8">
        <v>42089</v>
      </c>
      <c r="V8" s="8">
        <v>42096</v>
      </c>
      <c r="W8" s="8">
        <v>42103</v>
      </c>
      <c r="X8" s="8">
        <v>42110</v>
      </c>
      <c r="Y8" s="8">
        <v>42117</v>
      </c>
      <c r="Z8" s="8">
        <v>42120</v>
      </c>
      <c r="AA8" s="8">
        <v>42124</v>
      </c>
      <c r="AB8" s="8">
        <v>42131</v>
      </c>
      <c r="AC8" s="8">
        <v>42152</v>
      </c>
      <c r="AD8" s="7"/>
      <c r="AE8" s="8">
        <v>42166</v>
      </c>
      <c r="AF8" s="7"/>
      <c r="AG8" s="8">
        <v>42180</v>
      </c>
      <c r="AH8" s="8">
        <v>42187</v>
      </c>
      <c r="AI8" s="8">
        <v>42201</v>
      </c>
      <c r="AJ8" s="8">
        <v>42222</v>
      </c>
      <c r="AK8" s="8">
        <v>42236</v>
      </c>
      <c r="AL8" s="8">
        <v>42243</v>
      </c>
      <c r="AM8" s="8">
        <v>42250</v>
      </c>
      <c r="AN8" s="8">
        <v>42257</v>
      </c>
      <c r="AO8" s="8">
        <v>42264</v>
      </c>
      <c r="AP8" s="7"/>
      <c r="AQ8" s="8">
        <v>42278</v>
      </c>
      <c r="AR8" s="8">
        <v>75164</v>
      </c>
      <c r="AS8" s="8">
        <v>42299</v>
      </c>
      <c r="AT8" s="8">
        <v>42306</v>
      </c>
      <c r="AU8" s="8">
        <v>42313</v>
      </c>
      <c r="AV8" s="8">
        <v>42320</v>
      </c>
      <c r="AW8" s="8">
        <v>42325</v>
      </c>
      <c r="AX8" s="8">
        <v>42334</v>
      </c>
      <c r="AY8" s="8">
        <v>42341</v>
      </c>
      <c r="AZ8" s="8">
        <v>42348</v>
      </c>
      <c r="BA8" s="2"/>
      <c r="BB8" s="8">
        <v>42367</v>
      </c>
      <c r="BC8" s="8">
        <v>42345</v>
      </c>
      <c r="BD8" s="8"/>
      <c r="BE8" s="8">
        <v>42390</v>
      </c>
      <c r="BF8" s="8">
        <v>42397</v>
      </c>
      <c r="BG8" s="7"/>
      <c r="BH8" t="s" s="6">
        <v>8</v>
      </c>
      <c r="BI8" s="8">
        <v>42418</v>
      </c>
      <c r="BJ8" s="8">
        <v>42425</v>
      </c>
      <c r="BK8" s="8">
        <v>42432</v>
      </c>
      <c r="BL8" s="8">
        <v>42439</v>
      </c>
      <c r="BM8" s="8">
        <v>42446</v>
      </c>
      <c r="BN8" s="8">
        <v>42453</v>
      </c>
      <c r="BO8" s="8">
        <v>42460</v>
      </c>
      <c r="BP8" s="8">
        <v>42467</v>
      </c>
      <c r="BQ8" s="8">
        <v>42474</v>
      </c>
      <c r="BR8" s="8">
        <v>42481</v>
      </c>
      <c r="BS8" s="8">
        <v>42485</v>
      </c>
      <c r="BT8" s="2"/>
      <c r="BU8" s="8">
        <v>42495</v>
      </c>
      <c r="BV8" s="8">
        <v>42502</v>
      </c>
      <c r="BW8" s="2"/>
      <c r="BX8" s="4">
        <v>42513</v>
      </c>
      <c r="BY8" s="4">
        <v>42523</v>
      </c>
      <c r="BZ8" s="2"/>
      <c r="CA8" s="2"/>
      <c r="CB8" s="4">
        <v>42530</v>
      </c>
      <c r="CC8" s="4">
        <v>42544</v>
      </c>
      <c r="CD8" s="2"/>
      <c r="CE8" s="4">
        <v>42556</v>
      </c>
      <c r="CF8" s="7"/>
      <c r="CG8" s="4">
        <v>42565</v>
      </c>
      <c r="CH8" s="4">
        <v>42572</v>
      </c>
      <c r="CI8" s="7"/>
      <c r="CJ8" s="7"/>
      <c r="CK8" s="2"/>
      <c r="CL8" s="2"/>
      <c r="CM8" s="2"/>
      <c r="CN8" s="2"/>
      <c r="CO8" s="2"/>
      <c r="CP8" s="2"/>
      <c r="CQ8" s="2"/>
      <c r="CR8" s="4">
        <v>42656</v>
      </c>
      <c r="CS8" s="4">
        <v>42663</v>
      </c>
      <c r="CT8" s="2"/>
      <c r="CU8" s="2"/>
      <c r="CV8" s="4">
        <v>42684</v>
      </c>
      <c r="CW8" s="4">
        <v>42698</v>
      </c>
      <c r="CX8" s="4">
        <v>42705</v>
      </c>
      <c r="CY8" s="4">
        <v>42712</v>
      </c>
      <c r="CZ8" s="4">
        <v>42719</v>
      </c>
      <c r="DA8" s="4">
        <v>42732</v>
      </c>
      <c r="DB8" s="4">
        <v>42740</v>
      </c>
      <c r="DC8" s="4">
        <v>42747</v>
      </c>
      <c r="DD8" s="4">
        <v>42754</v>
      </c>
      <c r="DE8" s="2"/>
      <c r="DF8" s="4">
        <v>42768</v>
      </c>
      <c r="DG8" s="4">
        <v>42775</v>
      </c>
      <c r="DH8" s="4">
        <v>42782</v>
      </c>
      <c r="DI8" s="4">
        <v>42789</v>
      </c>
      <c r="DJ8" s="4">
        <v>42796</v>
      </c>
      <c r="DK8" s="4">
        <v>42803</v>
      </c>
      <c r="DL8" s="27">
        <v>42810</v>
      </c>
      <c r="DM8" s="4">
        <v>42817</v>
      </c>
      <c r="DN8" s="15"/>
      <c r="DO8" s="28">
        <v>42831</v>
      </c>
      <c r="DP8" s="29">
        <v>42838</v>
      </c>
      <c r="DQ8" s="30">
        <v>42845</v>
      </c>
      <c r="DR8" s="31">
        <v>42850</v>
      </c>
      <c r="DS8" s="28">
        <v>42852</v>
      </c>
      <c r="DT8" s="32">
        <v>42857</v>
      </c>
      <c r="DU8" s="27">
        <v>42859</v>
      </c>
      <c r="DV8" s="27">
        <v>42866</v>
      </c>
      <c r="DW8" s="4">
        <v>42871</v>
      </c>
      <c r="DX8" s="2"/>
      <c r="DY8" s="4">
        <v>42887</v>
      </c>
    </row>
    <row r="9" ht="13.65" customHeight="1">
      <c r="A9" t="s" s="6">
        <v>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"/>
      <c r="T9" s="2"/>
      <c r="U9" s="2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2"/>
      <c r="BH9" s="2"/>
      <c r="BI9" s="2"/>
      <c r="BJ9" s="7"/>
      <c r="BK9" s="2"/>
      <c r="BL9" s="7"/>
      <c r="BM9" s="7"/>
      <c r="BN9" s="7"/>
      <c r="BO9" s="7"/>
      <c r="BP9" s="7"/>
      <c r="BQ9" s="7"/>
      <c r="BR9" s="7"/>
      <c r="BS9" s="7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2"/>
      <c r="DP9" s="22"/>
      <c r="DQ9" s="2"/>
      <c r="DR9" s="2"/>
      <c r="DS9" s="22"/>
      <c r="DT9" s="4">
        <v>42887</v>
      </c>
      <c r="DU9" s="2"/>
      <c r="DV9" s="2"/>
      <c r="DW9" s="2"/>
      <c r="DX9" s="2"/>
      <c r="DY9" s="33">
        <f>-1.12+3.88</f>
        <v>2.76</v>
      </c>
    </row>
    <row r="10" ht="13.65" customHeight="1">
      <c r="A10" t="s" s="6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4">
        <v>42807</v>
      </c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34"/>
      <c r="DP10" s="34"/>
      <c r="DQ10" s="2"/>
      <c r="DR10" s="2"/>
      <c r="DS10" s="34"/>
      <c r="DT10" s="2"/>
      <c r="DU10" s="2"/>
      <c r="DV10" s="2"/>
      <c r="DW10" s="2"/>
      <c r="DX10" s="2"/>
      <c r="DY10" s="2"/>
    </row>
    <row r="11" ht="13.65" customHeight="1">
      <c r="A11" t="s" s="6">
        <v>11</v>
      </c>
      <c r="B11" s="7"/>
      <c r="C11" s="7"/>
      <c r="D11" s="7"/>
      <c r="E11" s="7"/>
      <c r="F11" s="7"/>
      <c r="G11" s="7"/>
      <c r="H11" s="7"/>
      <c r="I11" s="7"/>
      <c r="J11" s="7"/>
      <c r="K11" s="8">
        <v>42033</v>
      </c>
      <c r="L11" s="7"/>
      <c r="M11" s="8">
        <v>42033</v>
      </c>
      <c r="N11" s="8">
        <v>42041</v>
      </c>
      <c r="O11" s="8">
        <v>42048</v>
      </c>
      <c r="P11" s="2"/>
      <c r="Q11" s="7"/>
      <c r="R11" s="7">
        <v>5.25</v>
      </c>
      <c r="S11" s="8">
        <v>42075</v>
      </c>
      <c r="T11" s="8">
        <v>42089</v>
      </c>
      <c r="U11" s="8">
        <v>42096</v>
      </c>
      <c r="V11" s="8">
        <v>42096</v>
      </c>
      <c r="W11" s="8">
        <v>42117</v>
      </c>
      <c r="X11" s="7"/>
      <c r="Y11" s="8">
        <v>42120</v>
      </c>
      <c r="Z11" s="8">
        <v>42124</v>
      </c>
      <c r="AA11" s="8">
        <v>42131</v>
      </c>
      <c r="AB11" s="8">
        <v>42159</v>
      </c>
      <c r="AC11" s="7"/>
      <c r="AD11" s="8">
        <v>42166</v>
      </c>
      <c r="AE11" s="8">
        <v>42173</v>
      </c>
      <c r="AF11" s="8">
        <v>42180</v>
      </c>
      <c r="AG11" s="8">
        <v>42187</v>
      </c>
      <c r="AH11" s="8">
        <v>42222</v>
      </c>
      <c r="AI11" s="2"/>
      <c r="AJ11" s="8">
        <v>42243</v>
      </c>
      <c r="AK11" s="2"/>
      <c r="AL11" s="8">
        <v>42292</v>
      </c>
      <c r="AM11" s="7"/>
      <c r="AN11" s="2"/>
      <c r="AO11" s="2"/>
      <c r="AP11" s="7"/>
      <c r="AQ11" s="7"/>
      <c r="AR11" s="8">
        <v>42320</v>
      </c>
      <c r="AS11" s="7"/>
      <c r="AT11" s="7"/>
      <c r="AU11" s="2"/>
      <c r="AV11" s="8">
        <v>42327</v>
      </c>
      <c r="AW11" s="8">
        <v>42376</v>
      </c>
      <c r="AX11" s="2"/>
      <c r="AY11" s="2"/>
      <c r="AZ11" s="2"/>
      <c r="BA11" s="2"/>
      <c r="BB11" s="7"/>
      <c r="BC11" s="8">
        <v>42383</v>
      </c>
      <c r="BD11" s="8">
        <v>42446</v>
      </c>
      <c r="BE11" s="7"/>
      <c r="BF11" s="7"/>
      <c r="BG11" s="7"/>
      <c r="BH11" s="7"/>
      <c r="BI11" s="7"/>
      <c r="BJ11" s="7"/>
      <c r="BK11" s="7"/>
      <c r="BL11" s="2"/>
      <c r="BM11" s="4">
        <v>42558</v>
      </c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7"/>
      <c r="BZ11" s="7"/>
      <c r="CA11" s="7"/>
      <c r="CB11" s="7"/>
      <c r="CC11" s="7"/>
      <c r="CD11" s="2"/>
      <c r="CE11" s="2"/>
      <c r="CF11" s="33">
        <f>3.09</f>
        <v>3.09</v>
      </c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7"/>
      <c r="DK11" s="2"/>
      <c r="DL11" s="19"/>
      <c r="DM11" s="25"/>
      <c r="DN11" s="15"/>
      <c r="DO11" s="12"/>
      <c r="DP11" s="20"/>
      <c r="DQ11" s="35"/>
      <c r="DR11" s="15"/>
      <c r="DS11" s="12"/>
      <c r="DT11" s="14"/>
      <c r="DU11" s="19"/>
      <c r="DV11" s="19"/>
      <c r="DW11" s="2"/>
      <c r="DX11" s="2"/>
      <c r="DY11" s="2"/>
    </row>
    <row r="12" ht="13.65" customHeight="1">
      <c r="A12" t="s" s="6">
        <v>12</v>
      </c>
      <c r="B12" s="7"/>
      <c r="C12" s="7"/>
      <c r="D12" s="7"/>
      <c r="E12" s="8">
        <v>41974</v>
      </c>
      <c r="F12" s="7"/>
      <c r="G12" s="7"/>
      <c r="H12" s="2"/>
      <c r="I12" s="8">
        <v>42001</v>
      </c>
      <c r="J12" s="8">
        <v>42068</v>
      </c>
      <c r="K12" s="7"/>
      <c r="L12" s="7"/>
      <c r="M12" s="7"/>
      <c r="N12" s="7"/>
      <c r="O12" s="2"/>
      <c r="P12" s="2"/>
      <c r="Q12" s="8">
        <v>42068</v>
      </c>
      <c r="R12" s="8">
        <v>42075</v>
      </c>
      <c r="S12" s="8">
        <v>42109</v>
      </c>
      <c r="T12" s="8">
        <v>42109</v>
      </c>
      <c r="U12" s="2"/>
      <c r="V12" s="8">
        <v>42109</v>
      </c>
      <c r="W12" s="8">
        <v>42109</v>
      </c>
      <c r="X12" s="8">
        <v>42117</v>
      </c>
      <c r="Y12" s="8">
        <v>42131</v>
      </c>
      <c r="Z12" s="7"/>
      <c r="AA12" s="8">
        <v>42131</v>
      </c>
      <c r="AB12" s="8">
        <v>42159</v>
      </c>
      <c r="AC12" s="7"/>
      <c r="AD12" s="8">
        <v>42166</v>
      </c>
      <c r="AE12" s="7">
        <f>16.59+0.88-18-2</f>
        <v>-2.530000000000001</v>
      </c>
      <c r="AF12" s="7"/>
      <c r="AG12" s="7"/>
      <c r="AH12" s="7"/>
      <c r="AI12" s="2"/>
      <c r="AJ12" s="7"/>
      <c r="AK12" s="7"/>
      <c r="AL12" s="2"/>
      <c r="AM12" s="2"/>
      <c r="AN12" s="2"/>
      <c r="AO12" s="2"/>
      <c r="AP12" s="7"/>
      <c r="AQ12" s="7"/>
      <c r="AR12" s="2"/>
      <c r="AS12" s="2"/>
      <c r="AT12" s="7"/>
      <c r="AU12" s="2"/>
      <c r="AV12" s="7"/>
      <c r="AW12" s="7"/>
      <c r="AX12" s="7"/>
      <c r="AY12" s="2"/>
      <c r="AZ12" s="2"/>
      <c r="BA12" s="2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2"/>
      <c r="BM12" s="2"/>
      <c r="BN12" s="2"/>
      <c r="BO12" s="2"/>
      <c r="BP12" s="2"/>
      <c r="BQ12" s="2"/>
      <c r="BR12" s="2"/>
      <c r="BS12" s="2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2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7"/>
      <c r="DK12" s="2"/>
      <c r="DL12" s="2"/>
      <c r="DM12" s="25"/>
      <c r="DN12" s="15"/>
      <c r="DO12" s="36"/>
      <c r="DP12" s="11"/>
      <c r="DQ12" s="11"/>
      <c r="DR12" s="13"/>
      <c r="DS12" s="12"/>
      <c r="DT12" s="14"/>
      <c r="DU12" s="19"/>
      <c r="DV12" s="19"/>
      <c r="DW12" s="2"/>
      <c r="DX12" s="2"/>
      <c r="DY12" s="2"/>
    </row>
    <row r="13" ht="13.65" customHeight="1">
      <c r="A13" t="s" s="6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8">
        <v>42306</v>
      </c>
      <c r="AI13" s="2"/>
      <c r="AJ13" s="7"/>
      <c r="AK13" s="7"/>
      <c r="AL13" s="2"/>
      <c r="AM13" s="2"/>
      <c r="AN13" s="2"/>
      <c r="AO13" s="7"/>
      <c r="AP13" s="2"/>
      <c r="AQ13" s="2"/>
      <c r="AR13" s="2"/>
      <c r="AS13" s="2"/>
      <c r="AT13" s="8">
        <v>42327</v>
      </c>
      <c r="AU13" s="2"/>
      <c r="AV13" s="2"/>
      <c r="AW13" s="8">
        <v>42341</v>
      </c>
      <c r="AX13" s="2"/>
      <c r="AY13" s="8">
        <v>42348</v>
      </c>
      <c r="AZ13" s="8">
        <v>42355</v>
      </c>
      <c r="BA13" s="8">
        <v>42429</v>
      </c>
      <c r="BB13" s="2"/>
      <c r="BC13" s="2"/>
      <c r="BD13" s="7"/>
      <c r="BE13" s="7"/>
      <c r="BF13" s="7"/>
      <c r="BG13" s="7"/>
      <c r="BH13" s="7"/>
      <c r="BI13" s="7"/>
      <c r="BJ13" s="7"/>
      <c r="BK13" s="7"/>
      <c r="BL13" s="8">
        <v>42502</v>
      </c>
      <c r="BM13" s="2"/>
      <c r="BN13" s="2"/>
      <c r="BO13" s="2"/>
      <c r="BP13" s="2"/>
      <c r="BQ13" s="2"/>
      <c r="BR13" s="2"/>
      <c r="BS13" s="2"/>
      <c r="BT13" s="2"/>
      <c r="BU13" s="2"/>
      <c r="BV13" s="8">
        <v>42509</v>
      </c>
      <c r="BW13" s="4">
        <v>42586</v>
      </c>
      <c r="BX13" s="7"/>
      <c r="BY13" s="7"/>
      <c r="BZ13" s="7"/>
      <c r="CA13" s="7"/>
      <c r="CB13" s="7"/>
      <c r="CC13" s="7"/>
      <c r="CD13" s="2"/>
      <c r="CE13" s="2"/>
      <c r="CF13" s="2"/>
      <c r="CG13" s="2"/>
      <c r="CH13" s="2"/>
      <c r="CI13" s="4">
        <v>42642</v>
      </c>
      <c r="CJ13" s="2"/>
      <c r="CK13" s="2"/>
      <c r="CL13" s="2"/>
      <c r="CM13" s="2"/>
      <c r="CN13" s="2"/>
      <c r="CO13" s="2"/>
      <c r="CP13" s="4">
        <v>42642</v>
      </c>
      <c r="CQ13" s="2"/>
      <c r="CR13" s="4">
        <v>42663</v>
      </c>
      <c r="CS13" s="4">
        <v>42696</v>
      </c>
      <c r="CT13" s="2"/>
      <c r="CU13" s="2"/>
      <c r="CV13" s="2"/>
      <c r="CW13" s="2"/>
      <c r="CX13" s="2"/>
      <c r="CY13" s="2"/>
      <c r="CZ13" s="33">
        <f>8.64+1.45+1</f>
        <v>11.09</v>
      </c>
      <c r="DA13" s="2"/>
      <c r="DB13" s="2"/>
      <c r="DC13" s="2"/>
      <c r="DD13" s="2"/>
      <c r="DE13" s="2"/>
      <c r="DF13" s="2"/>
      <c r="DG13" s="2"/>
      <c r="DH13" s="2"/>
      <c r="DI13" s="4">
        <v>42796</v>
      </c>
      <c r="DJ13" s="4">
        <v>42803</v>
      </c>
      <c r="DK13" s="4">
        <v>42807</v>
      </c>
      <c r="DL13" s="4">
        <v>42824</v>
      </c>
      <c r="DM13" s="25"/>
      <c r="DN13" s="4">
        <v>42866</v>
      </c>
      <c r="DO13" s="22"/>
      <c r="DP13" s="37"/>
      <c r="DQ13" s="11"/>
      <c r="DR13" s="14"/>
      <c r="DS13" s="22"/>
      <c r="DT13" s="2"/>
      <c r="DU13" s="19"/>
      <c r="DV13" s="27">
        <v>42871</v>
      </c>
      <c r="DW13" s="33">
        <f>16.22+3.88</f>
        <v>20.1</v>
      </c>
      <c r="DX13" s="2"/>
      <c r="DY13" s="2"/>
    </row>
    <row r="14" ht="13.65" customHeight="1">
      <c r="A14" t="s" s="6">
        <v>14</v>
      </c>
      <c r="B14" s="7"/>
      <c r="C14" s="7"/>
      <c r="D14" s="7"/>
      <c r="E14" s="8">
        <v>41970</v>
      </c>
      <c r="F14" s="8">
        <v>41984</v>
      </c>
      <c r="G14" s="8">
        <v>41995</v>
      </c>
      <c r="H14" s="8">
        <v>42019</v>
      </c>
      <c r="I14" s="8">
        <v>42019</v>
      </c>
      <c r="J14" s="7"/>
      <c r="K14" s="8">
        <v>42089</v>
      </c>
      <c r="L14" s="7"/>
      <c r="M14" s="7"/>
      <c r="N14" s="7"/>
      <c r="O14" s="2"/>
      <c r="P14" s="2"/>
      <c r="Q14" s="7"/>
      <c r="R14" s="7"/>
      <c r="S14" s="2"/>
      <c r="T14" s="2"/>
      <c r="U14" s="8">
        <v>42124</v>
      </c>
      <c r="V14" s="2"/>
      <c r="W14" s="7"/>
      <c r="X14" s="7"/>
      <c r="Y14" s="7"/>
      <c r="Z14" s="7"/>
      <c r="AA14" s="8">
        <v>42159</v>
      </c>
      <c r="AB14" s="7"/>
      <c r="AC14" s="7"/>
      <c r="AD14" s="8">
        <v>42292</v>
      </c>
      <c r="AE14" s="7"/>
      <c r="AF14" s="7"/>
      <c r="AG14" s="7"/>
      <c r="AH14" s="7"/>
      <c r="AI14" s="2"/>
      <c r="AJ14" s="2"/>
      <c r="AK14" s="2"/>
      <c r="AL14" s="2"/>
      <c r="AM14" s="2"/>
      <c r="AN14" s="2"/>
      <c r="AO14" s="2"/>
      <c r="AP14" s="2"/>
      <c r="AQ14" s="2"/>
      <c r="AR14" s="8">
        <v>42292</v>
      </c>
      <c r="AS14" s="7"/>
      <c r="AT14" s="8">
        <v>42313</v>
      </c>
      <c r="AU14" s="8">
        <v>42327</v>
      </c>
      <c r="AV14" s="7"/>
      <c r="AW14" s="8">
        <v>42348</v>
      </c>
      <c r="AX14" s="7"/>
      <c r="AY14" s="7"/>
      <c r="AZ14" s="8">
        <v>42355</v>
      </c>
      <c r="BA14" s="8">
        <v>42367</v>
      </c>
      <c r="BB14" s="8">
        <v>42206</v>
      </c>
      <c r="BC14" s="2"/>
      <c r="BD14" s="7"/>
      <c r="BE14" s="8">
        <v>42404</v>
      </c>
      <c r="BF14" s="7"/>
      <c r="BG14" s="8">
        <v>42411</v>
      </c>
      <c r="BH14" s="8">
        <v>42418</v>
      </c>
      <c r="BI14" s="8">
        <v>42425</v>
      </c>
      <c r="BJ14" s="8">
        <v>42432</v>
      </c>
      <c r="BK14" s="8">
        <v>42439</v>
      </c>
      <c r="BL14" s="8">
        <v>42446</v>
      </c>
      <c r="BM14" s="8">
        <v>42453</v>
      </c>
      <c r="BN14" s="8">
        <v>42460</v>
      </c>
      <c r="BO14" s="8">
        <v>42467</v>
      </c>
      <c r="BP14" s="8">
        <v>42474</v>
      </c>
      <c r="BQ14" s="8">
        <v>42485</v>
      </c>
      <c r="BR14" s="2"/>
      <c r="BS14" s="8">
        <v>42494</v>
      </c>
      <c r="BT14" s="8">
        <v>42502</v>
      </c>
      <c r="BU14" s="7"/>
      <c r="BV14" s="8">
        <v>42509</v>
      </c>
      <c r="BW14" s="8">
        <v>42513</v>
      </c>
      <c r="BX14" s="4">
        <v>42523</v>
      </c>
      <c r="BY14" s="4">
        <v>42527</v>
      </c>
      <c r="BZ14" s="4">
        <v>42528</v>
      </c>
      <c r="CA14" s="4">
        <v>42544</v>
      </c>
      <c r="CB14" s="2"/>
      <c r="CC14" s="4">
        <v>42551</v>
      </c>
      <c r="CD14" s="4">
        <v>42565</v>
      </c>
      <c r="CE14" s="2"/>
      <c r="CF14" s="2"/>
      <c r="CG14" s="4">
        <v>42593</v>
      </c>
      <c r="CH14" s="2"/>
      <c r="CI14" s="2"/>
      <c r="CJ14" s="4">
        <v>42607</v>
      </c>
      <c r="CK14" s="4">
        <v>42614</v>
      </c>
      <c r="CL14" s="4">
        <v>42621</v>
      </c>
      <c r="CM14" s="4">
        <v>42628</v>
      </c>
      <c r="CN14" s="4">
        <v>42649</v>
      </c>
      <c r="CO14" s="7"/>
      <c r="CP14" s="7"/>
      <c r="CQ14" s="4">
        <v>42656</v>
      </c>
      <c r="CR14" s="4">
        <v>42663</v>
      </c>
      <c r="CS14" s="4">
        <v>42670</v>
      </c>
      <c r="CT14" s="4">
        <v>42684</v>
      </c>
      <c r="CU14" s="2"/>
      <c r="CV14" s="4">
        <v>42702</v>
      </c>
      <c r="CW14" s="4">
        <v>42719</v>
      </c>
      <c r="CX14" s="2"/>
      <c r="CY14" s="2"/>
      <c r="CZ14" s="4">
        <v>42761</v>
      </c>
      <c r="DA14" s="2"/>
      <c r="DB14" s="2"/>
      <c r="DC14" s="2"/>
      <c r="DD14" s="2"/>
      <c r="DE14" s="4">
        <v>42768</v>
      </c>
      <c r="DF14" s="4">
        <v>42775</v>
      </c>
      <c r="DG14" s="4">
        <v>42803</v>
      </c>
      <c r="DH14" s="2"/>
      <c r="DI14" s="2"/>
      <c r="DJ14" s="7"/>
      <c r="DK14" s="4">
        <v>42810</v>
      </c>
      <c r="DL14" s="4">
        <v>42817</v>
      </c>
      <c r="DM14" s="38">
        <v>42824</v>
      </c>
      <c r="DN14" s="4">
        <v>42831</v>
      </c>
      <c r="DO14" s="4">
        <v>42838</v>
      </c>
      <c r="DP14" s="31">
        <v>42845</v>
      </c>
      <c r="DQ14" s="29">
        <v>42850</v>
      </c>
      <c r="DR14" s="32">
        <v>42857</v>
      </c>
      <c r="DS14" s="2"/>
      <c r="DT14" s="4">
        <v>42866</v>
      </c>
      <c r="DU14" s="19"/>
      <c r="DV14" s="27">
        <v>42880</v>
      </c>
      <c r="DW14" s="2"/>
      <c r="DX14" s="4">
        <v>42887</v>
      </c>
      <c r="DY14" s="33">
        <f>38.03+3.88-5</f>
        <v>36.91</v>
      </c>
    </row>
    <row r="15" ht="13.65" customHeight="1">
      <c r="A15" t="s" s="6">
        <v>15</v>
      </c>
      <c r="B15" s="7"/>
      <c r="C15" s="7"/>
      <c r="D15" s="7"/>
      <c r="E15" s="8">
        <v>41976</v>
      </c>
      <c r="F15" s="7"/>
      <c r="G15" s="7"/>
      <c r="H15" s="8">
        <v>42019</v>
      </c>
      <c r="I15" s="2"/>
      <c r="J15" s="8">
        <v>42047</v>
      </c>
      <c r="K15" s="8">
        <v>42047</v>
      </c>
      <c r="L15" s="8">
        <v>42047</v>
      </c>
      <c r="M15" s="8">
        <v>42047</v>
      </c>
      <c r="N15" s="8">
        <v>42047</v>
      </c>
      <c r="O15" s="2"/>
      <c r="P15" s="8">
        <v>42068</v>
      </c>
      <c r="Q15" s="8">
        <v>42068</v>
      </c>
      <c r="R15" s="8">
        <v>42075</v>
      </c>
      <c r="S15" s="8">
        <v>42082</v>
      </c>
      <c r="T15" s="8">
        <v>42089</v>
      </c>
      <c r="U15" s="8">
        <v>42094</v>
      </c>
      <c r="V15" s="2"/>
      <c r="W15" s="8">
        <v>42110</v>
      </c>
      <c r="X15" s="8">
        <v>42117</v>
      </c>
      <c r="Y15" s="8">
        <v>42131</v>
      </c>
      <c r="Z15" s="8">
        <v>42131</v>
      </c>
      <c r="AA15" s="8">
        <v>42131</v>
      </c>
      <c r="AB15" s="8">
        <v>42143</v>
      </c>
      <c r="AC15" s="8">
        <v>42159</v>
      </c>
      <c r="AD15" s="8">
        <v>42166</v>
      </c>
      <c r="AE15" s="8">
        <v>42173</v>
      </c>
      <c r="AF15" s="8">
        <v>42180</v>
      </c>
      <c r="AG15" s="8">
        <v>42187</v>
      </c>
      <c r="AH15" s="8">
        <v>42201</v>
      </c>
      <c r="AI15" s="8">
        <v>42236</v>
      </c>
      <c r="AJ15" s="7"/>
      <c r="AK15" s="8">
        <v>42243</v>
      </c>
      <c r="AL15" s="8">
        <v>42250</v>
      </c>
      <c r="AM15" s="8">
        <v>42257</v>
      </c>
      <c r="AN15" s="8">
        <v>42264</v>
      </c>
      <c r="AO15" s="8">
        <v>42271</v>
      </c>
      <c r="AP15" s="8">
        <v>42276</v>
      </c>
      <c r="AQ15" s="8">
        <v>42276</v>
      </c>
      <c r="AR15" s="2"/>
      <c r="AS15" s="8">
        <v>42325</v>
      </c>
      <c r="AT15" s="7"/>
      <c r="AU15" s="2"/>
      <c r="AV15" s="7"/>
      <c r="AW15" s="8">
        <v>42334</v>
      </c>
      <c r="AX15" s="8">
        <v>42341</v>
      </c>
      <c r="AY15" s="8">
        <v>42348</v>
      </c>
      <c r="AZ15" s="8">
        <v>42355</v>
      </c>
      <c r="BA15" s="8">
        <v>42367</v>
      </c>
      <c r="BB15" s="8">
        <v>42376</v>
      </c>
      <c r="BC15" s="8">
        <v>42383</v>
      </c>
      <c r="BD15" s="8">
        <v>42390</v>
      </c>
      <c r="BE15" s="8">
        <v>42397</v>
      </c>
      <c r="BF15" s="8">
        <v>42404</v>
      </c>
      <c r="BG15" s="8">
        <v>42411</v>
      </c>
      <c r="BH15" s="8">
        <v>42418</v>
      </c>
      <c r="BI15" s="8">
        <v>42425</v>
      </c>
      <c r="BJ15" s="8">
        <v>42432</v>
      </c>
      <c r="BK15" s="8">
        <v>42439</v>
      </c>
      <c r="BL15" s="8">
        <v>42446</v>
      </c>
      <c r="BM15" s="8">
        <v>42453</v>
      </c>
      <c r="BN15" s="8">
        <v>42460</v>
      </c>
      <c r="BO15" s="8">
        <v>42467</v>
      </c>
      <c r="BP15" s="8">
        <v>42474</v>
      </c>
      <c r="BQ15" s="8">
        <v>42481</v>
      </c>
      <c r="BR15" s="8">
        <v>42485</v>
      </c>
      <c r="BS15" s="8">
        <v>42495</v>
      </c>
      <c r="BT15" s="7"/>
      <c r="BU15" s="8">
        <v>42502</v>
      </c>
      <c r="BV15" s="8">
        <v>42509</v>
      </c>
      <c r="BW15" s="8">
        <v>42513</v>
      </c>
      <c r="BX15" s="4">
        <v>42528</v>
      </c>
      <c r="BY15" s="2"/>
      <c r="BZ15" s="2"/>
      <c r="CA15" s="4">
        <v>42530</v>
      </c>
      <c r="CB15" s="4">
        <v>42551</v>
      </c>
      <c r="CC15" s="2"/>
      <c r="CD15" s="4">
        <v>42556</v>
      </c>
      <c r="CE15" s="4">
        <v>42565</v>
      </c>
      <c r="CF15" s="7"/>
      <c r="CG15" s="4">
        <v>42572</v>
      </c>
      <c r="CH15" s="4">
        <v>42593</v>
      </c>
      <c r="CI15" s="7"/>
      <c r="CJ15" s="4">
        <v>42614</v>
      </c>
      <c r="CK15" s="2"/>
      <c r="CL15" s="4">
        <v>42621</v>
      </c>
      <c r="CM15" s="4">
        <v>42628</v>
      </c>
      <c r="CN15" s="4">
        <v>42642</v>
      </c>
      <c r="CO15" s="2"/>
      <c r="CP15" s="4">
        <v>42656</v>
      </c>
      <c r="CQ15" s="2"/>
      <c r="CR15" s="4">
        <v>42702</v>
      </c>
      <c r="CS15" s="7"/>
      <c r="CT15" s="7"/>
      <c r="CU15" s="7"/>
      <c r="CV15" s="7"/>
      <c r="CW15" s="4">
        <v>42705</v>
      </c>
      <c r="CX15" s="4">
        <v>42712</v>
      </c>
      <c r="CY15" s="4">
        <v>42719</v>
      </c>
      <c r="CZ15" s="4">
        <v>42732</v>
      </c>
      <c r="DA15" s="4">
        <v>42740</v>
      </c>
      <c r="DB15" s="4">
        <v>42747</v>
      </c>
      <c r="DC15" s="4">
        <v>42754</v>
      </c>
      <c r="DD15" s="4">
        <v>42761</v>
      </c>
      <c r="DE15" s="4">
        <v>42768</v>
      </c>
      <c r="DF15" s="4">
        <v>42775</v>
      </c>
      <c r="DG15" s="4">
        <v>42782</v>
      </c>
      <c r="DH15" s="4">
        <v>42789</v>
      </c>
      <c r="DI15" s="4">
        <v>42796</v>
      </c>
      <c r="DJ15" s="4">
        <v>42803</v>
      </c>
      <c r="DK15" s="4">
        <v>42810</v>
      </c>
      <c r="DL15" s="4">
        <v>42817</v>
      </c>
      <c r="DM15" s="4">
        <v>42824</v>
      </c>
      <c r="DN15" s="4">
        <v>42831</v>
      </c>
      <c r="DO15" s="4">
        <v>42838</v>
      </c>
      <c r="DP15" s="4">
        <v>42845</v>
      </c>
      <c r="DQ15" s="39">
        <v>42850</v>
      </c>
      <c r="DR15" s="4">
        <v>42857</v>
      </c>
      <c r="DS15" s="2"/>
      <c r="DT15" s="4">
        <v>42866</v>
      </c>
      <c r="DU15" s="19"/>
      <c r="DV15" s="27">
        <v>42871</v>
      </c>
      <c r="DW15" s="4">
        <v>42880</v>
      </c>
      <c r="DX15" s="33">
        <f>-93.81+3.88-7-12-12</f>
        <v>-120.93</v>
      </c>
      <c r="DY15" s="2"/>
    </row>
    <row r="16" ht="13.65" customHeight="1">
      <c r="A16" t="s" s="6">
        <v>16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"/>
      <c r="T16" s="2"/>
      <c r="U16" s="2"/>
      <c r="V16" s="7"/>
      <c r="W16" s="7"/>
      <c r="X16" s="7"/>
      <c r="Y16" s="7"/>
      <c r="Z16" s="8">
        <v>42271</v>
      </c>
      <c r="AA16" s="7"/>
      <c r="AB16" s="7"/>
      <c r="AC16" s="7"/>
      <c r="AD16" s="7"/>
      <c r="AE16" s="7"/>
      <c r="AF16" s="7"/>
      <c r="AG16" s="2"/>
      <c r="AH16" s="2"/>
      <c r="AI16" s="2"/>
      <c r="AJ16" s="2"/>
      <c r="AK16" s="2"/>
      <c r="AL16" s="2"/>
      <c r="AM16" s="2"/>
      <c r="AN16" s="2"/>
      <c r="AO16" s="2"/>
      <c r="AP16" s="33">
        <f>-0.25+5.37-5.37</f>
        <v>-0.25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7"/>
      <c r="BI16" s="7"/>
      <c r="BJ16" s="7"/>
      <c r="BK16" s="7"/>
      <c r="BL16" s="7"/>
      <c r="BM16" s="8">
        <v>42450</v>
      </c>
      <c r="BN16" s="7"/>
      <c r="BO16" s="7"/>
      <c r="BP16" s="7"/>
      <c r="BQ16" s="7"/>
      <c r="BR16" s="7"/>
      <c r="BS16" s="7"/>
      <c r="BT16" s="2"/>
      <c r="BU16" s="2"/>
      <c r="BV16" s="2"/>
      <c r="BW16" s="7"/>
      <c r="BX16" s="7"/>
      <c r="BY16" s="2"/>
      <c r="BZ16" s="2"/>
      <c r="CA16" s="2"/>
      <c r="CB16" s="2"/>
      <c r="CC16" s="2"/>
      <c r="CD16" s="2"/>
      <c r="CE16" s="7"/>
      <c r="CF16" s="7"/>
      <c r="CG16" s="7"/>
      <c r="CH16" s="7"/>
      <c r="CI16" s="7"/>
      <c r="CJ16" s="7"/>
      <c r="CK16" s="2"/>
      <c r="CL16" s="2"/>
      <c r="CM16" s="2"/>
      <c r="CN16" s="2"/>
      <c r="CO16" s="2"/>
      <c r="CP16" s="2"/>
      <c r="CQ16" s="2"/>
      <c r="CR16" s="7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7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19"/>
      <c r="DV16" s="19"/>
      <c r="DW16" s="2"/>
      <c r="DX16" s="2"/>
      <c r="DY16" s="2"/>
    </row>
    <row r="17" ht="13.65" customHeight="1">
      <c r="A17" t="s" s="6">
        <v>17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8">
        <v>42453</v>
      </c>
      <c r="BN17" s="8">
        <v>42497</v>
      </c>
      <c r="BO17" s="7"/>
      <c r="BP17" s="7"/>
      <c r="BQ17" s="7"/>
      <c r="BR17" s="7"/>
      <c r="BS17" s="7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7"/>
      <c r="CR17" s="2"/>
      <c r="CS17" s="7"/>
      <c r="CT17" s="7"/>
      <c r="CU17" s="7"/>
      <c r="CV17" s="7"/>
      <c r="CW17" s="7"/>
      <c r="CX17" s="7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7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19"/>
      <c r="DV17" s="19"/>
      <c r="DW17" s="2"/>
      <c r="DX17" s="2"/>
      <c r="DY17" s="2"/>
    </row>
    <row r="18" ht="13.65" customHeight="1">
      <c r="A18" t="s" s="6">
        <v>18</v>
      </c>
      <c r="B18" s="7"/>
      <c r="C18" s="7"/>
      <c r="D18" s="7"/>
      <c r="E18" s="7"/>
      <c r="F18" s="7"/>
      <c r="G18" s="7"/>
      <c r="H18" s="2"/>
      <c r="I18" s="7"/>
      <c r="J18" s="8">
        <v>42018</v>
      </c>
      <c r="K18" s="8">
        <v>42025</v>
      </c>
      <c r="L18" s="8">
        <v>74920</v>
      </c>
      <c r="M18" s="8">
        <v>42048</v>
      </c>
      <c r="N18" s="8">
        <v>42048</v>
      </c>
      <c r="O18" s="2"/>
      <c r="P18" s="8">
        <v>42072</v>
      </c>
      <c r="Q18" s="7"/>
      <c r="R18" s="7"/>
      <c r="S18" s="8">
        <v>42076</v>
      </c>
      <c r="T18" s="2"/>
      <c r="U18" s="2"/>
      <c r="V18" s="2"/>
      <c r="W18" s="7"/>
      <c r="X18" s="8">
        <v>42156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8">
        <v>42222</v>
      </c>
      <c r="AJ18" s="8">
        <v>42264</v>
      </c>
      <c r="AK18" s="7"/>
      <c r="AL18" s="2"/>
      <c r="AM18" s="2"/>
      <c r="AN18" s="2"/>
      <c r="AO18" s="8">
        <v>42271</v>
      </c>
      <c r="AP18" s="8">
        <v>42273</v>
      </c>
      <c r="AQ18" s="8">
        <v>42327</v>
      </c>
      <c r="AR18" s="2"/>
      <c r="AS18" s="7"/>
      <c r="AT18" s="7"/>
      <c r="AU18" s="2"/>
      <c r="AV18" s="2"/>
      <c r="AW18" s="8">
        <v>42341</v>
      </c>
      <c r="AX18" s="2"/>
      <c r="AY18" s="8">
        <v>42355</v>
      </c>
      <c r="AZ18" s="2"/>
      <c r="BA18" s="8">
        <v>42373</v>
      </c>
      <c r="BB18" s="7"/>
      <c r="BC18" s="8">
        <v>42390</v>
      </c>
      <c r="BD18" s="2"/>
      <c r="BE18" s="8">
        <v>42404</v>
      </c>
      <c r="BF18" s="2"/>
      <c r="BG18" s="8">
        <v>42431</v>
      </c>
      <c r="BH18" s="7"/>
      <c r="BI18" s="7"/>
      <c r="BJ18" s="7"/>
      <c r="BK18" s="7"/>
      <c r="BL18" s="8">
        <v>42446</v>
      </c>
      <c r="BM18" s="8">
        <v>42460</v>
      </c>
      <c r="BN18" s="2"/>
      <c r="BO18" s="8">
        <v>42466</v>
      </c>
      <c r="BP18" s="2"/>
      <c r="BQ18" s="8">
        <v>42485</v>
      </c>
      <c r="BR18" s="2"/>
      <c r="BS18" s="8">
        <v>42495</v>
      </c>
      <c r="BT18" s="7"/>
      <c r="BU18" s="8">
        <v>42495</v>
      </c>
      <c r="BV18" s="8">
        <v>42513</v>
      </c>
      <c r="BW18" s="2"/>
      <c r="BX18" s="4">
        <v>42527</v>
      </c>
      <c r="BY18" s="7"/>
      <c r="BZ18" s="4">
        <v>42530</v>
      </c>
      <c r="CA18" s="7"/>
      <c r="CB18" s="4">
        <v>42543</v>
      </c>
      <c r="CC18" s="4">
        <v>42551</v>
      </c>
      <c r="CD18" s="4">
        <v>42556</v>
      </c>
      <c r="CE18" s="4">
        <v>42565</v>
      </c>
      <c r="CF18" s="7"/>
      <c r="CG18" s="4">
        <v>42572</v>
      </c>
      <c r="CH18" s="4">
        <v>42614</v>
      </c>
      <c r="CI18" s="7"/>
      <c r="CJ18" s="7"/>
      <c r="CK18" s="7"/>
      <c r="CL18" s="4">
        <v>42621</v>
      </c>
      <c r="CM18" s="4">
        <v>42628</v>
      </c>
      <c r="CN18" s="4">
        <v>42642</v>
      </c>
      <c r="CO18" s="7"/>
      <c r="CP18" s="4">
        <v>75520</v>
      </c>
      <c r="CQ18" s="4">
        <v>42650</v>
      </c>
      <c r="CR18" s="7"/>
      <c r="CS18" s="2"/>
      <c r="CT18" s="2"/>
      <c r="CU18" s="4">
        <v>42684</v>
      </c>
      <c r="CV18" s="4">
        <v>42704</v>
      </c>
      <c r="CW18" s="2"/>
      <c r="CX18" s="2"/>
      <c r="CY18" s="2"/>
      <c r="CZ18" s="4">
        <v>42740</v>
      </c>
      <c r="DA18" s="2"/>
      <c r="DB18" s="4">
        <v>42747</v>
      </c>
      <c r="DC18" s="4">
        <v>42768</v>
      </c>
      <c r="DD18" s="2"/>
      <c r="DE18" s="2"/>
      <c r="DF18" s="2"/>
      <c r="DG18" s="2"/>
      <c r="DH18" s="2"/>
      <c r="DI18" s="2"/>
      <c r="DJ18" s="4">
        <v>42803</v>
      </c>
      <c r="DK18" s="4">
        <v>42807</v>
      </c>
      <c r="DL18" s="4">
        <v>42838</v>
      </c>
      <c r="DM18" s="2"/>
      <c r="DN18" s="2"/>
      <c r="DO18" s="2"/>
      <c r="DP18" s="4">
        <v>42845</v>
      </c>
      <c r="DQ18" s="4">
        <v>42857</v>
      </c>
      <c r="DR18" s="2"/>
      <c r="DS18" s="2"/>
      <c r="DT18" s="4">
        <v>42866</v>
      </c>
      <c r="DU18" s="19"/>
      <c r="DV18" s="27">
        <v>42871</v>
      </c>
      <c r="DW18" s="33">
        <f>9.05+2.22</f>
        <v>11.27</v>
      </c>
      <c r="DX18" s="2"/>
      <c r="DY18" s="2"/>
    </row>
    <row r="19" ht="13.65" customHeight="1">
      <c r="A19" t="s" s="6">
        <v>19</v>
      </c>
      <c r="B19" s="7"/>
      <c r="C19" s="7"/>
      <c r="D19" s="7"/>
      <c r="E19" s="7"/>
      <c r="F19" s="7"/>
      <c r="G19" s="2"/>
      <c r="H19" s="2"/>
      <c r="I19" s="2"/>
      <c r="J19" s="7"/>
      <c r="K19" s="7"/>
      <c r="L19" s="7"/>
      <c r="M19" s="7"/>
      <c r="N19" s="7"/>
      <c r="O19" s="7"/>
      <c r="P19" s="7"/>
      <c r="Q19" s="7"/>
      <c r="R19" s="7"/>
      <c r="S19" s="2"/>
      <c r="T19" s="2"/>
      <c r="U19" s="2"/>
      <c r="V19" s="8">
        <v>42110</v>
      </c>
      <c r="W19" s="7"/>
      <c r="X19" s="8">
        <v>42152</v>
      </c>
      <c r="Y19" s="7"/>
      <c r="Z19" s="7"/>
      <c r="AA19" s="7"/>
      <c r="AB19" s="7"/>
      <c r="AC19" s="8">
        <v>42159</v>
      </c>
      <c r="AD19" s="8">
        <v>42173</v>
      </c>
      <c r="AE19" s="7"/>
      <c r="AF19" s="8">
        <v>42271</v>
      </c>
      <c r="AG19" s="2"/>
      <c r="AH19" s="2"/>
      <c r="AI19" s="2"/>
      <c r="AJ19" s="2"/>
      <c r="AK19" s="2"/>
      <c r="AL19" s="2"/>
      <c r="AM19" s="2"/>
      <c r="AN19" s="2"/>
      <c r="AO19" s="2"/>
      <c r="AP19" s="8">
        <v>42299</v>
      </c>
      <c r="AQ19" s="7"/>
      <c r="AR19" s="2"/>
      <c r="AS19" s="8">
        <v>42306</v>
      </c>
      <c r="AT19" s="8">
        <v>42313</v>
      </c>
      <c r="AU19" s="8">
        <v>42348</v>
      </c>
      <c r="AV19" s="2"/>
      <c r="AW19" s="2"/>
      <c r="AX19" s="2"/>
      <c r="AY19" s="2"/>
      <c r="AZ19" s="8">
        <v>42367</v>
      </c>
      <c r="BA19" s="2"/>
      <c r="BB19" s="8">
        <v>42397</v>
      </c>
      <c r="BC19" s="7"/>
      <c r="BD19" s="7"/>
      <c r="BE19" s="7"/>
      <c r="BF19" s="8">
        <v>42404</v>
      </c>
      <c r="BG19" s="8">
        <v>42418</v>
      </c>
      <c r="BH19" s="7"/>
      <c r="BI19" s="8">
        <v>42425</v>
      </c>
      <c r="BJ19" s="8">
        <v>42432</v>
      </c>
      <c r="BK19" s="8">
        <v>42453</v>
      </c>
      <c r="BL19" s="2"/>
      <c r="BM19" s="2"/>
      <c r="BN19" s="8">
        <v>42460</v>
      </c>
      <c r="BO19" s="8">
        <v>42467</v>
      </c>
      <c r="BP19" s="8">
        <v>42481</v>
      </c>
      <c r="BQ19" s="2"/>
      <c r="BR19" s="8">
        <v>42485</v>
      </c>
      <c r="BS19" s="8">
        <v>42494</v>
      </c>
      <c r="BT19" s="8">
        <v>42509</v>
      </c>
      <c r="BU19" s="7"/>
      <c r="BV19" s="7"/>
      <c r="BW19" s="8">
        <v>42513</v>
      </c>
      <c r="BX19" s="4">
        <v>42527</v>
      </c>
      <c r="BY19" s="2"/>
      <c r="BZ19" s="4">
        <v>42530</v>
      </c>
      <c r="CA19" s="2"/>
      <c r="CB19" s="4">
        <v>42551</v>
      </c>
      <c r="CC19" s="2"/>
      <c r="CD19" s="4">
        <v>42565</v>
      </c>
      <c r="CE19" s="7"/>
      <c r="CF19" s="7"/>
      <c r="CG19" s="4">
        <v>42621</v>
      </c>
      <c r="CH19" s="7"/>
      <c r="CI19" s="7"/>
      <c r="CJ19" s="7"/>
      <c r="CK19" s="2"/>
      <c r="CL19" s="2"/>
      <c r="CM19" s="4">
        <v>42635</v>
      </c>
      <c r="CN19" s="2"/>
      <c r="CO19" s="4">
        <v>42642</v>
      </c>
      <c r="CP19" s="4">
        <v>42649</v>
      </c>
      <c r="CQ19" s="7"/>
      <c r="CR19" s="4">
        <v>42705</v>
      </c>
      <c r="CS19" s="2"/>
      <c r="CT19" s="2"/>
      <c r="CU19" s="2"/>
      <c r="CV19" s="2"/>
      <c r="CW19" s="2"/>
      <c r="CX19" s="4">
        <v>42732</v>
      </c>
      <c r="CY19" s="2"/>
      <c r="CZ19" s="2"/>
      <c r="DA19" s="4">
        <v>42740</v>
      </c>
      <c r="DB19" s="4">
        <v>42754</v>
      </c>
      <c r="DC19" s="2"/>
      <c r="DD19" s="4">
        <v>42768</v>
      </c>
      <c r="DE19" s="2"/>
      <c r="DF19" s="4">
        <v>42775</v>
      </c>
      <c r="DG19" s="4">
        <v>42782</v>
      </c>
      <c r="DH19" s="4">
        <v>42789</v>
      </c>
      <c r="DI19" s="4">
        <v>42803</v>
      </c>
      <c r="DJ19" s="7"/>
      <c r="DK19" s="4">
        <v>42810</v>
      </c>
      <c r="DL19" s="4">
        <v>42857</v>
      </c>
      <c r="DM19" s="2"/>
      <c r="DN19" s="2"/>
      <c r="DO19" s="2"/>
      <c r="DP19" s="2"/>
      <c r="DQ19" s="2"/>
      <c r="DR19" s="2"/>
      <c r="DS19" s="2"/>
      <c r="DT19" s="4">
        <v>42859</v>
      </c>
      <c r="DU19" s="40">
        <f>-14.06+6.71</f>
        <v>-7.350000000000001</v>
      </c>
      <c r="DV19" s="19"/>
      <c r="DW19" s="2"/>
      <c r="DX19" s="2"/>
      <c r="DY19" s="2"/>
    </row>
    <row r="20" ht="13.65" customHeight="1">
      <c r="A20" t="s" s="6">
        <v>20</v>
      </c>
      <c r="B20" s="7"/>
      <c r="C20" s="7"/>
      <c r="D20" s="7"/>
      <c r="E20" s="7"/>
      <c r="F20" s="7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8">
        <v>42088</v>
      </c>
      <c r="S20" s="2"/>
      <c r="T20" s="2"/>
      <c r="U20" s="8">
        <v>42092</v>
      </c>
      <c r="V20" s="8">
        <v>42152</v>
      </c>
      <c r="W20" s="2"/>
      <c r="X20" s="2"/>
      <c r="Y20" s="2"/>
      <c r="Z20" s="7"/>
      <c r="AA20" s="7"/>
      <c r="AB20" s="7"/>
      <c r="AC20" s="8">
        <v>42159</v>
      </c>
      <c r="AD20" s="8">
        <v>42178</v>
      </c>
      <c r="AE20" s="7"/>
      <c r="AF20" s="7"/>
      <c r="AG20" s="2"/>
      <c r="AH20" s="2"/>
      <c r="AI20" s="2"/>
      <c r="AJ20" s="2"/>
      <c r="AK20" s="2"/>
      <c r="AL20" s="8">
        <v>42278</v>
      </c>
      <c r="AM20" s="2"/>
      <c r="AN20" s="2"/>
      <c r="AO20" s="2"/>
      <c r="AP20" s="7"/>
      <c r="AQ20" s="8">
        <v>42313</v>
      </c>
      <c r="AR20" s="2"/>
      <c r="AS20" s="2"/>
      <c r="AT20" s="7"/>
      <c r="AU20" s="8">
        <v>42341</v>
      </c>
      <c r="AV20" s="7"/>
      <c r="AW20" s="7"/>
      <c r="AX20" s="7"/>
      <c r="AY20" s="8">
        <v>42348</v>
      </c>
      <c r="AZ20" s="8">
        <v>42397</v>
      </c>
      <c r="BA20" s="2"/>
      <c r="BB20" s="2"/>
      <c r="BC20" s="2"/>
      <c r="BD20" s="7"/>
      <c r="BE20" s="7"/>
      <c r="BF20" s="8">
        <v>42411</v>
      </c>
      <c r="BG20" s="7"/>
      <c r="BH20" s="8">
        <v>42418</v>
      </c>
      <c r="BI20" s="8">
        <v>42495</v>
      </c>
      <c r="BJ20" s="7"/>
      <c r="BK20" s="7"/>
      <c r="BL20" s="2"/>
      <c r="BM20" s="2"/>
      <c r="BN20" s="2"/>
      <c r="BO20" s="2"/>
      <c r="BP20" s="2"/>
      <c r="BQ20" s="2"/>
      <c r="BR20" s="2"/>
      <c r="BS20" s="2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2"/>
      <c r="CL20" s="2"/>
      <c r="CM20" s="2"/>
      <c r="CN20" s="2"/>
      <c r="CO20" s="2"/>
      <c r="CP20" s="4">
        <v>42677</v>
      </c>
      <c r="CQ20" s="2"/>
      <c r="CR20" s="2"/>
      <c r="CS20" s="2"/>
      <c r="CT20" s="2"/>
      <c r="CU20" s="4">
        <v>42702</v>
      </c>
      <c r="CV20" s="2"/>
      <c r="CW20" s="4">
        <v>42705</v>
      </c>
      <c r="CX20" s="4">
        <v>42712</v>
      </c>
      <c r="CY20" s="4">
        <v>42719</v>
      </c>
      <c r="CZ20" s="4">
        <v>42740</v>
      </c>
      <c r="DA20" s="2"/>
      <c r="DB20" s="4">
        <v>42796</v>
      </c>
      <c r="DC20" s="2"/>
      <c r="DD20" s="2"/>
      <c r="DE20" s="2"/>
      <c r="DF20" s="2"/>
      <c r="DG20" s="2"/>
      <c r="DH20" s="2"/>
      <c r="DI20" s="2"/>
      <c r="DJ20" s="4">
        <v>42817</v>
      </c>
      <c r="DK20" s="2"/>
      <c r="DL20" s="2"/>
      <c r="DM20" s="4">
        <v>42831</v>
      </c>
      <c r="DN20" s="2"/>
      <c r="DO20" s="4">
        <v>42838</v>
      </c>
      <c r="DP20" s="4">
        <v>42850</v>
      </c>
      <c r="DQ20" s="2"/>
      <c r="DR20" s="4">
        <v>42866</v>
      </c>
      <c r="DS20" s="2"/>
      <c r="DT20" s="2"/>
      <c r="DU20" s="19"/>
      <c r="DV20" s="27">
        <v>42880</v>
      </c>
      <c r="DW20" s="2"/>
      <c r="DX20" s="33">
        <f>14.06+3.88</f>
        <v>17.94</v>
      </c>
      <c r="DY20" s="2"/>
    </row>
    <row r="21" ht="13.65" customHeight="1">
      <c r="A21" t="s" s="6">
        <v>21</v>
      </c>
      <c r="B21" s="7"/>
      <c r="C21" s="7"/>
      <c r="D21" s="7"/>
      <c r="E21" s="7"/>
      <c r="F21" s="7"/>
      <c r="G21" s="8">
        <v>42016</v>
      </c>
      <c r="H21" s="7"/>
      <c r="I21" s="7"/>
      <c r="J21" s="8">
        <v>42016</v>
      </c>
      <c r="K21" s="7"/>
      <c r="L21" s="7"/>
      <c r="M21" s="8">
        <v>42094</v>
      </c>
      <c r="N21" s="7"/>
      <c r="O21" s="2"/>
      <c r="P21" s="8">
        <v>42094</v>
      </c>
      <c r="Q21" s="7"/>
      <c r="R21" s="7"/>
      <c r="S21" s="2"/>
      <c r="T21" s="2"/>
      <c r="U21" s="8">
        <v>42094</v>
      </c>
      <c r="V21" s="2"/>
      <c r="W21" s="7"/>
      <c r="X21" s="7"/>
      <c r="Y21" s="8">
        <v>42131</v>
      </c>
      <c r="Z21" s="7"/>
      <c r="AA21" s="7"/>
      <c r="AB21" s="8">
        <v>42159</v>
      </c>
      <c r="AC21" s="7"/>
      <c r="AD21" s="8">
        <v>42334</v>
      </c>
      <c r="AE21" s="7"/>
      <c r="AF21" s="7"/>
      <c r="AG21" s="7"/>
      <c r="AH21" s="7"/>
      <c r="AI21" s="2"/>
      <c r="AJ21" s="2"/>
      <c r="AK21" s="2"/>
      <c r="AL21" s="2"/>
      <c r="AM21" s="2"/>
      <c r="AN21" s="2"/>
      <c r="AO21" s="2"/>
      <c r="AP21" s="7"/>
      <c r="AQ21" s="7"/>
      <c r="AR21" s="2"/>
      <c r="AS21" s="2"/>
      <c r="AT21" s="7"/>
      <c r="AU21" s="2"/>
      <c r="AV21" s="2"/>
      <c r="AW21" s="2"/>
      <c r="AX21" s="8">
        <v>42348</v>
      </c>
      <c r="AY21" s="7"/>
      <c r="AZ21" s="8">
        <v>42390</v>
      </c>
      <c r="BA21" s="7"/>
      <c r="BB21" s="7"/>
      <c r="BC21" s="2"/>
      <c r="BD21" s="7"/>
      <c r="BE21" s="8">
        <v>42418</v>
      </c>
      <c r="BF21" s="7"/>
      <c r="BG21" s="7"/>
      <c r="BH21" s="7"/>
      <c r="BI21" s="8">
        <v>42432</v>
      </c>
      <c r="BJ21" s="7"/>
      <c r="BK21" s="7"/>
      <c r="BL21" s="2"/>
      <c r="BM21" s="2"/>
      <c r="BN21" s="2"/>
      <c r="BO21" s="8">
        <v>42485</v>
      </c>
      <c r="BP21" s="2"/>
      <c r="BQ21" s="2"/>
      <c r="BR21" s="2"/>
      <c r="BS21" s="8">
        <v>42495</v>
      </c>
      <c r="BT21" s="7"/>
      <c r="BU21" s="8">
        <v>42495</v>
      </c>
      <c r="BV21" s="7"/>
      <c r="BW21" s="7"/>
      <c r="BX21" s="4">
        <v>42513</v>
      </c>
      <c r="BY21" s="4">
        <v>42586</v>
      </c>
      <c r="BZ21" s="7"/>
      <c r="CA21" s="7"/>
      <c r="CB21" s="7"/>
      <c r="CC21" s="7"/>
      <c r="CD21" s="7"/>
      <c r="CE21" s="7"/>
      <c r="CF21" s="7"/>
      <c r="CG21" s="7"/>
      <c r="CH21" s="7"/>
      <c r="CI21" s="4">
        <v>42614</v>
      </c>
      <c r="CJ21" s="7"/>
      <c r="CK21" s="2"/>
      <c r="CL21" s="4">
        <v>42649</v>
      </c>
      <c r="CM21" s="2"/>
      <c r="CN21" s="2"/>
      <c r="CO21" s="2"/>
      <c r="CP21" s="2"/>
      <c r="CQ21" s="4">
        <v>42677</v>
      </c>
      <c r="CR21" s="2"/>
      <c r="CS21" s="2"/>
      <c r="CT21" s="2"/>
      <c r="CU21" s="4">
        <v>42705</v>
      </c>
      <c r="CV21" s="2"/>
      <c r="CW21" s="2"/>
      <c r="CX21" s="4">
        <v>42705</v>
      </c>
      <c r="CY21" s="2"/>
      <c r="CZ21" s="2"/>
      <c r="DA21" s="2"/>
      <c r="DB21" s="4">
        <v>42740</v>
      </c>
      <c r="DC21" s="4">
        <v>42768</v>
      </c>
      <c r="DD21" s="2"/>
      <c r="DE21" s="2"/>
      <c r="DF21" s="4">
        <v>42775</v>
      </c>
      <c r="DG21" s="4">
        <v>42796</v>
      </c>
      <c r="DH21" s="2"/>
      <c r="DI21" s="2"/>
      <c r="DJ21" s="4">
        <v>42806</v>
      </c>
      <c r="DK21" s="2"/>
      <c r="DL21" s="2"/>
      <c r="DM21" s="4">
        <v>42838</v>
      </c>
      <c r="DN21" s="2"/>
      <c r="DO21" s="2"/>
      <c r="DP21" s="4">
        <v>42845</v>
      </c>
      <c r="DQ21" s="4">
        <v>42850</v>
      </c>
      <c r="DR21" s="4">
        <v>42857</v>
      </c>
      <c r="DS21" s="2"/>
      <c r="DT21" s="4">
        <v>42871</v>
      </c>
      <c r="DU21" s="2"/>
      <c r="DV21" s="2"/>
      <c r="DW21" s="4">
        <v>42880</v>
      </c>
      <c r="DX21" s="4">
        <v>42887</v>
      </c>
      <c r="DY21" s="33">
        <f>29.15+3.88</f>
        <v>33.03</v>
      </c>
    </row>
    <row r="22" ht="13.65" customHeight="1">
      <c r="A22" t="s" s="6">
        <v>22</v>
      </c>
      <c r="B22" s="7"/>
      <c r="C22" s="7"/>
      <c r="D22" s="7"/>
      <c r="E22" s="8">
        <v>41980</v>
      </c>
      <c r="F22" s="7"/>
      <c r="G22" s="8">
        <v>41991</v>
      </c>
      <c r="H22" s="8">
        <v>42025</v>
      </c>
      <c r="I22" s="7"/>
      <c r="J22" s="7"/>
      <c r="K22" s="8">
        <v>42025</v>
      </c>
      <c r="L22" s="8">
        <v>42048</v>
      </c>
      <c r="M22" s="7"/>
      <c r="N22" s="8">
        <v>42048</v>
      </c>
      <c r="O22" s="2"/>
      <c r="P22" s="8">
        <v>42080</v>
      </c>
      <c r="Q22" s="7"/>
      <c r="R22" s="7"/>
      <c r="S22" s="2"/>
      <c r="T22" s="8">
        <v>42093</v>
      </c>
      <c r="U22" s="2"/>
      <c r="V22" s="2"/>
      <c r="W22" s="8">
        <v>42107</v>
      </c>
      <c r="X22" s="8">
        <v>42124</v>
      </c>
      <c r="Y22" s="2"/>
      <c r="Z22" s="7"/>
      <c r="AA22" s="8">
        <v>42152</v>
      </c>
      <c r="AB22" s="7"/>
      <c r="AC22" s="8">
        <v>42152</v>
      </c>
      <c r="AD22" s="7"/>
      <c r="AE22" s="7"/>
      <c r="AF22" s="7"/>
      <c r="AG22" s="7"/>
      <c r="AH22" s="7"/>
      <c r="AI22" s="2"/>
      <c r="AJ22" s="7"/>
      <c r="AK22" s="7"/>
      <c r="AL22" s="7"/>
      <c r="AM22" s="7"/>
      <c r="AN22" s="2"/>
      <c r="AO22" s="7"/>
      <c r="AP22" s="7"/>
      <c r="AQ22" s="7"/>
      <c r="AR22" s="2"/>
      <c r="AS22" s="7"/>
      <c r="AT22" s="7"/>
      <c r="AU22" s="2"/>
      <c r="AV22" s="2"/>
      <c r="AW22" s="2"/>
      <c r="AX22" s="2"/>
      <c r="AY22" s="2"/>
      <c r="AZ22" s="2"/>
      <c r="BA22" s="2"/>
      <c r="BB22" s="7"/>
      <c r="BC22" s="2"/>
      <c r="BD22" s="7"/>
      <c r="BE22" s="7"/>
      <c r="BF22" s="7"/>
      <c r="BG22" s="7"/>
      <c r="BH22" s="7"/>
      <c r="BI22" s="7"/>
      <c r="BJ22" s="7"/>
      <c r="BK22" s="7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7"/>
      <c r="BX22" s="7"/>
      <c r="BY22" s="7"/>
      <c r="BZ22" s="7"/>
      <c r="CA22" s="7"/>
      <c r="CB22" s="7"/>
      <c r="CC22" s="7"/>
      <c r="CD22" s="7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7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</row>
    <row r="23" ht="13.65" customHeight="1">
      <c r="A23" t="s" s="6">
        <v>23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4">
        <v>42857</v>
      </c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33">
        <f>-0.12+3.88</f>
        <v>3.76</v>
      </c>
      <c r="DU23" s="2"/>
      <c r="DV23" s="2"/>
      <c r="DW23" s="2"/>
      <c r="DX23" s="2"/>
      <c r="DY23" s="2"/>
    </row>
    <row r="24" ht="13.65" customHeight="1">
      <c r="A24" t="s" s="6">
        <v>24</v>
      </c>
      <c r="B24" s="7"/>
      <c r="C24" s="7"/>
      <c r="D24" s="8">
        <v>41991</v>
      </c>
      <c r="E24" s="8">
        <v>41976</v>
      </c>
      <c r="F24" s="8">
        <v>41991</v>
      </c>
      <c r="G24" s="8">
        <v>42040</v>
      </c>
      <c r="H24" s="8">
        <v>42040</v>
      </c>
      <c r="I24" s="8">
        <v>42040</v>
      </c>
      <c r="J24" s="7"/>
      <c r="K24" s="7"/>
      <c r="L24" s="7"/>
      <c r="M24" s="7"/>
      <c r="N24" s="8">
        <v>42093</v>
      </c>
      <c r="O24" s="2"/>
      <c r="P24" s="8">
        <v>42093</v>
      </c>
      <c r="Q24" s="7"/>
      <c r="R24" s="7"/>
      <c r="S24" s="2"/>
      <c r="T24" s="2"/>
      <c r="U24" s="8">
        <v>42093</v>
      </c>
      <c r="V24" s="2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2"/>
      <c r="AJ24" s="7"/>
      <c r="AK24" s="7"/>
      <c r="AL24" s="2"/>
      <c r="AM24" s="2"/>
      <c r="AN24" s="2"/>
      <c r="AO24" s="2"/>
      <c r="AP24" s="7"/>
      <c r="AQ24" s="7"/>
      <c r="AR24" s="2"/>
      <c r="AS24" s="7"/>
      <c r="AT24" s="7"/>
      <c r="AU24" s="2"/>
      <c r="AV24" s="7"/>
      <c r="AW24" s="7"/>
      <c r="AX24" s="7"/>
      <c r="AY24" s="2"/>
      <c r="AZ24" s="2"/>
      <c r="BA24" s="8">
        <v>42411</v>
      </c>
      <c r="BB24" s="2"/>
      <c r="BC24" s="7"/>
      <c r="BD24" s="7"/>
      <c r="BE24" s="7"/>
      <c r="BF24" s="7"/>
      <c r="BG24" s="7"/>
      <c r="BH24" s="8">
        <v>42460</v>
      </c>
      <c r="BI24" s="7"/>
      <c r="BJ24" s="7"/>
      <c r="BK24" s="7"/>
      <c r="BL24" s="2"/>
      <c r="BM24" s="2"/>
      <c r="BN24" s="2"/>
      <c r="BO24" s="8">
        <v>42485</v>
      </c>
      <c r="BP24" s="2"/>
      <c r="BQ24" s="2"/>
      <c r="BR24" s="2"/>
      <c r="BS24" s="2"/>
      <c r="BT24" s="7"/>
      <c r="BU24" s="7"/>
      <c r="BV24" s="7"/>
      <c r="BW24" s="7"/>
      <c r="BX24" s="7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7"/>
      <c r="CL24" s="7"/>
      <c r="CM24" s="7"/>
      <c r="CN24" s="7"/>
      <c r="CO24" s="7"/>
      <c r="CP24" s="7"/>
      <c r="CQ24" s="2"/>
      <c r="CR24" s="2"/>
      <c r="CS24" s="7"/>
      <c r="CT24" s="7"/>
      <c r="CU24" s="7"/>
      <c r="CV24" s="7"/>
      <c r="CW24" s="7"/>
      <c r="CX24" s="7"/>
      <c r="CY24" s="4">
        <v>42712</v>
      </c>
      <c r="CZ24" s="2"/>
      <c r="DA24" s="2"/>
      <c r="DB24" s="2"/>
      <c r="DC24" s="2"/>
      <c r="DD24" s="2"/>
      <c r="DE24" s="2"/>
      <c r="DF24" s="2"/>
      <c r="DG24" s="4">
        <v>42775</v>
      </c>
      <c r="DH24" s="2"/>
      <c r="DI24" s="2"/>
      <c r="DJ24" s="7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</row>
    <row r="25" ht="13.65" customHeight="1">
      <c r="A25" t="s" s="6">
        <v>25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8">
        <v>42432</v>
      </c>
      <c r="BK25" s="8">
        <v>42432</v>
      </c>
      <c r="BL25" s="8">
        <v>42446</v>
      </c>
      <c r="BM25" s="8">
        <v>42453</v>
      </c>
      <c r="BN25" s="8">
        <v>42460</v>
      </c>
      <c r="BO25" s="8">
        <v>42467</v>
      </c>
      <c r="BP25" s="8">
        <v>42485</v>
      </c>
      <c r="BQ25" s="2"/>
      <c r="BR25" s="2"/>
      <c r="BS25" s="8">
        <v>42494</v>
      </c>
      <c r="BT25" s="8">
        <v>42495</v>
      </c>
      <c r="BU25" s="2"/>
      <c r="BV25" s="8">
        <v>42509</v>
      </c>
      <c r="BW25" s="4">
        <v>42523</v>
      </c>
      <c r="BX25" s="2"/>
      <c r="BY25" s="4">
        <v>42545</v>
      </c>
      <c r="BZ25" s="2"/>
      <c r="CA25" s="2"/>
      <c r="CB25" s="2"/>
      <c r="CC25" s="2"/>
      <c r="CD25" s="2"/>
      <c r="CE25" s="2"/>
      <c r="CF25" s="2"/>
      <c r="CG25" s="4">
        <v>42572</v>
      </c>
      <c r="CH25" s="4">
        <v>42586</v>
      </c>
      <c r="CI25" s="4">
        <v>42614</v>
      </c>
      <c r="CJ25" s="2"/>
      <c r="CK25" s="2"/>
      <c r="CL25" s="4">
        <v>42621</v>
      </c>
      <c r="CM25" s="4">
        <v>42628</v>
      </c>
      <c r="CN25" s="4">
        <v>42649</v>
      </c>
      <c r="CO25" s="2"/>
      <c r="CP25" s="2"/>
      <c r="CQ25" s="2"/>
      <c r="CR25" s="4">
        <v>42659</v>
      </c>
      <c r="CS25" s="4">
        <v>42670</v>
      </c>
      <c r="CT25" s="4">
        <v>42702</v>
      </c>
      <c r="CU25" s="7"/>
      <c r="CV25" s="7"/>
      <c r="CW25" s="4">
        <v>42695</v>
      </c>
      <c r="CX25" s="4">
        <v>42740</v>
      </c>
      <c r="CY25" s="2"/>
      <c r="CZ25" s="2"/>
      <c r="DA25" s="2"/>
      <c r="DB25" s="4">
        <v>42754</v>
      </c>
      <c r="DC25" s="2"/>
      <c r="DD25" s="4">
        <v>42761</v>
      </c>
      <c r="DE25" s="4">
        <v>42768</v>
      </c>
      <c r="DF25" s="2"/>
      <c r="DG25" s="2"/>
      <c r="DH25" s="4">
        <v>42789</v>
      </c>
      <c r="DI25" s="4">
        <v>42796</v>
      </c>
      <c r="DJ25" s="4">
        <v>42806</v>
      </c>
      <c r="DK25" s="2"/>
      <c r="DL25" s="2"/>
      <c r="DM25" s="2"/>
      <c r="DN25" s="4">
        <v>42831</v>
      </c>
      <c r="DO25" s="4">
        <v>42838</v>
      </c>
      <c r="DP25" s="4">
        <v>42845</v>
      </c>
      <c r="DQ25" s="4">
        <v>42850</v>
      </c>
      <c r="DR25" s="4">
        <v>42858</v>
      </c>
      <c r="DS25" s="2"/>
      <c r="DT25" s="2"/>
      <c r="DU25" s="2"/>
      <c r="DV25" s="4">
        <v>42871</v>
      </c>
      <c r="DW25" s="4">
        <v>42887</v>
      </c>
      <c r="DX25" s="2"/>
      <c r="DY25" s="33">
        <f>0.22+3.88</f>
        <v>4.1</v>
      </c>
    </row>
    <row r="26" ht="13.65" customHeight="1">
      <c r="A26" t="s" s="6">
        <v>26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8">
        <v>42243</v>
      </c>
      <c r="AA26" s="7"/>
      <c r="AB26" s="7"/>
      <c r="AC26" s="7"/>
      <c r="AD26" s="7"/>
      <c r="AE26" s="7"/>
      <c r="AF26" s="7"/>
      <c r="AG26" s="2"/>
      <c r="AH26" s="2"/>
      <c r="AI26" s="2"/>
      <c r="AJ26" s="2"/>
      <c r="AK26" s="2"/>
      <c r="AL26" s="8">
        <v>42271</v>
      </c>
      <c r="AM26" s="2"/>
      <c r="AN26" s="2"/>
      <c r="AO26" s="2"/>
      <c r="AP26" s="8">
        <v>42453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7"/>
      <c r="BD26" s="7"/>
      <c r="BE26" s="7"/>
      <c r="BF26" s="7"/>
      <c r="BG26" s="7"/>
      <c r="BH26" s="7"/>
      <c r="BI26" s="7"/>
      <c r="BJ26" s="7"/>
      <c r="BK26" s="7"/>
      <c r="BL26" s="2"/>
      <c r="BM26" s="2"/>
      <c r="BN26" s="8">
        <v>42466</v>
      </c>
      <c r="BO26" s="2"/>
      <c r="BP26" s="2"/>
      <c r="BQ26" s="2"/>
      <c r="BR26" s="2"/>
      <c r="BS26" s="2"/>
      <c r="BT26" s="7"/>
      <c r="BU26" s="7"/>
      <c r="BV26" s="7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7"/>
      <c r="CL26" s="7"/>
      <c r="CM26" s="7"/>
      <c r="CN26" s="7"/>
      <c r="CO26" s="7"/>
      <c r="CP26" s="7"/>
      <c r="CQ26" s="7"/>
      <c r="CR26" s="7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7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</row>
    <row r="27" ht="13.65" customHeight="1">
      <c r="A27" t="s" s="6">
        <v>27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8">
        <v>42075</v>
      </c>
      <c r="T27" s="8">
        <v>42082</v>
      </c>
      <c r="U27" s="2"/>
      <c r="V27" s="2"/>
      <c r="W27" s="7"/>
      <c r="X27" s="8">
        <v>42110</v>
      </c>
      <c r="Y27" s="7"/>
      <c r="Z27" s="8">
        <v>42124</v>
      </c>
      <c r="AA27" s="8">
        <v>42152</v>
      </c>
      <c r="AB27" s="7"/>
      <c r="AC27" s="8">
        <v>42159</v>
      </c>
      <c r="AD27" s="8">
        <v>42166</v>
      </c>
      <c r="AE27" s="8">
        <v>42187</v>
      </c>
      <c r="AF27" s="7"/>
      <c r="AG27" s="2"/>
      <c r="AH27" s="8">
        <v>42201</v>
      </c>
      <c r="AI27" s="8">
        <v>42250</v>
      </c>
      <c r="AJ27" s="2"/>
      <c r="AK27" s="2"/>
      <c r="AL27" s="2"/>
      <c r="AM27" s="8">
        <v>42264</v>
      </c>
      <c r="AN27" s="2"/>
      <c r="AO27" s="8">
        <v>42271</v>
      </c>
      <c r="AP27" s="8">
        <v>42271</v>
      </c>
      <c r="AQ27" s="7"/>
      <c r="AR27" s="2"/>
      <c r="AS27" s="2"/>
      <c r="AT27" s="7"/>
      <c r="AU27" s="2"/>
      <c r="AV27" s="2"/>
      <c r="AW27" s="2"/>
      <c r="AX27" s="2"/>
      <c r="AY27" s="33">
        <f>5.38-5</f>
        <v>0.3799999999999999</v>
      </c>
      <c r="AZ27" s="2"/>
      <c r="BA27" s="2"/>
      <c r="BB27" s="2"/>
      <c r="BC27" s="2"/>
      <c r="BD27" s="7"/>
      <c r="BE27" s="7"/>
      <c r="BF27" s="7"/>
      <c r="BG27" s="7"/>
      <c r="BH27" s="7"/>
      <c r="BI27" s="7"/>
      <c r="BJ27" s="7"/>
      <c r="BK27" s="7"/>
      <c r="BL27" s="2"/>
      <c r="BM27" s="2"/>
      <c r="BN27" s="2"/>
      <c r="BO27" s="2"/>
      <c r="BP27" s="2"/>
      <c r="BQ27" s="2"/>
      <c r="BR27" s="2"/>
      <c r="BS27" s="2"/>
      <c r="BT27" s="7"/>
      <c r="BU27" s="7"/>
      <c r="BV27" s="7"/>
      <c r="BW27" s="2"/>
      <c r="BX27" s="2"/>
      <c r="BY27" s="2"/>
      <c r="BZ27" s="2"/>
      <c r="CA27" s="2"/>
      <c r="CB27" s="2"/>
      <c r="CC27" s="2"/>
      <c r="CD27" s="2"/>
      <c r="CE27" s="7"/>
      <c r="CF27" s="7"/>
      <c r="CG27" s="7"/>
      <c r="CH27" s="7"/>
      <c r="CI27" s="7"/>
      <c r="CJ27" s="7"/>
      <c r="CK27" s="2"/>
      <c r="CL27" s="2"/>
      <c r="CM27" s="2"/>
      <c r="CN27" s="2"/>
      <c r="CO27" s="2"/>
      <c r="CP27" s="2"/>
      <c r="CQ27" s="2"/>
      <c r="CR27" s="2"/>
      <c r="CS27" s="7"/>
      <c r="CT27" s="7"/>
      <c r="CU27" s="7"/>
      <c r="CV27" s="7"/>
      <c r="CW27" s="7"/>
      <c r="CX27" s="7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7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</row>
    <row r="28" ht="13.65" customHeight="1">
      <c r="A28" t="s" s="6">
        <v>28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2"/>
      <c r="T28" s="2"/>
      <c r="U28" s="7"/>
      <c r="V28" s="7"/>
      <c r="W28" s="7"/>
      <c r="X28" s="7"/>
      <c r="Y28" s="7"/>
      <c r="Z28" s="8">
        <v>42120</v>
      </c>
      <c r="AA28" s="7"/>
      <c r="AB28" s="7"/>
      <c r="AC28" s="7"/>
      <c r="AD28" s="7"/>
      <c r="AE28" s="7"/>
      <c r="AF28" s="7"/>
      <c r="AG28" s="7"/>
      <c r="AH28" s="7"/>
      <c r="AI28" s="2"/>
      <c r="AJ28" s="7"/>
      <c r="AK28" s="7"/>
      <c r="AL28" s="7"/>
      <c r="AM28" s="7"/>
      <c r="AN28" s="2"/>
      <c r="AO28" s="2"/>
      <c r="AP28" s="8">
        <v>42272</v>
      </c>
      <c r="AQ28" s="8"/>
      <c r="AR28" s="2"/>
      <c r="AS28" s="8"/>
      <c r="AT28" s="8"/>
      <c r="AU28" s="8"/>
      <c r="AV28" s="8"/>
      <c r="AW28" s="8"/>
      <c r="AX28" s="8"/>
      <c r="AY28" s="2"/>
      <c r="AZ28" s="2"/>
      <c r="BA28" s="2"/>
      <c r="BB28" s="2"/>
      <c r="BC28" s="7"/>
      <c r="BD28" s="7"/>
      <c r="BE28" s="7"/>
      <c r="BF28" s="7"/>
      <c r="BG28" s="7"/>
      <c r="BH28" s="7"/>
      <c r="BI28" s="7"/>
      <c r="BJ28" s="7"/>
      <c r="BK28" s="7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</row>
    <row r="29" ht="13.65" customHeight="1">
      <c r="A29" t="s" s="6">
        <v>29</v>
      </c>
      <c r="B29" s="7"/>
      <c r="C29" s="7"/>
      <c r="D29" s="7"/>
      <c r="E29" s="7"/>
      <c r="F29" s="8">
        <v>42026</v>
      </c>
      <c r="G29" s="8">
        <v>41991</v>
      </c>
      <c r="H29" s="8">
        <v>42026</v>
      </c>
      <c r="I29" s="8">
        <v>42026</v>
      </c>
      <c r="J29" s="8">
        <v>42026</v>
      </c>
      <c r="K29" s="7"/>
      <c r="L29" s="8">
        <v>42061</v>
      </c>
      <c r="M29" s="8">
        <v>42061</v>
      </c>
      <c r="N29" s="7"/>
      <c r="O29" s="2"/>
      <c r="P29" s="2"/>
      <c r="Q29" s="8">
        <v>42061</v>
      </c>
      <c r="R29" s="7"/>
      <c r="S29" s="8">
        <v>42096</v>
      </c>
      <c r="T29" s="2"/>
      <c r="U29" s="2"/>
      <c r="V29" s="8">
        <v>42110</v>
      </c>
      <c r="W29" s="7"/>
      <c r="X29" s="8">
        <v>42117</v>
      </c>
      <c r="Y29" s="8">
        <v>42131</v>
      </c>
      <c r="Z29" s="8">
        <v>42131</v>
      </c>
      <c r="AA29" s="7"/>
      <c r="AB29" s="8">
        <v>42152</v>
      </c>
      <c r="AC29" s="8">
        <v>42159</v>
      </c>
      <c r="AD29" s="8">
        <v>42166</v>
      </c>
      <c r="AE29" s="8">
        <v>42201</v>
      </c>
      <c r="AF29" s="7"/>
      <c r="AG29" s="7"/>
      <c r="AH29" s="7"/>
      <c r="AI29" s="8">
        <v>42243</v>
      </c>
      <c r="AJ29" s="2"/>
      <c r="AK29" s="2"/>
      <c r="AL29" s="8">
        <v>42292</v>
      </c>
      <c r="AM29" s="7"/>
      <c r="AN29" s="2"/>
      <c r="AO29" s="2"/>
      <c r="AP29" s="7"/>
      <c r="AQ29" s="7"/>
      <c r="AR29" s="8">
        <v>42334</v>
      </c>
      <c r="AS29" s="2"/>
      <c r="AT29" s="7"/>
      <c r="AU29" s="2"/>
      <c r="AV29" s="2"/>
      <c r="AW29" s="2"/>
      <c r="AX29" s="8">
        <v>42341</v>
      </c>
      <c r="AY29" s="8">
        <v>42355</v>
      </c>
      <c r="AZ29" s="2"/>
      <c r="BA29" s="8">
        <v>42367</v>
      </c>
      <c r="BB29" s="8">
        <v>42390</v>
      </c>
      <c r="BC29" s="2"/>
      <c r="BD29" s="7"/>
      <c r="BE29" s="8">
        <v>42397</v>
      </c>
      <c r="BF29" s="8">
        <v>42411</v>
      </c>
      <c r="BG29" s="7"/>
      <c r="BH29" s="8">
        <v>42425</v>
      </c>
      <c r="BI29" s="7"/>
      <c r="BJ29" s="8">
        <v>42432</v>
      </c>
      <c r="BK29" s="8">
        <v>42439</v>
      </c>
      <c r="BL29" s="8">
        <v>42446</v>
      </c>
      <c r="BM29" s="8">
        <v>42467</v>
      </c>
      <c r="BN29" s="2"/>
      <c r="BO29" s="2"/>
      <c r="BP29" s="8">
        <v>42481</v>
      </c>
      <c r="BQ29" s="2"/>
      <c r="BR29" s="8">
        <v>42494</v>
      </c>
      <c r="BS29" s="2"/>
      <c r="BT29" s="4">
        <v>42551</v>
      </c>
      <c r="BU29" s="7"/>
      <c r="BV29" s="7"/>
      <c r="BW29" s="7"/>
      <c r="BX29" s="7"/>
      <c r="BY29" s="7"/>
      <c r="BZ29" s="7"/>
      <c r="CA29" s="7"/>
      <c r="CB29" s="7"/>
      <c r="CC29" s="7"/>
      <c r="CD29" s="4">
        <v>42558</v>
      </c>
      <c r="CE29" s="7"/>
      <c r="CF29" s="4">
        <v>42565</v>
      </c>
      <c r="CG29" s="4">
        <v>42593</v>
      </c>
      <c r="CH29" s="7"/>
      <c r="CI29" s="7"/>
      <c r="CJ29" s="4">
        <v>42621</v>
      </c>
      <c r="CK29" s="2"/>
      <c r="CL29" s="2"/>
      <c r="CM29" s="4">
        <v>42852</v>
      </c>
      <c r="CN29" s="2"/>
      <c r="CO29" s="2"/>
      <c r="CP29" s="2"/>
      <c r="CQ29" s="7"/>
      <c r="CR29" s="7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5"/>
      <c r="DP29" s="2"/>
      <c r="DQ29" s="2"/>
      <c r="DR29" s="2"/>
      <c r="DS29" s="4">
        <v>42857</v>
      </c>
      <c r="DT29" s="4">
        <v>42866</v>
      </c>
      <c r="DU29" s="2"/>
      <c r="DV29" s="4">
        <v>42871</v>
      </c>
      <c r="DW29" s="4">
        <v>42880</v>
      </c>
      <c r="DX29" s="4">
        <v>42887</v>
      </c>
      <c r="DY29" s="33">
        <f>3.25+3.88-10</f>
        <v>-2.87</v>
      </c>
    </row>
    <row r="30" ht="13.65" customHeight="1">
      <c r="A30" t="s" s="6">
        <v>30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2"/>
      <c r="T30" s="2"/>
      <c r="U30" s="7"/>
      <c r="V30" s="7"/>
      <c r="W30" s="7"/>
      <c r="X30" s="7"/>
      <c r="Y30" s="7"/>
      <c r="Z30" s="8">
        <v>42120</v>
      </c>
      <c r="AA30" s="7"/>
      <c r="AB30" s="7"/>
      <c r="AC30" s="7"/>
      <c r="AD30" s="7"/>
      <c r="AE30" s="7"/>
      <c r="AF30" s="7"/>
      <c r="AG30" s="7"/>
      <c r="AH30" s="7"/>
      <c r="AI30" s="2"/>
      <c r="AJ30" s="7"/>
      <c r="AK30" s="7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7"/>
      <c r="BE30" s="7"/>
      <c r="BF30" s="7"/>
      <c r="BG30" s="7"/>
      <c r="BH30" s="7"/>
      <c r="BI30" s="7"/>
      <c r="BJ30" s="7"/>
      <c r="BK30" s="7"/>
      <c r="BL30" s="2"/>
      <c r="BM30" s="2"/>
      <c r="BN30" s="2"/>
      <c r="BO30" s="2"/>
      <c r="BP30" s="2"/>
      <c r="BQ30" s="2"/>
      <c r="BR30" s="2"/>
      <c r="BS30" s="2"/>
      <c r="BT30" s="7"/>
      <c r="BU30" s="7"/>
      <c r="BV30" s="7"/>
      <c r="BW30" s="7"/>
      <c r="BX30" s="7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7"/>
      <c r="CL30" s="7"/>
      <c r="CM30" s="7"/>
      <c r="CN30" s="7"/>
      <c r="CO30" s="7"/>
      <c r="CP30" s="7"/>
      <c r="CQ30" s="2"/>
      <c r="CR30" s="2"/>
      <c r="CS30" s="7"/>
      <c r="CT30" s="7"/>
      <c r="CU30" s="7"/>
      <c r="CV30" s="7"/>
      <c r="CW30" s="7"/>
      <c r="CX30" s="7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5"/>
      <c r="DP30" s="2"/>
      <c r="DQ30" s="2"/>
      <c r="DR30" s="2"/>
      <c r="DS30" s="2"/>
      <c r="DT30" s="2"/>
      <c r="DU30" s="2"/>
      <c r="DV30" s="2"/>
      <c r="DW30" s="2"/>
      <c r="DX30" s="2"/>
      <c r="DY30" s="2"/>
    </row>
    <row r="31" ht="13.65" customHeight="1">
      <c r="A31" t="s" s="6">
        <v>31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>
        <f>5.38-5.4</f>
        <v>-0.02000000000000046</v>
      </c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5"/>
      <c r="DP31" s="2"/>
      <c r="DQ31" s="2"/>
      <c r="DR31" s="2"/>
      <c r="DS31" s="2"/>
      <c r="DT31" s="2"/>
      <c r="DU31" s="2"/>
      <c r="DV31" s="2"/>
      <c r="DW31" s="2"/>
      <c r="DX31" s="2"/>
      <c r="DY31" s="2"/>
    </row>
    <row r="32" ht="13.65" customHeight="1">
      <c r="A32" t="s" s="6">
        <v>32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>
        <f>5.25-4.3-1</f>
        <v>-0.04999999999999982</v>
      </c>
      <c r="AA32" s="7"/>
      <c r="AB32" s="7"/>
      <c r="AC32" s="7"/>
      <c r="AD32" s="7"/>
      <c r="AE32" s="7"/>
      <c r="AF32" s="7"/>
      <c r="AG32" s="7"/>
      <c r="AH32" s="7"/>
      <c r="AI32" s="2"/>
      <c r="AJ32" s="7"/>
      <c r="AK32" s="7"/>
      <c r="AL32" s="7"/>
      <c r="AM32" s="7"/>
      <c r="AN32" s="7"/>
      <c r="AO32" s="7"/>
      <c r="AP32" s="7"/>
      <c r="AQ32" s="7"/>
      <c r="AR32" s="2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2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7"/>
      <c r="CL32" s="7"/>
      <c r="CM32" s="7"/>
      <c r="CN32" s="7"/>
      <c r="CO32" s="7"/>
      <c r="CP32" s="7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41"/>
      <c r="DP32" s="2"/>
      <c r="DQ32" s="2"/>
      <c r="DR32" s="2"/>
      <c r="DS32" s="2"/>
      <c r="DT32" s="2"/>
      <c r="DU32" s="2"/>
      <c r="DV32" s="2"/>
      <c r="DW32" s="2"/>
      <c r="DX32" s="2"/>
      <c r="DY32" s="2"/>
    </row>
    <row r="33" ht="13.65" customHeight="1">
      <c r="A33" t="s" s="6">
        <v>33</v>
      </c>
      <c r="B33" s="7"/>
      <c r="C33" s="7"/>
      <c r="D33" s="7"/>
      <c r="E33" s="7"/>
      <c r="F33" s="7"/>
      <c r="G33" s="8">
        <v>42032</v>
      </c>
      <c r="H33" s="7"/>
      <c r="I33" s="8">
        <v>42032</v>
      </c>
      <c r="J33" s="8">
        <v>42032</v>
      </c>
      <c r="K33" s="7"/>
      <c r="L33" s="7"/>
      <c r="M33" s="8">
        <v>42092</v>
      </c>
      <c r="N33" s="7"/>
      <c r="O33" s="8">
        <v>42092</v>
      </c>
      <c r="P33" s="2"/>
      <c r="Q33" s="8">
        <v>42092</v>
      </c>
      <c r="R33" s="8">
        <v>42092</v>
      </c>
      <c r="S33" s="2"/>
      <c r="T33" s="2"/>
      <c r="U33" s="2"/>
      <c r="V33" s="2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2"/>
      <c r="AJ33" s="7"/>
      <c r="AK33" s="7"/>
      <c r="AL33" s="2"/>
      <c r="AM33" s="2"/>
      <c r="AN33" s="2"/>
      <c r="AO33" s="2"/>
      <c r="AP33" s="7"/>
      <c r="AQ33" s="7"/>
      <c r="AR33" s="2"/>
      <c r="AS33" s="2"/>
      <c r="AT33" s="7"/>
      <c r="AU33" s="2"/>
      <c r="AV33" s="2"/>
      <c r="AW33" s="2"/>
      <c r="AX33" s="2"/>
      <c r="AY33" s="2"/>
      <c r="AZ33" s="2"/>
      <c r="BA33" s="2"/>
      <c r="BB33" s="2"/>
      <c r="BC33" s="2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2"/>
      <c r="BU33" s="8">
        <v>42502</v>
      </c>
      <c r="BV33" s="8">
        <v>42513</v>
      </c>
      <c r="BW33" s="2"/>
      <c r="BX33" s="4">
        <v>42523</v>
      </c>
      <c r="BY33" s="4">
        <v>42528</v>
      </c>
      <c r="BZ33" s="2"/>
      <c r="CA33" s="4">
        <v>42530</v>
      </c>
      <c r="CB33" s="4">
        <v>42544</v>
      </c>
      <c r="CC33" s="4">
        <v>42551</v>
      </c>
      <c r="CD33" s="4">
        <v>42556</v>
      </c>
      <c r="CE33" s="4">
        <v>42572</v>
      </c>
      <c r="CF33" s="2"/>
      <c r="CG33" s="2"/>
      <c r="CH33" s="4">
        <v>42607</v>
      </c>
      <c r="CI33" s="2"/>
      <c r="CJ33" s="2"/>
      <c r="CK33" s="33">
        <f>37.77-6+2</f>
        <v>33.77</v>
      </c>
      <c r="CL33" s="4">
        <v>42621</v>
      </c>
      <c r="CM33" s="4">
        <v>42628</v>
      </c>
      <c r="CN33" s="4">
        <v>42635</v>
      </c>
      <c r="CO33" s="4">
        <v>75520</v>
      </c>
      <c r="CP33" s="7"/>
      <c r="CQ33" s="4">
        <v>42656</v>
      </c>
      <c r="CR33" s="4">
        <v>42663</v>
      </c>
      <c r="CS33" s="4">
        <v>42677</v>
      </c>
      <c r="CT33" s="2"/>
      <c r="CU33" s="4">
        <v>42684</v>
      </c>
      <c r="CV33" s="4">
        <v>42707</v>
      </c>
      <c r="CW33" s="2"/>
      <c r="CX33" s="2"/>
      <c r="CY33" s="4">
        <v>42732</v>
      </c>
      <c r="CZ33" s="2"/>
      <c r="DA33" s="4">
        <v>42740</v>
      </c>
      <c r="DB33" s="4">
        <v>42768</v>
      </c>
      <c r="DC33" s="2"/>
      <c r="DD33" s="2"/>
      <c r="DE33" s="2"/>
      <c r="DF33" s="4">
        <v>42775</v>
      </c>
      <c r="DG33" s="4">
        <v>42807</v>
      </c>
      <c r="DH33" s="2"/>
      <c r="DI33" s="2"/>
      <c r="DJ33" s="2"/>
      <c r="DK33" s="2"/>
      <c r="DL33" s="2"/>
      <c r="DM33" s="4">
        <v>42831</v>
      </c>
      <c r="DN33" s="2"/>
      <c r="DO33" s="38">
        <v>42857</v>
      </c>
      <c r="DP33" s="2"/>
      <c r="DQ33" s="2"/>
      <c r="DR33" s="2"/>
      <c r="DS33" s="2"/>
      <c r="DT33" s="2"/>
      <c r="DU33" s="2"/>
      <c r="DV33" s="2"/>
      <c r="DW33" s="2"/>
      <c r="DX33" s="2"/>
      <c r="DY33" s="2"/>
    </row>
    <row r="34" ht="13.65" customHeight="1">
      <c r="A34" t="s" s="6">
        <v>34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8">
        <v>42159</v>
      </c>
      <c r="AD34" s="8">
        <v>42173</v>
      </c>
      <c r="AE34" s="7"/>
      <c r="AF34" s="8">
        <v>42187</v>
      </c>
      <c r="AG34" s="2"/>
      <c r="AH34" s="8">
        <v>42222</v>
      </c>
      <c r="AI34" s="2"/>
      <c r="AJ34" s="8">
        <v>42236</v>
      </c>
      <c r="AK34" s="8">
        <v>42243</v>
      </c>
      <c r="AL34" s="8">
        <v>42264</v>
      </c>
      <c r="AM34" s="2"/>
      <c r="AN34" s="2"/>
      <c r="AO34" s="8">
        <v>42271</v>
      </c>
      <c r="AP34" s="8">
        <v>42278</v>
      </c>
      <c r="AQ34" s="8">
        <v>42310</v>
      </c>
      <c r="AR34" s="2"/>
      <c r="AS34" s="2"/>
      <c r="AT34" s="2"/>
      <c r="AU34" s="2"/>
      <c r="AV34" s="2"/>
      <c r="AW34" s="8">
        <v>42376</v>
      </c>
      <c r="AX34" s="2"/>
      <c r="AY34" s="2"/>
      <c r="AZ34" s="2"/>
      <c r="BA34" s="2"/>
      <c r="BB34" s="2"/>
      <c r="BC34" s="8">
        <v>42460</v>
      </c>
      <c r="BD34" s="7"/>
      <c r="BE34" s="7"/>
      <c r="BF34" s="7"/>
      <c r="BG34" s="7"/>
      <c r="BH34" s="7"/>
      <c r="BI34" s="7"/>
      <c r="BJ34" s="7"/>
      <c r="BK34" s="7"/>
      <c r="BL34" s="2"/>
      <c r="BM34" s="2"/>
      <c r="BN34" s="2"/>
      <c r="BO34" s="8">
        <v>42509</v>
      </c>
      <c r="BP34" s="2"/>
      <c r="BQ34" s="2"/>
      <c r="BR34" s="2"/>
      <c r="BS34" s="2"/>
      <c r="BT34" s="2"/>
      <c r="BU34" s="2"/>
      <c r="BV34" s="2"/>
      <c r="BW34" s="8">
        <v>42513</v>
      </c>
      <c r="BX34" s="4">
        <v>42544</v>
      </c>
      <c r="BY34" s="2"/>
      <c r="BZ34" s="2"/>
      <c r="CA34" s="2"/>
      <c r="CB34" s="2"/>
      <c r="CC34" s="4">
        <v>42558</v>
      </c>
      <c r="CD34" s="2"/>
      <c r="CE34" s="2"/>
      <c r="CF34" s="4">
        <v>42558</v>
      </c>
      <c r="CG34" s="2"/>
      <c r="CH34" s="2"/>
      <c r="CI34" s="2"/>
      <c r="CJ34" s="2"/>
      <c r="CK34" s="7"/>
      <c r="CL34" s="4">
        <v>42702</v>
      </c>
      <c r="CM34" s="7"/>
      <c r="CN34" s="7"/>
      <c r="CO34" s="7"/>
      <c r="CP34" s="7"/>
      <c r="CQ34" s="2"/>
      <c r="CR34" s="2"/>
      <c r="CS34" s="2"/>
      <c r="CT34" s="2"/>
      <c r="CU34" s="2"/>
      <c r="CV34" s="2"/>
      <c r="CW34" s="4">
        <v>42719</v>
      </c>
      <c r="CX34" s="2"/>
      <c r="CY34" s="2"/>
      <c r="CZ34" s="4">
        <v>42754</v>
      </c>
      <c r="DA34" s="2"/>
      <c r="DB34" s="2"/>
      <c r="DC34" s="2"/>
      <c r="DD34" s="4">
        <v>42880</v>
      </c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33">
        <f>5.73+3.88</f>
        <v>9.609999999999999</v>
      </c>
      <c r="DY34" s="2"/>
    </row>
    <row r="35" ht="13.65" customHeight="1">
      <c r="A35" t="s" s="6">
        <v>35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8">
        <v>42152</v>
      </c>
      <c r="AC35" s="8">
        <v>42159</v>
      </c>
      <c r="AD35" s="8">
        <v>42180</v>
      </c>
      <c r="AE35" s="7"/>
      <c r="AF35" s="7"/>
      <c r="AG35" s="8">
        <v>42187</v>
      </c>
      <c r="AH35" s="8">
        <v>42201</v>
      </c>
      <c r="AI35" s="8">
        <v>42257</v>
      </c>
      <c r="AJ35" s="2"/>
      <c r="AK35" s="2"/>
      <c r="AL35" s="2"/>
      <c r="AM35" s="2"/>
      <c r="AN35" s="8">
        <v>42264</v>
      </c>
      <c r="AO35" s="8">
        <v>42271</v>
      </c>
      <c r="AP35" s="8">
        <v>42278</v>
      </c>
      <c r="AQ35" s="8">
        <v>42292</v>
      </c>
      <c r="AR35" s="8">
        <v>42313</v>
      </c>
      <c r="AS35" s="2"/>
      <c r="AT35" s="2"/>
      <c r="AU35" s="2"/>
      <c r="AV35" s="8">
        <v>42367</v>
      </c>
      <c r="AW35" s="2"/>
      <c r="AX35" s="2"/>
      <c r="AY35" s="2"/>
      <c r="AZ35" s="2"/>
      <c r="BA35" s="2"/>
      <c r="BB35" s="8">
        <v>42376</v>
      </c>
      <c r="BC35" s="8">
        <v>42383</v>
      </c>
      <c r="BD35" s="8">
        <v>42390</v>
      </c>
      <c r="BE35" s="8">
        <v>42397</v>
      </c>
      <c r="BF35" s="8">
        <v>42428</v>
      </c>
      <c r="BG35" s="2"/>
      <c r="BH35" s="2"/>
      <c r="BI35" s="2"/>
      <c r="BJ35" s="2"/>
      <c r="BK35" s="2"/>
      <c r="BL35" s="2"/>
      <c r="BM35" s="8">
        <v>42474</v>
      </c>
      <c r="BN35" s="2"/>
      <c r="BO35" s="2"/>
      <c r="BP35" s="2"/>
      <c r="BQ35" s="8">
        <v>42481</v>
      </c>
      <c r="BR35" s="8">
        <v>42481</v>
      </c>
      <c r="BS35" s="8">
        <v>42495</v>
      </c>
      <c r="BT35" s="2"/>
      <c r="BU35" s="8">
        <v>42513</v>
      </c>
      <c r="BV35" s="2"/>
      <c r="BW35" s="2"/>
      <c r="BX35" s="4">
        <v>42513</v>
      </c>
      <c r="BY35" s="4">
        <v>42527</v>
      </c>
      <c r="BZ35" s="4">
        <v>42544</v>
      </c>
      <c r="CA35" s="2"/>
      <c r="CB35" s="2"/>
      <c r="CC35" s="4">
        <v>42551</v>
      </c>
      <c r="CD35" s="4">
        <v>42572</v>
      </c>
      <c r="CE35" s="2"/>
      <c r="CF35" s="2"/>
      <c r="CG35" s="2"/>
      <c r="CH35" s="4">
        <v>42607</v>
      </c>
      <c r="CI35" s="2"/>
      <c r="CJ35" s="2"/>
      <c r="CK35" s="4">
        <v>42614</v>
      </c>
      <c r="CL35" s="33">
        <v>6690041</v>
      </c>
      <c r="CM35" s="7"/>
      <c r="CN35" s="4">
        <v>42635</v>
      </c>
      <c r="CO35" s="4">
        <v>42652</v>
      </c>
      <c r="CP35" s="7"/>
      <c r="CQ35" s="2"/>
      <c r="CR35" s="2"/>
      <c r="CS35" s="4">
        <v>42677</v>
      </c>
      <c r="CT35" s="2"/>
      <c r="CU35" s="4">
        <v>42719</v>
      </c>
      <c r="CV35" s="2"/>
      <c r="CW35" s="2"/>
      <c r="CX35" s="2"/>
      <c r="CY35" s="2"/>
      <c r="CZ35" s="4">
        <v>42747</v>
      </c>
      <c r="DA35" s="2"/>
      <c r="DB35" s="2"/>
      <c r="DC35" s="4">
        <v>42754</v>
      </c>
      <c r="DD35" s="4">
        <v>42775</v>
      </c>
      <c r="DE35" s="2"/>
      <c r="DF35" s="2"/>
      <c r="DG35" s="4">
        <v>42782</v>
      </c>
      <c r="DH35" s="4">
        <v>42789</v>
      </c>
      <c r="DI35" s="4">
        <v>42845</v>
      </c>
      <c r="DJ35" s="2"/>
      <c r="DK35" s="2"/>
      <c r="DL35" s="2"/>
      <c r="DM35" s="2"/>
      <c r="DN35" s="2"/>
      <c r="DO35" s="2"/>
      <c r="DP35" s="2"/>
      <c r="DQ35" s="4">
        <v>42866</v>
      </c>
      <c r="DR35" s="2"/>
      <c r="DS35" s="2"/>
      <c r="DT35" s="2"/>
      <c r="DU35" s="2"/>
      <c r="DV35" s="4">
        <v>42880</v>
      </c>
      <c r="DW35" s="2"/>
      <c r="DX35" s="4">
        <v>42880</v>
      </c>
      <c r="DY35" s="33">
        <f>2.3+3.88</f>
        <v>6.18</v>
      </c>
    </row>
    <row r="36" ht="13.65" customHeight="1">
      <c r="A36" t="s" s="6">
        <v>36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2"/>
      <c r="T36" s="2"/>
      <c r="U36" s="2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2"/>
      <c r="BH36" s="2"/>
      <c r="BI36" s="2"/>
      <c r="BJ36" s="7"/>
      <c r="BK36" s="2"/>
      <c r="BL36" s="7"/>
      <c r="BM36" s="7"/>
      <c r="BN36" s="7"/>
      <c r="BO36" s="7"/>
      <c r="BP36" s="7"/>
      <c r="BQ36" s="7"/>
      <c r="BR36" s="7"/>
      <c r="BS36" s="7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4">
        <v>42838</v>
      </c>
      <c r="DN36" s="2"/>
      <c r="DO36" s="2"/>
      <c r="DP36" s="4">
        <v>42838</v>
      </c>
      <c r="DQ36" s="2"/>
      <c r="DR36" s="2"/>
      <c r="DS36" s="2"/>
      <c r="DT36" s="2"/>
      <c r="DU36" s="4">
        <v>42871</v>
      </c>
      <c r="DV36" s="2"/>
      <c r="DW36" s="33">
        <f>3.71+15.5-30</f>
        <v>-10.79</v>
      </c>
      <c r="DX36" s="2"/>
      <c r="DY36" s="2"/>
    </row>
    <row r="37" ht="13.65" customHeight="1">
      <c r="A37" t="s" s="6">
        <v>37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2"/>
      <c r="BU37" s="8">
        <v>42496</v>
      </c>
      <c r="BV37" s="2"/>
      <c r="BW37" s="4">
        <v>42523</v>
      </c>
      <c r="BX37" s="2"/>
      <c r="BY37" s="4">
        <v>42528</v>
      </c>
      <c r="BZ37" s="2"/>
      <c r="CA37" s="4">
        <v>42530</v>
      </c>
      <c r="CB37" s="4">
        <v>42551</v>
      </c>
      <c r="CC37" s="2"/>
      <c r="CD37" s="4">
        <v>42565</v>
      </c>
      <c r="CE37" s="2"/>
      <c r="CF37" s="2"/>
      <c r="CG37" s="33">
        <f>13.06+3.88</f>
        <v>16.94</v>
      </c>
      <c r="CH37" s="2"/>
      <c r="CI37" s="2"/>
      <c r="CJ37" s="4">
        <v>42594</v>
      </c>
      <c r="CK37" s="2"/>
      <c r="CL37" s="2"/>
      <c r="CM37" s="2"/>
      <c r="CN37" s="4">
        <v>42635</v>
      </c>
      <c r="CO37" s="4">
        <v>42705</v>
      </c>
      <c r="CP37" s="2"/>
      <c r="CQ37" s="7"/>
      <c r="CR37" s="7"/>
      <c r="CS37" s="7"/>
      <c r="CT37" s="7"/>
      <c r="CU37" s="7"/>
      <c r="CV37" s="7"/>
      <c r="CW37" s="7"/>
      <c r="CX37" s="4">
        <v>42712</v>
      </c>
      <c r="CY37" s="4">
        <v>42740</v>
      </c>
      <c r="CZ37" s="2"/>
      <c r="DA37" s="2"/>
      <c r="DB37" s="4">
        <v>42747</v>
      </c>
      <c r="DC37" s="33">
        <f>9.31+5.38-14.63</f>
        <v>0.0600000000000005</v>
      </c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</row>
    <row r="38" ht="13.65" customHeight="1">
      <c r="A38" t="s" s="6">
        <v>38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8">
        <v>42272</v>
      </c>
      <c r="AQ38" s="8"/>
      <c r="AR38" s="2"/>
      <c r="AS38" s="2"/>
      <c r="AT38" s="7"/>
      <c r="AU38" s="7"/>
      <c r="AV38" s="7"/>
      <c r="AW38" s="7"/>
      <c r="AX38" s="7"/>
      <c r="AY38" s="7"/>
      <c r="AZ38" s="7"/>
      <c r="BA38" s="7"/>
      <c r="BB38" s="7"/>
      <c r="BC38" s="2"/>
      <c r="BD38" s="2"/>
      <c r="BE38" s="2"/>
      <c r="BF38" s="2"/>
      <c r="BG38" s="2"/>
      <c r="BH38" s="2"/>
      <c r="BI38" s="2"/>
      <c r="BJ38" s="2"/>
      <c r="BK38" s="2"/>
      <c r="BL38" s="7"/>
      <c r="BM38" s="7"/>
      <c r="BN38" s="7"/>
      <c r="BO38" s="7"/>
      <c r="BP38" s="7"/>
      <c r="BQ38" s="7"/>
      <c r="BR38" s="7"/>
      <c r="BS38" s="7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</row>
    <row r="39" ht="13.65" customHeight="1">
      <c r="A39" t="s" s="6">
        <v>39</v>
      </c>
      <c r="B39" s="7"/>
      <c r="C39" s="7"/>
      <c r="D39" s="8">
        <v>41970</v>
      </c>
      <c r="E39" s="7"/>
      <c r="F39" s="7"/>
      <c r="G39" s="7"/>
      <c r="H39" s="8">
        <v>41995</v>
      </c>
      <c r="I39" s="7"/>
      <c r="J39" s="7">
        <f>-6.5+5.25</f>
        <v>-1.25</v>
      </c>
      <c r="K39" s="7"/>
      <c r="L39" s="7"/>
      <c r="M39" s="7"/>
      <c r="N39" s="7"/>
      <c r="O39" s="2"/>
      <c r="P39" s="2"/>
      <c r="Q39" s="7"/>
      <c r="R39" s="7"/>
      <c r="S39" s="2"/>
      <c r="T39" s="2"/>
      <c r="U39" s="2"/>
      <c r="V39" s="2"/>
      <c r="W39" s="7"/>
      <c r="X39" s="7"/>
      <c r="Y39" s="7"/>
      <c r="Z39" s="7"/>
      <c r="AA39" s="7"/>
      <c r="AB39" s="7"/>
      <c r="AC39" s="7"/>
      <c r="AD39" s="7"/>
      <c r="AE39" s="42"/>
      <c r="AF39" s="7"/>
      <c r="AG39" s="7"/>
      <c r="AH39" s="7"/>
      <c r="AI39" s="2"/>
      <c r="AJ39" s="2"/>
      <c r="AK39" s="2"/>
      <c r="AL39" s="2"/>
      <c r="AM39" s="2"/>
      <c r="AN39" s="2"/>
      <c r="AO39" s="7"/>
      <c r="AP39" s="7"/>
      <c r="AQ39" s="7"/>
      <c r="AR39" s="2"/>
      <c r="AS39" s="7"/>
      <c r="AT39" s="7"/>
      <c r="AU39" s="2"/>
      <c r="AV39" s="7"/>
      <c r="AW39" s="7"/>
      <c r="AX39" s="7"/>
      <c r="AY39" s="7"/>
      <c r="AZ39" s="7"/>
      <c r="BA39" s="7"/>
      <c r="BB39" s="7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</row>
    <row r="40" ht="13.65" customHeight="1">
      <c r="A40" t="s" s="6">
        <v>40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8">
        <v>42243</v>
      </c>
      <c r="AJ40" s="7"/>
      <c r="AK40" s="7"/>
      <c r="AL40" s="8">
        <v>42264</v>
      </c>
      <c r="AM40" s="2"/>
      <c r="AN40" s="2"/>
      <c r="AO40" s="8">
        <v>42273</v>
      </c>
      <c r="AP40" s="2"/>
      <c r="AQ40" s="2"/>
      <c r="AR40" s="2"/>
      <c r="AS40" s="2"/>
      <c r="AT40" s="2"/>
      <c r="AU40" s="2"/>
      <c r="AV40" s="8">
        <v>42336</v>
      </c>
      <c r="AW40" s="2"/>
      <c r="AX40" s="2"/>
      <c r="AY40" s="2"/>
      <c r="AZ40" s="2"/>
      <c r="BA40" s="2"/>
      <c r="BB40" s="8">
        <v>42007</v>
      </c>
      <c r="BC40" s="8">
        <v>42418</v>
      </c>
      <c r="BD40" s="2"/>
      <c r="BE40" s="2"/>
      <c r="BF40" s="2"/>
      <c r="BG40" s="2"/>
      <c r="BH40" s="2"/>
      <c r="BI40" s="8">
        <v>42425</v>
      </c>
      <c r="BJ40" s="2"/>
      <c r="BK40" s="8">
        <v>42432</v>
      </c>
      <c r="BL40" s="7"/>
      <c r="BM40" s="7"/>
      <c r="BN40" s="7"/>
      <c r="BO40" s="7"/>
      <c r="BP40" s="8">
        <v>42481</v>
      </c>
      <c r="BQ40" s="7"/>
      <c r="BR40" s="8">
        <v>42484</v>
      </c>
      <c r="BS40" s="7"/>
      <c r="BT40" s="2"/>
      <c r="BU40" s="2"/>
      <c r="BV40" s="4">
        <v>42523</v>
      </c>
      <c r="BW40" s="2"/>
      <c r="BX40" s="2"/>
      <c r="BY40" s="4">
        <v>42544</v>
      </c>
      <c r="BZ40" s="2"/>
      <c r="CA40" s="2"/>
      <c r="CB40" s="2"/>
      <c r="CC40" s="4">
        <v>42545</v>
      </c>
      <c r="CD40" s="2"/>
      <c r="CE40" s="2"/>
      <c r="CF40" s="2"/>
      <c r="CG40" s="2"/>
      <c r="CH40" s="4">
        <v>42586</v>
      </c>
      <c r="CI40" s="4">
        <v>42593</v>
      </c>
      <c r="CJ40" s="4">
        <v>42596</v>
      </c>
      <c r="CK40" s="2"/>
      <c r="CL40" s="2"/>
      <c r="CM40" s="2"/>
      <c r="CN40" s="2"/>
      <c r="CO40" s="2"/>
      <c r="CP40" s="2"/>
      <c r="CQ40" s="7"/>
      <c r="CR40" s="7"/>
      <c r="CS40" s="7"/>
      <c r="CT40" s="7"/>
      <c r="CU40" s="4">
        <v>42712</v>
      </c>
      <c r="CV40" s="7"/>
      <c r="CW40" s="7"/>
      <c r="CX40" s="7"/>
      <c r="CY40" s="4">
        <v>42731</v>
      </c>
      <c r="CZ40" s="2"/>
      <c r="DA40" s="2"/>
      <c r="DB40" s="4">
        <v>42747</v>
      </c>
      <c r="DC40" s="4">
        <v>42747</v>
      </c>
      <c r="DD40" s="2"/>
      <c r="DE40" s="2"/>
      <c r="DF40" s="4">
        <v>42768</v>
      </c>
      <c r="DG40" s="2"/>
      <c r="DH40" s="2"/>
      <c r="DI40" s="2"/>
      <c r="DJ40" s="4">
        <v>42806</v>
      </c>
      <c r="DK40" s="2"/>
      <c r="DL40" s="2"/>
      <c r="DM40" s="2"/>
      <c r="DN40" s="2"/>
      <c r="DO40" s="2"/>
      <c r="DP40" s="2"/>
      <c r="DQ40" s="2"/>
      <c r="DR40" s="2"/>
      <c r="DS40" s="2"/>
      <c r="DT40" s="33">
        <f>3.88</f>
        <v>3.88</v>
      </c>
      <c r="DU40" s="2"/>
      <c r="DV40" s="2"/>
      <c r="DW40" s="2"/>
      <c r="DX40" s="2"/>
      <c r="DY40" s="2"/>
    </row>
    <row r="41" ht="13.65" customHeight="1">
      <c r="A41" t="s" s="6">
        <v>41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"/>
      <c r="T41" s="2"/>
      <c r="U41" s="2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2"/>
      <c r="BH41" s="2"/>
      <c r="BI41" s="2"/>
      <c r="BJ41" s="7"/>
      <c r="BK41" s="2"/>
      <c r="BL41" s="7"/>
      <c r="BM41" s="7"/>
      <c r="BN41" s="7"/>
      <c r="BO41" s="7"/>
      <c r="BP41" s="7"/>
      <c r="BQ41" s="7"/>
      <c r="BR41" s="7"/>
      <c r="BS41" s="7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4">
        <v>42857</v>
      </c>
      <c r="DR41" s="2"/>
      <c r="DS41" s="2"/>
      <c r="DT41" s="33">
        <f>3.88+3.88</f>
        <v>7.76</v>
      </c>
      <c r="DU41" s="2"/>
      <c r="DV41" s="2"/>
      <c r="DW41" s="2"/>
      <c r="DX41" s="2"/>
      <c r="DY41" s="2"/>
    </row>
    <row r="42" ht="13.65" customHeight="1">
      <c r="A42" t="s" s="6">
        <v>42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8">
        <v>42282</v>
      </c>
      <c r="AQ42" s="7"/>
      <c r="AR42" s="2"/>
      <c r="AS42" s="2"/>
      <c r="AT42" s="7"/>
      <c r="AU42" s="7"/>
      <c r="AV42" s="7"/>
      <c r="AW42" s="7"/>
      <c r="AX42" s="7"/>
      <c r="AY42" s="7"/>
      <c r="AZ42" s="7"/>
      <c r="BA42" s="7"/>
      <c r="BB42" s="7"/>
      <c r="BC42" s="2"/>
      <c r="BD42" s="2"/>
      <c r="BE42" s="2"/>
      <c r="BF42" s="2"/>
      <c r="BG42" s="2"/>
      <c r="BH42" s="2"/>
      <c r="BI42" s="2"/>
      <c r="BJ42" s="2"/>
      <c r="BK42" s="2"/>
      <c r="BL42" s="7"/>
      <c r="BM42" s="7"/>
      <c r="BN42" s="7"/>
      <c r="BO42" s="7"/>
      <c r="BP42" s="7"/>
      <c r="BQ42" s="7"/>
      <c r="BR42" s="7"/>
      <c r="BS42" s="7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7"/>
      <c r="CR42" s="7"/>
      <c r="CS42" s="7">
        <f>5.38-5.5</f>
        <v>-0.1200000000000001</v>
      </c>
      <c r="CT42" s="7"/>
      <c r="CU42" s="7"/>
      <c r="CV42" s="7"/>
      <c r="CW42" s="7"/>
      <c r="CX42" s="7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</row>
    <row r="43" ht="13.65" customHeight="1">
      <c r="A43" t="s" s="6">
        <v>43</v>
      </c>
      <c r="B43" s="8">
        <v>41995</v>
      </c>
      <c r="C43" s="7"/>
      <c r="D43" s="7"/>
      <c r="E43" s="7"/>
      <c r="F43" s="7"/>
      <c r="G43" s="7"/>
      <c r="H43" s="8">
        <v>41995</v>
      </c>
      <c r="I43" s="7"/>
      <c r="J43" s="7"/>
      <c r="K43" s="8">
        <v>42068</v>
      </c>
      <c r="L43" s="7"/>
      <c r="M43" s="7"/>
      <c r="N43" s="7"/>
      <c r="O43" s="2"/>
      <c r="P43" s="2"/>
      <c r="Q43" s="7"/>
      <c r="R43" s="8">
        <v>42166</v>
      </c>
      <c r="S43" s="2"/>
      <c r="T43" s="2"/>
      <c r="U43" s="2"/>
      <c r="V43" s="2"/>
      <c r="W43" s="2"/>
      <c r="X43" s="7"/>
      <c r="Y43" s="7"/>
      <c r="Z43" s="7"/>
      <c r="AA43" s="7"/>
      <c r="AB43" s="7"/>
      <c r="AC43" s="7"/>
      <c r="AD43" s="7"/>
      <c r="AE43" s="8">
        <v>42180</v>
      </c>
      <c r="AF43" s="7"/>
      <c r="AG43" s="8">
        <v>42187</v>
      </c>
      <c r="AH43" s="8">
        <v>42355</v>
      </c>
      <c r="AI43" s="2"/>
      <c r="AJ43" s="7"/>
      <c r="AK43" s="7"/>
      <c r="AL43" s="2"/>
      <c r="AM43" s="2"/>
      <c r="AN43" s="2"/>
      <c r="AO43" s="2"/>
      <c r="AP43" s="2"/>
      <c r="AQ43" s="2"/>
      <c r="AR43" s="2"/>
      <c r="AS43" s="7"/>
      <c r="AT43" s="2"/>
      <c r="AU43" s="2"/>
      <c r="AV43" s="2"/>
      <c r="AW43" s="2"/>
      <c r="AX43" s="2"/>
      <c r="AY43" s="2"/>
      <c r="AZ43" s="2"/>
      <c r="BA43" s="8">
        <v>42367</v>
      </c>
      <c r="BB43" s="8">
        <v>42383</v>
      </c>
      <c r="BC43" s="2"/>
      <c r="BD43" s="8">
        <v>42397</v>
      </c>
      <c r="BE43" s="2"/>
      <c r="BF43" s="8">
        <v>42466</v>
      </c>
      <c r="BG43" s="2"/>
      <c r="BH43" s="2"/>
      <c r="BI43" s="2"/>
      <c r="BJ43" s="2"/>
      <c r="BK43" s="2"/>
      <c r="BL43" s="7"/>
      <c r="BM43" s="7"/>
      <c r="BN43" s="7"/>
      <c r="BO43" s="7"/>
      <c r="BP43" s="7"/>
      <c r="BQ43" s="7"/>
      <c r="BR43" s="7"/>
      <c r="BS43" s="7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7"/>
      <c r="CL43" s="7"/>
      <c r="CM43" s="7"/>
      <c r="CN43" s="7"/>
      <c r="CO43" s="7"/>
      <c r="CP43" s="7"/>
      <c r="CQ43" s="2"/>
      <c r="CR43" s="4">
        <v>42719</v>
      </c>
      <c r="CS43" s="2"/>
      <c r="CT43" s="2"/>
      <c r="CU43" s="2"/>
      <c r="CV43" s="2"/>
      <c r="CW43" s="2"/>
      <c r="CX43" s="2"/>
      <c r="CY43" s="2"/>
      <c r="CZ43" s="4">
        <v>42803</v>
      </c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33">
        <f>10.35+5.38</f>
        <v>15.73</v>
      </c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</row>
    <row r="44" ht="13.65" customHeight="1">
      <c r="A44" t="s" s="6">
        <v>44</v>
      </c>
      <c r="B44" s="7"/>
      <c r="C44" s="8">
        <v>41977</v>
      </c>
      <c r="D44" s="7"/>
      <c r="E44" s="8">
        <v>41977</v>
      </c>
      <c r="F44" s="8">
        <v>42026</v>
      </c>
      <c r="G44" s="7"/>
      <c r="H44" s="7"/>
      <c r="I44" s="7"/>
      <c r="J44" s="7"/>
      <c r="K44" s="8">
        <v>42026</v>
      </c>
      <c r="L44" s="8">
        <v>42048</v>
      </c>
      <c r="M44" s="7"/>
      <c r="N44" s="8">
        <v>42048</v>
      </c>
      <c r="O44" s="8">
        <v>42082</v>
      </c>
      <c r="P44" s="2"/>
      <c r="Q44" s="7"/>
      <c r="R44" s="7"/>
      <c r="S44" s="2"/>
      <c r="T44" s="8">
        <v>42096</v>
      </c>
      <c r="U44" s="2"/>
      <c r="V44" s="8">
        <v>42117</v>
      </c>
      <c r="W44" s="7"/>
      <c r="X44" s="7"/>
      <c r="Y44" s="8">
        <v>42124</v>
      </c>
      <c r="Z44" s="7"/>
      <c r="AA44" s="8">
        <v>42131</v>
      </c>
      <c r="AB44" s="8">
        <v>42152</v>
      </c>
      <c r="AC44" s="8">
        <v>42159</v>
      </c>
      <c r="AD44" s="8">
        <v>42166</v>
      </c>
      <c r="AE44" s="8">
        <v>42180</v>
      </c>
      <c r="AF44" s="7"/>
      <c r="AG44" s="8">
        <v>42201</v>
      </c>
      <c r="AH44" s="7"/>
      <c r="AI44" s="8">
        <v>42236</v>
      </c>
      <c r="AJ44" s="7"/>
      <c r="AK44" s="8">
        <v>42250</v>
      </c>
      <c r="AL44" s="2"/>
      <c r="AM44" s="8">
        <v>42257</v>
      </c>
      <c r="AN44" s="8">
        <v>42264</v>
      </c>
      <c r="AO44" s="8">
        <v>42292</v>
      </c>
      <c r="AP44" s="7"/>
      <c r="AQ44" s="7"/>
      <c r="AR44" s="8">
        <v>42299</v>
      </c>
      <c r="AS44" s="8">
        <v>42325</v>
      </c>
      <c r="AT44" s="7"/>
      <c r="AU44" s="2"/>
      <c r="AV44" s="7"/>
      <c r="AW44" s="8">
        <v>42341</v>
      </c>
      <c r="AX44" s="7"/>
      <c r="AY44" s="8">
        <v>42355</v>
      </c>
      <c r="AZ44" s="2"/>
      <c r="BA44" s="8">
        <v>42376</v>
      </c>
      <c r="BB44" s="7"/>
      <c r="BC44" s="8">
        <v>42390</v>
      </c>
      <c r="BD44" s="2"/>
      <c r="BE44" s="8">
        <v>42397</v>
      </c>
      <c r="BF44" s="8">
        <v>42404</v>
      </c>
      <c r="BG44" s="8">
        <v>42418</v>
      </c>
      <c r="BH44" s="2"/>
      <c r="BI44" s="8">
        <v>42425</v>
      </c>
      <c r="BJ44" s="8">
        <v>42432</v>
      </c>
      <c r="BK44" s="8">
        <v>42439</v>
      </c>
      <c r="BL44" s="8">
        <v>42446</v>
      </c>
      <c r="BM44" s="8">
        <v>42453</v>
      </c>
      <c r="BN44" s="8">
        <v>42467</v>
      </c>
      <c r="BO44" s="7"/>
      <c r="BP44" s="8">
        <v>42474</v>
      </c>
      <c r="BQ44" s="8">
        <v>42481</v>
      </c>
      <c r="BR44" s="8">
        <v>42495</v>
      </c>
      <c r="BS44" s="7"/>
      <c r="BT44" s="2"/>
      <c r="BU44" s="8">
        <v>42509</v>
      </c>
      <c r="BV44" s="2"/>
      <c r="BW44" s="33">
        <f>4.72+3.88</f>
        <v>8.6</v>
      </c>
      <c r="BX44" s="2"/>
      <c r="BY44" s="2"/>
      <c r="BZ44" s="2"/>
      <c r="CA44" s="2"/>
      <c r="CB44" s="2"/>
      <c r="CC44" s="4">
        <v>42558</v>
      </c>
      <c r="CD44" s="2"/>
      <c r="CE44" s="2"/>
      <c r="CF44" s="4">
        <v>42572</v>
      </c>
      <c r="CG44" s="2"/>
      <c r="CH44" s="4">
        <v>42593</v>
      </c>
      <c r="CI44" s="2"/>
      <c r="CJ44" s="4">
        <v>42628</v>
      </c>
      <c r="CK44" s="2"/>
      <c r="CL44" s="2"/>
      <c r="CM44" s="2"/>
      <c r="CN44" s="4">
        <v>42670</v>
      </c>
      <c r="CO44" s="2"/>
      <c r="CP44" s="2"/>
      <c r="CQ44" s="2"/>
      <c r="CR44" s="2"/>
      <c r="CS44" s="2"/>
      <c r="CT44" s="4">
        <v>42702</v>
      </c>
      <c r="CU44" s="2"/>
      <c r="CV44" s="2"/>
      <c r="CW44" s="4">
        <v>42705</v>
      </c>
      <c r="CX44" s="4">
        <v>42719</v>
      </c>
      <c r="CY44" s="2"/>
      <c r="CZ44" s="4">
        <v>42740</v>
      </c>
      <c r="DA44" s="2"/>
      <c r="DB44" s="4">
        <v>42754</v>
      </c>
      <c r="DC44" s="2"/>
      <c r="DD44" s="4">
        <v>42761</v>
      </c>
      <c r="DE44" s="4">
        <v>42775</v>
      </c>
      <c r="DF44" s="2"/>
      <c r="DG44" s="4">
        <v>42803</v>
      </c>
      <c r="DH44" s="2"/>
      <c r="DI44" s="2"/>
      <c r="DJ44" s="2"/>
      <c r="DK44" s="4">
        <v>42810</v>
      </c>
      <c r="DL44" s="4">
        <v>42817</v>
      </c>
      <c r="DM44" s="4">
        <v>42831</v>
      </c>
      <c r="DN44" s="2"/>
      <c r="DO44" s="4">
        <v>42838</v>
      </c>
      <c r="DP44" s="4">
        <v>42845</v>
      </c>
      <c r="DQ44" s="4">
        <v>42857</v>
      </c>
      <c r="DR44" s="2"/>
      <c r="DS44" s="2"/>
      <c r="DT44" s="4">
        <v>42859</v>
      </c>
      <c r="DU44" s="4">
        <v>42880</v>
      </c>
      <c r="DV44" s="2"/>
      <c r="DW44" s="2"/>
      <c r="DX44" s="4">
        <v>42887</v>
      </c>
      <c r="DY44" s="33">
        <f>13.91+3.88-10</f>
        <v>7.789999999999999</v>
      </c>
    </row>
    <row r="45" ht="13.65" customHeight="1">
      <c r="A45" t="s" s="6">
        <v>45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8">
        <v>42432</v>
      </c>
      <c r="BK45" s="7"/>
      <c r="BL45" s="7"/>
      <c r="BM45" s="8">
        <v>42466</v>
      </c>
      <c r="BN45" s="7"/>
      <c r="BO45" s="7"/>
      <c r="BP45" s="7"/>
      <c r="BQ45" s="7"/>
      <c r="BR45" s="33">
        <v>3.88</v>
      </c>
      <c r="BS45" s="7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7"/>
      <c r="CR45" s="7"/>
      <c r="CS45" s="7"/>
      <c r="CT45" s="7"/>
      <c r="CU45" s="7"/>
      <c r="CV45" s="7"/>
      <c r="CW45" s="7"/>
      <c r="CX45" s="7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