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ugvanslembrouck/Documents/GitHub/mi-housing/"/>
    </mc:Choice>
  </mc:AlternateContent>
  <xr:revisionPtr revIDLastSave="0" documentId="13_ncr:1_{315EF50E-46DE-3A4F-B7CF-384B0EAAFD1D}" xr6:coauthVersionLast="47" xr6:coauthVersionMax="47" xr10:uidLastSave="{00000000-0000-0000-0000-000000000000}"/>
  <bookViews>
    <workbookView xWindow="-20" yWindow="0" windowWidth="38400" windowHeight="21600" activeTab="2" xr2:uid="{E8147F6C-0112-6047-9400-38CABE961353}"/>
  </bookViews>
  <sheets>
    <sheet name="Sheet1" sheetId="1" r:id="rId1"/>
    <sheet name="Sheet5" sheetId="5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4" l="1"/>
  <c r="K4" i="4"/>
  <c r="D4" i="4"/>
  <c r="L23" i="5"/>
  <c r="K23" i="5"/>
  <c r="J23" i="5"/>
  <c r="I23" i="5"/>
  <c r="H23" i="5"/>
  <c r="G23" i="5"/>
  <c r="F23" i="5"/>
  <c r="E23" i="5"/>
  <c r="D23" i="5"/>
  <c r="C23" i="5"/>
  <c r="B23" i="5"/>
  <c r="W3" i="1"/>
  <c r="W4" i="1"/>
  <c r="W5" i="1"/>
  <c r="W6" i="1"/>
  <c r="W7" i="1"/>
  <c r="W8" i="1"/>
  <c r="W9" i="1"/>
  <c r="W10" i="1"/>
  <c r="W11" i="1"/>
  <c r="W12" i="1"/>
  <c r="W2" i="1"/>
</calcChain>
</file>

<file path=xl/sharedStrings.xml><?xml version="1.0" encoding="utf-8"?>
<sst xmlns="http://schemas.openxmlformats.org/spreadsheetml/2006/main" count="60" uniqueCount="28">
  <si>
    <t>Year</t>
  </si>
  <si>
    <t>US Homeowner Rate</t>
  </si>
  <si>
    <t>MI Homeowner Rate</t>
  </si>
  <si>
    <t>Studio</t>
  </si>
  <si>
    <t>1 Bedroom</t>
  </si>
  <si>
    <t>2 Bedrooms</t>
  </si>
  <si>
    <t>3 Bedrooms</t>
  </si>
  <si>
    <t>4 Bedrooms</t>
  </si>
  <si>
    <t>5+ Bedrooms</t>
  </si>
  <si>
    <t>Individual Homes</t>
  </si>
  <si>
    <t>Buildings</t>
  </si>
  <si>
    <t>US Median Income</t>
  </si>
  <si>
    <t>MI Median Income</t>
  </si>
  <si>
    <t>US Home Value Income</t>
  </si>
  <si>
    <t>MI Home Value Income</t>
  </si>
  <si>
    <t>Population Over Time</t>
  </si>
  <si>
    <t xml:space="preserve">US Vacant &amp; Available </t>
  </si>
  <si>
    <t xml:space="preserve">MI Vacant &amp; Available </t>
  </si>
  <si>
    <t>Households</t>
  </si>
  <si>
    <t>Employment over Time</t>
  </si>
  <si>
    <t>US Unemployment</t>
  </si>
  <si>
    <t>MI Unemployment</t>
  </si>
  <si>
    <t>MI Household Employment</t>
  </si>
  <si>
    <t>Total Households</t>
  </si>
  <si>
    <t>Total Population</t>
  </si>
  <si>
    <t>Currently not occupied and are for rent or for sale.</t>
  </si>
  <si>
    <t>MI Median Home Value</t>
  </si>
  <si>
    <r>
      <rPr>
        <b/>
        <sz val="16"/>
        <color theme="1"/>
        <rFont val="Aptos Narrow"/>
        <scheme val="minor"/>
      </rPr>
      <t>Housing</t>
    </r>
    <r>
      <rPr>
        <sz val="16"/>
        <color theme="1"/>
        <rFont val="Aptos Narrow"/>
        <family val="2"/>
        <scheme val="minor"/>
      </rPr>
      <t xml:space="preserve">
The median home price in Michigan is around $207,800, and the median monthly rent for a two-bedroom apartment is $757. 
</t>
    </r>
    <r>
      <rPr>
        <b/>
        <sz val="16"/>
        <color theme="1"/>
        <rFont val="Aptos Narrow"/>
        <scheme val="minor"/>
      </rPr>
      <t>Food</t>
    </r>
    <r>
      <rPr>
        <sz val="16"/>
        <color theme="1"/>
        <rFont val="Aptos Narrow"/>
        <family val="2"/>
        <scheme val="minor"/>
      </rPr>
      <t xml:space="preserve">
The cost of living index score for groceries in Michigan is 93.4. (</t>
    </r>
    <r>
      <rPr>
        <b/>
        <sz val="16"/>
        <color theme="1"/>
        <rFont val="Aptos Narrow"/>
        <scheme val="minor"/>
      </rPr>
      <t>7% lower</t>
    </r>
    <r>
      <rPr>
        <sz val="16"/>
        <color theme="1"/>
        <rFont val="Aptos Narrow"/>
        <family val="2"/>
        <scheme val="minor"/>
      </rPr>
      <t xml:space="preserve"> than the national average)
</t>
    </r>
    <r>
      <rPr>
        <b/>
        <sz val="16"/>
        <color theme="1"/>
        <rFont val="Aptos Narrow"/>
        <scheme val="minor"/>
      </rPr>
      <t>Healthcare</t>
    </r>
    <r>
      <rPr>
        <sz val="16"/>
        <color theme="1"/>
        <rFont val="Aptos Narrow"/>
        <family val="2"/>
        <scheme val="minor"/>
      </rPr>
      <t xml:space="preserve">
The average employee contribution for single coverage healthcare at private companies in Michigan is $1,385.
($30 less than the national average. )
</t>
    </r>
    <r>
      <rPr>
        <b/>
        <sz val="16"/>
        <color theme="1"/>
        <rFont val="Aptos Narrow"/>
        <scheme val="minor"/>
      </rPr>
      <t>Utilities</t>
    </r>
    <r>
      <rPr>
        <sz val="16"/>
        <color theme="1"/>
        <rFont val="Aptos Narrow"/>
        <family val="2"/>
        <scheme val="minor"/>
      </rPr>
      <t xml:space="preserve">
The average monthly utility bill in Michigan is $94.52, which is </t>
    </r>
    <r>
      <rPr>
        <b/>
        <sz val="16"/>
        <color theme="1"/>
        <rFont val="Aptos Narrow"/>
        <scheme val="minor"/>
      </rPr>
      <t>17%</t>
    </r>
    <r>
      <rPr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scheme val="minor"/>
      </rPr>
      <t>lower</t>
    </r>
    <r>
      <rPr>
        <sz val="16"/>
        <color theme="1"/>
        <rFont val="Aptos Narrow"/>
        <family val="2"/>
        <scheme val="minor"/>
      </rPr>
      <t xml:space="preserve"> than the US average. 
</t>
    </r>
    <r>
      <rPr>
        <b/>
        <sz val="16"/>
        <color theme="1"/>
        <rFont val="Aptos Narrow"/>
        <scheme val="minor"/>
      </rPr>
      <t>Sales tax</t>
    </r>
    <r>
      <rPr>
        <sz val="16"/>
        <color theme="1"/>
        <rFont val="Aptos Narrow"/>
        <family val="2"/>
        <scheme val="minor"/>
      </rPr>
      <t xml:space="preserve">
Michigan has a base sales tax rate of 6%, with no county or local sales taxes added on. 
</t>
    </r>
    <r>
      <rPr>
        <b/>
        <sz val="16"/>
        <color theme="1"/>
        <rFont val="Aptos Narrow"/>
        <scheme val="minor"/>
      </rPr>
      <t>Inflation</t>
    </r>
    <r>
      <rPr>
        <sz val="16"/>
        <color theme="1"/>
        <rFont val="Aptos Narrow"/>
        <family val="2"/>
        <scheme val="minor"/>
      </rPr>
      <t xml:space="preserve">                                                                                             The dollar had an average inflation rate of 2.44% per year between 2000 and 2022, producing a cumulative </t>
    </r>
    <r>
      <rPr>
        <b/>
        <sz val="16"/>
        <color theme="1"/>
        <rFont val="Aptos Narrow"/>
        <scheme val="minor"/>
      </rPr>
      <t>price increase of 69.95%</t>
    </r>
    <r>
      <rPr>
        <sz val="16"/>
        <color theme="1"/>
        <rFont val="Aptos Narrow"/>
        <family val="2"/>
        <scheme val="minor"/>
      </rPr>
      <t xml:space="preserve">. This means that prices in 2022 are </t>
    </r>
    <r>
      <rPr>
        <b/>
        <sz val="16"/>
        <color theme="1"/>
        <rFont val="Aptos Narrow"/>
        <scheme val="minor"/>
      </rPr>
      <t>1.70 times as high</t>
    </r>
    <r>
      <rPr>
        <sz val="16"/>
        <color theme="1"/>
        <rFont val="Aptos Narrow"/>
        <family val="2"/>
        <scheme val="minor"/>
      </rPr>
      <t xml:space="preserve"> as average prices since 2000, according to the Bureau of Labor Statistics consumer price index. 
In comparison, the inflation rate in 2000 was 3.36%.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</si>
</sst>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0"/>
      <color rgb="FF000000"/>
      <name val="Helvetica"/>
      <family val="2"/>
    </font>
    <font>
      <sz val="16"/>
      <color theme="1"/>
      <name val="Aptos Narrow"/>
      <scheme val="minor"/>
    </font>
    <font>
      <sz val="28"/>
      <color theme="1"/>
      <name val="Aptos Narrow"/>
      <scheme val="minor"/>
    </font>
    <font>
      <b/>
      <sz val="28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/>
    <xf numFmtId="6" fontId="0" fillId="0" borderId="0" xfId="0" applyNumberFormat="1"/>
    <xf numFmtId="0" fontId="0" fillId="2" borderId="0" xfId="0" applyFill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6" fillId="2" borderId="0" xfId="0" applyFont="1" applyFill="1"/>
    <xf numFmtId="0" fontId="7" fillId="2" borderId="0" xfId="0" applyFont="1" applyFill="1" applyAlignment="1">
      <alignment horizontal="right"/>
    </xf>
    <xf numFmtId="3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44" fontId="7" fillId="2" borderId="0" xfId="1" applyFont="1" applyFill="1" applyAlignment="1">
      <alignment horizontal="right" vertical="center"/>
    </xf>
    <xf numFmtId="0" fontId="2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0E2841"/>
                </a:solidFill>
              </a:rPr>
              <a:t>Unemployment</a:t>
            </a:r>
          </a:p>
          <a:p>
            <a:pPr>
              <a:defRPr sz="2800"/>
            </a:pPr>
            <a:r>
              <a:rPr lang="en-US" sz="2400" b="1" i="0" u="none" strike="noStrike" kern="1200" baseline="0">
                <a:solidFill>
                  <a:srgbClr val="0E2841"/>
                </a:solidFill>
              </a:rPr>
              <a:t>5% - On par w/ US</a:t>
            </a:r>
            <a:endParaRPr lang="en-US" sz="2800" b="1" i="0" u="none" strike="noStrike" kern="1200" baseline="0">
              <a:solidFill>
                <a:srgbClr val="0E284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356010937963303E-2"/>
          <c:y val="0.11159964064894574"/>
          <c:w val="0.88863143676078149"/>
          <c:h val="0.84786732195388326"/>
        </c:manualLayout>
      </c:layout>
      <c:line3DChart>
        <c:grouping val="standard"/>
        <c:varyColors val="0"/>
        <c:ser>
          <c:idx val="1"/>
          <c:order val="0"/>
          <c:tx>
            <c:strRef>
              <c:f>Sheet5!$A$28</c:f>
              <c:strCache>
                <c:ptCount val="1"/>
                <c:pt idx="0">
                  <c:v>US Unemployment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Sheet5!$B$27:$L$27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Sheet5!$B$28:$L$28</c:f>
              <c:numCache>
                <c:formatCode>0.00%</c:formatCode>
                <c:ptCount val="11"/>
                <c:pt idx="0">
                  <c:v>8.5999999999999993E-2</c:v>
                </c:pt>
                <c:pt idx="1">
                  <c:v>8.3000000000000004E-2</c:v>
                </c:pt>
                <c:pt idx="2">
                  <c:v>6.9000000000000006E-2</c:v>
                </c:pt>
                <c:pt idx="3">
                  <c:v>5.8999999999999997E-2</c:v>
                </c:pt>
                <c:pt idx="4">
                  <c:v>5.0999999999999997E-2</c:v>
                </c:pt>
                <c:pt idx="5" formatCode="0%">
                  <c:v>0.05</c:v>
                </c:pt>
                <c:pt idx="6">
                  <c:v>4.3999999999999997E-2</c:v>
                </c:pt>
                <c:pt idx="7">
                  <c:v>4.2999999999999997E-2</c:v>
                </c:pt>
                <c:pt idx="8">
                  <c:v>3.9E-2</c:v>
                </c:pt>
                <c:pt idx="9">
                  <c:v>6.7000000000000004E-2</c:v>
                </c:pt>
                <c:pt idx="10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2-B944-80FD-31E63F5B5E99}"/>
            </c:ext>
          </c:extLst>
        </c:ser>
        <c:ser>
          <c:idx val="2"/>
          <c:order val="1"/>
          <c:tx>
            <c:strRef>
              <c:f>Sheet5!$A$29</c:f>
              <c:strCache>
                <c:ptCount val="1"/>
                <c:pt idx="0">
                  <c:v>MI Unemployment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Sheet5!$B$27:$L$27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Sheet5!$B$29:$L$29</c:f>
              <c:numCache>
                <c:formatCode>0.00%</c:formatCode>
                <c:ptCount val="11"/>
                <c:pt idx="0">
                  <c:v>9.7000000000000003E-2</c:v>
                </c:pt>
                <c:pt idx="1">
                  <c:v>9.8000000000000004E-2</c:v>
                </c:pt>
                <c:pt idx="2">
                  <c:v>8.4000000000000005E-2</c:v>
                </c:pt>
                <c:pt idx="3">
                  <c:v>6.6000000000000003E-2</c:v>
                </c:pt>
                <c:pt idx="4">
                  <c:v>5.2999999999999999E-2</c:v>
                </c:pt>
                <c:pt idx="5">
                  <c:v>5.5E-2</c:v>
                </c:pt>
                <c:pt idx="6">
                  <c:v>5.0999999999999997E-2</c:v>
                </c:pt>
                <c:pt idx="7">
                  <c:v>4.8000000000000001E-2</c:v>
                </c:pt>
                <c:pt idx="8">
                  <c:v>4.2000000000000003E-2</c:v>
                </c:pt>
                <c:pt idx="9">
                  <c:v>7.0999999999999994E-2</c:v>
                </c:pt>
                <c:pt idx="10" formatCode="0%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2-B944-80FD-31E63F5B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01856"/>
        <c:axId val="256103584"/>
        <c:axId val="256127872"/>
      </c:line3DChart>
      <c:catAx>
        <c:axId val="2561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03584"/>
        <c:crosses val="autoZero"/>
        <c:auto val="1"/>
        <c:lblAlgn val="ctr"/>
        <c:lblOffset val="100"/>
        <c:noMultiLvlLbl val="0"/>
      </c:catAx>
      <c:valAx>
        <c:axId val="2561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01856"/>
        <c:crosses val="autoZero"/>
        <c:crossBetween val="between"/>
      </c:valAx>
      <c:serAx>
        <c:axId val="25612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5610358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  <a:latin typeface="+mn-lt"/>
              </a:rPr>
              <a:t>MI Household Employment</a:t>
            </a:r>
            <a:br>
              <a:rPr lang="en-US" sz="2400" b="1">
                <a:solidFill>
                  <a:schemeClr val="tx1"/>
                </a:solidFill>
                <a:latin typeface="+mn-lt"/>
              </a:rPr>
            </a:br>
            <a:r>
              <a:rPr lang="en-US" sz="2400" b="1">
                <a:solidFill>
                  <a:schemeClr val="tx1"/>
                </a:solidFill>
                <a:latin typeface="+mn-lt"/>
              </a:rPr>
              <a:t>88% of Households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216413669940744E-2"/>
          <c:y val="2.5428331875182269E-2"/>
          <c:w val="0.87983781151067453"/>
          <c:h val="0.9339477772677518"/>
        </c:manualLayout>
      </c:layout>
      <c:line3DChart>
        <c:grouping val="standard"/>
        <c:varyColors val="0"/>
        <c:ser>
          <c:idx val="0"/>
          <c:order val="0"/>
          <c:tx>
            <c:strRef>
              <c:f>Sheet5!$A$33</c:f>
              <c:strCache>
                <c:ptCount val="1"/>
                <c:pt idx="0">
                  <c:v>MI Household 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Sheet5!$B$32:$L$32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Sheet5!$B$33:$L$33</c:f>
              <c:numCache>
                <c:formatCode>0.00%</c:formatCode>
                <c:ptCount val="11"/>
                <c:pt idx="0">
                  <c:v>0.9138755980861244</c:v>
                </c:pt>
                <c:pt idx="1">
                  <c:v>0.90521327014218012</c:v>
                </c:pt>
                <c:pt idx="2">
                  <c:v>0.88863109048723898</c:v>
                </c:pt>
                <c:pt idx="3">
                  <c:v>0.87074829931972786</c:v>
                </c:pt>
                <c:pt idx="4">
                  <c:v>0.85587583148558755</c:v>
                </c:pt>
                <c:pt idx="5">
                  <c:v>0.84565217391304348</c:v>
                </c:pt>
                <c:pt idx="6">
                  <c:v>0.84449244060475159</c:v>
                </c:pt>
                <c:pt idx="7">
                  <c:v>0.83829787234042552</c:v>
                </c:pt>
                <c:pt idx="8">
                  <c:v>0.84143763213530653</c:v>
                </c:pt>
                <c:pt idx="9">
                  <c:v>0.908675799086758</c:v>
                </c:pt>
                <c:pt idx="10">
                  <c:v>0.8813186813186813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C-5D43-B313-0A3A750F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74896"/>
        <c:axId val="256276624"/>
        <c:axId val="28970543"/>
      </c:line3DChart>
      <c:catAx>
        <c:axId val="25627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76624"/>
        <c:crosses val="autoZero"/>
        <c:auto val="1"/>
        <c:lblAlgn val="ctr"/>
        <c:lblOffset val="100"/>
        <c:noMultiLvlLbl val="0"/>
      </c:catAx>
      <c:valAx>
        <c:axId val="2562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74896"/>
        <c:crosses val="autoZero"/>
        <c:crossBetween val="between"/>
      </c:valAx>
      <c:serAx>
        <c:axId val="28970543"/>
        <c:scaling>
          <c:orientation val="minMax"/>
        </c:scaling>
        <c:delete val="1"/>
        <c:axPos val="b"/>
        <c:majorTickMark val="out"/>
        <c:minorTickMark val="none"/>
        <c:tickLblPos val="nextTo"/>
        <c:crossAx val="25627662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chemeClr val="tx1"/>
                </a:solidFill>
              </a:rPr>
              <a:t>Vacant &amp; Available Homes</a:t>
            </a:r>
            <a:br>
              <a:rPr lang="en-US" sz="2400" b="1" i="0" u="none" strike="noStrike" kern="1200" spc="0" baseline="0">
                <a:solidFill>
                  <a:schemeClr val="tx1"/>
                </a:solidFill>
              </a:rPr>
            </a:br>
            <a:r>
              <a:rPr lang="en-US" sz="2400" b="1" i="0" u="none" strike="noStrike" kern="1200" spc="0" baseline="0">
                <a:solidFill>
                  <a:schemeClr val="tx1"/>
                </a:solidFill>
              </a:rPr>
              <a:t>1.9%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Sheet5!$A$40</c:f>
              <c:strCache>
                <c:ptCount val="1"/>
                <c:pt idx="0">
                  <c:v>US Vacant &amp; Available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Sheet5!$B$39:$L$39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Sheet5!$B$40:$L$40</c:f>
              <c:numCache>
                <c:formatCode>0.00%</c:formatCode>
                <c:ptCount val="11"/>
                <c:pt idx="0">
                  <c:v>3.9E-2</c:v>
                </c:pt>
                <c:pt idx="1">
                  <c:v>3.6999999999999998E-2</c:v>
                </c:pt>
                <c:pt idx="2">
                  <c:v>3.5000000000000003E-2</c:v>
                </c:pt>
                <c:pt idx="3">
                  <c:v>3.3000000000000002E-2</c:v>
                </c:pt>
                <c:pt idx="4">
                  <c:v>3.2000000000000001E-2</c:v>
                </c:pt>
                <c:pt idx="5">
                  <c:v>3.1E-2</c:v>
                </c:pt>
                <c:pt idx="6" formatCode="0%">
                  <c:v>0.03</c:v>
                </c:pt>
                <c:pt idx="7" formatCode="0%">
                  <c:v>0.03</c:v>
                </c:pt>
                <c:pt idx="8">
                  <c:v>2.8000000000000001E-2</c:v>
                </c:pt>
                <c:pt idx="9">
                  <c:v>2.7E-2</c:v>
                </c:pt>
                <c:pt idx="10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8-C949-BC8C-9831BC7B7FCE}"/>
            </c:ext>
          </c:extLst>
        </c:ser>
        <c:ser>
          <c:idx val="1"/>
          <c:order val="1"/>
          <c:tx>
            <c:strRef>
              <c:f>Sheet5!$A$41</c:f>
              <c:strCache>
                <c:ptCount val="1"/>
                <c:pt idx="0">
                  <c:v>MI Vacant &amp; Available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Sheet5!$B$39:$L$39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Sheet5!$B$41:$L$41</c:f>
              <c:numCache>
                <c:formatCode>0.00%</c:formatCode>
                <c:ptCount val="11"/>
                <c:pt idx="0" formatCode="0%">
                  <c:v>0.04</c:v>
                </c:pt>
                <c:pt idx="1">
                  <c:v>3.5999999999999997E-2</c:v>
                </c:pt>
                <c:pt idx="2">
                  <c:v>3.3000000000000002E-2</c:v>
                </c:pt>
                <c:pt idx="3" formatCode="0%">
                  <c:v>0.03</c:v>
                </c:pt>
                <c:pt idx="4">
                  <c:v>2.7E-2</c:v>
                </c:pt>
                <c:pt idx="5">
                  <c:v>2.5999999999999999E-2</c:v>
                </c:pt>
                <c:pt idx="6">
                  <c:v>2.4E-2</c:v>
                </c:pt>
                <c:pt idx="7">
                  <c:v>2.3E-2</c:v>
                </c:pt>
                <c:pt idx="8">
                  <c:v>2.1000000000000001E-2</c:v>
                </c:pt>
                <c:pt idx="9">
                  <c:v>1.9E-2</c:v>
                </c:pt>
                <c:pt idx="10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8-C949-BC8C-9831BC7B7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04112"/>
        <c:axId val="510342528"/>
        <c:axId val="1225713264"/>
      </c:line3DChart>
      <c:catAx>
        <c:axId val="5103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42528"/>
        <c:crosses val="autoZero"/>
        <c:auto val="1"/>
        <c:lblAlgn val="ctr"/>
        <c:lblOffset val="100"/>
        <c:noMultiLvlLbl val="0"/>
      </c:catAx>
      <c:valAx>
        <c:axId val="510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04112"/>
        <c:crosses val="autoZero"/>
        <c:crossBetween val="between"/>
      </c:valAx>
      <c:serAx>
        <c:axId val="122571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03425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832660623304433E-2"/>
          <c:y val="0.87499962974847578"/>
          <c:w val="0.39072106795474093"/>
          <c:h val="8.4248019154345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Median Home Value</a:t>
            </a:r>
            <a:r>
              <a:rPr lang="en-US" sz="2400" b="1" baseline="0">
                <a:solidFill>
                  <a:schemeClr val="tx1"/>
                </a:solidFill>
              </a:rPr>
              <a:t> </a:t>
            </a:r>
            <a:br>
              <a:rPr lang="en-US" sz="2400" b="1" baseline="0">
                <a:solidFill>
                  <a:schemeClr val="tx1"/>
                </a:solidFill>
              </a:rPr>
            </a:br>
            <a:r>
              <a:rPr lang="en-US" sz="2400" b="1" baseline="0">
                <a:solidFill>
                  <a:schemeClr val="tx1"/>
                </a:solidFill>
              </a:rPr>
              <a:t>US &amp; MI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Sheet5!$A$45</c:f>
              <c:strCache>
                <c:ptCount val="1"/>
                <c:pt idx="0">
                  <c:v>US Home Value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Sheet5!$B$44:$L$44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Sheet5!$B$45:$L$45</c:f>
              <c:numCache>
                <c:formatCode>"$"#,##0_);[Red]\("$"#,##0\)</c:formatCode>
                <c:ptCount val="11"/>
                <c:pt idx="0">
                  <c:v>181400</c:v>
                </c:pt>
                <c:pt idx="1">
                  <c:v>176700</c:v>
                </c:pt>
                <c:pt idx="2">
                  <c:v>175700</c:v>
                </c:pt>
                <c:pt idx="3">
                  <c:v>178600</c:v>
                </c:pt>
                <c:pt idx="4">
                  <c:v>184700</c:v>
                </c:pt>
                <c:pt idx="5">
                  <c:v>193500</c:v>
                </c:pt>
                <c:pt idx="6">
                  <c:v>204900</c:v>
                </c:pt>
                <c:pt idx="7">
                  <c:v>217500</c:v>
                </c:pt>
                <c:pt idx="8">
                  <c:v>229800</c:v>
                </c:pt>
                <c:pt idx="9">
                  <c:v>244900</c:v>
                </c:pt>
                <c:pt idx="10">
                  <c:v>281900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2-4742-B4E3-C1F9710F4F35}"/>
            </c:ext>
          </c:extLst>
        </c:ser>
        <c:ser>
          <c:idx val="1"/>
          <c:order val="1"/>
          <c:tx>
            <c:strRef>
              <c:f>Sheet5!$A$46</c:f>
              <c:strCache>
                <c:ptCount val="1"/>
                <c:pt idx="0">
                  <c:v>MI Home Value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Sheet5!$B$44:$L$44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Sheet5!$B$46:$L$46</c:f>
              <c:numCache>
                <c:formatCode>"$"#,##0_);[Red]\("$"#,##0\)</c:formatCode>
                <c:ptCount val="11"/>
                <c:pt idx="0">
                  <c:v>128600</c:v>
                </c:pt>
                <c:pt idx="1">
                  <c:v>121700</c:v>
                </c:pt>
                <c:pt idx="2">
                  <c:v>120200</c:v>
                </c:pt>
                <c:pt idx="3">
                  <c:v>122400</c:v>
                </c:pt>
                <c:pt idx="4">
                  <c:v>127800</c:v>
                </c:pt>
                <c:pt idx="5">
                  <c:v>136400</c:v>
                </c:pt>
                <c:pt idx="6">
                  <c:v>146200</c:v>
                </c:pt>
                <c:pt idx="7">
                  <c:v>154900</c:v>
                </c:pt>
                <c:pt idx="8">
                  <c:v>162600</c:v>
                </c:pt>
                <c:pt idx="9">
                  <c:v>172100</c:v>
                </c:pt>
                <c:pt idx="10">
                  <c:v>201100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2-4742-B4E3-C1F9710F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90096"/>
        <c:axId val="935391808"/>
        <c:axId val="1288739184"/>
      </c:line3DChart>
      <c:catAx>
        <c:axId val="93539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91808"/>
        <c:crosses val="autoZero"/>
        <c:auto val="1"/>
        <c:lblAlgn val="ctr"/>
        <c:lblOffset val="100"/>
        <c:noMultiLvlLbl val="0"/>
      </c:catAx>
      <c:valAx>
        <c:axId val="9353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90096"/>
        <c:crosses val="autoZero"/>
        <c:crossBetween val="between"/>
      </c:valAx>
      <c:serAx>
        <c:axId val="128873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9353918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012651508449083E-2"/>
          <c:y val="0.89694320341618738"/>
          <c:w val="0.50453631779173669"/>
          <c:h val="5.2900056771900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rgbClr val="0E2841"/>
                </a:solidFill>
              </a:rPr>
              <a:t>Homeowner Rate Over Time</a:t>
            </a:r>
          </a:p>
          <a:p>
            <a:pPr>
              <a:defRPr sz="2400"/>
            </a:pPr>
            <a:r>
              <a:rPr lang="en-US" sz="2400" b="1" i="0" u="none" strike="noStrike" kern="1200" baseline="0">
                <a:solidFill>
                  <a:srgbClr val="0E2841"/>
                </a:solidFill>
              </a:rPr>
              <a:t>74% (10% Higher than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0"/>
          <c:tx>
            <c:strRef>
              <c:f>Sheet5!$A$2</c:f>
              <c:strCache>
                <c:ptCount val="1"/>
                <c:pt idx="0">
                  <c:v>US Homeowner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Sheet5!$B$2:$L$2</c:f>
              <c:numCache>
                <c:formatCode>0.0000</c:formatCode>
                <c:ptCount val="11"/>
                <c:pt idx="0">
                  <c:v>0.65500000000000003</c:v>
                </c:pt>
                <c:pt idx="1">
                  <c:v>0.64900000000000002</c:v>
                </c:pt>
                <c:pt idx="2">
                  <c:v>0.64400000000000002</c:v>
                </c:pt>
                <c:pt idx="3">
                  <c:v>0.63900000000000001</c:v>
                </c:pt>
                <c:pt idx="4">
                  <c:v>0.63600000000000001</c:v>
                </c:pt>
                <c:pt idx="5">
                  <c:v>0.63800000000000001</c:v>
                </c:pt>
                <c:pt idx="6">
                  <c:v>0.63800000000000001</c:v>
                </c:pt>
                <c:pt idx="7">
                  <c:v>0.64</c:v>
                </c:pt>
                <c:pt idx="8">
                  <c:v>0.64400000000000002</c:v>
                </c:pt>
                <c:pt idx="9">
                  <c:v>0.64600000000000002</c:v>
                </c:pt>
                <c:pt idx="10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1-7E49-94C2-57FC085EBE90}"/>
            </c:ext>
          </c:extLst>
        </c:ser>
        <c:ser>
          <c:idx val="2"/>
          <c:order val="1"/>
          <c:tx>
            <c:strRef>
              <c:f>Sheet5!$A$3</c:f>
              <c:strCache>
                <c:ptCount val="1"/>
                <c:pt idx="0">
                  <c:v>MI Homeowner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Sheet5!$B$3:$L$3</c:f>
              <c:numCache>
                <c:formatCode>0.0000</c:formatCode>
                <c:ptCount val="11"/>
                <c:pt idx="0">
                  <c:v>0.72799999999999998</c:v>
                </c:pt>
                <c:pt idx="1">
                  <c:v>0.72099999999999997</c:v>
                </c:pt>
                <c:pt idx="2">
                  <c:v>0.71499999999999997</c:v>
                </c:pt>
                <c:pt idx="3">
                  <c:v>0.71</c:v>
                </c:pt>
                <c:pt idx="4">
                  <c:v>0.70799999999999996</c:v>
                </c:pt>
                <c:pt idx="5">
                  <c:v>0.71</c:v>
                </c:pt>
                <c:pt idx="6">
                  <c:v>0.71</c:v>
                </c:pt>
                <c:pt idx="7">
                  <c:v>0.71199999999999997</c:v>
                </c:pt>
                <c:pt idx="8">
                  <c:v>0.71699999999999997</c:v>
                </c:pt>
                <c:pt idx="9">
                  <c:v>0.72199999999999998</c:v>
                </c:pt>
                <c:pt idx="10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1-7E49-94C2-57FC085E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41696"/>
        <c:axId val="510543408"/>
        <c:axId val="510605200"/>
      </c:line3DChart>
      <c:catAx>
        <c:axId val="510541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408"/>
        <c:crosses val="autoZero"/>
        <c:auto val="1"/>
        <c:lblAlgn val="ctr"/>
        <c:lblOffset val="100"/>
        <c:noMultiLvlLbl val="0"/>
      </c:catAx>
      <c:valAx>
        <c:axId val="5105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1696"/>
        <c:crosses val="autoZero"/>
        <c:crossBetween val="between"/>
      </c:valAx>
      <c:serAx>
        <c:axId val="51060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105434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332636991804602E-2"/>
          <c:y val="0.91991176354212001"/>
          <c:w val="0.45221436606138521"/>
          <c:h val="4.2399794246824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6</xdr:row>
      <xdr:rowOff>25400</xdr:rowOff>
    </xdr:from>
    <xdr:to>
      <xdr:col>16</xdr:col>
      <xdr:colOff>114300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7CE6B-7F97-E942-BC56-9C81E6613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6</xdr:row>
      <xdr:rowOff>25400</xdr:rowOff>
    </xdr:from>
    <xdr:to>
      <xdr:col>23</xdr:col>
      <xdr:colOff>558800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F2EE3-DA03-2541-A14C-F8E7F7801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660400</xdr:colOff>
      <xdr:row>31</xdr:row>
      <xdr:rowOff>127000</xdr:rowOff>
    </xdr:from>
    <xdr:to>
      <xdr:col>16</xdr:col>
      <xdr:colOff>114300</xdr:colOff>
      <xdr:row>51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A4574F-94F4-8F49-A0D2-DDFF717EE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101600</xdr:colOff>
      <xdr:row>31</xdr:row>
      <xdr:rowOff>127000</xdr:rowOff>
    </xdr:from>
    <xdr:to>
      <xdr:col>8</xdr:col>
      <xdr:colOff>584200</xdr:colOff>
      <xdr:row>51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5AA25D-F350-B246-A012-18127751F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101600</xdr:colOff>
      <xdr:row>6</xdr:row>
      <xdr:rowOff>38100</xdr:rowOff>
    </xdr:from>
    <xdr:to>
      <xdr:col>8</xdr:col>
      <xdr:colOff>533400</xdr:colOff>
      <xdr:row>31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ACA0EC-00EC-E04A-880B-A9CB96439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215900</xdr:colOff>
      <xdr:row>31</xdr:row>
      <xdr:rowOff>165101</xdr:rowOff>
    </xdr:from>
    <xdr:to>
      <xdr:col>23</xdr:col>
      <xdr:colOff>568581</xdr:colOff>
      <xdr:row>51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550C8C-676C-D36F-2F86-91C2095D2E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412"/>
        <a:stretch/>
      </xdr:blipFill>
      <xdr:spPr>
        <a:xfrm>
          <a:off x="12306300" y="6781801"/>
          <a:ext cx="6131181" cy="4013199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C374-66F5-E449-8A90-6CBE5696DA62}">
  <dimension ref="A1:W14"/>
  <sheetViews>
    <sheetView workbookViewId="0">
      <selection activeCell="F18" sqref="F18"/>
    </sheetView>
  </sheetViews>
  <sheetFormatPr baseColWidth="10" defaultRowHeight="16" x14ac:dyDescent="0.2"/>
  <cols>
    <col min="1" max="1" width="5.1640625" style="1" bestFit="1" customWidth="1"/>
    <col min="2" max="2" width="17.83203125" style="1" bestFit="1" customWidth="1"/>
    <col min="3" max="3" width="17.6640625" style="1" bestFit="1" customWidth="1"/>
    <col min="4" max="4" width="6.6640625" style="1" bestFit="1" customWidth="1"/>
    <col min="5" max="5" width="10" style="1" bestFit="1" customWidth="1"/>
    <col min="6" max="8" width="10.83203125" style="1" bestFit="1" customWidth="1"/>
    <col min="9" max="9" width="11.83203125" style="1" bestFit="1" customWidth="1"/>
    <col min="10" max="10" width="15" style="1" bestFit="1" customWidth="1"/>
    <col min="11" max="11" width="8.5" style="1" bestFit="1" customWidth="1"/>
    <col min="12" max="12" width="19.83203125" style="1" bestFit="1" customWidth="1"/>
    <col min="13" max="13" width="19.6640625" style="1" customWidth="1"/>
    <col min="14" max="14" width="16" style="1" bestFit="1" customWidth="1"/>
    <col min="15" max="15" width="15.83203125" style="1" bestFit="1" customWidth="1"/>
    <col min="16" max="16" width="18.33203125" style="1" bestFit="1" customWidth="1"/>
    <col min="17" max="17" width="19" style="1" bestFit="1" customWidth="1"/>
    <col min="18" max="18" width="18.83203125" style="1" bestFit="1" customWidth="1"/>
    <col min="19" max="19" width="19.33203125" style="1" bestFit="1" customWidth="1"/>
    <col min="20" max="20" width="10.6640625" style="1" bestFit="1" customWidth="1"/>
    <col min="21" max="21" width="15.83203125" style="1" bestFit="1" customWidth="1"/>
    <col min="22" max="22" width="15.6640625" style="1" bestFit="1" customWidth="1"/>
    <col min="23" max="23" width="22.83203125" style="1" bestFit="1" customWidth="1"/>
    <col min="24" max="16384" width="10.83203125" style="1"/>
  </cols>
  <sheetData>
    <row r="1" spans="1:23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  <c r="N1" s="1" t="s">
        <v>11</v>
      </c>
      <c r="O1" s="1" t="s">
        <v>12</v>
      </c>
      <c r="P1" s="1" t="s">
        <v>15</v>
      </c>
      <c r="Q1" s="1" t="s">
        <v>16</v>
      </c>
      <c r="R1" s="1" t="s">
        <v>17</v>
      </c>
      <c r="S1" s="1" t="s">
        <v>19</v>
      </c>
      <c r="T1" s="1" t="s">
        <v>18</v>
      </c>
      <c r="U1" s="1" t="s">
        <v>20</v>
      </c>
      <c r="V1" s="1" t="s">
        <v>21</v>
      </c>
      <c r="W1" s="1" t="s">
        <v>22</v>
      </c>
    </row>
    <row r="2" spans="1:23" ht="27" customHeight="1" x14ac:dyDescent="0.2">
      <c r="A2" s="1">
        <v>2012</v>
      </c>
      <c r="B2" s="5">
        <v>0.65500000000000003</v>
      </c>
      <c r="C2" s="5">
        <v>0.72799999999999998</v>
      </c>
      <c r="J2" s="4">
        <v>15250</v>
      </c>
      <c r="K2" s="6">
        <v>13270</v>
      </c>
      <c r="L2" s="7">
        <v>181400</v>
      </c>
      <c r="M2" s="7">
        <v>128600</v>
      </c>
      <c r="N2" s="7">
        <v>53050</v>
      </c>
      <c r="O2" s="7">
        <v>48470</v>
      </c>
      <c r="P2" s="6">
        <v>9900000</v>
      </c>
      <c r="Q2" s="2">
        <v>3.9E-2</v>
      </c>
      <c r="R2" s="3">
        <v>0.04</v>
      </c>
      <c r="S2" s="6">
        <v>4180000</v>
      </c>
      <c r="T2" s="6">
        <v>3820000</v>
      </c>
      <c r="U2" s="2">
        <v>8.5999999999999993E-2</v>
      </c>
      <c r="V2" s="2">
        <v>9.7000000000000003E-2</v>
      </c>
      <c r="W2" s="2">
        <f>T2/S2</f>
        <v>0.9138755980861244</v>
      </c>
    </row>
    <row r="3" spans="1:23" ht="27" customHeight="1" x14ac:dyDescent="0.2">
      <c r="A3" s="1">
        <v>2013</v>
      </c>
      <c r="B3" s="5">
        <v>0.64900000000000002</v>
      </c>
      <c r="C3" s="5">
        <v>0.72099999999999997</v>
      </c>
      <c r="J3" s="4">
        <v>16010</v>
      </c>
      <c r="K3" s="6">
        <v>13110</v>
      </c>
      <c r="L3" s="7">
        <v>176700</v>
      </c>
      <c r="M3" s="7">
        <v>121700</v>
      </c>
      <c r="N3" s="7">
        <v>53050</v>
      </c>
      <c r="O3" s="7">
        <v>48410</v>
      </c>
      <c r="P3" s="6">
        <v>9890000</v>
      </c>
      <c r="Q3" s="2">
        <v>3.6999999999999998E-2</v>
      </c>
      <c r="R3" s="2">
        <v>3.5999999999999997E-2</v>
      </c>
      <c r="S3" s="6">
        <v>4220000</v>
      </c>
      <c r="T3" s="6">
        <v>3820000</v>
      </c>
      <c r="U3" s="2">
        <v>8.3000000000000004E-2</v>
      </c>
      <c r="V3" s="2">
        <v>9.8000000000000004E-2</v>
      </c>
      <c r="W3" s="2">
        <f t="shared" ref="W3:W12" si="0">T3/S3</f>
        <v>0.90521327014218012</v>
      </c>
    </row>
    <row r="4" spans="1:23" ht="27" customHeight="1" x14ac:dyDescent="0.2">
      <c r="A4" s="1">
        <v>2014</v>
      </c>
      <c r="B4" s="5">
        <v>0.64400000000000002</v>
      </c>
      <c r="C4" s="5">
        <v>0.71499999999999997</v>
      </c>
      <c r="J4" s="4">
        <v>20880</v>
      </c>
      <c r="K4" s="6">
        <v>14130</v>
      </c>
      <c r="L4" s="7">
        <v>175700</v>
      </c>
      <c r="M4" s="7">
        <v>120200</v>
      </c>
      <c r="N4" s="7">
        <v>53480</v>
      </c>
      <c r="O4" s="7">
        <v>49090</v>
      </c>
      <c r="P4" s="6">
        <v>9890000</v>
      </c>
      <c r="Q4" s="2">
        <v>3.5000000000000003E-2</v>
      </c>
      <c r="R4" s="2">
        <v>3.3000000000000002E-2</v>
      </c>
      <c r="S4" s="6">
        <v>4310000</v>
      </c>
      <c r="T4" s="6">
        <v>3830000</v>
      </c>
      <c r="U4" s="2">
        <v>6.9000000000000006E-2</v>
      </c>
      <c r="V4" s="2">
        <v>8.4000000000000005E-2</v>
      </c>
      <c r="W4" s="2">
        <f t="shared" si="0"/>
        <v>0.88863109048723898</v>
      </c>
    </row>
    <row r="5" spans="1:23" ht="27" customHeight="1" x14ac:dyDescent="0.2">
      <c r="A5" s="1">
        <v>2015</v>
      </c>
      <c r="B5" s="5">
        <v>0.63900000000000001</v>
      </c>
      <c r="C5" s="5">
        <v>0.71</v>
      </c>
      <c r="J5" s="4">
        <v>25270</v>
      </c>
      <c r="K5" s="6">
        <v>16510</v>
      </c>
      <c r="L5" s="7">
        <v>178600</v>
      </c>
      <c r="M5" s="7">
        <v>122400</v>
      </c>
      <c r="N5" s="7">
        <v>53890</v>
      </c>
      <c r="O5" s="7">
        <v>49580</v>
      </c>
      <c r="P5" s="6">
        <v>9900000</v>
      </c>
      <c r="Q5" s="2">
        <v>3.3000000000000002E-2</v>
      </c>
      <c r="R5" s="3">
        <v>0.03</v>
      </c>
      <c r="S5" s="6">
        <v>4410000</v>
      </c>
      <c r="T5" s="6">
        <v>3840000</v>
      </c>
      <c r="U5" s="2">
        <v>5.8999999999999997E-2</v>
      </c>
      <c r="V5" s="2">
        <v>6.6000000000000003E-2</v>
      </c>
      <c r="W5" s="2">
        <f t="shared" si="0"/>
        <v>0.87074829931972786</v>
      </c>
    </row>
    <row r="6" spans="1:23" ht="27" customHeight="1" x14ac:dyDescent="0.2">
      <c r="A6" s="1">
        <v>2016</v>
      </c>
      <c r="B6" s="5">
        <v>0.63600000000000001</v>
      </c>
      <c r="C6" s="5">
        <v>0.70799999999999996</v>
      </c>
      <c r="J6" s="4">
        <v>25400</v>
      </c>
      <c r="K6" s="6">
        <v>17380</v>
      </c>
      <c r="L6" s="7">
        <v>184700</v>
      </c>
      <c r="M6" s="7">
        <v>127800</v>
      </c>
      <c r="N6" s="7">
        <v>55320</v>
      </c>
      <c r="O6" s="7">
        <v>50800</v>
      </c>
      <c r="P6" s="6">
        <v>9910000</v>
      </c>
      <c r="Q6" s="2">
        <v>3.2000000000000001E-2</v>
      </c>
      <c r="R6" s="2">
        <v>2.7E-2</v>
      </c>
      <c r="S6" s="6">
        <v>4510000</v>
      </c>
      <c r="T6" s="6">
        <v>3860000</v>
      </c>
      <c r="U6" s="2">
        <v>5.0999999999999997E-2</v>
      </c>
      <c r="V6" s="2">
        <v>5.2999999999999999E-2</v>
      </c>
      <c r="W6" s="2">
        <f t="shared" si="0"/>
        <v>0.85587583148558755</v>
      </c>
    </row>
    <row r="7" spans="1:23" ht="27" customHeight="1" x14ac:dyDescent="0.2">
      <c r="A7" s="1">
        <v>2017</v>
      </c>
      <c r="B7" s="5">
        <v>0.63800000000000001</v>
      </c>
      <c r="C7" s="5">
        <v>0.71</v>
      </c>
      <c r="J7" s="4">
        <v>20720</v>
      </c>
      <c r="K7" s="6">
        <v>16850</v>
      </c>
      <c r="L7" s="7">
        <v>193500</v>
      </c>
      <c r="M7" s="7">
        <v>136400</v>
      </c>
      <c r="N7" s="7">
        <v>57650</v>
      </c>
      <c r="O7" s="7">
        <v>52670</v>
      </c>
      <c r="P7" s="6">
        <v>9930000</v>
      </c>
      <c r="Q7" s="2">
        <v>3.1E-2</v>
      </c>
      <c r="R7" s="2">
        <v>2.5999999999999999E-2</v>
      </c>
      <c r="S7" s="6">
        <v>4600000</v>
      </c>
      <c r="T7" s="6">
        <v>3890000</v>
      </c>
      <c r="U7" s="3">
        <v>0.05</v>
      </c>
      <c r="V7" s="2">
        <v>5.5E-2</v>
      </c>
      <c r="W7" s="2">
        <f t="shared" si="0"/>
        <v>0.84565217391304348</v>
      </c>
    </row>
    <row r="8" spans="1:23" ht="27" customHeight="1" x14ac:dyDescent="0.2">
      <c r="A8" s="1">
        <v>2018</v>
      </c>
      <c r="B8" s="5">
        <v>0.63800000000000001</v>
      </c>
      <c r="C8" s="5">
        <v>0.71</v>
      </c>
      <c r="J8" s="4">
        <v>21500</v>
      </c>
      <c r="K8" s="6">
        <v>16010</v>
      </c>
      <c r="L8" s="7">
        <v>204900</v>
      </c>
      <c r="M8" s="7">
        <v>146200</v>
      </c>
      <c r="N8" s="7">
        <v>60290</v>
      </c>
      <c r="O8" s="7">
        <v>54940</v>
      </c>
      <c r="P8" s="6">
        <v>9960000</v>
      </c>
      <c r="Q8" s="3">
        <v>0.03</v>
      </c>
      <c r="R8" s="2">
        <v>2.4E-2</v>
      </c>
      <c r="S8" s="6">
        <v>4630000</v>
      </c>
      <c r="T8" s="6">
        <v>3910000</v>
      </c>
      <c r="U8" s="2">
        <v>4.3999999999999997E-2</v>
      </c>
      <c r="V8" s="2">
        <v>5.0999999999999997E-2</v>
      </c>
      <c r="W8" s="2">
        <f t="shared" si="0"/>
        <v>0.84449244060475159</v>
      </c>
    </row>
    <row r="9" spans="1:23" ht="27" customHeight="1" x14ac:dyDescent="0.2">
      <c r="A9" s="1">
        <v>2019</v>
      </c>
      <c r="B9" s="5">
        <v>0.64</v>
      </c>
      <c r="C9" s="5">
        <v>0.71199999999999997</v>
      </c>
      <c r="J9" s="4">
        <v>20070</v>
      </c>
      <c r="K9" s="6">
        <v>15850</v>
      </c>
      <c r="L9" s="7">
        <v>217500</v>
      </c>
      <c r="M9" s="7">
        <v>154900</v>
      </c>
      <c r="N9" s="7">
        <v>62840</v>
      </c>
      <c r="O9" s="7">
        <v>57140</v>
      </c>
      <c r="P9" s="6">
        <v>9970000</v>
      </c>
      <c r="Q9" s="3">
        <v>0.03</v>
      </c>
      <c r="R9" s="2">
        <v>2.3E-2</v>
      </c>
      <c r="S9" s="6">
        <v>4700000</v>
      </c>
      <c r="T9" s="6">
        <v>3940000</v>
      </c>
      <c r="U9" s="2">
        <v>4.2999999999999997E-2</v>
      </c>
      <c r="V9" s="2">
        <v>4.8000000000000001E-2</v>
      </c>
      <c r="W9" s="2">
        <f t="shared" si="0"/>
        <v>0.83829787234042552</v>
      </c>
    </row>
    <row r="10" spans="1:23" ht="27" customHeight="1" x14ac:dyDescent="0.2">
      <c r="A10" s="1">
        <v>2020</v>
      </c>
      <c r="B10" s="5">
        <v>0.64400000000000002</v>
      </c>
      <c r="C10" s="5">
        <v>0.71699999999999997</v>
      </c>
      <c r="J10" s="4">
        <v>23900</v>
      </c>
      <c r="K10" s="6">
        <v>17030</v>
      </c>
      <c r="L10" s="7">
        <v>229800</v>
      </c>
      <c r="M10" s="7">
        <v>162600</v>
      </c>
      <c r="N10" s="7">
        <v>64990</v>
      </c>
      <c r="O10" s="7">
        <v>59230</v>
      </c>
      <c r="P10" s="6">
        <v>9970000</v>
      </c>
      <c r="Q10" s="2">
        <v>2.8000000000000001E-2</v>
      </c>
      <c r="R10" s="2">
        <v>2.1000000000000001E-2</v>
      </c>
      <c r="S10" s="6">
        <v>4730000</v>
      </c>
      <c r="T10" s="6">
        <v>3980000</v>
      </c>
      <c r="U10" s="2">
        <v>3.9E-2</v>
      </c>
      <c r="V10" s="2">
        <v>4.2000000000000003E-2</v>
      </c>
      <c r="W10" s="2">
        <f t="shared" si="0"/>
        <v>0.84143763213530653</v>
      </c>
    </row>
    <row r="11" spans="1:23" ht="27" customHeight="1" x14ac:dyDescent="0.2">
      <c r="A11" s="1">
        <v>2021</v>
      </c>
      <c r="B11" s="5">
        <v>0.64600000000000002</v>
      </c>
      <c r="C11" s="5">
        <v>0.72199999999999998</v>
      </c>
      <c r="J11" s="4">
        <v>20980</v>
      </c>
      <c r="K11" s="6">
        <v>15220</v>
      </c>
      <c r="L11" s="7">
        <v>244900</v>
      </c>
      <c r="M11" s="7">
        <v>172100</v>
      </c>
      <c r="N11" s="7">
        <v>69020</v>
      </c>
      <c r="O11" s="7">
        <v>63200</v>
      </c>
      <c r="P11" s="6">
        <v>10060000</v>
      </c>
      <c r="Q11" s="2">
        <v>2.7E-2</v>
      </c>
      <c r="R11" s="2">
        <v>1.9E-2</v>
      </c>
      <c r="S11" s="6">
        <v>4380000</v>
      </c>
      <c r="T11" s="6">
        <v>3980000</v>
      </c>
      <c r="U11" s="2">
        <v>6.7000000000000004E-2</v>
      </c>
      <c r="V11" s="2">
        <v>7.0999999999999994E-2</v>
      </c>
      <c r="W11" s="2">
        <f t="shared" si="0"/>
        <v>0.908675799086758</v>
      </c>
    </row>
    <row r="12" spans="1:23" ht="27" customHeight="1" x14ac:dyDescent="0.2">
      <c r="A12" s="1">
        <v>2022</v>
      </c>
      <c r="B12" s="5">
        <v>0.64800000000000002</v>
      </c>
      <c r="C12" s="5">
        <v>0.72499999999999998</v>
      </c>
      <c r="D12" s="5">
        <v>1.6E-2</v>
      </c>
      <c r="E12" s="5">
        <v>8.8999999999999996E-2</v>
      </c>
      <c r="F12" s="5">
        <v>0.248</v>
      </c>
      <c r="G12" s="5">
        <v>0.437</v>
      </c>
      <c r="H12" s="5">
        <v>0.17</v>
      </c>
      <c r="I12" s="5">
        <v>0.04</v>
      </c>
      <c r="J12" s="4">
        <v>19720</v>
      </c>
      <c r="K12" s="6">
        <v>14640</v>
      </c>
      <c r="L12" s="7">
        <v>281900</v>
      </c>
      <c r="M12" s="7">
        <v>201100</v>
      </c>
      <c r="N12" s="7">
        <v>75150</v>
      </c>
      <c r="O12" s="7">
        <v>68510</v>
      </c>
      <c r="P12" s="6">
        <v>10060000</v>
      </c>
      <c r="Q12" s="2">
        <v>2.5000000000000001E-2</v>
      </c>
      <c r="R12" s="2">
        <v>1.9E-2</v>
      </c>
      <c r="S12" s="6">
        <v>4550000</v>
      </c>
      <c r="T12" s="6">
        <v>4010000</v>
      </c>
      <c r="U12" s="2">
        <v>4.2999999999999997E-2</v>
      </c>
      <c r="V12" s="3">
        <v>0.05</v>
      </c>
      <c r="W12" s="2">
        <f t="shared" si="0"/>
        <v>0.8813186813186813</v>
      </c>
    </row>
    <row r="13" spans="1:23" ht="27" customHeight="1" x14ac:dyDescent="0.2">
      <c r="A13" s="1">
        <v>2023</v>
      </c>
      <c r="C13" s="5"/>
      <c r="S13" s="6">
        <v>4670000</v>
      </c>
    </row>
    <row r="14" spans="1:23" ht="27" customHeight="1" x14ac:dyDescent="0.2">
      <c r="A14" s="1">
        <v>2024</v>
      </c>
      <c r="C14" s="5"/>
      <c r="S14" s="6">
        <v>4830000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5027-6688-2A43-A9DA-45B196AF2C1C}">
  <dimension ref="A1:N47"/>
  <sheetViews>
    <sheetView workbookViewId="0">
      <selection sqref="A1:L3"/>
    </sheetView>
  </sheetViews>
  <sheetFormatPr baseColWidth="10" defaultRowHeight="16" x14ac:dyDescent="0.2"/>
  <cols>
    <col min="1" max="1" width="22.83203125" bestFit="1" customWidth="1"/>
    <col min="2" max="10" width="9.33203125" bestFit="1" customWidth="1"/>
    <col min="11" max="12" width="10.1640625" bestFit="1" customWidth="1"/>
    <col min="13" max="14" width="9.1640625" bestFit="1" customWidth="1"/>
  </cols>
  <sheetData>
    <row r="1" spans="1:14" ht="16" customHeight="1" x14ac:dyDescent="0.2">
      <c r="A1" s="10" t="s">
        <v>0</v>
      </c>
      <c r="B1" s="10">
        <v>2012</v>
      </c>
      <c r="C1" s="10">
        <v>2013</v>
      </c>
      <c r="D1" s="10">
        <v>2014</v>
      </c>
      <c r="E1" s="10">
        <v>2015</v>
      </c>
      <c r="F1" s="10">
        <v>2016</v>
      </c>
      <c r="G1" s="10">
        <v>2017</v>
      </c>
      <c r="H1" s="10">
        <v>2018</v>
      </c>
      <c r="I1" s="10">
        <v>2019</v>
      </c>
      <c r="J1" s="10">
        <v>2020</v>
      </c>
      <c r="K1" s="10">
        <v>2021</v>
      </c>
      <c r="L1" s="10">
        <v>2022</v>
      </c>
      <c r="M1" s="10">
        <v>2023</v>
      </c>
      <c r="N1" s="10">
        <v>2024</v>
      </c>
    </row>
    <row r="2" spans="1:14" x14ac:dyDescent="0.2">
      <c r="A2" s="10" t="s">
        <v>1</v>
      </c>
      <c r="B2" s="11">
        <v>0.65500000000000003</v>
      </c>
      <c r="C2" s="11">
        <v>0.64900000000000002</v>
      </c>
      <c r="D2" s="11">
        <v>0.64400000000000002</v>
      </c>
      <c r="E2" s="11">
        <v>0.63900000000000001</v>
      </c>
      <c r="F2" s="11">
        <v>0.63600000000000001</v>
      </c>
      <c r="G2" s="11">
        <v>0.63800000000000001</v>
      </c>
      <c r="H2" s="11">
        <v>0.63800000000000001</v>
      </c>
      <c r="I2" s="11">
        <v>0.64</v>
      </c>
      <c r="J2" s="11">
        <v>0.64400000000000002</v>
      </c>
      <c r="K2" s="11">
        <v>0.64600000000000002</v>
      </c>
      <c r="L2" s="11">
        <v>0.64800000000000002</v>
      </c>
      <c r="M2" s="10"/>
      <c r="N2" s="10"/>
    </row>
    <row r="3" spans="1:14" x14ac:dyDescent="0.2">
      <c r="A3" s="10" t="s">
        <v>2</v>
      </c>
      <c r="B3" s="11">
        <v>0.72799999999999998</v>
      </c>
      <c r="C3" s="11">
        <v>0.72099999999999997</v>
      </c>
      <c r="D3" s="11">
        <v>0.71499999999999997</v>
      </c>
      <c r="E3" s="11">
        <v>0.71</v>
      </c>
      <c r="F3" s="11">
        <v>0.70799999999999996</v>
      </c>
      <c r="G3" s="11">
        <v>0.71</v>
      </c>
      <c r="H3" s="11">
        <v>0.71</v>
      </c>
      <c r="I3" s="11">
        <v>0.71199999999999997</v>
      </c>
      <c r="J3" s="11">
        <v>0.71699999999999997</v>
      </c>
      <c r="K3" s="11">
        <v>0.72199999999999998</v>
      </c>
      <c r="L3" s="11">
        <v>0.72499999999999998</v>
      </c>
      <c r="M3" s="11"/>
      <c r="N3" s="11"/>
    </row>
    <row r="4" spans="1:14" x14ac:dyDescent="0.2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>
        <v>1.6E-2</v>
      </c>
      <c r="M4" s="10"/>
      <c r="N4" s="10"/>
    </row>
    <row r="5" spans="1:14" x14ac:dyDescent="0.2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>
        <v>8.8999999999999996E-2</v>
      </c>
      <c r="M5" s="10"/>
      <c r="N5" s="10"/>
    </row>
    <row r="6" spans="1:14" x14ac:dyDescent="0.2">
      <c r="A6" s="10" t="s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1">
        <v>0.248</v>
      </c>
      <c r="M6" s="10"/>
      <c r="N6" s="10"/>
    </row>
    <row r="7" spans="1:14" x14ac:dyDescent="0.2">
      <c r="A7" s="10" t="s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>
        <v>0.437</v>
      </c>
      <c r="M7" s="10"/>
      <c r="N7" s="10"/>
    </row>
    <row r="8" spans="1:14" x14ac:dyDescent="0.2">
      <c r="A8" s="10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1">
        <v>0.17</v>
      </c>
      <c r="M8" s="10"/>
      <c r="N8" s="10"/>
    </row>
    <row r="9" spans="1:14" x14ac:dyDescent="0.2">
      <c r="A9" s="10" t="s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1">
        <v>0.04</v>
      </c>
      <c r="M9" s="10"/>
      <c r="N9" s="10"/>
    </row>
    <row r="10" spans="1:14" x14ac:dyDescent="0.2">
      <c r="A10" s="10" t="s">
        <v>9</v>
      </c>
      <c r="B10" s="12">
        <v>15250</v>
      </c>
      <c r="C10" s="12">
        <v>16010</v>
      </c>
      <c r="D10" s="12">
        <v>20880</v>
      </c>
      <c r="E10" s="12">
        <v>25270</v>
      </c>
      <c r="F10" s="12">
        <v>25400</v>
      </c>
      <c r="G10" s="12">
        <v>20720</v>
      </c>
      <c r="H10" s="12">
        <v>21500</v>
      </c>
      <c r="I10" s="12">
        <v>20070</v>
      </c>
      <c r="J10" s="12">
        <v>23900</v>
      </c>
      <c r="K10" s="12">
        <v>20980</v>
      </c>
      <c r="L10" s="12">
        <v>19720</v>
      </c>
      <c r="M10" s="10"/>
      <c r="N10" s="10"/>
    </row>
    <row r="11" spans="1:14" x14ac:dyDescent="0.2">
      <c r="A11" s="10" t="s">
        <v>10</v>
      </c>
      <c r="B11" s="13">
        <v>13270</v>
      </c>
      <c r="C11" s="13">
        <v>13110</v>
      </c>
      <c r="D11" s="13">
        <v>14130</v>
      </c>
      <c r="E11" s="13">
        <v>16510</v>
      </c>
      <c r="F11" s="13">
        <v>17380</v>
      </c>
      <c r="G11" s="13">
        <v>16850</v>
      </c>
      <c r="H11" s="13">
        <v>16010</v>
      </c>
      <c r="I11" s="13">
        <v>15850</v>
      </c>
      <c r="J11" s="13">
        <v>17030</v>
      </c>
      <c r="K11" s="13">
        <v>15220</v>
      </c>
      <c r="L11" s="13">
        <v>14640</v>
      </c>
      <c r="M11" s="10"/>
      <c r="N11" s="10"/>
    </row>
    <row r="12" spans="1:14" x14ac:dyDescent="0.2">
      <c r="A12" s="10" t="s">
        <v>13</v>
      </c>
      <c r="B12" s="14">
        <v>181400</v>
      </c>
      <c r="C12" s="14">
        <v>176700</v>
      </c>
      <c r="D12" s="14">
        <v>175700</v>
      </c>
      <c r="E12" s="14">
        <v>178600</v>
      </c>
      <c r="F12" s="14">
        <v>184700</v>
      </c>
      <c r="G12" s="14">
        <v>193500</v>
      </c>
      <c r="H12" s="14">
        <v>204900</v>
      </c>
      <c r="I12" s="14">
        <v>217500</v>
      </c>
      <c r="J12" s="14">
        <v>229800</v>
      </c>
      <c r="K12" s="14">
        <v>244900</v>
      </c>
      <c r="L12" s="14">
        <v>281900</v>
      </c>
      <c r="M12" s="10"/>
      <c r="N12" s="10"/>
    </row>
    <row r="13" spans="1:14" x14ac:dyDescent="0.2">
      <c r="A13" s="10" t="s">
        <v>14</v>
      </c>
      <c r="B13" s="14">
        <v>128600</v>
      </c>
      <c r="C13" s="14">
        <v>121700</v>
      </c>
      <c r="D13" s="14">
        <v>120200</v>
      </c>
      <c r="E13" s="14">
        <v>122400</v>
      </c>
      <c r="F13" s="14">
        <v>127800</v>
      </c>
      <c r="G13" s="14">
        <v>136400</v>
      </c>
      <c r="H13" s="14">
        <v>146200</v>
      </c>
      <c r="I13" s="14">
        <v>154900</v>
      </c>
      <c r="J13" s="14">
        <v>162600</v>
      </c>
      <c r="K13" s="14">
        <v>172100</v>
      </c>
      <c r="L13" s="14">
        <v>201100</v>
      </c>
      <c r="M13" s="10"/>
      <c r="N13" s="10"/>
    </row>
    <row r="14" spans="1:14" x14ac:dyDescent="0.2">
      <c r="A14" s="10" t="s">
        <v>11</v>
      </c>
      <c r="B14" s="14">
        <v>53050</v>
      </c>
      <c r="C14" s="14">
        <v>53050</v>
      </c>
      <c r="D14" s="14">
        <v>53480</v>
      </c>
      <c r="E14" s="14">
        <v>53890</v>
      </c>
      <c r="F14" s="14">
        <v>55320</v>
      </c>
      <c r="G14" s="14">
        <v>57650</v>
      </c>
      <c r="H14" s="14">
        <v>60290</v>
      </c>
      <c r="I14" s="14">
        <v>62840</v>
      </c>
      <c r="J14" s="14">
        <v>64990</v>
      </c>
      <c r="K14" s="14">
        <v>69020</v>
      </c>
      <c r="L14" s="14">
        <v>75150</v>
      </c>
      <c r="M14" s="10"/>
      <c r="N14" s="10"/>
    </row>
    <row r="15" spans="1:14" x14ac:dyDescent="0.2">
      <c r="A15" s="10" t="s">
        <v>12</v>
      </c>
      <c r="B15" s="14">
        <v>48470</v>
      </c>
      <c r="C15" s="14">
        <v>48410</v>
      </c>
      <c r="D15" s="14">
        <v>49090</v>
      </c>
      <c r="E15" s="14">
        <v>49580</v>
      </c>
      <c r="F15" s="14">
        <v>50800</v>
      </c>
      <c r="G15" s="14">
        <v>52670</v>
      </c>
      <c r="H15" s="14">
        <v>54940</v>
      </c>
      <c r="I15" s="14">
        <v>57140</v>
      </c>
      <c r="J15" s="14">
        <v>59230</v>
      </c>
      <c r="K15" s="14">
        <v>63200</v>
      </c>
      <c r="L15" s="14">
        <v>68510</v>
      </c>
      <c r="M15" s="10"/>
      <c r="N15" s="10"/>
    </row>
    <row r="16" spans="1:14" x14ac:dyDescent="0.2">
      <c r="A16" s="10" t="s">
        <v>15</v>
      </c>
      <c r="B16" s="13">
        <v>9900000</v>
      </c>
      <c r="C16" s="13">
        <v>9890000</v>
      </c>
      <c r="D16" s="13">
        <v>9890000</v>
      </c>
      <c r="E16" s="13">
        <v>9900000</v>
      </c>
      <c r="F16" s="13">
        <v>9910000</v>
      </c>
      <c r="G16" s="13">
        <v>9930000</v>
      </c>
      <c r="H16" s="13">
        <v>9960000</v>
      </c>
      <c r="I16" s="13">
        <v>9970000</v>
      </c>
      <c r="J16" s="13">
        <v>9970000</v>
      </c>
      <c r="K16" s="13">
        <v>10060000</v>
      </c>
      <c r="L16" s="13">
        <v>10060000</v>
      </c>
      <c r="M16" s="10"/>
      <c r="N16" s="10"/>
    </row>
    <row r="17" spans="1:14" x14ac:dyDescent="0.2">
      <c r="A17" s="10" t="s">
        <v>16</v>
      </c>
      <c r="B17" s="15">
        <v>3.9E-2</v>
      </c>
      <c r="C17" s="15">
        <v>3.6999999999999998E-2</v>
      </c>
      <c r="D17" s="15">
        <v>3.5000000000000003E-2</v>
      </c>
      <c r="E17" s="15">
        <v>3.3000000000000002E-2</v>
      </c>
      <c r="F17" s="15">
        <v>3.2000000000000001E-2</v>
      </c>
      <c r="G17" s="15">
        <v>3.1E-2</v>
      </c>
      <c r="H17" s="16">
        <v>0.03</v>
      </c>
      <c r="I17" s="16">
        <v>0.03</v>
      </c>
      <c r="J17" s="15">
        <v>2.8000000000000001E-2</v>
      </c>
      <c r="K17" s="15">
        <v>2.7E-2</v>
      </c>
      <c r="L17" s="15">
        <v>2.5000000000000001E-2</v>
      </c>
      <c r="M17" s="10"/>
      <c r="N17" s="10"/>
    </row>
    <row r="18" spans="1:14" x14ac:dyDescent="0.2">
      <c r="A18" s="10" t="s">
        <v>17</v>
      </c>
      <c r="B18" s="16">
        <v>0.04</v>
      </c>
      <c r="C18" s="15">
        <v>3.5999999999999997E-2</v>
      </c>
      <c r="D18" s="15">
        <v>3.3000000000000002E-2</v>
      </c>
      <c r="E18" s="16">
        <v>0.03</v>
      </c>
      <c r="F18" s="15">
        <v>2.7E-2</v>
      </c>
      <c r="G18" s="15">
        <v>2.5999999999999999E-2</v>
      </c>
      <c r="H18" s="15">
        <v>2.4E-2</v>
      </c>
      <c r="I18" s="15">
        <v>2.3E-2</v>
      </c>
      <c r="J18" s="15">
        <v>2.1000000000000001E-2</v>
      </c>
      <c r="K18" s="15">
        <v>1.9E-2</v>
      </c>
      <c r="L18" s="15">
        <v>1.9E-2</v>
      </c>
      <c r="M18" s="10"/>
      <c r="N18" s="10"/>
    </row>
    <row r="19" spans="1:14" x14ac:dyDescent="0.2">
      <c r="A19" s="10" t="s">
        <v>19</v>
      </c>
      <c r="B19" s="13">
        <v>4180000</v>
      </c>
      <c r="C19" s="13">
        <v>4220000</v>
      </c>
      <c r="D19" s="13">
        <v>4310000</v>
      </c>
      <c r="E19" s="13">
        <v>4410000</v>
      </c>
      <c r="F19" s="13">
        <v>4510000</v>
      </c>
      <c r="G19" s="13">
        <v>4600000</v>
      </c>
      <c r="H19" s="13">
        <v>4630000</v>
      </c>
      <c r="I19" s="13">
        <v>4700000</v>
      </c>
      <c r="J19" s="13">
        <v>4730000</v>
      </c>
      <c r="K19" s="13">
        <v>4380000</v>
      </c>
      <c r="L19" s="13">
        <v>4550000</v>
      </c>
      <c r="M19" s="13">
        <v>4670000</v>
      </c>
      <c r="N19" s="13">
        <v>4830000</v>
      </c>
    </row>
    <row r="20" spans="1:14" x14ac:dyDescent="0.2">
      <c r="A20" s="10" t="s">
        <v>18</v>
      </c>
      <c r="B20" s="13">
        <v>3820000</v>
      </c>
      <c r="C20" s="13">
        <v>3820000</v>
      </c>
      <c r="D20" s="13">
        <v>3830000</v>
      </c>
      <c r="E20" s="13">
        <v>3840000</v>
      </c>
      <c r="F20" s="13">
        <v>3860000</v>
      </c>
      <c r="G20" s="13">
        <v>3890000</v>
      </c>
      <c r="H20" s="13">
        <v>3910000</v>
      </c>
      <c r="I20" s="13">
        <v>3940000</v>
      </c>
      <c r="J20" s="13">
        <v>3980000</v>
      </c>
      <c r="K20" s="13">
        <v>3980000</v>
      </c>
      <c r="L20" s="13">
        <v>4010000</v>
      </c>
      <c r="M20" s="10"/>
      <c r="N20" s="10"/>
    </row>
    <row r="21" spans="1:14" x14ac:dyDescent="0.2">
      <c r="A21" s="10" t="s">
        <v>20</v>
      </c>
      <c r="B21" s="15">
        <v>8.5999999999999993E-2</v>
      </c>
      <c r="C21" s="15">
        <v>8.3000000000000004E-2</v>
      </c>
      <c r="D21" s="15">
        <v>6.9000000000000006E-2</v>
      </c>
      <c r="E21" s="15">
        <v>5.8999999999999997E-2</v>
      </c>
      <c r="F21" s="15">
        <v>5.0999999999999997E-2</v>
      </c>
      <c r="G21" s="16">
        <v>0.05</v>
      </c>
      <c r="H21" s="15">
        <v>4.3999999999999997E-2</v>
      </c>
      <c r="I21" s="15">
        <v>4.2999999999999997E-2</v>
      </c>
      <c r="J21" s="15">
        <v>3.9E-2</v>
      </c>
      <c r="K21" s="15">
        <v>6.7000000000000004E-2</v>
      </c>
      <c r="L21" s="15">
        <v>4.2999999999999997E-2</v>
      </c>
      <c r="M21" s="10"/>
      <c r="N21" s="10"/>
    </row>
    <row r="22" spans="1:14" x14ac:dyDescent="0.2">
      <c r="A22" s="10" t="s">
        <v>21</v>
      </c>
      <c r="B22" s="15">
        <v>9.7000000000000003E-2</v>
      </c>
      <c r="C22" s="15">
        <v>9.8000000000000004E-2</v>
      </c>
      <c r="D22" s="15">
        <v>8.4000000000000005E-2</v>
      </c>
      <c r="E22" s="15">
        <v>6.6000000000000003E-2</v>
      </c>
      <c r="F22" s="15">
        <v>5.2999999999999999E-2</v>
      </c>
      <c r="G22" s="15">
        <v>5.5E-2</v>
      </c>
      <c r="H22" s="15">
        <v>5.0999999999999997E-2</v>
      </c>
      <c r="I22" s="15">
        <v>4.8000000000000001E-2</v>
      </c>
      <c r="J22" s="15">
        <v>4.2000000000000003E-2</v>
      </c>
      <c r="K22" s="15">
        <v>7.0999999999999994E-2</v>
      </c>
      <c r="L22" s="16">
        <v>0.05</v>
      </c>
      <c r="M22" s="10"/>
      <c r="N22" s="10"/>
    </row>
    <row r="23" spans="1:14" x14ac:dyDescent="0.2">
      <c r="A23" s="10" t="s">
        <v>22</v>
      </c>
      <c r="B23" s="15">
        <f>B20/B19</f>
        <v>0.9138755980861244</v>
      </c>
      <c r="C23" s="15">
        <f>C20/C19</f>
        <v>0.90521327014218012</v>
      </c>
      <c r="D23" s="15">
        <f>D20/D19</f>
        <v>0.88863109048723898</v>
      </c>
      <c r="E23" s="15">
        <f>E20/E19</f>
        <v>0.87074829931972786</v>
      </c>
      <c r="F23" s="15">
        <f>F20/F19</f>
        <v>0.85587583148558755</v>
      </c>
      <c r="G23" s="15">
        <f>G20/G19</f>
        <v>0.84565217391304348</v>
      </c>
      <c r="H23" s="15">
        <f>H20/H19</f>
        <v>0.84449244060475159</v>
      </c>
      <c r="I23" s="15">
        <f>I20/I19</f>
        <v>0.83829787234042552</v>
      </c>
      <c r="J23" s="15">
        <f>J20/J19</f>
        <v>0.84143763213530653</v>
      </c>
      <c r="K23" s="15">
        <f>K20/K19</f>
        <v>0.908675799086758</v>
      </c>
      <c r="L23" s="15">
        <f>L20/L19</f>
        <v>0.8813186813186813</v>
      </c>
      <c r="M23" s="10"/>
      <c r="N23" s="10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">
      <c r="A27" s="10" t="s">
        <v>0</v>
      </c>
      <c r="B27" s="10">
        <v>2012</v>
      </c>
      <c r="C27" s="10">
        <v>2013</v>
      </c>
      <c r="D27" s="10">
        <v>2014</v>
      </c>
      <c r="E27" s="10">
        <v>2015</v>
      </c>
      <c r="F27" s="10">
        <v>2016</v>
      </c>
      <c r="G27" s="10">
        <v>2017</v>
      </c>
      <c r="H27" s="10">
        <v>2018</v>
      </c>
      <c r="I27" s="10">
        <v>2019</v>
      </c>
      <c r="J27" s="10">
        <v>2020</v>
      </c>
      <c r="K27" s="10">
        <v>2021</v>
      </c>
      <c r="L27" s="10">
        <v>2022</v>
      </c>
      <c r="M27" s="10">
        <v>2023</v>
      </c>
      <c r="N27" s="10">
        <v>2024</v>
      </c>
    </row>
    <row r="28" spans="1:14" x14ac:dyDescent="0.2">
      <c r="A28" s="10" t="s">
        <v>20</v>
      </c>
      <c r="B28" s="15">
        <v>8.5999999999999993E-2</v>
      </c>
      <c r="C28" s="15">
        <v>8.3000000000000004E-2</v>
      </c>
      <c r="D28" s="15">
        <v>6.9000000000000006E-2</v>
      </c>
      <c r="E28" s="15">
        <v>5.8999999999999997E-2</v>
      </c>
      <c r="F28" s="15">
        <v>5.0999999999999997E-2</v>
      </c>
      <c r="G28" s="16">
        <v>0.05</v>
      </c>
      <c r="H28" s="15">
        <v>4.3999999999999997E-2</v>
      </c>
      <c r="I28" s="15">
        <v>4.2999999999999997E-2</v>
      </c>
      <c r="J28" s="15">
        <v>3.9E-2</v>
      </c>
      <c r="K28" s="15">
        <v>6.7000000000000004E-2</v>
      </c>
      <c r="L28" s="15">
        <v>4.2999999999999997E-2</v>
      </c>
      <c r="M28" s="10"/>
      <c r="N28" s="10"/>
    </row>
    <row r="29" spans="1:14" x14ac:dyDescent="0.2">
      <c r="A29" s="10" t="s">
        <v>21</v>
      </c>
      <c r="B29" s="15">
        <v>9.7000000000000003E-2</v>
      </c>
      <c r="C29" s="15">
        <v>9.8000000000000004E-2</v>
      </c>
      <c r="D29" s="15">
        <v>8.4000000000000005E-2</v>
      </c>
      <c r="E29" s="15">
        <v>6.6000000000000003E-2</v>
      </c>
      <c r="F29" s="15">
        <v>5.2999999999999999E-2</v>
      </c>
      <c r="G29" s="15">
        <v>5.5E-2</v>
      </c>
      <c r="H29" s="15">
        <v>5.0999999999999997E-2</v>
      </c>
      <c r="I29" s="15">
        <v>4.8000000000000001E-2</v>
      </c>
      <c r="J29" s="15">
        <v>4.2000000000000003E-2</v>
      </c>
      <c r="K29" s="15">
        <v>7.0999999999999994E-2</v>
      </c>
      <c r="L29" s="16">
        <v>0.05</v>
      </c>
      <c r="M29" s="10"/>
      <c r="N29" s="10"/>
    </row>
    <row r="30" spans="1:14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">
      <c r="A32" s="10"/>
      <c r="B32" s="10">
        <v>2012</v>
      </c>
      <c r="C32" s="10">
        <v>2013</v>
      </c>
      <c r="D32" s="10">
        <v>2014</v>
      </c>
      <c r="E32" s="10">
        <v>2015</v>
      </c>
      <c r="F32" s="10">
        <v>2016</v>
      </c>
      <c r="G32" s="10">
        <v>2017</v>
      </c>
      <c r="H32" s="10">
        <v>2018</v>
      </c>
      <c r="I32" s="10">
        <v>2019</v>
      </c>
      <c r="J32" s="10">
        <v>2020</v>
      </c>
      <c r="K32" s="10">
        <v>2021</v>
      </c>
      <c r="L32" s="10">
        <v>2022</v>
      </c>
      <c r="M32" s="10"/>
      <c r="N32" s="10"/>
    </row>
    <row r="33" spans="1:14" x14ac:dyDescent="0.2">
      <c r="A33" s="10" t="s">
        <v>22</v>
      </c>
      <c r="B33" s="15">
        <v>0.9138755980861244</v>
      </c>
      <c r="C33" s="15">
        <v>0.90521327014218012</v>
      </c>
      <c r="D33" s="15">
        <v>0.88863109048723898</v>
      </c>
      <c r="E33" s="15">
        <v>0.87074829931972786</v>
      </c>
      <c r="F33" s="15">
        <v>0.85587583148558755</v>
      </c>
      <c r="G33" s="15">
        <v>0.84565217391304348</v>
      </c>
      <c r="H33" s="15">
        <v>0.84449244060475159</v>
      </c>
      <c r="I33" s="15">
        <v>0.83829787234042552</v>
      </c>
      <c r="J33" s="15">
        <v>0.84143763213530653</v>
      </c>
      <c r="K33" s="15">
        <v>0.908675799086758</v>
      </c>
      <c r="L33" s="15">
        <v>0.8813186813186813</v>
      </c>
      <c r="M33" s="10"/>
      <c r="N33" s="10"/>
    </row>
    <row r="34" spans="1:14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">
      <c r="A36" s="10"/>
      <c r="B36" s="10">
        <v>2012</v>
      </c>
      <c r="C36" s="10">
        <v>2013</v>
      </c>
      <c r="D36" s="10">
        <v>2014</v>
      </c>
      <c r="E36" s="10">
        <v>2015</v>
      </c>
      <c r="F36" s="10">
        <v>2016</v>
      </c>
      <c r="G36" s="10">
        <v>2017</v>
      </c>
      <c r="H36" s="10">
        <v>2018</v>
      </c>
      <c r="I36" s="10">
        <v>2019</v>
      </c>
      <c r="J36" s="10">
        <v>2020</v>
      </c>
      <c r="K36" s="10">
        <v>2021</v>
      </c>
      <c r="L36" s="10">
        <v>2022</v>
      </c>
      <c r="M36" s="10"/>
      <c r="N36" s="10"/>
    </row>
    <row r="37" spans="1:14" x14ac:dyDescent="0.2">
      <c r="A37" s="10" t="s">
        <v>9</v>
      </c>
      <c r="B37" s="12">
        <v>15250</v>
      </c>
      <c r="C37" s="12">
        <v>16010</v>
      </c>
      <c r="D37" s="12">
        <v>20880</v>
      </c>
      <c r="E37" s="12">
        <v>25270</v>
      </c>
      <c r="F37" s="12">
        <v>25400</v>
      </c>
      <c r="G37" s="12">
        <v>20720</v>
      </c>
      <c r="H37" s="12">
        <v>21500</v>
      </c>
      <c r="I37" s="12">
        <v>20070</v>
      </c>
      <c r="J37" s="12">
        <v>23900</v>
      </c>
      <c r="K37" s="12">
        <v>20980</v>
      </c>
      <c r="L37" s="12">
        <v>19720</v>
      </c>
      <c r="M37" s="10"/>
      <c r="N37" s="10"/>
    </row>
    <row r="38" spans="1:14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">
      <c r="A39" s="10"/>
      <c r="B39" s="10">
        <v>2012</v>
      </c>
      <c r="C39" s="10">
        <v>2013</v>
      </c>
      <c r="D39" s="10">
        <v>2014</v>
      </c>
      <c r="E39" s="10">
        <v>2015</v>
      </c>
      <c r="F39" s="10">
        <v>2016</v>
      </c>
      <c r="G39" s="10">
        <v>2017</v>
      </c>
      <c r="H39" s="10">
        <v>2018</v>
      </c>
      <c r="I39" s="10">
        <v>2019</v>
      </c>
      <c r="J39" s="10">
        <v>2020</v>
      </c>
      <c r="K39" s="10">
        <v>2021</v>
      </c>
      <c r="L39" s="10">
        <v>2022</v>
      </c>
      <c r="M39" s="10"/>
      <c r="N39" s="10"/>
    </row>
    <row r="40" spans="1:14" x14ac:dyDescent="0.2">
      <c r="A40" s="10" t="s">
        <v>16</v>
      </c>
      <c r="B40" s="15">
        <v>3.9E-2</v>
      </c>
      <c r="C40" s="15">
        <v>3.6999999999999998E-2</v>
      </c>
      <c r="D40" s="15">
        <v>3.5000000000000003E-2</v>
      </c>
      <c r="E40" s="15">
        <v>3.3000000000000002E-2</v>
      </c>
      <c r="F40" s="15">
        <v>3.2000000000000001E-2</v>
      </c>
      <c r="G40" s="15">
        <v>3.1E-2</v>
      </c>
      <c r="H40" s="16">
        <v>0.03</v>
      </c>
      <c r="I40" s="16">
        <v>0.03</v>
      </c>
      <c r="J40" s="15">
        <v>2.8000000000000001E-2</v>
      </c>
      <c r="K40" s="15">
        <v>2.7E-2</v>
      </c>
      <c r="L40" s="15">
        <v>2.5000000000000001E-2</v>
      </c>
      <c r="M40" s="10"/>
      <c r="N40" s="10"/>
    </row>
    <row r="41" spans="1:14" x14ac:dyDescent="0.2">
      <c r="A41" s="10" t="s">
        <v>17</v>
      </c>
      <c r="B41" s="16">
        <v>0.04</v>
      </c>
      <c r="C41" s="15">
        <v>3.5999999999999997E-2</v>
      </c>
      <c r="D41" s="15">
        <v>3.3000000000000002E-2</v>
      </c>
      <c r="E41" s="16">
        <v>0.03</v>
      </c>
      <c r="F41" s="15">
        <v>2.7E-2</v>
      </c>
      <c r="G41" s="15">
        <v>2.5999999999999999E-2</v>
      </c>
      <c r="H41" s="15">
        <v>2.4E-2</v>
      </c>
      <c r="I41" s="15">
        <v>2.3E-2</v>
      </c>
      <c r="J41" s="15">
        <v>2.1000000000000001E-2</v>
      </c>
      <c r="K41" s="15">
        <v>1.9E-2</v>
      </c>
      <c r="L41" s="15">
        <v>1.9E-2</v>
      </c>
      <c r="M41" s="10"/>
      <c r="N41" s="10"/>
    </row>
    <row r="42" spans="1:14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">
      <c r="A44" s="10"/>
      <c r="B44" s="10">
        <v>2012</v>
      </c>
      <c r="C44" s="10">
        <v>2013</v>
      </c>
      <c r="D44" s="10">
        <v>2014</v>
      </c>
      <c r="E44" s="10">
        <v>2015</v>
      </c>
      <c r="F44" s="10">
        <v>2016</v>
      </c>
      <c r="G44" s="10">
        <v>2017</v>
      </c>
      <c r="H44" s="10">
        <v>2018</v>
      </c>
      <c r="I44" s="10">
        <v>2019</v>
      </c>
      <c r="J44" s="10">
        <v>2020</v>
      </c>
      <c r="K44" s="10">
        <v>2021</v>
      </c>
      <c r="L44" s="10">
        <v>2022</v>
      </c>
      <c r="M44" s="10"/>
      <c r="N44" s="10"/>
    </row>
    <row r="45" spans="1:14" x14ac:dyDescent="0.2">
      <c r="A45" s="10" t="s">
        <v>13</v>
      </c>
      <c r="B45" s="14">
        <v>181400</v>
      </c>
      <c r="C45" s="14">
        <v>176700</v>
      </c>
      <c r="D45" s="14">
        <v>175700</v>
      </c>
      <c r="E45" s="14">
        <v>178600</v>
      </c>
      <c r="F45" s="14">
        <v>184700</v>
      </c>
      <c r="G45" s="14">
        <v>193500</v>
      </c>
      <c r="H45" s="14">
        <v>204900</v>
      </c>
      <c r="I45" s="14">
        <v>217500</v>
      </c>
      <c r="J45" s="14">
        <v>229800</v>
      </c>
      <c r="K45" s="14">
        <v>244900</v>
      </c>
      <c r="L45" s="14">
        <v>281900</v>
      </c>
      <c r="M45" s="10"/>
      <c r="N45" s="10"/>
    </row>
    <row r="46" spans="1:14" x14ac:dyDescent="0.2">
      <c r="A46" s="10" t="s">
        <v>14</v>
      </c>
      <c r="B46" s="14">
        <v>128600</v>
      </c>
      <c r="C46" s="14">
        <v>121700</v>
      </c>
      <c r="D46" s="14">
        <v>120200</v>
      </c>
      <c r="E46" s="14">
        <v>122400</v>
      </c>
      <c r="F46" s="14">
        <v>127800</v>
      </c>
      <c r="G46" s="14">
        <v>136400</v>
      </c>
      <c r="H46" s="14">
        <v>146200</v>
      </c>
      <c r="I46" s="14">
        <v>154900</v>
      </c>
      <c r="J46" s="14">
        <v>162600</v>
      </c>
      <c r="K46" s="14">
        <v>172100</v>
      </c>
      <c r="L46" s="14">
        <v>201100</v>
      </c>
      <c r="M46" s="10"/>
      <c r="N46" s="10"/>
    </row>
    <row r="47" spans="1:14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02DF-04FF-354A-85AD-AC7E823CAF85}">
  <dimension ref="B1:Z54"/>
  <sheetViews>
    <sheetView tabSelected="1" workbookViewId="0">
      <selection activeCell="Z7" sqref="Z7:Z52"/>
    </sheetView>
  </sheetViews>
  <sheetFormatPr baseColWidth="10" defaultRowHeight="16" x14ac:dyDescent="0.2"/>
  <cols>
    <col min="1" max="1" width="4.33203125" style="8" customWidth="1"/>
    <col min="2" max="2" width="2.83203125" style="8" customWidth="1"/>
    <col min="3" max="8" width="10.83203125" style="8"/>
    <col min="9" max="9" width="10.6640625" style="8" customWidth="1"/>
    <col min="10" max="23" width="10.83203125" style="8"/>
    <col min="24" max="24" width="8.5" style="8" customWidth="1"/>
    <col min="25" max="25" width="2.1640625" style="8" customWidth="1"/>
    <col min="26" max="26" width="59.5" style="8" customWidth="1"/>
    <col min="27" max="16384" width="10.83203125" style="8"/>
  </cols>
  <sheetData>
    <row r="1" spans="2:26" ht="8" customHeight="1" x14ac:dyDescent="0.2"/>
    <row r="2" spans="2:26" ht="6" customHeight="1" x14ac:dyDescent="0.2"/>
    <row r="3" spans="2:26" ht="33" customHeight="1" x14ac:dyDescent="0.45">
      <c r="B3" s="17"/>
      <c r="C3" s="17"/>
      <c r="D3" s="18" t="s">
        <v>23</v>
      </c>
      <c r="E3" s="18"/>
      <c r="F3" s="18"/>
      <c r="G3" s="18"/>
      <c r="H3" s="17"/>
      <c r="I3" s="17"/>
      <c r="J3" s="17"/>
      <c r="K3" s="18" t="s">
        <v>24</v>
      </c>
      <c r="L3" s="18"/>
      <c r="M3" s="18"/>
      <c r="N3" s="18"/>
      <c r="O3" s="18"/>
      <c r="P3" s="17"/>
      <c r="Q3" s="17"/>
      <c r="R3" s="18" t="s">
        <v>26</v>
      </c>
      <c r="S3" s="18"/>
      <c r="T3" s="18"/>
      <c r="U3" s="18"/>
      <c r="V3" s="18"/>
      <c r="W3" s="17"/>
      <c r="X3" s="17"/>
    </row>
    <row r="4" spans="2:26" ht="32" customHeight="1" x14ac:dyDescent="0.45">
      <c r="B4" s="17"/>
      <c r="C4" s="17"/>
      <c r="D4" s="19">
        <f>Sheet1!T12</f>
        <v>4010000</v>
      </c>
      <c r="E4" s="20"/>
      <c r="F4" s="20"/>
      <c r="G4" s="20"/>
      <c r="H4" s="17"/>
      <c r="I4" s="17"/>
      <c r="J4" s="17"/>
      <c r="K4" s="19">
        <f>Sheet1!P12</f>
        <v>10060000</v>
      </c>
      <c r="L4" s="19"/>
      <c r="M4" s="19"/>
      <c r="N4" s="19"/>
      <c r="O4" s="19"/>
      <c r="P4" s="17"/>
      <c r="Q4" s="17"/>
      <c r="R4" s="21">
        <f>Sheet5!L13</f>
        <v>201100</v>
      </c>
      <c r="S4" s="21"/>
      <c r="T4" s="21"/>
      <c r="U4" s="21"/>
      <c r="V4" s="21"/>
      <c r="W4" s="17"/>
      <c r="X4" s="17"/>
    </row>
    <row r="5" spans="2:26" ht="26" customHeight="1" x14ac:dyDescent="0.45">
      <c r="B5" s="17"/>
      <c r="C5" s="17"/>
      <c r="D5" s="20"/>
      <c r="E5" s="20"/>
      <c r="F5" s="20"/>
      <c r="G5" s="20"/>
      <c r="H5" s="17"/>
      <c r="I5" s="17"/>
      <c r="J5" s="17"/>
      <c r="K5" s="19"/>
      <c r="L5" s="19"/>
      <c r="M5" s="19"/>
      <c r="N5" s="19"/>
      <c r="O5" s="19"/>
      <c r="P5" s="17"/>
      <c r="Q5" s="17"/>
      <c r="R5" s="21"/>
      <c r="S5" s="21"/>
      <c r="T5" s="21"/>
      <c r="U5" s="21"/>
      <c r="V5" s="21"/>
      <c r="W5" s="17"/>
      <c r="X5" s="17"/>
    </row>
    <row r="7" spans="2:26" ht="16" customHeight="1" x14ac:dyDescent="0.2">
      <c r="Z7" s="23" t="s">
        <v>27</v>
      </c>
    </row>
    <row r="8" spans="2:26" ht="16" customHeight="1" x14ac:dyDescent="0.2">
      <c r="Z8" s="22"/>
    </row>
    <row r="9" spans="2:26" ht="16" customHeight="1" x14ac:dyDescent="0.2">
      <c r="Z9" s="22"/>
    </row>
    <row r="10" spans="2:26" ht="16" customHeight="1" x14ac:dyDescent="0.2">
      <c r="Z10" s="22"/>
    </row>
    <row r="11" spans="2:26" ht="16" customHeight="1" x14ac:dyDescent="0.2">
      <c r="Z11" s="22"/>
    </row>
    <row r="12" spans="2:26" ht="16" customHeight="1" x14ac:dyDescent="0.2">
      <c r="Z12" s="22"/>
    </row>
    <row r="13" spans="2:26" ht="16" customHeight="1" x14ac:dyDescent="0.2">
      <c r="Z13" s="22"/>
    </row>
    <row r="14" spans="2:26" ht="16" customHeight="1" x14ac:dyDescent="0.2">
      <c r="Z14" s="22"/>
    </row>
    <row r="15" spans="2:26" ht="16" customHeight="1" x14ac:dyDescent="0.2">
      <c r="Z15" s="22"/>
    </row>
    <row r="16" spans="2:26" ht="16" customHeight="1" x14ac:dyDescent="0.2">
      <c r="Z16" s="22"/>
    </row>
    <row r="17" spans="26:26" ht="16" customHeight="1" x14ac:dyDescent="0.2">
      <c r="Z17" s="22"/>
    </row>
    <row r="18" spans="26:26" ht="16" customHeight="1" x14ac:dyDescent="0.2">
      <c r="Z18" s="22"/>
    </row>
    <row r="19" spans="26:26" ht="16" customHeight="1" x14ac:dyDescent="0.2">
      <c r="Z19" s="22"/>
    </row>
    <row r="20" spans="26:26" ht="16" customHeight="1" x14ac:dyDescent="0.2">
      <c r="Z20" s="22"/>
    </row>
    <row r="21" spans="26:26" ht="16" customHeight="1" x14ac:dyDescent="0.2">
      <c r="Z21" s="22"/>
    </row>
    <row r="22" spans="26:26" ht="16" customHeight="1" x14ac:dyDescent="0.2">
      <c r="Z22" s="22"/>
    </row>
    <row r="23" spans="26:26" ht="16" customHeight="1" x14ac:dyDescent="0.2">
      <c r="Z23" s="22"/>
    </row>
    <row r="24" spans="26:26" ht="16" customHeight="1" x14ac:dyDescent="0.2">
      <c r="Z24" s="22"/>
    </row>
    <row r="25" spans="26:26" ht="16" customHeight="1" x14ac:dyDescent="0.2">
      <c r="Z25" s="22"/>
    </row>
    <row r="26" spans="26:26" ht="16" customHeight="1" x14ac:dyDescent="0.2">
      <c r="Z26" s="22"/>
    </row>
    <row r="27" spans="26:26" x14ac:dyDescent="0.2">
      <c r="Z27" s="22"/>
    </row>
    <row r="28" spans="26:26" x14ac:dyDescent="0.2">
      <c r="Z28" s="22"/>
    </row>
    <row r="29" spans="26:26" x14ac:dyDescent="0.2">
      <c r="Z29" s="22"/>
    </row>
    <row r="30" spans="26:26" x14ac:dyDescent="0.2">
      <c r="Z30" s="22"/>
    </row>
    <row r="31" spans="26:26" x14ac:dyDescent="0.2">
      <c r="Z31" s="22"/>
    </row>
    <row r="32" spans="26:26" x14ac:dyDescent="0.2">
      <c r="Z32" s="22"/>
    </row>
    <row r="33" spans="26:26" x14ac:dyDescent="0.2">
      <c r="Z33" s="22"/>
    </row>
    <row r="34" spans="26:26" x14ac:dyDescent="0.2">
      <c r="Z34" s="22"/>
    </row>
    <row r="35" spans="26:26" x14ac:dyDescent="0.2">
      <c r="Z35" s="22"/>
    </row>
    <row r="36" spans="26:26" x14ac:dyDescent="0.2">
      <c r="Z36" s="22"/>
    </row>
    <row r="37" spans="26:26" x14ac:dyDescent="0.2">
      <c r="Z37" s="22"/>
    </row>
    <row r="38" spans="26:26" x14ac:dyDescent="0.2">
      <c r="Z38" s="22"/>
    </row>
    <row r="39" spans="26:26" x14ac:dyDescent="0.2">
      <c r="Z39" s="22"/>
    </row>
    <row r="40" spans="26:26" x14ac:dyDescent="0.2">
      <c r="Z40" s="22"/>
    </row>
    <row r="41" spans="26:26" x14ac:dyDescent="0.2">
      <c r="Z41" s="22"/>
    </row>
    <row r="42" spans="26:26" x14ac:dyDescent="0.2">
      <c r="Z42" s="22"/>
    </row>
    <row r="43" spans="26:26" x14ac:dyDescent="0.2">
      <c r="Z43" s="22"/>
    </row>
    <row r="44" spans="26:26" x14ac:dyDescent="0.2">
      <c r="Z44" s="22"/>
    </row>
    <row r="45" spans="26:26" x14ac:dyDescent="0.2">
      <c r="Z45" s="22"/>
    </row>
    <row r="46" spans="26:26" x14ac:dyDescent="0.2">
      <c r="Z46" s="22"/>
    </row>
    <row r="47" spans="26:26" x14ac:dyDescent="0.2">
      <c r="Z47" s="22"/>
    </row>
    <row r="48" spans="26:26" x14ac:dyDescent="0.2">
      <c r="Z48" s="22"/>
    </row>
    <row r="49" spans="10:26" x14ac:dyDescent="0.2">
      <c r="Z49" s="22"/>
    </row>
    <row r="50" spans="10:26" x14ac:dyDescent="0.2">
      <c r="Z50" s="22"/>
    </row>
    <row r="51" spans="10:26" x14ac:dyDescent="0.2">
      <c r="Z51" s="22"/>
    </row>
    <row r="52" spans="10:26" x14ac:dyDescent="0.2">
      <c r="Z52" s="22"/>
    </row>
    <row r="53" spans="10:26" ht="6" customHeight="1" x14ac:dyDescent="0.2">
      <c r="J53" s="9" t="s">
        <v>25</v>
      </c>
      <c r="K53" s="9"/>
      <c r="L53" s="9"/>
      <c r="M53" s="9"/>
      <c r="N53" s="9"/>
      <c r="O53" s="9"/>
      <c r="P53" s="9"/>
    </row>
    <row r="54" spans="10:26" ht="21" customHeight="1" x14ac:dyDescent="0.2">
      <c r="J54" s="9"/>
      <c r="K54" s="9"/>
      <c r="L54" s="9"/>
      <c r="M54" s="9"/>
      <c r="N54" s="9"/>
      <c r="O54" s="9"/>
      <c r="P54" s="9"/>
    </row>
  </sheetData>
  <mergeCells count="8">
    <mergeCell ref="R3:V3"/>
    <mergeCell ref="R4:V5"/>
    <mergeCell ref="Z7:Z52"/>
    <mergeCell ref="D4:G5"/>
    <mergeCell ref="D3:G3"/>
    <mergeCell ref="K3:O3"/>
    <mergeCell ref="K4:O5"/>
    <mergeCell ref="J53:P5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Van Slembrouck</dc:creator>
  <cp:lastModifiedBy>Doug Van Slembrouck</cp:lastModifiedBy>
  <dcterms:created xsi:type="dcterms:W3CDTF">2024-10-15T14:24:19Z</dcterms:created>
  <dcterms:modified xsi:type="dcterms:W3CDTF">2024-10-15T19:13:00Z</dcterms:modified>
</cp:coreProperties>
</file>