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701B0625-C24F-1A41-9952-4AC01B725D8E}" xr6:coauthVersionLast="34" xr6:coauthVersionMax="34" xr10:uidLastSave="{00000000-0000-0000-0000-000000000000}"/>
  <bookViews>
    <workbookView xWindow="0" yWindow="440" windowWidth="38400" windowHeight="23560" tabRatio="500" activeTab="1" xr2:uid="{00000000-000D-0000-FFFF-FFFF00000000}"/>
  </bookViews>
  <sheets>
    <sheet name="pivot" sheetId="3" r:id="rId1"/>
    <sheet name="mitogenome_database" sheetId="1" r:id="rId2"/>
    <sheet name="Tea_added" sheetId="4" r:id="rId3"/>
  </sheets>
  <definedNames>
    <definedName name="_xlnm._FilterDatabase" localSheetId="1" hidden="1">mitogenome_database!$A$1:$AO$384</definedName>
    <definedName name="_xlnm._FilterDatabase" localSheetId="2" hidden="1">Tea_added!$A$1:$AH$1001</definedName>
  </definedNames>
  <calcPr calcId="179021"/>
  <pivotCaches>
    <pivotCache cacheId="6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E63" i="1"/>
  <c r="M63" i="1" s="1"/>
  <c r="D102" i="1"/>
  <c r="E102" i="1"/>
  <c r="M102" i="1" s="1"/>
  <c r="D103" i="1"/>
  <c r="E103" i="1"/>
  <c r="M103" i="1" s="1"/>
  <c r="D105" i="1"/>
  <c r="E105" i="1"/>
  <c r="M105" i="1" s="1"/>
  <c r="D106" i="1"/>
  <c r="E106" i="1"/>
  <c r="M106" i="1" s="1"/>
  <c r="D113" i="1"/>
  <c r="E113" i="1"/>
  <c r="D9" i="1"/>
  <c r="E9" i="1"/>
  <c r="M9" i="1" s="1"/>
  <c r="D114" i="1"/>
  <c r="E114" i="1"/>
  <c r="D115" i="1"/>
  <c r="E115" i="1"/>
  <c r="M115" i="1" s="1"/>
  <c r="D120" i="1"/>
  <c r="E120" i="1"/>
  <c r="M120" i="1" s="1"/>
  <c r="D121" i="1"/>
  <c r="E121" i="1"/>
  <c r="M121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36" i="1"/>
  <c r="E136" i="1"/>
  <c r="D137" i="1"/>
  <c r="E137" i="1"/>
  <c r="M137" i="1" s="1"/>
  <c r="D138" i="1"/>
  <c r="E138" i="1"/>
  <c r="M138" i="1" s="1"/>
  <c r="D139" i="1"/>
  <c r="E139" i="1"/>
  <c r="M139" i="1" s="1"/>
  <c r="D140" i="1"/>
  <c r="E140" i="1"/>
  <c r="M140" i="1" s="1"/>
  <c r="D144" i="1"/>
  <c r="E144" i="1"/>
  <c r="M144" i="1" s="1"/>
  <c r="D187" i="1"/>
  <c r="E187" i="1"/>
  <c r="M187" i="1" s="1"/>
  <c r="D197" i="1"/>
  <c r="E197" i="1"/>
  <c r="M197" i="1" s="1"/>
  <c r="D194" i="1"/>
  <c r="E194" i="1"/>
  <c r="D198" i="1"/>
  <c r="E198" i="1"/>
  <c r="M198" i="1" s="1"/>
  <c r="D195" i="1"/>
  <c r="E195" i="1"/>
  <c r="D199" i="1"/>
  <c r="E199" i="1"/>
  <c r="M199" i="1" s="1"/>
  <c r="D196" i="1"/>
  <c r="E196" i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4" i="1"/>
  <c r="E204" i="1"/>
  <c r="M204" i="1" s="1"/>
  <c r="D205" i="1"/>
  <c r="E205" i="1"/>
  <c r="M205" i="1" s="1"/>
  <c r="D108" i="1"/>
  <c r="E108" i="1"/>
  <c r="M108" i="1" s="1"/>
  <c r="D268" i="1"/>
  <c r="E268" i="1"/>
  <c r="M268" i="1" s="1"/>
  <c r="D61" i="1"/>
  <c r="E61" i="1"/>
  <c r="M61" i="1" s="1"/>
  <c r="D211" i="1"/>
  <c r="E211" i="1"/>
  <c r="D219" i="1"/>
  <c r="E219" i="1"/>
  <c r="M219" i="1" s="1"/>
  <c r="D323" i="1"/>
  <c r="E323" i="1"/>
  <c r="M323" i="1" s="1"/>
  <c r="D324" i="1"/>
  <c r="E324" i="1"/>
  <c r="M324" i="1" s="1"/>
  <c r="D141" i="1"/>
  <c r="E141" i="1"/>
  <c r="M141" i="1" s="1"/>
  <c r="D107" i="1"/>
  <c r="E107" i="1"/>
  <c r="M107" i="1" s="1"/>
  <c r="D276" i="1"/>
  <c r="E276" i="1"/>
  <c r="M276" i="1" s="1"/>
  <c r="D142" i="1"/>
  <c r="E142" i="1"/>
  <c r="M142" i="1" s="1"/>
  <c r="D76" i="1"/>
  <c r="E76" i="1"/>
  <c r="M76" i="1" s="1"/>
  <c r="D231" i="1"/>
  <c r="E231" i="1"/>
  <c r="M231" i="1" s="1"/>
  <c r="D86" i="1"/>
  <c r="E86" i="1"/>
  <c r="M86" i="1" s="1"/>
  <c r="D320" i="1"/>
  <c r="E320" i="1"/>
  <c r="M320" i="1" s="1"/>
  <c r="D361" i="1"/>
  <c r="E361" i="1"/>
  <c r="M361" i="1" s="1"/>
  <c r="D104" i="1"/>
  <c r="E104" i="1"/>
  <c r="M104" i="1" s="1"/>
  <c r="D250" i="1"/>
  <c r="E250" i="1"/>
  <c r="M250" i="1" s="1"/>
  <c r="D253" i="1"/>
  <c r="E253" i="1"/>
  <c r="M253" i="1" s="1"/>
  <c r="D321" i="1"/>
  <c r="E321" i="1"/>
  <c r="M321" i="1" s="1"/>
  <c r="D325" i="1"/>
  <c r="E325" i="1"/>
  <c r="M325" i="1" s="1"/>
  <c r="D306" i="1"/>
  <c r="E306" i="1"/>
  <c r="M306" i="1" s="1"/>
  <c r="D217" i="1"/>
  <c r="E217" i="1"/>
  <c r="M217" i="1" s="1"/>
  <c r="D335" i="1"/>
  <c r="E335" i="1"/>
  <c r="M335" i="1" s="1"/>
  <c r="D326" i="1"/>
  <c r="E326" i="1"/>
  <c r="M326" i="1" s="1"/>
  <c r="D100" i="1"/>
  <c r="E100" i="1"/>
  <c r="M100" i="1" s="1"/>
  <c r="D234" i="1"/>
  <c r="E234" i="1"/>
  <c r="M234" i="1" s="1"/>
  <c r="D264" i="1"/>
  <c r="E264" i="1"/>
  <c r="M264" i="1" s="1"/>
  <c r="D340" i="1"/>
  <c r="E340" i="1"/>
  <c r="M340" i="1" s="1"/>
  <c r="D131" i="1"/>
  <c r="E131" i="1"/>
  <c r="M131" i="1" s="1"/>
  <c r="D318" i="1"/>
  <c r="E318" i="1"/>
  <c r="M318" i="1" s="1"/>
  <c r="D289" i="1"/>
  <c r="E289" i="1"/>
  <c r="M289" i="1" s="1"/>
  <c r="D374" i="1"/>
  <c r="E374" i="1"/>
  <c r="M374" i="1" s="1"/>
  <c r="D206" i="1"/>
  <c r="E206" i="1"/>
  <c r="M206" i="1" s="1"/>
  <c r="D213" i="1"/>
  <c r="E213" i="1"/>
  <c r="M213" i="1" s="1"/>
  <c r="D272" i="1"/>
  <c r="E272" i="1"/>
  <c r="M272" i="1" s="1"/>
  <c r="D372" i="1"/>
  <c r="E372" i="1"/>
  <c r="M372" i="1" s="1"/>
  <c r="D212" i="1"/>
  <c r="E212" i="1"/>
  <c r="D220" i="1"/>
  <c r="E220" i="1"/>
  <c r="M220" i="1" s="1"/>
  <c r="D273" i="1"/>
  <c r="E273" i="1"/>
  <c r="M273" i="1" s="1"/>
  <c r="D262" i="1"/>
  <c r="E262" i="1"/>
  <c r="M262" i="1" s="1"/>
  <c r="D384" i="1"/>
  <c r="E384" i="1"/>
  <c r="D172" i="1"/>
  <c r="E172" i="1"/>
  <c r="M172" i="1" s="1"/>
  <c r="D367" i="1"/>
  <c r="E367" i="1"/>
  <c r="M367" i="1" s="1"/>
  <c r="D248" i="1"/>
  <c r="E248" i="1"/>
  <c r="D40" i="1"/>
  <c r="E40" i="1"/>
  <c r="M40" i="1" s="1"/>
  <c r="D99" i="1"/>
  <c r="E99" i="1"/>
  <c r="M99" i="1" s="1"/>
  <c r="D373" i="1"/>
  <c r="E373" i="1"/>
  <c r="M373" i="1" s="1"/>
  <c r="D88" i="1"/>
  <c r="E88" i="1"/>
  <c r="D89" i="1"/>
  <c r="E89" i="1"/>
  <c r="M89" i="1" s="1"/>
  <c r="D266" i="1"/>
  <c r="E266" i="1"/>
  <c r="M266" i="1" s="1"/>
  <c r="D327" i="1"/>
  <c r="E327" i="1"/>
  <c r="M327" i="1" s="1"/>
  <c r="D252" i="1"/>
  <c r="E252" i="1"/>
  <c r="M252" i="1" s="1"/>
  <c r="D290" i="1"/>
  <c r="E290" i="1"/>
  <c r="M290" i="1" s="1"/>
  <c r="D362" i="1"/>
  <c r="E362" i="1"/>
  <c r="M362" i="1" s="1"/>
  <c r="D155" i="1"/>
  <c r="E155" i="1"/>
  <c r="M155" i="1" s="1"/>
  <c r="D87" i="1"/>
  <c r="E87" i="1"/>
  <c r="M87" i="1" s="1"/>
  <c r="D291" i="1"/>
  <c r="E291" i="1"/>
  <c r="M291" i="1" s="1"/>
  <c r="D221" i="1"/>
  <c r="E221" i="1"/>
  <c r="M221" i="1" s="1"/>
  <c r="D81" i="1"/>
  <c r="E81" i="1"/>
  <c r="M81" i="1" s="1"/>
  <c r="D244" i="1"/>
  <c r="E244" i="1"/>
  <c r="M244" i="1" s="1"/>
  <c r="D222" i="1"/>
  <c r="E222" i="1"/>
  <c r="M222" i="1" s="1"/>
  <c r="D165" i="1"/>
  <c r="E165" i="1"/>
  <c r="M165" i="1" s="1"/>
  <c r="D366" i="1"/>
  <c r="E366" i="1"/>
  <c r="M366" i="1" s="1"/>
  <c r="D101" i="1"/>
  <c r="E101" i="1"/>
  <c r="M101" i="1" s="1"/>
  <c r="D328" i="1"/>
  <c r="E328" i="1"/>
  <c r="M328" i="1" s="1"/>
  <c r="D164" i="1"/>
  <c r="E164" i="1"/>
  <c r="M164" i="1" s="1"/>
  <c r="D251" i="1"/>
  <c r="E251" i="1"/>
  <c r="M251" i="1" s="1"/>
  <c r="D82" i="1"/>
  <c r="E82" i="1"/>
  <c r="M82" i="1" s="1"/>
  <c r="D84" i="1"/>
  <c r="E84" i="1"/>
  <c r="D83" i="1"/>
  <c r="E83" i="1"/>
  <c r="M83" i="1" s="1"/>
  <c r="D255" i="1"/>
  <c r="E255" i="1"/>
  <c r="M255" i="1" s="1"/>
  <c r="D173" i="1"/>
  <c r="E173" i="1"/>
  <c r="M173" i="1" s="1"/>
  <c r="D300" i="1"/>
  <c r="E300" i="1"/>
  <c r="M300" i="1" s="1"/>
  <c r="D247" i="1"/>
  <c r="E247" i="1"/>
  <c r="M247" i="1" s="1"/>
  <c r="D133" i="1"/>
  <c r="E133" i="1"/>
  <c r="M133" i="1" s="1"/>
  <c r="D256" i="1"/>
  <c r="E256" i="1"/>
  <c r="M256" i="1" s="1"/>
  <c r="D214" i="1"/>
  <c r="E214" i="1"/>
  <c r="M214" i="1" s="1"/>
  <c r="D242" i="1"/>
  <c r="E242" i="1"/>
  <c r="M242" i="1" s="1"/>
  <c r="D257" i="1"/>
  <c r="E257" i="1"/>
  <c r="M257" i="1" s="1"/>
  <c r="D147" i="1"/>
  <c r="E147" i="1"/>
  <c r="M147" i="1" s="1"/>
  <c r="D280" i="1"/>
  <c r="E280" i="1"/>
  <c r="M280" i="1" s="1"/>
  <c r="D95" i="1"/>
  <c r="E95" i="1"/>
  <c r="M95" i="1" s="1"/>
  <c r="D72" i="1"/>
  <c r="E72" i="1"/>
  <c r="M72" i="1" s="1"/>
  <c r="D73" i="1"/>
  <c r="E73" i="1"/>
  <c r="M73" i="1" s="1"/>
  <c r="D98" i="1"/>
  <c r="E98" i="1"/>
  <c r="M98" i="1" s="1"/>
  <c r="D117" i="1"/>
  <c r="E117" i="1"/>
  <c r="M117" i="1" s="1"/>
  <c r="D283" i="1"/>
  <c r="E283" i="1"/>
  <c r="M283" i="1" s="1"/>
  <c r="D232" i="1"/>
  <c r="E232" i="1"/>
  <c r="M232" i="1" s="1"/>
  <c r="D118" i="1"/>
  <c r="E118" i="1"/>
  <c r="M118" i="1" s="1"/>
  <c r="D58" i="1"/>
  <c r="E58" i="1"/>
  <c r="M58" i="1" s="1"/>
  <c r="D246" i="1"/>
  <c r="E246" i="1"/>
  <c r="M246" i="1" s="1"/>
  <c r="D69" i="1"/>
  <c r="E69" i="1"/>
  <c r="M69" i="1" s="1"/>
  <c r="D311" i="1"/>
  <c r="E311" i="1"/>
  <c r="M311" i="1" s="1"/>
  <c r="D245" i="1"/>
  <c r="E245" i="1"/>
  <c r="M245" i="1" s="1"/>
  <c r="D353" i="1"/>
  <c r="E353" i="1"/>
  <c r="M353" i="1" s="1"/>
  <c r="D286" i="1"/>
  <c r="E286" i="1"/>
  <c r="M286" i="1" s="1"/>
  <c r="D267" i="1"/>
  <c r="E267" i="1"/>
  <c r="M267" i="1" s="1"/>
  <c r="D380" i="1"/>
  <c r="E380" i="1"/>
  <c r="M380" i="1" s="1"/>
  <c r="D379" i="1"/>
  <c r="E379" i="1"/>
  <c r="M379" i="1" s="1"/>
  <c r="D148" i="1"/>
  <c r="E148" i="1"/>
  <c r="M148" i="1" s="1"/>
  <c r="D378" i="1"/>
  <c r="E378" i="1"/>
  <c r="M378" i="1" s="1"/>
  <c r="D178" i="1"/>
  <c r="E178" i="1"/>
  <c r="M178" i="1" s="1"/>
  <c r="D182" i="1"/>
  <c r="E182" i="1"/>
  <c r="M182" i="1" s="1"/>
  <c r="D302" i="1"/>
  <c r="E302" i="1"/>
  <c r="M302" i="1" s="1"/>
  <c r="D149" i="1"/>
  <c r="E149" i="1"/>
  <c r="M149" i="1" s="1"/>
  <c r="D282" i="1"/>
  <c r="E282" i="1"/>
  <c r="M282" i="1" s="1"/>
  <c r="D67" i="1"/>
  <c r="E67" i="1"/>
  <c r="M67" i="1" s="1"/>
  <c r="D310" i="1"/>
  <c r="E310" i="1"/>
  <c r="M310" i="1" s="1"/>
  <c r="D154" i="1"/>
  <c r="E154" i="1"/>
  <c r="M154" i="1" s="1"/>
  <c r="D356" i="1"/>
  <c r="E356" i="1"/>
  <c r="M356" i="1" s="1"/>
  <c r="D287" i="1"/>
  <c r="E287" i="1"/>
  <c r="M287" i="1" s="1"/>
  <c r="D77" i="1"/>
  <c r="E77" i="1"/>
  <c r="D78" i="1"/>
  <c r="E78" i="1"/>
  <c r="M78" i="1" s="1"/>
  <c r="D110" i="1"/>
  <c r="E110" i="1"/>
  <c r="M110" i="1" s="1"/>
  <c r="D309" i="1"/>
  <c r="E309" i="1"/>
  <c r="M309" i="1" s="1"/>
  <c r="D352" i="1"/>
  <c r="E352" i="1"/>
  <c r="M352" i="1" s="1"/>
  <c r="D304" i="1"/>
  <c r="E304" i="1"/>
  <c r="M304" i="1" s="1"/>
  <c r="D71" i="1"/>
  <c r="E71" i="1"/>
  <c r="M71" i="1" s="1"/>
  <c r="D243" i="1"/>
  <c r="E243" i="1"/>
  <c r="M243" i="1" s="1"/>
  <c r="D150" i="1"/>
  <c r="E150" i="1"/>
  <c r="M150" i="1" s="1"/>
  <c r="D151" i="1"/>
  <c r="E151" i="1"/>
  <c r="M151" i="1" s="1"/>
  <c r="D112" i="1"/>
  <c r="E112" i="1"/>
  <c r="D111" i="1"/>
  <c r="E111" i="1"/>
  <c r="M111" i="1" s="1"/>
  <c r="D185" i="1"/>
  <c r="E185" i="1"/>
  <c r="M185" i="1" s="1"/>
  <c r="D312" i="1"/>
  <c r="E312" i="1"/>
  <c r="D314" i="1"/>
  <c r="E314" i="1"/>
  <c r="M314" i="1" s="1"/>
  <c r="D145" i="1"/>
  <c r="E145" i="1"/>
  <c r="M145" i="1" s="1"/>
  <c r="D337" i="1"/>
  <c r="E337" i="1"/>
  <c r="M337" i="1" s="1"/>
  <c r="D271" i="1"/>
  <c r="E271" i="1"/>
  <c r="M271" i="1" s="1"/>
  <c r="D348" i="1"/>
  <c r="E348" i="1"/>
  <c r="M348" i="1" s="1"/>
  <c r="D332" i="1"/>
  <c r="E332" i="1"/>
  <c r="M332" i="1" s="1"/>
  <c r="D146" i="1"/>
  <c r="E146" i="1"/>
  <c r="M146" i="1" s="1"/>
  <c r="D331" i="1"/>
  <c r="E331" i="1"/>
  <c r="D346" i="1"/>
  <c r="E346" i="1"/>
  <c r="M346" i="1" s="1"/>
  <c r="D344" i="1"/>
  <c r="E344" i="1"/>
  <c r="M344" i="1" s="1"/>
  <c r="D383" i="1"/>
  <c r="E383" i="1"/>
  <c r="M383" i="1" s="1"/>
  <c r="D162" i="1"/>
  <c r="E162" i="1"/>
  <c r="D160" i="1"/>
  <c r="E160" i="1"/>
  <c r="M160" i="1" s="1"/>
  <c r="D269" i="1"/>
  <c r="E269" i="1"/>
  <c r="M269" i="1" s="1"/>
  <c r="D279" i="1"/>
  <c r="E279" i="1"/>
  <c r="M279" i="1" s="1"/>
  <c r="D210" i="1"/>
  <c r="E210" i="1"/>
  <c r="M210" i="1" s="1"/>
  <c r="D343" i="1"/>
  <c r="E343" i="1"/>
  <c r="M343" i="1" s="1"/>
  <c r="D193" i="1"/>
  <c r="E193" i="1"/>
  <c r="M193" i="1" s="1"/>
  <c r="D307" i="1"/>
  <c r="E307" i="1"/>
  <c r="M307" i="1" s="1"/>
  <c r="D341" i="1"/>
  <c r="E341" i="1"/>
  <c r="M341" i="1" s="1"/>
  <c r="D339" i="1"/>
  <c r="E339" i="1"/>
  <c r="M339" i="1" s="1"/>
  <c r="D333" i="1"/>
  <c r="E333" i="1"/>
  <c r="M333" i="1" s="1"/>
  <c r="D334" i="1"/>
  <c r="E334" i="1"/>
  <c r="M334" i="1" s="1"/>
  <c r="D336" i="1"/>
  <c r="E336" i="1"/>
  <c r="M336" i="1" s="1"/>
  <c r="D338" i="1"/>
  <c r="E338" i="1"/>
  <c r="M338" i="1" s="1"/>
  <c r="D345" i="1"/>
  <c r="E345" i="1"/>
  <c r="M345" i="1" s="1"/>
  <c r="D225" i="1"/>
  <c r="E225" i="1"/>
  <c r="M225" i="1" s="1"/>
  <c r="D38" i="1"/>
  <c r="E38" i="1"/>
  <c r="M38" i="1" s="1"/>
  <c r="D5" i="1"/>
  <c r="E5" i="1"/>
  <c r="M5" i="1" s="1"/>
  <c r="D13" i="1"/>
  <c r="E13" i="1"/>
  <c r="M13" i="1" s="1"/>
  <c r="D48" i="1"/>
  <c r="E48" i="1"/>
  <c r="M48" i="1" s="1"/>
  <c r="D18" i="1"/>
  <c r="E18" i="1"/>
  <c r="M18" i="1" s="1"/>
  <c r="D44" i="1"/>
  <c r="E44" i="1"/>
  <c r="M44" i="1" s="1"/>
  <c r="D55" i="1"/>
  <c r="E55" i="1"/>
  <c r="M55" i="1" s="1"/>
  <c r="D56" i="1"/>
  <c r="E56" i="1"/>
  <c r="M56" i="1" s="1"/>
  <c r="D42" i="1"/>
  <c r="E42" i="1"/>
  <c r="M42" i="1" s="1"/>
  <c r="D39" i="1"/>
  <c r="E39" i="1"/>
  <c r="M39" i="1" s="1"/>
  <c r="D41" i="1"/>
  <c r="E41" i="1"/>
  <c r="M41" i="1" s="1"/>
  <c r="D17" i="1"/>
  <c r="E17" i="1"/>
  <c r="M17" i="1" s="1"/>
  <c r="D15" i="1"/>
  <c r="E15" i="1"/>
  <c r="M15" i="1" s="1"/>
  <c r="D34" i="1"/>
  <c r="E34" i="1"/>
  <c r="M34" i="1" s="1"/>
  <c r="D14" i="1"/>
  <c r="E14" i="1"/>
  <c r="M14" i="1" s="1"/>
  <c r="D7" i="1"/>
  <c r="E7" i="1"/>
  <c r="M7" i="1" s="1"/>
  <c r="D319" i="1"/>
  <c r="E319" i="1"/>
  <c r="M319" i="1" s="1"/>
  <c r="D258" i="1"/>
  <c r="E258" i="1"/>
  <c r="M258" i="1" s="1"/>
  <c r="D35" i="1"/>
  <c r="E35" i="1"/>
  <c r="M35" i="1" s="1"/>
  <c r="D20" i="1"/>
  <c r="E20" i="1"/>
  <c r="M20" i="1" s="1"/>
  <c r="D60" i="1"/>
  <c r="E60" i="1"/>
  <c r="M60" i="1" s="1"/>
  <c r="D303" i="1"/>
  <c r="E303" i="1"/>
  <c r="M303" i="1" s="1"/>
  <c r="D236" i="1"/>
  <c r="E236" i="1"/>
  <c r="M236" i="1" s="1"/>
  <c r="D32" i="1"/>
  <c r="E32" i="1"/>
  <c r="M32" i="1" s="1"/>
  <c r="D47" i="1"/>
  <c r="E47" i="1"/>
  <c r="M47" i="1" s="1"/>
  <c r="D109" i="1"/>
  <c r="E109" i="1"/>
  <c r="M109" i="1" s="1"/>
  <c r="D31" i="1"/>
  <c r="E31" i="1"/>
  <c r="M31" i="1" s="1"/>
  <c r="D132" i="1"/>
  <c r="E132" i="1"/>
  <c r="M132" i="1" s="1"/>
  <c r="D191" i="1"/>
  <c r="E191" i="1"/>
  <c r="M191" i="1" s="1"/>
  <c r="D29" i="1"/>
  <c r="E29" i="1"/>
  <c r="M29" i="1" s="1"/>
  <c r="D93" i="1"/>
  <c r="E93" i="1"/>
  <c r="M93" i="1" s="1"/>
  <c r="D179" i="1"/>
  <c r="E179" i="1"/>
  <c r="M179" i="1" s="1"/>
  <c r="D358" i="1"/>
  <c r="E358" i="1"/>
  <c r="M358" i="1" s="1"/>
  <c r="D4" i="1"/>
  <c r="E4" i="1"/>
  <c r="M4" i="1" s="1"/>
  <c r="D8" i="1"/>
  <c r="E8" i="1"/>
  <c r="M8" i="1" s="1"/>
  <c r="D2" i="1"/>
  <c r="E2" i="1"/>
  <c r="M2" i="1" s="1"/>
  <c r="D3" i="1"/>
  <c r="E3" i="1"/>
  <c r="M3" i="1" s="1"/>
  <c r="D159" i="1"/>
  <c r="E159" i="1"/>
  <c r="M159" i="1" s="1"/>
  <c r="D85" i="1"/>
  <c r="E85" i="1"/>
  <c r="M85" i="1" s="1"/>
  <c r="D21" i="1"/>
  <c r="E21" i="1"/>
  <c r="M21" i="1" s="1"/>
  <c r="D54" i="1"/>
  <c r="E54" i="1"/>
  <c r="M54" i="1" s="1"/>
  <c r="D22" i="1"/>
  <c r="E22" i="1"/>
  <c r="M22" i="1" s="1"/>
  <c r="D207" i="1"/>
  <c r="E207" i="1"/>
  <c r="M207" i="1" s="1"/>
  <c r="D208" i="1"/>
  <c r="E208" i="1"/>
  <c r="M208" i="1" s="1"/>
  <c r="D23" i="1"/>
  <c r="E23" i="1"/>
  <c r="M23" i="1" s="1"/>
  <c r="D10" i="1"/>
  <c r="E10" i="1"/>
  <c r="M10" i="1" s="1"/>
  <c r="D166" i="1"/>
  <c r="E166" i="1"/>
  <c r="M166" i="1" s="1"/>
  <c r="D298" i="1"/>
  <c r="E298" i="1"/>
  <c r="M298" i="1" s="1"/>
  <c r="D322" i="1"/>
  <c r="E322" i="1"/>
  <c r="M322" i="1" s="1"/>
  <c r="D116" i="1"/>
  <c r="E116" i="1"/>
  <c r="M116" i="1" s="1"/>
  <c r="D259" i="1"/>
  <c r="E259" i="1"/>
  <c r="M259" i="1" s="1"/>
  <c r="D167" i="1"/>
  <c r="E167" i="1"/>
  <c r="M167" i="1" s="1"/>
  <c r="D254" i="1"/>
  <c r="E254" i="1"/>
  <c r="M254" i="1" s="1"/>
  <c r="D368" i="1"/>
  <c r="E368" i="1"/>
  <c r="M368" i="1" s="1"/>
  <c r="D375" i="1"/>
  <c r="E375" i="1"/>
  <c r="M375" i="1" s="1"/>
  <c r="D263" i="1"/>
  <c r="E263" i="1"/>
  <c r="M263" i="1" s="1"/>
  <c r="D181" i="1"/>
  <c r="E181" i="1"/>
  <c r="M181" i="1" s="1"/>
  <c r="D64" i="1"/>
  <c r="E64" i="1"/>
  <c r="M64" i="1" s="1"/>
  <c r="D174" i="1"/>
  <c r="E174" i="1"/>
  <c r="M174" i="1" s="1"/>
  <c r="D249" i="1"/>
  <c r="E249" i="1"/>
  <c r="M249" i="1" s="1"/>
  <c r="D376" i="1"/>
  <c r="E376" i="1"/>
  <c r="M376" i="1" s="1"/>
  <c r="D218" i="1"/>
  <c r="E218" i="1"/>
  <c r="M218" i="1" s="1"/>
  <c r="D329" i="1"/>
  <c r="E329" i="1"/>
  <c r="M329" i="1" s="1"/>
  <c r="D130" i="1"/>
  <c r="E130" i="1"/>
  <c r="M130" i="1" s="1"/>
  <c r="D317" i="1"/>
  <c r="E317" i="1"/>
  <c r="M317" i="1" s="1"/>
  <c r="D223" i="1"/>
  <c r="E223" i="1"/>
  <c r="M223" i="1" s="1"/>
  <c r="D175" i="1"/>
  <c r="E175" i="1"/>
  <c r="M175" i="1" s="1"/>
  <c r="D355" i="1"/>
  <c r="E355" i="1"/>
  <c r="M355" i="1" s="1"/>
  <c r="D226" i="1"/>
  <c r="E226" i="1"/>
  <c r="M226" i="1" s="1"/>
  <c r="D90" i="1"/>
  <c r="E90" i="1"/>
  <c r="M90" i="1" s="1"/>
  <c r="D176" i="1"/>
  <c r="E176" i="1"/>
  <c r="M176" i="1" s="1"/>
  <c r="D25" i="1"/>
  <c r="E25" i="1"/>
  <c r="M25" i="1" s="1"/>
  <c r="D308" i="1"/>
  <c r="E308" i="1"/>
  <c r="M308" i="1" s="1"/>
  <c r="D227" i="1"/>
  <c r="E227" i="1"/>
  <c r="M227" i="1" s="1"/>
  <c r="D209" i="1"/>
  <c r="E209" i="1"/>
  <c r="M209" i="1" s="1"/>
  <c r="D330" i="1"/>
  <c r="E330" i="1"/>
  <c r="M330" i="1" s="1"/>
  <c r="D168" i="1"/>
  <c r="E168" i="1"/>
  <c r="M168" i="1" s="1"/>
  <c r="D51" i="1"/>
  <c r="E51" i="1"/>
  <c r="M51" i="1" s="1"/>
  <c r="D239" i="1"/>
  <c r="E239" i="1"/>
  <c r="M239" i="1" s="1"/>
  <c r="D363" i="1"/>
  <c r="E363" i="1"/>
  <c r="M363" i="1" s="1"/>
  <c r="D30" i="1"/>
  <c r="E30" i="1"/>
  <c r="M30" i="1" s="1"/>
  <c r="D24" i="1"/>
  <c r="E24" i="1"/>
  <c r="M24" i="1" s="1"/>
  <c r="D19" i="1"/>
  <c r="E19" i="1"/>
  <c r="M19" i="1" s="1"/>
  <c r="D260" i="1"/>
  <c r="E260" i="1"/>
  <c r="M260" i="1" s="1"/>
  <c r="D11" i="1"/>
  <c r="E11" i="1"/>
  <c r="M11" i="1" s="1"/>
  <c r="D216" i="1"/>
  <c r="E216" i="1"/>
  <c r="M216" i="1" s="1"/>
  <c r="D233" i="1"/>
  <c r="E233" i="1"/>
  <c r="M233" i="1" s="1"/>
  <c r="D297" i="1"/>
  <c r="E297" i="1"/>
  <c r="M297" i="1" s="1"/>
  <c r="D171" i="1"/>
  <c r="E171" i="1"/>
  <c r="M171" i="1" s="1"/>
  <c r="D301" i="1"/>
  <c r="E301" i="1"/>
  <c r="M301" i="1" s="1"/>
  <c r="D169" i="1"/>
  <c r="E169" i="1"/>
  <c r="M169" i="1" s="1"/>
  <c r="D33" i="1"/>
  <c r="E33" i="1"/>
  <c r="M33" i="1" s="1"/>
  <c r="D46" i="1"/>
  <c r="E46" i="1"/>
  <c r="M46" i="1" s="1"/>
  <c r="D170" i="1"/>
  <c r="E170" i="1"/>
  <c r="M170" i="1" s="1"/>
  <c r="D52" i="1"/>
  <c r="E52" i="1"/>
  <c r="M52" i="1" s="1"/>
  <c r="D364" i="1"/>
  <c r="E364" i="1"/>
  <c r="M364" i="1" s="1"/>
  <c r="D192" i="1"/>
  <c r="E192" i="1"/>
  <c r="M192" i="1" s="1"/>
  <c r="D53" i="1"/>
  <c r="E53" i="1"/>
  <c r="M53" i="1" s="1"/>
  <c r="D91" i="1"/>
  <c r="E91" i="1"/>
  <c r="M91" i="1" s="1"/>
  <c r="D354" i="1"/>
  <c r="E354" i="1"/>
  <c r="M354" i="1" s="1"/>
  <c r="D37" i="1"/>
  <c r="E37" i="1"/>
  <c r="M37" i="1" s="1"/>
  <c r="D36" i="1"/>
  <c r="E36" i="1"/>
  <c r="M36" i="1" s="1"/>
  <c r="D230" i="1"/>
  <c r="E230" i="1"/>
  <c r="M230" i="1" s="1"/>
  <c r="D292" i="1"/>
  <c r="E292" i="1"/>
  <c r="M292" i="1" s="1"/>
  <c r="D128" i="1"/>
  <c r="E128" i="1"/>
  <c r="M128" i="1" s="1"/>
  <c r="D215" i="1"/>
  <c r="E215" i="1"/>
  <c r="M215" i="1" s="1"/>
  <c r="D240" i="1"/>
  <c r="E240" i="1"/>
  <c r="M240" i="1" s="1"/>
  <c r="D241" i="1"/>
  <c r="E241" i="1"/>
  <c r="M241" i="1" s="1"/>
  <c r="D143" i="1"/>
  <c r="E143" i="1"/>
  <c r="M143" i="1" s="1"/>
  <c r="D59" i="1"/>
  <c r="E59" i="1"/>
  <c r="M59" i="1" s="1"/>
  <c r="D284" i="1"/>
  <c r="E284" i="1"/>
  <c r="M284" i="1" s="1"/>
  <c r="D74" i="1"/>
  <c r="E74" i="1"/>
  <c r="M74" i="1" s="1"/>
  <c r="D75" i="1"/>
  <c r="E75" i="1"/>
  <c r="M75" i="1" s="1"/>
  <c r="D177" i="1"/>
  <c r="E177" i="1"/>
  <c r="M177" i="1" s="1"/>
  <c r="D293" i="1"/>
  <c r="E293" i="1"/>
  <c r="M293" i="1" s="1"/>
  <c r="D45" i="1"/>
  <c r="E45" i="1"/>
  <c r="M45" i="1" s="1"/>
  <c r="D119" i="1"/>
  <c r="E119" i="1"/>
  <c r="M119" i="1" s="1"/>
  <c r="D238" i="1"/>
  <c r="E238" i="1"/>
  <c r="M238" i="1" s="1"/>
  <c r="D186" i="1"/>
  <c r="E186" i="1"/>
  <c r="M186" i="1" s="1"/>
  <c r="D350" i="1"/>
  <c r="E350" i="1"/>
  <c r="M350" i="1" s="1"/>
  <c r="D70" i="1"/>
  <c r="E70" i="1"/>
  <c r="M70" i="1" s="1"/>
  <c r="D65" i="1"/>
  <c r="E65" i="1"/>
  <c r="M65" i="1" s="1"/>
  <c r="D229" i="1"/>
  <c r="E229" i="1"/>
  <c r="M229" i="1" s="1"/>
  <c r="D277" i="1"/>
  <c r="E277" i="1"/>
  <c r="M277" i="1" s="1"/>
  <c r="D261" i="1"/>
  <c r="E261" i="1"/>
  <c r="M261" i="1" s="1"/>
  <c r="D357" i="1"/>
  <c r="E357" i="1"/>
  <c r="M357" i="1" s="1"/>
  <c r="D285" i="1"/>
  <c r="E285" i="1"/>
  <c r="M285" i="1" s="1"/>
  <c r="D134" i="1"/>
  <c r="E134" i="1"/>
  <c r="M134" i="1" s="1"/>
  <c r="D349" i="1"/>
  <c r="E349" i="1"/>
  <c r="M349" i="1" s="1"/>
  <c r="D369" i="1"/>
  <c r="E369" i="1"/>
  <c r="M369" i="1" s="1"/>
  <c r="D288" i="1"/>
  <c r="E288" i="1"/>
  <c r="M288" i="1" s="1"/>
  <c r="D153" i="1"/>
  <c r="E153" i="1"/>
  <c r="M153" i="1" s="1"/>
  <c r="D161" i="1"/>
  <c r="E161" i="1"/>
  <c r="M161" i="1" s="1"/>
  <c r="D235" i="1"/>
  <c r="E235" i="1"/>
  <c r="M235" i="1" s="1"/>
  <c r="D381" i="1"/>
  <c r="E381" i="1"/>
  <c r="M381" i="1" s="1"/>
  <c r="D294" i="1"/>
  <c r="E294" i="1"/>
  <c r="M294" i="1" s="1"/>
  <c r="D295" i="1"/>
  <c r="E295" i="1"/>
  <c r="M295" i="1" s="1"/>
  <c r="D313" i="1"/>
  <c r="E313" i="1"/>
  <c r="M313" i="1" s="1"/>
  <c r="D129" i="1"/>
  <c r="E129" i="1"/>
  <c r="M129" i="1" s="1"/>
  <c r="D360" i="1"/>
  <c r="E360" i="1"/>
  <c r="M360" i="1" s="1"/>
  <c r="D365" i="1"/>
  <c r="E365" i="1"/>
  <c r="M365" i="1" s="1"/>
  <c r="D299" i="1"/>
  <c r="E299" i="1"/>
  <c r="M299" i="1" s="1"/>
  <c r="D371" i="1"/>
  <c r="E371" i="1"/>
  <c r="M371" i="1" s="1"/>
  <c r="D237" i="1"/>
  <c r="E237" i="1"/>
  <c r="M237" i="1" s="1"/>
  <c r="D370" i="1"/>
  <c r="E370" i="1"/>
  <c r="M370" i="1" s="1"/>
  <c r="D152" i="1"/>
  <c r="E152" i="1"/>
  <c r="M152" i="1" s="1"/>
  <c r="D359" i="1"/>
  <c r="E359" i="1"/>
  <c r="M359" i="1" s="1"/>
  <c r="D68" i="1"/>
  <c r="E68" i="1"/>
  <c r="D316" i="1"/>
  <c r="E316" i="1"/>
  <c r="M316" i="1" s="1"/>
  <c r="D50" i="1"/>
  <c r="E50" i="1"/>
  <c r="M50" i="1" s="1"/>
  <c r="D66" i="1"/>
  <c r="E66" i="1"/>
  <c r="M66" i="1" s="1"/>
  <c r="D188" i="1"/>
  <c r="E188" i="1"/>
  <c r="M188" i="1" s="1"/>
  <c r="D190" i="1"/>
  <c r="E190" i="1"/>
  <c r="M190" i="1" s="1"/>
  <c r="D92" i="1"/>
  <c r="E92" i="1"/>
  <c r="M92" i="1" s="1"/>
  <c r="D126" i="1"/>
  <c r="E126" i="1"/>
  <c r="M126" i="1" s="1"/>
  <c r="D127" i="1"/>
  <c r="E127" i="1"/>
  <c r="M127" i="1" s="1"/>
  <c r="D135" i="1"/>
  <c r="E135" i="1"/>
  <c r="M135" i="1" s="1"/>
  <c r="D278" i="1"/>
  <c r="E278" i="1"/>
  <c r="M278" i="1" s="1"/>
  <c r="D228" i="1"/>
  <c r="E228" i="1"/>
  <c r="M228" i="1" s="1"/>
  <c r="D189" i="1"/>
  <c r="E189" i="1"/>
  <c r="M189" i="1" s="1"/>
  <c r="D180" i="1"/>
  <c r="E180" i="1"/>
  <c r="M180" i="1" s="1"/>
  <c r="D183" i="1"/>
  <c r="E183" i="1"/>
  <c r="M183" i="1" s="1"/>
  <c r="D184" i="1"/>
  <c r="E184" i="1"/>
  <c r="M184" i="1" s="1"/>
  <c r="D265" i="1"/>
  <c r="E265" i="1"/>
  <c r="M265" i="1" s="1"/>
  <c r="D281" i="1"/>
  <c r="E281" i="1"/>
  <c r="M281" i="1" s="1"/>
  <c r="D158" i="1"/>
  <c r="E158" i="1"/>
  <c r="M158" i="1" s="1"/>
  <c r="D6" i="1"/>
  <c r="E6" i="1"/>
  <c r="M6" i="1" s="1"/>
  <c r="D43" i="1"/>
  <c r="E43" i="1"/>
  <c r="M43" i="1" s="1"/>
  <c r="D342" i="1"/>
  <c r="E342" i="1"/>
  <c r="M342" i="1" s="1"/>
  <c r="D57" i="1"/>
  <c r="E57" i="1"/>
  <c r="M57" i="1" s="1"/>
  <c r="D28" i="1"/>
  <c r="E28" i="1"/>
  <c r="M28" i="1" s="1"/>
  <c r="D49" i="1"/>
  <c r="E49" i="1"/>
  <c r="M49" i="1" s="1"/>
  <c r="D16" i="1"/>
  <c r="E16" i="1"/>
  <c r="M16" i="1" s="1"/>
  <c r="D156" i="1"/>
  <c r="E156" i="1"/>
  <c r="M156" i="1" s="1"/>
  <c r="D274" i="1"/>
  <c r="E274" i="1"/>
  <c r="M274" i="1" s="1"/>
  <c r="D275" i="1"/>
  <c r="E275" i="1"/>
  <c r="M275" i="1" s="1"/>
  <c r="D224" i="1"/>
  <c r="E224" i="1"/>
  <c r="M224" i="1" s="1"/>
  <c r="D26" i="1"/>
  <c r="E26" i="1"/>
  <c r="M26" i="1" s="1"/>
  <c r="D27" i="1"/>
  <c r="E27" i="1"/>
  <c r="M27" i="1" s="1"/>
  <c r="D351" i="1"/>
  <c r="E351" i="1"/>
  <c r="M351" i="1" s="1"/>
  <c r="D79" i="1"/>
  <c r="E79" i="1"/>
  <c r="M79" i="1" s="1"/>
  <c r="D80" i="1"/>
  <c r="E80" i="1"/>
  <c r="M80" i="1" s="1"/>
  <c r="D315" i="1"/>
  <c r="E315" i="1"/>
  <c r="M315" i="1" s="1"/>
  <c r="D382" i="1"/>
  <c r="E382" i="1"/>
  <c r="M382" i="1" s="1"/>
  <c r="D296" i="1"/>
  <c r="E296" i="1"/>
  <c r="M296" i="1" s="1"/>
  <c r="D157" i="1"/>
  <c r="E157" i="1"/>
  <c r="M157" i="1" s="1"/>
  <c r="D305" i="1"/>
  <c r="E305" i="1"/>
  <c r="M305" i="1" s="1"/>
  <c r="D12" i="1"/>
  <c r="E12" i="1"/>
  <c r="M12" i="1" s="1"/>
  <c r="D96" i="1"/>
  <c r="E96" i="1"/>
  <c r="M96" i="1" s="1"/>
  <c r="D377" i="1"/>
  <c r="E377" i="1"/>
  <c r="M377" i="1" s="1"/>
  <c r="D97" i="1"/>
  <c r="E97" i="1"/>
  <c r="M97" i="1" s="1"/>
  <c r="D163" i="1"/>
  <c r="E163" i="1"/>
  <c r="M163" i="1" s="1"/>
  <c r="D94" i="1"/>
  <c r="E94" i="1"/>
  <c r="M94" i="1" s="1"/>
  <c r="D347" i="1"/>
  <c r="E347" i="1"/>
  <c r="M347" i="1" s="1"/>
  <c r="D270" i="1"/>
  <c r="E270" i="1"/>
  <c r="M270" i="1" s="1"/>
  <c r="E62" i="1"/>
  <c r="D62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63" i="1" l="1"/>
  <c r="AO102" i="1"/>
  <c r="AO103" i="1"/>
  <c r="AO105" i="1"/>
  <c r="AO106" i="1"/>
  <c r="AO113" i="1"/>
  <c r="AO38" i="1"/>
  <c r="AO114" i="1"/>
  <c r="AO115" i="1"/>
  <c r="AO120" i="1"/>
  <c r="AO121" i="1"/>
  <c r="AO122" i="1"/>
  <c r="AO123" i="1"/>
  <c r="AO124" i="1"/>
  <c r="AO125" i="1"/>
  <c r="AO136" i="1"/>
  <c r="AO137" i="1"/>
  <c r="AO138" i="1"/>
  <c r="AO139" i="1"/>
  <c r="AO140" i="1"/>
  <c r="AO144" i="1"/>
  <c r="AO187" i="1"/>
  <c r="AO197" i="1"/>
  <c r="AO194" i="1"/>
  <c r="AO198" i="1"/>
  <c r="AO195" i="1"/>
  <c r="AO199" i="1"/>
  <c r="AO196" i="1"/>
  <c r="AO200" i="1"/>
  <c r="AO201" i="1"/>
  <c r="AO202" i="1"/>
  <c r="AO203" i="1"/>
  <c r="AO204" i="1"/>
  <c r="AO205" i="1"/>
  <c r="AO108" i="1"/>
  <c r="AO268" i="1"/>
  <c r="AO61" i="1"/>
  <c r="AO211" i="1"/>
  <c r="AO219" i="1"/>
  <c r="AO323" i="1"/>
  <c r="AO324" i="1"/>
  <c r="AO141" i="1"/>
  <c r="AO107" i="1"/>
  <c r="AO276" i="1"/>
  <c r="AO142" i="1"/>
  <c r="AO76" i="1"/>
  <c r="AO231" i="1"/>
  <c r="AO86" i="1"/>
  <c r="AO320" i="1"/>
  <c r="AO361" i="1"/>
  <c r="AO104" i="1"/>
  <c r="AO250" i="1"/>
  <c r="AO253" i="1"/>
  <c r="AO321" i="1"/>
  <c r="AO325" i="1"/>
  <c r="AO306" i="1"/>
  <c r="AO217" i="1"/>
  <c r="AO335" i="1"/>
  <c r="AO326" i="1"/>
  <c r="AO100" i="1"/>
  <c r="AO234" i="1"/>
  <c r="AO264" i="1"/>
  <c r="AO340" i="1"/>
  <c r="AO131" i="1"/>
  <c r="AO318" i="1"/>
  <c r="AO289" i="1"/>
  <c r="AO374" i="1"/>
  <c r="AO206" i="1"/>
  <c r="AO213" i="1"/>
  <c r="AO272" i="1"/>
  <c r="AO372" i="1"/>
  <c r="AO212" i="1"/>
  <c r="AO220" i="1"/>
  <c r="AO273" i="1"/>
  <c r="AO262" i="1"/>
  <c r="AO384" i="1"/>
  <c r="AO172" i="1"/>
  <c r="AO367" i="1"/>
  <c r="AO248" i="1"/>
  <c r="AO5" i="1"/>
  <c r="AO99" i="1"/>
  <c r="AO373" i="1"/>
  <c r="AO88" i="1"/>
  <c r="AO89" i="1"/>
  <c r="AO266" i="1"/>
  <c r="AO327" i="1"/>
  <c r="AO252" i="1"/>
  <c r="AO290" i="1"/>
  <c r="AO362" i="1"/>
  <c r="AO155" i="1"/>
  <c r="AO87" i="1"/>
  <c r="AO291" i="1"/>
  <c r="AO221" i="1"/>
  <c r="AO81" i="1"/>
  <c r="AO244" i="1"/>
  <c r="AO222" i="1"/>
  <c r="AO165" i="1"/>
  <c r="AO366" i="1"/>
  <c r="AO101" i="1"/>
  <c r="AO328" i="1"/>
  <c r="AO164" i="1"/>
  <c r="AO251" i="1"/>
  <c r="AO82" i="1"/>
  <c r="AO84" i="1"/>
  <c r="AO83" i="1"/>
  <c r="AO255" i="1"/>
  <c r="AO173" i="1"/>
  <c r="AO300" i="1"/>
  <c r="AO247" i="1"/>
  <c r="AO133" i="1"/>
  <c r="AO256" i="1"/>
  <c r="AO214" i="1"/>
  <c r="AO242" i="1"/>
  <c r="AO257" i="1"/>
  <c r="AO147" i="1"/>
  <c r="AO280" i="1"/>
  <c r="AO95" i="1"/>
  <c r="AO72" i="1"/>
  <c r="AO73" i="1"/>
  <c r="AO98" i="1"/>
  <c r="AO117" i="1"/>
  <c r="AO283" i="1"/>
  <c r="AO232" i="1"/>
  <c r="AO118" i="1"/>
  <c r="AO58" i="1"/>
  <c r="AO246" i="1"/>
  <c r="AO69" i="1"/>
  <c r="AO311" i="1"/>
  <c r="AO245" i="1"/>
  <c r="AO353" i="1"/>
  <c r="AO286" i="1"/>
  <c r="AO267" i="1"/>
  <c r="AO380" i="1"/>
  <c r="AO379" i="1"/>
  <c r="AO148" i="1"/>
  <c r="AO378" i="1"/>
  <c r="AO178" i="1"/>
  <c r="AO182" i="1"/>
  <c r="AO302" i="1"/>
  <c r="AO149" i="1"/>
  <c r="AO282" i="1"/>
  <c r="AO67" i="1"/>
  <c r="AO310" i="1"/>
  <c r="AO154" i="1"/>
  <c r="AO356" i="1"/>
  <c r="AO287" i="1"/>
  <c r="AO77" i="1"/>
  <c r="AO78" i="1"/>
  <c r="AO110" i="1"/>
  <c r="AO309" i="1"/>
  <c r="AO352" i="1"/>
  <c r="AO304" i="1"/>
  <c r="AO71" i="1"/>
  <c r="AO243" i="1"/>
  <c r="AO150" i="1"/>
  <c r="AO151" i="1"/>
  <c r="AO112" i="1"/>
  <c r="AO111" i="1"/>
  <c r="AO185" i="1"/>
  <c r="AO312" i="1"/>
  <c r="AO314" i="1"/>
  <c r="AO145" i="1"/>
  <c r="AO337" i="1"/>
  <c r="AO271" i="1"/>
  <c r="AO348" i="1"/>
  <c r="AO332" i="1"/>
  <c r="AO146" i="1"/>
  <c r="AO331" i="1"/>
  <c r="AO346" i="1"/>
  <c r="AO344" i="1"/>
  <c r="AO383" i="1"/>
  <c r="AO162" i="1"/>
  <c r="AO160" i="1"/>
  <c r="AO269" i="1"/>
  <c r="AO279" i="1"/>
  <c r="AO210" i="1"/>
  <c r="AO343" i="1"/>
  <c r="AO193" i="1"/>
  <c r="AO307" i="1"/>
  <c r="AO341" i="1"/>
  <c r="AO339" i="1"/>
  <c r="AO333" i="1"/>
  <c r="AO334" i="1"/>
  <c r="AO336" i="1"/>
  <c r="AO338" i="1"/>
  <c r="AO345" i="1"/>
  <c r="AO225" i="1"/>
  <c r="AO13" i="1"/>
  <c r="AO48" i="1"/>
  <c r="AO18" i="1"/>
  <c r="AO44" i="1"/>
  <c r="AO55" i="1"/>
  <c r="AO56" i="1"/>
  <c r="AO42" i="1"/>
  <c r="AO39" i="1"/>
  <c r="AO41" i="1"/>
  <c r="AO15" i="1"/>
  <c r="AO34" i="1"/>
  <c r="AO14" i="1"/>
  <c r="AO7" i="1"/>
  <c r="AO35" i="1"/>
  <c r="AO20" i="1"/>
  <c r="AO32" i="1"/>
  <c r="AO319" i="1"/>
  <c r="AO258" i="1"/>
  <c r="AO47" i="1"/>
  <c r="AO31" i="1"/>
  <c r="AO60" i="1"/>
  <c r="AO303" i="1"/>
  <c r="AO236" i="1"/>
  <c r="AO29" i="1"/>
  <c r="AO4" i="1"/>
  <c r="AO109" i="1"/>
  <c r="AO8" i="1"/>
  <c r="AO132" i="1"/>
  <c r="AO191" i="1"/>
  <c r="AO2" i="1"/>
  <c r="AO93" i="1"/>
  <c r="AO179" i="1"/>
  <c r="AO358" i="1"/>
  <c r="AO3" i="1"/>
  <c r="AO21" i="1"/>
  <c r="AO22" i="1"/>
  <c r="AO23" i="1"/>
  <c r="AO159" i="1"/>
  <c r="AO85" i="1"/>
  <c r="AO10" i="1"/>
  <c r="AO25" i="1"/>
  <c r="AO51" i="1"/>
  <c r="AO207" i="1"/>
  <c r="AO208" i="1"/>
  <c r="AO30" i="1"/>
  <c r="AO24" i="1"/>
  <c r="AO166" i="1"/>
  <c r="AO298" i="1"/>
  <c r="AO322" i="1"/>
  <c r="AO116" i="1"/>
  <c r="AO259" i="1"/>
  <c r="AO167" i="1"/>
  <c r="AO254" i="1"/>
  <c r="AO368" i="1"/>
  <c r="AO375" i="1"/>
  <c r="AO263" i="1"/>
  <c r="AO181" i="1"/>
  <c r="AO64" i="1"/>
  <c r="AO174" i="1"/>
  <c r="AO249" i="1"/>
  <c r="AO376" i="1"/>
  <c r="AO218" i="1"/>
  <c r="AO329" i="1"/>
  <c r="AO130" i="1"/>
  <c r="AO317" i="1"/>
  <c r="AO223" i="1"/>
  <c r="AO175" i="1"/>
  <c r="AO355" i="1"/>
  <c r="AO226" i="1"/>
  <c r="AO90" i="1"/>
  <c r="AO176" i="1"/>
  <c r="AO19" i="1"/>
  <c r="AO308" i="1"/>
  <c r="AO227" i="1"/>
  <c r="AO209" i="1"/>
  <c r="AO330" i="1"/>
  <c r="AO168" i="1"/>
  <c r="AO11" i="1"/>
  <c r="AO239" i="1"/>
  <c r="AO363" i="1"/>
  <c r="AO52" i="1"/>
  <c r="AO53" i="1"/>
  <c r="AO9" i="1"/>
  <c r="AO260" i="1"/>
  <c r="AO40" i="1"/>
  <c r="AO216" i="1"/>
  <c r="AO233" i="1"/>
  <c r="AO297" i="1"/>
  <c r="AO171" i="1"/>
  <c r="AO301" i="1"/>
  <c r="AO169" i="1"/>
  <c r="AO17" i="1"/>
  <c r="AO33" i="1"/>
  <c r="AO170" i="1"/>
  <c r="AO46" i="1"/>
  <c r="AO364" i="1"/>
  <c r="AO192" i="1"/>
  <c r="AO36" i="1"/>
  <c r="AO91" i="1"/>
  <c r="AO354" i="1"/>
  <c r="AO45" i="1"/>
  <c r="AO54" i="1"/>
  <c r="AO230" i="1"/>
  <c r="AO292" i="1"/>
  <c r="AO128" i="1"/>
  <c r="AO215" i="1"/>
  <c r="AO240" i="1"/>
  <c r="AO241" i="1"/>
  <c r="AO143" i="1"/>
  <c r="AO59" i="1"/>
  <c r="AO284" i="1"/>
  <c r="AO74" i="1"/>
  <c r="AO75" i="1"/>
  <c r="AO177" i="1"/>
  <c r="AO293" i="1"/>
  <c r="AO49" i="1"/>
  <c r="AO119" i="1"/>
  <c r="AO238" i="1"/>
  <c r="AO186" i="1"/>
  <c r="AO350" i="1"/>
  <c r="AO70" i="1"/>
  <c r="AO65" i="1"/>
  <c r="AO229" i="1"/>
  <c r="AO277" i="1"/>
  <c r="AO261" i="1"/>
  <c r="AO357" i="1"/>
  <c r="AO285" i="1"/>
  <c r="AO134" i="1"/>
  <c r="AO349" i="1"/>
  <c r="AO369" i="1"/>
  <c r="AO288" i="1"/>
  <c r="AO153" i="1"/>
  <c r="AO161" i="1"/>
  <c r="AO235" i="1"/>
  <c r="AO381" i="1"/>
  <c r="AO294" i="1"/>
  <c r="AO295" i="1"/>
  <c r="AO313" i="1"/>
  <c r="AO129" i="1"/>
  <c r="AO360" i="1"/>
  <c r="AO365" i="1"/>
  <c r="AO299" i="1"/>
  <c r="AO371" i="1"/>
  <c r="AO237" i="1"/>
  <c r="AO370" i="1"/>
  <c r="AO152" i="1"/>
  <c r="AO359" i="1"/>
  <c r="AO68" i="1"/>
  <c r="AO316" i="1"/>
  <c r="AO16" i="1"/>
  <c r="AO66" i="1"/>
  <c r="AO188" i="1"/>
  <c r="AO190" i="1"/>
  <c r="AO92" i="1"/>
  <c r="AO126" i="1"/>
  <c r="AO127" i="1"/>
  <c r="AO135" i="1"/>
  <c r="AO278" i="1"/>
  <c r="AO228" i="1"/>
  <c r="AO189" i="1"/>
  <c r="AO180" i="1"/>
  <c r="AO183" i="1"/>
  <c r="AO184" i="1"/>
  <c r="AO265" i="1"/>
  <c r="AO281" i="1"/>
  <c r="AO158" i="1"/>
  <c r="AO57" i="1"/>
  <c r="AO37" i="1"/>
  <c r="AO342" i="1"/>
  <c r="AO50" i="1"/>
  <c r="AO6" i="1"/>
  <c r="AO43" i="1"/>
  <c r="AO28" i="1"/>
  <c r="AO156" i="1"/>
  <c r="AO274" i="1"/>
  <c r="AO275" i="1"/>
  <c r="AO224" i="1"/>
  <c r="AO26" i="1"/>
  <c r="AO27" i="1"/>
  <c r="AO351" i="1"/>
  <c r="AO79" i="1"/>
  <c r="AO80" i="1"/>
  <c r="AO315" i="1"/>
  <c r="AO382" i="1"/>
  <c r="AO296" i="1"/>
  <c r="AO157" i="1"/>
  <c r="AO305" i="1"/>
  <c r="AO12" i="1"/>
  <c r="AO96" i="1"/>
  <c r="AO377" i="1"/>
  <c r="AO97" i="1"/>
  <c r="AO163" i="1"/>
  <c r="AO94" i="1"/>
  <c r="AO347" i="1"/>
  <c r="AO270" i="1"/>
  <c r="AO62" i="1"/>
</calcChain>
</file>

<file path=xl/sharedStrings.xml><?xml version="1.0" encoding="utf-8"?>
<sst xmlns="http://schemas.openxmlformats.org/spreadsheetml/2006/main" count="18622" uniqueCount="3549">
  <si>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</si>
  <si>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</si>
  <si>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</si>
  <si>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</si>
  <si>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</si>
  <si>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</si>
  <si>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</si>
  <si>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</si>
  <si>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</si>
  <si>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</si>
  <si>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</si>
  <si>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</si>
  <si>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</si>
  <si>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</si>
  <si>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</si>
  <si>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</si>
  <si>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</si>
  <si>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</si>
  <si>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</si>
  <si>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</si>
  <si>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</si>
  <si>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</si>
  <si>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</si>
  <si>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</si>
  <si>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</si>
  <si>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</si>
  <si>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</si>
  <si>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</si>
  <si>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</si>
  <si>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</si>
  <si>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</si>
  <si>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</si>
  <si>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</si>
  <si>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</si>
  <si>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</si>
  <si>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</si>
  <si>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</si>
  <si>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</si>
  <si>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</si>
  <si>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</si>
  <si>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</si>
  <si>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</si>
  <si>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</si>
  <si>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</si>
  <si>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</si>
  <si>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</si>
  <si>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</si>
  <si>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</si>
  <si>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</si>
  <si>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</si>
  <si>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</si>
  <si>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</si>
  <si>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</si>
  <si>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</si>
  <si>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</si>
  <si>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</si>
  <si>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</si>
  <si>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</si>
  <si>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</si>
  <si>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</si>
  <si>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</si>
  <si>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</si>
  <si>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</si>
  <si>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</si>
  <si>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</si>
  <si>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</si>
  <si>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</si>
  <si>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</si>
  <si>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</si>
  <si>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</si>
  <si>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</si>
  <si>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</si>
  <si>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</si>
  <si>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</si>
  <si>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</si>
  <si>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</si>
  <si>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</si>
  <si>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</si>
  <si>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</si>
  <si>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</si>
  <si>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</si>
  <si>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</si>
  <si>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</si>
  <si>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</si>
  <si>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</si>
  <si>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</si>
  <si>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</si>
  <si>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</si>
  <si>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</si>
  <si>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</si>
  <si>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</si>
  <si>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</si>
  <si>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</si>
  <si>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</si>
  <si>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</si>
  <si>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</si>
  <si>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</si>
  <si>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</si>
  <si>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</si>
  <si>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</si>
  <si>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</si>
  <si>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</si>
  <si>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</si>
  <si>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</si>
  <si>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</si>
  <si>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</si>
  <si>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</si>
  <si>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</si>
  <si>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</si>
  <si>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</si>
  <si>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</si>
  <si>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</si>
  <si>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</si>
  <si>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</si>
  <si>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</si>
  <si>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</si>
  <si>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</si>
  <si>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</si>
  <si>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</si>
  <si>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</si>
  <si>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</si>
  <si>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</si>
  <si>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</si>
  <si>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</si>
  <si>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</si>
  <si>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</si>
  <si>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</si>
  <si>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</si>
  <si>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</si>
  <si>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</si>
  <si>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</si>
  <si>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</si>
  <si>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</si>
  <si>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</si>
  <si>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</si>
  <si>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</si>
  <si>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</si>
  <si>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</si>
  <si>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</si>
  <si>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</si>
  <si>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</si>
  <si>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</si>
  <si>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</si>
  <si>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</si>
  <si>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</si>
  <si>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</si>
  <si>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</si>
  <si>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</si>
  <si>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</si>
  <si>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</si>
  <si>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</si>
  <si>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</si>
  <si>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</si>
  <si>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</si>
  <si>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</si>
  <si>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</si>
  <si>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</si>
  <si>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</si>
  <si>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</si>
  <si>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</si>
  <si>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</si>
  <si>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</si>
  <si>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</si>
  <si>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</si>
  <si>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</si>
  <si>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</si>
  <si>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</si>
  <si>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</si>
  <si>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</si>
  <si>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</si>
  <si>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</si>
  <si>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</si>
  <si>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</si>
  <si>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</si>
  <si>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</si>
  <si>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</si>
  <si>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</si>
  <si>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</si>
  <si>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</si>
  <si>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</si>
  <si>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</si>
  <si>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</si>
  <si>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</si>
  <si>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</si>
  <si>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</si>
  <si>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</si>
  <si>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</si>
  <si>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</si>
  <si>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</si>
  <si>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</si>
  <si>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</si>
  <si>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</si>
  <si>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</si>
  <si>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</si>
  <si>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</si>
  <si>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</si>
  <si>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</si>
  <si>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</si>
  <si>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</si>
  <si>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</si>
  <si>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</si>
  <si>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</si>
  <si>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</si>
  <si>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</si>
  <si>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</si>
  <si>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</si>
  <si>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</si>
  <si>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</si>
  <si>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</si>
  <si>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</si>
  <si>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</si>
  <si>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</si>
  <si>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</si>
  <si>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</si>
  <si>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</si>
  <si>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</si>
  <si>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</si>
  <si>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</si>
  <si>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</si>
  <si>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</si>
  <si>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</si>
  <si>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</si>
  <si>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</si>
  <si>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</si>
  <si>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</si>
  <si>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</si>
  <si>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</si>
  <si>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</si>
  <si>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</si>
  <si>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</si>
  <si>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</si>
  <si>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</si>
  <si>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</si>
  <si>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</si>
  <si>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</si>
  <si>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</si>
  <si>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</si>
  <si>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</si>
  <si>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</si>
  <si>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</si>
  <si>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</si>
  <si>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</si>
  <si>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</si>
  <si>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</si>
  <si>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</si>
  <si>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</si>
  <si>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</si>
  <si>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</si>
  <si>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</si>
  <si>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</si>
  <si>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</si>
  <si>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</si>
  <si>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</si>
  <si>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</si>
  <si>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</si>
  <si>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</si>
  <si>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</si>
  <si>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</si>
  <si>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</si>
  <si>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</si>
  <si>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</si>
  <si>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</si>
  <si>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</si>
  <si>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</si>
  <si>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</si>
  <si>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</si>
  <si>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</si>
  <si>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</si>
  <si>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</si>
  <si>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</si>
  <si>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</si>
  <si>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</si>
  <si>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</si>
  <si>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</si>
  <si>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</si>
  <si>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</si>
  <si>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</si>
  <si>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</si>
  <si>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</si>
  <si>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</si>
  <si>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</si>
  <si>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</si>
  <si>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</si>
  <si>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</si>
  <si>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</si>
  <si>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</si>
  <si>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</si>
  <si>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</si>
  <si>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</si>
  <si>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</si>
  <si>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</si>
  <si>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</si>
  <si>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</si>
  <si>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</si>
  <si>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</si>
  <si>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</si>
  <si>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</si>
  <si>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</si>
  <si>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</si>
  <si>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</si>
  <si>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</si>
  <si>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</si>
  <si>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</si>
  <si>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</si>
  <si>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</si>
  <si>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</si>
  <si>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</si>
  <si>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</si>
  <si>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</si>
  <si>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</si>
  <si>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</si>
  <si>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</si>
  <si>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</si>
  <si>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</si>
  <si>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</si>
  <si>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</si>
  <si>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</si>
  <si>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</si>
  <si>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</si>
  <si>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</si>
  <si>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</si>
  <si>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</si>
  <si>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</si>
  <si>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</si>
  <si>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</si>
  <si>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</si>
  <si>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</si>
  <si>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</si>
  <si>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</si>
  <si>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</si>
  <si>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</si>
  <si>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</si>
  <si>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</si>
  <si>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</si>
  <si>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</si>
  <si>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</si>
  <si>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</si>
  <si>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</si>
  <si>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</si>
  <si>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</si>
  <si>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</si>
  <si>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</si>
  <si>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</si>
  <si>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</si>
  <si>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</si>
  <si>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</si>
  <si>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</si>
  <si>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</si>
  <si>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</si>
  <si>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</si>
  <si>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</si>
  <si>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</si>
  <si>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</si>
  <si>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</si>
  <si>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</si>
  <si>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</si>
  <si>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</si>
  <si>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</si>
  <si>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</si>
  <si>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</si>
  <si>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</si>
  <si>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</si>
  <si>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</si>
  <si>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</si>
  <si>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</si>
  <si>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</si>
  <si>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</si>
  <si>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</si>
  <si>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</si>
  <si>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</si>
  <si>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</si>
  <si>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</si>
  <si>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</si>
  <si>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</si>
  <si>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</si>
  <si>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</si>
  <si>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</si>
  <si>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</si>
  <si>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</si>
  <si>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</si>
  <si>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</si>
  <si>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</si>
  <si>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</si>
  <si>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</si>
  <si>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</si>
  <si>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</si>
  <si>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</si>
  <si>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</si>
  <si>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</si>
  <si>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</si>
  <si>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</si>
  <si>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</si>
  <si>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</si>
  <si>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</si>
  <si>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</si>
  <si>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</si>
  <si>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</si>
  <si>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</si>
  <si>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</si>
  <si>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</si>
  <si>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</si>
  <si>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</si>
  <si>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</si>
  <si>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</si>
  <si>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</si>
  <si>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</si>
  <si>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</si>
  <si>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</si>
  <si>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</si>
  <si>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</si>
  <si>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</si>
  <si>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</si>
  <si>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</si>
  <si>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</si>
  <si>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</si>
  <si>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</si>
  <si>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</si>
  <si>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</si>
  <si>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</si>
  <si>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</si>
  <si>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</si>
  <si>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</si>
  <si>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</si>
  <si>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</si>
  <si>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</si>
  <si>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</si>
  <si>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</si>
  <si>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</si>
  <si>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</si>
  <si>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</si>
  <si>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</si>
  <si>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</si>
  <si>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</si>
  <si>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</si>
  <si>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</si>
  <si>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</si>
  <si>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</si>
  <si>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</si>
  <si>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</si>
  <si>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</si>
  <si>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</si>
  <si>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</si>
  <si>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</si>
  <si>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</si>
  <si>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</si>
  <si>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</si>
  <si>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</si>
  <si>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</si>
  <si>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</si>
  <si>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</si>
  <si>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</si>
  <si>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</si>
  <si>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</si>
  <si>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</si>
  <si>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</si>
  <si>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</si>
  <si>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</si>
  <si>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</si>
  <si>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</si>
  <si>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</si>
  <si>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</si>
  <si>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</si>
  <si>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</si>
  <si>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</si>
  <si>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</si>
  <si>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</si>
  <si>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</si>
  <si>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</si>
  <si>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</si>
  <si>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</si>
  <si>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</si>
  <si>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</si>
  <si>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</si>
  <si>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</si>
  <si>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</si>
  <si>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</si>
  <si>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</si>
  <si>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</si>
  <si>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</si>
  <si>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</si>
  <si>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</si>
  <si>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</si>
  <si>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</si>
  <si>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</si>
  <si>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</si>
  <si>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</si>
  <si>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</si>
  <si>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</si>
  <si>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</si>
  <si>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</si>
  <si>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</si>
  <si>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</si>
  <si>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</si>
  <si>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</si>
  <si>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</si>
  <si>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</si>
  <si>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</si>
  <si>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</si>
  <si>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</si>
  <si>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</si>
  <si>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</si>
  <si>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</si>
  <si>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</si>
  <si>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</si>
  <si>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</si>
  <si>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</si>
  <si>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</si>
  <si>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</si>
  <si>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</si>
  <si>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</si>
  <si>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</si>
  <si>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</si>
  <si>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</si>
  <si>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</si>
  <si>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</si>
  <si>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</si>
  <si>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</si>
  <si>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</si>
  <si>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</si>
  <si>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</si>
  <si>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</si>
  <si>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</si>
  <si>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</si>
  <si>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</si>
  <si>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</si>
  <si>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</si>
  <si>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</si>
  <si>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</si>
  <si>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</si>
  <si>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</si>
  <si>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</si>
  <si>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</si>
  <si>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</si>
  <si>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</si>
  <si>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</si>
  <si>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</si>
  <si>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</si>
  <si>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</si>
  <si>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</si>
  <si>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</si>
  <si>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</si>
  <si>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</si>
  <si>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</si>
  <si>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</si>
  <si>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</si>
  <si>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</si>
  <si>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</si>
  <si>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</si>
  <si>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</si>
  <si>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</si>
  <si>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</si>
  <si>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</si>
  <si>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</si>
  <si>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</si>
  <si>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</si>
  <si>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</si>
  <si>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</si>
  <si>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</si>
  <si>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</si>
  <si>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</si>
  <si>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</si>
  <si>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</si>
  <si>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</si>
  <si>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</si>
  <si>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</si>
  <si>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</si>
  <si>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</si>
  <si>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</si>
  <si>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</si>
  <si>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</si>
  <si>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</si>
  <si>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</si>
  <si>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</si>
  <si>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</si>
  <si>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</si>
  <si>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</si>
  <si>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</si>
  <si>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</si>
  <si>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</si>
  <si>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</si>
  <si>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</si>
  <si>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</si>
  <si>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</si>
  <si>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</si>
  <si>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</si>
  <si>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</si>
  <si>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</si>
  <si>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</si>
  <si>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</si>
  <si>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</si>
  <si>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</si>
  <si>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</si>
  <si>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</si>
  <si>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</si>
  <si>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</si>
  <si>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</si>
  <si>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</si>
  <si>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</si>
  <si>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</si>
  <si>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</si>
  <si>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</si>
  <si>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</si>
  <si>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</si>
  <si>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</si>
  <si>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</si>
  <si>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</si>
  <si>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</si>
  <si>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</si>
  <si>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</si>
  <si>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</si>
  <si>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</si>
  <si>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</si>
  <si>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</si>
  <si>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</si>
  <si>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</si>
  <si>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</si>
  <si>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</si>
  <si>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</si>
  <si>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</si>
  <si>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</si>
  <si>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</si>
  <si>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</si>
  <si>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</si>
  <si>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</si>
  <si>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</si>
  <si>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</si>
  <si>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</si>
  <si>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</si>
  <si>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</si>
  <si>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</si>
  <si>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</si>
  <si>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</si>
  <si>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</si>
  <si>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</si>
  <si>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</si>
  <si>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</si>
  <si>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</si>
  <si>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</si>
  <si>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</si>
  <si>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</si>
  <si>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</si>
  <si>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</si>
  <si>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</si>
  <si>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</si>
  <si>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</si>
  <si>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</si>
  <si>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</si>
  <si>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</si>
  <si>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</si>
  <si>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</si>
  <si>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</si>
  <si>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</si>
  <si>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</si>
  <si>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</si>
  <si>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</si>
  <si>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</si>
  <si>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</si>
  <si>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</si>
  <si>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</si>
  <si>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</si>
  <si>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</si>
  <si>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</si>
  <si>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</si>
  <si>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</si>
  <si>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</si>
  <si>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</si>
  <si>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</si>
  <si>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</si>
  <si>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</si>
  <si>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</si>
  <si>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</si>
  <si>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</si>
  <si>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</si>
  <si>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</si>
  <si>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</si>
  <si>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</si>
  <si>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</si>
  <si>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</si>
  <si>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</si>
  <si>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</si>
  <si>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</si>
  <si>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</si>
  <si>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</si>
  <si>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</si>
  <si>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</si>
  <si>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</si>
  <si>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</si>
  <si>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</si>
  <si>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</si>
  <si>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</si>
  <si>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</si>
  <si>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</si>
  <si>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</si>
  <si>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</si>
  <si>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</si>
  <si>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</si>
  <si>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</si>
  <si>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</si>
  <si>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</si>
  <si>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</si>
  <si>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</si>
  <si>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</si>
  <si>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</si>
  <si>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</si>
  <si>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</si>
  <si>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</si>
  <si>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</si>
  <si>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</si>
  <si>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</si>
  <si>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</si>
  <si>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</si>
  <si>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</si>
  <si>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</si>
  <si>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</si>
  <si>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</si>
  <si>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</si>
  <si>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</si>
  <si>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</si>
  <si>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</si>
  <si>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</si>
  <si>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</si>
  <si>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</si>
  <si>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</si>
  <si>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</si>
  <si>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</si>
  <si>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</si>
  <si>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</si>
  <si>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</si>
  <si>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</si>
  <si>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</si>
  <si>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</si>
  <si>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</si>
  <si>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</si>
  <si>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</si>
  <si>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</si>
  <si>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</si>
  <si>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</si>
  <si>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</si>
  <si>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</si>
  <si>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</si>
  <si>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</si>
  <si>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</si>
  <si>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</si>
  <si>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</si>
  <si>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</si>
  <si>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</si>
  <si>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</si>
  <si>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</si>
  <si>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</si>
  <si>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</si>
  <si>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</si>
  <si>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</si>
  <si>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</si>
  <si>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</si>
  <si>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</si>
  <si>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</si>
  <si>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</si>
  <si>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</si>
  <si>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</si>
  <si>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</si>
  <si>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</si>
  <si>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</si>
  <si>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</si>
  <si>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</si>
  <si>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</si>
  <si>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</si>
  <si>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</si>
  <si>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</si>
  <si>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</si>
  <si>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</si>
  <si>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</si>
  <si>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</si>
  <si>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</si>
  <si>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</si>
  <si>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</si>
  <si>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</si>
  <si>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</si>
  <si>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</si>
  <si>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</si>
  <si>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</si>
  <si>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</si>
  <si>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</si>
  <si>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</si>
  <si>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</si>
  <si>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</si>
  <si>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</si>
  <si>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</si>
  <si>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</si>
  <si>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</si>
  <si>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</si>
  <si>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</si>
  <si>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</si>
  <si>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</si>
  <si>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</si>
  <si>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</si>
  <si>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</si>
  <si>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</si>
  <si>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</si>
  <si>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</si>
  <si>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</si>
  <si>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</si>
  <si>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</si>
  <si>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</si>
  <si>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</si>
  <si>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</si>
  <si>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</si>
  <si>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</si>
  <si>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</si>
  <si>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</si>
  <si>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</si>
  <si>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</si>
  <si>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</si>
  <si>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</si>
  <si>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</si>
  <si>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</si>
  <si>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</si>
  <si>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</si>
  <si>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</si>
  <si>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</si>
  <si>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</si>
  <si>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</si>
  <si>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</si>
  <si>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</si>
  <si>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</si>
  <si>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</si>
  <si>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</si>
  <si>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</si>
  <si>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</si>
  <si>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</si>
  <si>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</si>
  <si>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</si>
  <si>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</si>
  <si>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</si>
  <si>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</si>
  <si>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</si>
  <si>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</si>
  <si>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</si>
  <si>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</si>
  <si>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</si>
  <si>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</si>
  <si>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</si>
  <si>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</si>
  <si>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</si>
  <si>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</si>
  <si>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</si>
  <si>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</si>
  <si>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</si>
  <si>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</si>
  <si>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</si>
  <si>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</si>
  <si>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</si>
  <si>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</si>
  <si>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</si>
  <si>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</si>
  <si>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</si>
  <si>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</si>
  <si>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</si>
  <si>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</si>
  <si>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</si>
  <si>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</si>
  <si>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</si>
  <si>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</si>
  <si>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</si>
  <si>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</si>
  <si>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</si>
  <si>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</si>
  <si>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</si>
  <si>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</si>
  <si>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</si>
  <si>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</si>
  <si>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</si>
  <si>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</si>
  <si>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</si>
  <si>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</si>
  <si>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</si>
  <si>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</si>
  <si>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</si>
  <si>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</si>
  <si>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</si>
  <si>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</si>
  <si>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</si>
  <si>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</si>
  <si>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</si>
  <si>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</si>
  <si>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</si>
  <si>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</si>
  <si>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</si>
  <si>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</si>
  <si>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</si>
  <si>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</si>
  <si>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</si>
  <si>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</si>
  <si>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</si>
  <si>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</si>
  <si>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</si>
  <si>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</si>
  <si>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</si>
  <si>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</si>
  <si>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</si>
  <si>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</si>
  <si>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</si>
  <si>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</si>
  <si>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</si>
  <si>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</si>
  <si>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</si>
  <si>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</si>
  <si>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</si>
  <si>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</si>
  <si>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</si>
  <si>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</si>
  <si>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</si>
  <si>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</si>
  <si>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</si>
  <si>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</si>
  <si>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</si>
  <si>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</si>
  <si>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</si>
  <si>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</si>
  <si>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</si>
  <si>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</si>
  <si>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</si>
  <si>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</si>
  <si>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</si>
  <si>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</si>
  <si>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</si>
  <si>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</si>
  <si>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</si>
  <si>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</si>
  <si>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</si>
  <si>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</si>
  <si>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</si>
  <si>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</si>
  <si>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</si>
  <si>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</si>
  <si>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</si>
  <si>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</si>
  <si>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</si>
  <si>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</si>
  <si>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</si>
  <si>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</si>
  <si>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</si>
  <si>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</si>
  <si>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</si>
  <si>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</si>
  <si>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</si>
  <si>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</si>
  <si>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</si>
  <si>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</si>
  <si>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</si>
  <si>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</si>
  <si>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</si>
  <si>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</si>
  <si>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</si>
  <si>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</si>
  <si>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</si>
  <si>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</si>
  <si>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</si>
  <si>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</si>
  <si>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</si>
  <si>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</si>
  <si>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</si>
  <si>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</si>
  <si>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</si>
  <si>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</si>
  <si>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</si>
  <si>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</si>
  <si>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</si>
  <si>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</si>
  <si>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</si>
  <si>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</si>
  <si>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</si>
  <si>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</si>
  <si>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</si>
  <si>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</si>
  <si>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</si>
  <si>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</si>
  <si>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</si>
  <si>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</si>
  <si>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</si>
  <si>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</si>
  <si>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</si>
  <si>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</si>
  <si>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</si>
  <si>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</si>
  <si>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</si>
  <si>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</si>
  <si>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</si>
  <si>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</si>
  <si>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</si>
  <si>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</si>
  <si>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</si>
  <si>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</si>
  <si>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</si>
  <si>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</si>
  <si>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</si>
  <si>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</si>
  <si>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</si>
  <si>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</si>
  <si>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</si>
  <si>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</si>
  <si>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</si>
  <si>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</si>
  <si>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</si>
  <si>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</si>
  <si>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</si>
  <si>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</si>
  <si>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</si>
  <si>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</si>
  <si>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</si>
  <si>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</si>
  <si>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</si>
  <si>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</si>
  <si>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</si>
  <si>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</si>
  <si>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</si>
  <si>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</si>
  <si>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</si>
  <si>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</si>
  <si>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</si>
  <si>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</si>
  <si>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</si>
  <si>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</si>
  <si>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</si>
  <si>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</si>
  <si>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</si>
  <si>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</si>
  <si>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</si>
  <si>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</si>
  <si>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</si>
  <si>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</si>
  <si>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</si>
  <si>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</si>
  <si>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</si>
  <si>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</si>
  <si>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</si>
  <si>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</si>
  <si>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</si>
  <si>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</si>
  <si>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</si>
  <si>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</si>
  <si>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</si>
  <si>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</si>
  <si>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</si>
  <si>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</si>
  <si>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</si>
  <si>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</si>
  <si>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</si>
  <si>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</si>
  <si>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</si>
  <si>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</si>
  <si>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</si>
  <si>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</si>
  <si>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</si>
  <si>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</si>
  <si>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</si>
  <si>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</si>
  <si>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</si>
  <si>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</si>
  <si>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</si>
  <si>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</si>
  <si>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</si>
  <si>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</si>
  <si>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</si>
  <si>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</si>
  <si>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</si>
  <si>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</si>
  <si>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</si>
  <si>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</si>
  <si>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</si>
  <si>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</si>
  <si>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</si>
  <si>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</si>
  <si>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</si>
  <si>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</si>
  <si>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</si>
  <si>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</si>
  <si>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</si>
  <si>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</si>
  <si>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</si>
  <si>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</si>
  <si>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</si>
  <si>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</si>
  <si>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</si>
  <si>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</si>
  <si>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</si>
  <si>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</si>
  <si>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</si>
  <si>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</si>
  <si>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</si>
  <si>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</si>
  <si>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</si>
  <si>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</si>
  <si>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</si>
  <si>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</si>
  <si>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</si>
  <si>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</si>
  <si>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</si>
  <si>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</si>
  <si>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</si>
  <si>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</si>
  <si>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</si>
  <si>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</si>
  <si>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</si>
  <si>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</si>
  <si>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</si>
  <si>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</si>
  <si>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</si>
  <si>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</si>
  <si>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</si>
  <si>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</si>
  <si>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</si>
  <si>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</si>
  <si>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</si>
  <si>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</si>
  <si>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</si>
  <si>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</si>
  <si>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</si>
  <si>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</si>
  <si>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</si>
  <si>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</si>
  <si>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</si>
  <si>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</si>
  <si>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</si>
  <si>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</si>
  <si>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</si>
  <si>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</si>
  <si>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</si>
  <si>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</si>
  <si>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</si>
  <si>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</si>
  <si>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</si>
  <si>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</si>
  <si>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</si>
  <si>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</si>
  <si>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</si>
  <si>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</si>
  <si>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</si>
  <si>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</si>
  <si>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</si>
  <si>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</si>
  <si>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</si>
  <si>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</si>
  <si>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</si>
  <si>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</si>
  <si>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</si>
  <si>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</si>
  <si>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</si>
  <si>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</si>
  <si>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</si>
  <si>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</si>
  <si>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</si>
  <si>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</si>
  <si>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</si>
  <si>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</si>
  <si>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</si>
  <si>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</si>
  <si>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</si>
  <si>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</si>
  <si>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</si>
  <si>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</si>
  <si>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</si>
  <si>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</si>
  <si>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</si>
  <si>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</si>
  <si>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</si>
  <si>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</si>
  <si>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</si>
  <si>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</si>
  <si>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</si>
  <si>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</si>
  <si>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</si>
  <si>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</si>
  <si>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</si>
  <si>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</si>
  <si>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</si>
  <si>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</si>
  <si>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</si>
  <si>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</si>
  <si>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</si>
  <si>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</si>
  <si>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</si>
  <si>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</si>
  <si>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</si>
  <si>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</si>
  <si>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</si>
  <si>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</si>
  <si>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</si>
  <si>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</si>
  <si>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</si>
  <si>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</si>
  <si>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</si>
  <si>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</si>
  <si>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</si>
  <si>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</si>
  <si>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</si>
  <si>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</si>
  <si>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</si>
  <si>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</si>
  <si>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</si>
  <si>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</si>
  <si>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</si>
  <si>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</si>
  <si>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</si>
  <si>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</si>
  <si>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</si>
  <si>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</si>
  <si>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</si>
  <si>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</si>
  <si>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</si>
  <si>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</si>
  <si>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</si>
  <si>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</si>
  <si>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</si>
  <si>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</si>
  <si>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</si>
  <si>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</si>
  <si>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</si>
  <si>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</si>
  <si>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</si>
  <si>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</si>
  <si>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</si>
  <si>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</si>
  <si>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</si>
  <si>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</si>
  <si>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</si>
  <si>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</si>
  <si>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</si>
  <si>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</si>
  <si>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</si>
  <si>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</si>
  <si>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</si>
  <si>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</si>
  <si>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</si>
  <si>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</si>
  <si>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</si>
  <si>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</si>
  <si>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</si>
  <si>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</si>
  <si>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</si>
  <si>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</si>
  <si>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</si>
  <si>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</si>
  <si>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</si>
  <si>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</si>
  <si>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</si>
  <si>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</si>
  <si>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</si>
  <si>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</si>
  <si>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</si>
  <si>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</si>
  <si>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</si>
  <si>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</si>
  <si>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</si>
  <si>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</si>
  <si>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</si>
  <si>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</si>
  <si>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</si>
  <si>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</si>
  <si>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</si>
  <si>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</si>
  <si>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</si>
  <si>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</si>
  <si>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</si>
  <si>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</si>
  <si>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</si>
  <si>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</si>
  <si>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</si>
  <si>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</si>
  <si>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</si>
  <si>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</si>
  <si>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</si>
  <si>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</si>
  <si>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</si>
  <si>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</si>
  <si>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</si>
  <si>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</si>
  <si>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</si>
  <si>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</si>
  <si>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</si>
  <si>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</si>
  <si>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</si>
  <si>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</si>
  <si>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</si>
  <si>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</si>
  <si>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</si>
  <si>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</si>
  <si>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</si>
  <si>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</si>
  <si>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</si>
  <si>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</si>
  <si>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</si>
  <si>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</si>
  <si>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</si>
  <si>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</si>
  <si>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</si>
  <si>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</si>
  <si>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</si>
  <si>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</si>
  <si>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</si>
  <si>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</si>
  <si>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</si>
  <si>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</si>
  <si>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</si>
  <si>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</si>
  <si>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</si>
  <si>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</si>
  <si>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</si>
  <si>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</si>
  <si>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</si>
  <si>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</si>
  <si>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</si>
  <si>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</si>
  <si>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</si>
  <si>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</si>
  <si>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</si>
  <si>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</si>
  <si>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</si>
  <si>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</si>
  <si>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</si>
  <si>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</si>
  <si>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</si>
  <si>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</si>
  <si>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</si>
  <si>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</si>
  <si>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</si>
  <si>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</si>
  <si>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</si>
  <si>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</si>
  <si>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</si>
  <si>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</si>
  <si>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</si>
  <si>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</si>
  <si>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</si>
  <si>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</si>
  <si>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</si>
  <si>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</si>
  <si>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</si>
  <si>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</si>
  <si>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</si>
  <si>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</si>
  <si>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</si>
  <si>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</si>
  <si>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</si>
  <si>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</si>
  <si>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</si>
  <si>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</si>
  <si>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</si>
  <si>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</si>
  <si>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</si>
  <si>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</si>
  <si>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</si>
  <si>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</si>
  <si>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</si>
  <si>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</si>
  <si>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</si>
  <si>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</si>
  <si>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</si>
  <si>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</si>
  <si>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</si>
  <si>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</si>
  <si>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</si>
  <si>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</si>
  <si>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</si>
  <si>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</si>
  <si>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</si>
  <si>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</si>
  <si>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</si>
  <si>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</si>
  <si>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</si>
  <si>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</si>
  <si>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</si>
  <si>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</si>
  <si>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</si>
  <si>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</si>
  <si>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</si>
  <si>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</si>
  <si>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</si>
  <si>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</si>
  <si>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</si>
  <si>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</si>
  <si>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</si>
  <si>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</si>
  <si>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</si>
  <si>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</si>
  <si>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</si>
  <si>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</si>
  <si>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</si>
  <si>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</si>
  <si>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</si>
  <si>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</si>
  <si>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</si>
  <si>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</si>
  <si>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</si>
  <si>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</si>
  <si>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</si>
  <si>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</si>
  <si>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</si>
  <si>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</si>
  <si>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</si>
  <si>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</si>
  <si>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</si>
  <si>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</si>
  <si>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</si>
  <si>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</si>
  <si>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</si>
  <si>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</si>
  <si>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</si>
  <si>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</si>
  <si>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</si>
  <si>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</si>
  <si>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</si>
  <si>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</si>
  <si>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</si>
  <si>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</si>
  <si>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</si>
  <si>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</si>
  <si>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</si>
  <si>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</si>
  <si>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</si>
  <si>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</si>
  <si>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</si>
  <si>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</si>
  <si>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</si>
  <si>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</si>
  <si>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</si>
  <si>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</si>
  <si>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</si>
  <si>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</si>
  <si>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</si>
  <si>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</si>
  <si>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</si>
  <si>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</si>
  <si>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</si>
  <si>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</si>
  <si>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</si>
  <si>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</si>
  <si>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</si>
  <si>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</si>
  <si>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</si>
  <si>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</si>
  <si>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</si>
  <si>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</si>
  <si>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</si>
  <si>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</si>
  <si>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</si>
  <si>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</si>
  <si>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</si>
  <si>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</si>
  <si>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</si>
  <si>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</si>
  <si>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</si>
  <si>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</si>
  <si>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</si>
  <si>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</si>
  <si>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</si>
  <si>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</si>
  <si>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</si>
  <si>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</si>
  <si>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</si>
  <si>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</si>
  <si>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</si>
  <si>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</si>
  <si>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</si>
  <si>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</si>
  <si>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</si>
  <si>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</si>
  <si>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</si>
  <si>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</si>
  <si>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</si>
  <si>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</si>
  <si>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</si>
  <si>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</si>
  <si>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</si>
  <si>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</si>
  <si>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</si>
  <si>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</si>
  <si>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</si>
  <si>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</si>
  <si>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</si>
  <si>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</si>
  <si>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</si>
  <si>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</si>
  <si>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</si>
  <si>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</si>
  <si>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</si>
  <si>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</si>
  <si>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</si>
  <si>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</si>
  <si>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</si>
  <si>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</si>
  <si>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</si>
  <si>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</si>
  <si>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</si>
  <si>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</si>
  <si>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</si>
  <si>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</si>
  <si>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</si>
  <si>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</si>
  <si>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</si>
  <si>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</si>
  <si>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</si>
  <si>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</si>
  <si>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</si>
  <si>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</si>
  <si>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</si>
  <si>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</si>
  <si>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</si>
  <si>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</si>
  <si>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</si>
  <si>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</si>
  <si>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</si>
  <si>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</si>
  <si>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</si>
  <si>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</si>
  <si>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</si>
  <si>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</si>
  <si>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</si>
  <si>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</si>
  <si>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</si>
  <si>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</si>
  <si>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</si>
  <si>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</si>
  <si>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</si>
  <si>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</si>
  <si>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</si>
  <si>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</si>
  <si>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</si>
  <si>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</si>
  <si>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</si>
  <si>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</si>
  <si>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</si>
  <si>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</si>
  <si>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</si>
  <si>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</si>
  <si>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</si>
  <si>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</si>
  <si>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</si>
  <si>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</si>
  <si>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</si>
  <si>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</si>
  <si>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</si>
  <si>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</si>
  <si>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</si>
  <si>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</si>
  <si>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</si>
  <si>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</si>
  <si>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</si>
  <si>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</si>
  <si>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</si>
  <si>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</si>
  <si>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</si>
  <si>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</si>
  <si>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</si>
  <si>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</si>
  <si>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</si>
  <si>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</si>
  <si>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</si>
  <si>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</si>
  <si>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</si>
  <si>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</si>
  <si>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</si>
  <si>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</si>
  <si>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</si>
  <si>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</si>
  <si>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</si>
  <si>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</si>
  <si>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</si>
  <si>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</si>
  <si>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</si>
  <si>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</si>
  <si>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</si>
  <si>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</si>
  <si>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</si>
  <si>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</si>
  <si>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</si>
  <si>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</si>
  <si>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</si>
  <si>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</si>
  <si>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</si>
  <si>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</si>
  <si>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</si>
  <si>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</si>
  <si>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</si>
  <si>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</si>
  <si>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</si>
  <si>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</si>
  <si>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</si>
  <si>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</si>
  <si>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</si>
  <si>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</si>
  <si>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</si>
  <si>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</si>
  <si>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</si>
  <si>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</si>
  <si>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</si>
  <si>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</si>
  <si>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</si>
  <si>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</si>
  <si>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</si>
  <si>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</si>
  <si>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</si>
  <si>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</si>
  <si>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</si>
  <si>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</si>
  <si>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</si>
  <si>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</si>
  <si>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</si>
  <si>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</si>
  <si>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</si>
  <si>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</si>
  <si>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</si>
  <si>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</si>
  <si>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</si>
  <si>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</si>
  <si>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</si>
  <si>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</si>
  <si>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</si>
  <si>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</si>
  <si>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</si>
  <si>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</si>
  <si>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</si>
  <si>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</si>
  <si>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</si>
  <si>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</si>
  <si>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</si>
  <si>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</si>
  <si>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</si>
  <si>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</si>
  <si>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</si>
  <si>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</si>
  <si>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</si>
  <si>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</si>
  <si>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</si>
  <si>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</si>
  <si>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</si>
  <si>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</si>
  <si>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</si>
  <si>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</si>
  <si>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</si>
  <si>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</si>
  <si>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</si>
  <si>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</si>
  <si>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</si>
  <si>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</si>
  <si>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</si>
  <si>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</si>
  <si>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</si>
  <si>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</si>
  <si>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</si>
  <si>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</si>
  <si>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</si>
  <si>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</si>
  <si>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</si>
  <si>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</si>
  <si>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</si>
  <si>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</si>
  <si>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</si>
  <si>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</si>
  <si>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</si>
  <si>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</si>
  <si>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</si>
  <si>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</si>
  <si>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</si>
  <si>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</si>
  <si>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</si>
  <si>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</si>
  <si>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</si>
  <si>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</si>
  <si>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</si>
  <si>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</si>
  <si>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</si>
  <si>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</si>
  <si>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</si>
  <si>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</si>
  <si>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</si>
  <si>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</si>
  <si>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</si>
  <si>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</si>
  <si>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</si>
  <si>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</si>
  <si>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</si>
  <si>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</si>
  <si>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</si>
  <si>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</si>
  <si>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</si>
  <si>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</si>
  <si>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</si>
  <si>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</si>
  <si>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</si>
  <si>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</si>
  <si>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</si>
  <si>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</si>
  <si>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</si>
  <si>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</si>
  <si>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</si>
  <si>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</si>
  <si>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</si>
  <si>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</si>
  <si>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</si>
  <si>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</si>
  <si>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</si>
  <si>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</si>
  <si>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</si>
  <si>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</si>
  <si>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</si>
  <si>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</si>
  <si>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</si>
  <si>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</si>
  <si>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</si>
  <si>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</si>
  <si>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</si>
  <si>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</si>
  <si>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</si>
  <si>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</si>
  <si>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</si>
  <si>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</si>
  <si>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</si>
  <si>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</si>
  <si>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</si>
  <si>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</si>
  <si>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</si>
  <si>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</si>
  <si>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</si>
  <si>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</si>
  <si>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</si>
  <si>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</si>
  <si>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</si>
  <si>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</si>
  <si>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</si>
  <si>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</si>
  <si>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</si>
  <si>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</si>
  <si>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</si>
  <si>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</si>
  <si>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</si>
  <si>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</si>
  <si>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</si>
  <si>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</si>
  <si>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</si>
  <si>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</si>
  <si>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</si>
  <si>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</si>
  <si>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</si>
  <si>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</si>
  <si>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</si>
  <si>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</si>
  <si>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</si>
  <si>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</si>
  <si>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</si>
  <si>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</si>
  <si>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</si>
  <si>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</si>
  <si>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</si>
  <si>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</si>
  <si>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</si>
  <si>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</si>
  <si>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</si>
  <si>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</si>
  <si>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</si>
  <si>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</si>
  <si>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</si>
  <si>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</si>
  <si>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</si>
  <si>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</si>
  <si>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</si>
  <si>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</si>
  <si>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</si>
  <si>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</si>
  <si>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</si>
  <si>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</si>
  <si>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</si>
  <si>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</si>
  <si>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</si>
  <si>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</si>
  <si>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</si>
  <si>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</si>
  <si>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</si>
  <si>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</si>
  <si>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</si>
  <si>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</si>
  <si>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</si>
  <si>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</si>
  <si>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</si>
  <si>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</si>
  <si>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</si>
  <si>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</si>
  <si>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</si>
  <si>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</si>
  <si>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</si>
  <si>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</si>
  <si>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</si>
  <si>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</si>
  <si>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</si>
  <si>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</si>
  <si>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</si>
  <si>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</si>
  <si>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</si>
  <si>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</si>
  <si>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</si>
  <si>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</si>
  <si>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</si>
  <si>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</si>
  <si>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</si>
  <si>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</si>
  <si>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</si>
  <si>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</si>
  <si>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</si>
  <si>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</si>
  <si>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</si>
  <si>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</si>
  <si>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</si>
  <si>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</si>
  <si>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</si>
  <si>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</si>
  <si>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</si>
  <si>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</si>
  <si>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</si>
  <si>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</si>
  <si>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</si>
  <si>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</si>
  <si>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</si>
  <si>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</si>
  <si>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</si>
  <si>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</si>
  <si>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</si>
  <si>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</si>
  <si>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</si>
  <si>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</si>
  <si>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</si>
  <si>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</si>
  <si>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</si>
  <si>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</si>
  <si>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</si>
  <si>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</si>
  <si>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</si>
  <si>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</si>
  <si>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</si>
  <si>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</si>
  <si>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</si>
  <si>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</si>
  <si>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</si>
  <si>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</si>
  <si>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</si>
  <si>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</si>
  <si>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</si>
  <si>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</si>
  <si>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</si>
  <si>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</si>
  <si>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</si>
  <si>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</si>
  <si>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</si>
  <si>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</si>
  <si>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</si>
  <si>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</si>
  <si>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</si>
  <si>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</si>
  <si>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</si>
  <si>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</si>
  <si>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</si>
  <si>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</si>
  <si>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</si>
  <si>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</si>
  <si>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</si>
  <si>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</si>
  <si>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</si>
  <si>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</si>
  <si>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</si>
  <si>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</si>
  <si>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</si>
  <si>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</si>
  <si>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</si>
  <si>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</si>
  <si>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</si>
  <si>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</si>
  <si>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</si>
  <si>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</si>
  <si>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</si>
  <si>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</si>
  <si>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</si>
  <si>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</si>
  <si>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</si>
  <si>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</si>
  <si>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</si>
  <si>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</si>
  <si>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</si>
  <si>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</si>
  <si>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</si>
  <si>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</si>
  <si>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</si>
  <si>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</si>
  <si>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</si>
  <si>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</si>
  <si>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</si>
  <si>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</si>
  <si>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</si>
  <si>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</si>
  <si>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</si>
  <si>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</si>
  <si>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</si>
  <si>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</si>
  <si>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</si>
  <si>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</si>
  <si>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</si>
  <si>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</si>
  <si>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</si>
  <si>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</si>
  <si>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</si>
  <si>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</si>
  <si>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</si>
  <si>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</si>
  <si>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</si>
  <si>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</si>
  <si>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</si>
  <si>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</si>
  <si>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</si>
  <si>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</si>
  <si>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</si>
  <si>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</si>
  <si>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</si>
  <si>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</si>
  <si>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</si>
  <si>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</si>
  <si>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</si>
  <si>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</si>
  <si>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</si>
  <si>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</si>
  <si>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</si>
  <si>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</si>
  <si>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</si>
  <si>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</si>
  <si>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</si>
  <si>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</si>
  <si>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</si>
  <si>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</si>
  <si>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</si>
  <si>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</si>
  <si>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</si>
  <si>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</si>
  <si>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</si>
  <si>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</si>
  <si>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</si>
  <si>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</si>
  <si>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</si>
  <si>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</si>
  <si>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</si>
  <si>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</si>
  <si>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</si>
  <si>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</si>
  <si>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</si>
  <si>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</si>
  <si>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</si>
  <si>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</si>
  <si>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</si>
  <si>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</si>
  <si>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</si>
  <si>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</si>
  <si>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</si>
  <si>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</si>
  <si>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</si>
  <si>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</si>
  <si>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</si>
  <si>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</si>
  <si>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</si>
  <si>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</si>
  <si>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</si>
  <si>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</si>
  <si>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</si>
  <si>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</si>
  <si>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</si>
  <si>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</si>
  <si>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</si>
  <si>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</si>
  <si>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</si>
  <si>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</si>
  <si>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</si>
  <si>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</si>
  <si>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</si>
  <si>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</si>
  <si>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</si>
  <si>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</si>
  <si>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</si>
  <si>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</si>
  <si>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</si>
  <si>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</si>
  <si>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</si>
  <si>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</si>
  <si>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</si>
  <si>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</si>
  <si>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</si>
  <si>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</si>
  <si>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</si>
  <si>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</si>
  <si>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</si>
  <si>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</si>
  <si>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</si>
  <si>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</si>
  <si>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</si>
  <si>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</si>
  <si>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</si>
  <si>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</si>
  <si>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</si>
  <si>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</si>
  <si>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</si>
  <si>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</si>
  <si>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</si>
  <si>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</si>
  <si>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</si>
  <si>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</si>
  <si>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</si>
  <si>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</si>
  <si>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</si>
  <si>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</si>
  <si>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</si>
  <si>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</si>
  <si>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</si>
  <si>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</si>
  <si>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</si>
  <si>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</si>
  <si>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</si>
  <si>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</si>
  <si>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</si>
  <si>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</si>
  <si>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</si>
  <si>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</si>
  <si>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</si>
  <si>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</si>
  <si>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</si>
  <si>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</si>
  <si>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</si>
  <si>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</si>
  <si>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</si>
  <si>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</si>
  <si>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</si>
  <si>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</si>
  <si>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</si>
  <si>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</si>
  <si>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</si>
  <si>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</si>
  <si>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</si>
  <si>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</si>
  <si>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</si>
  <si>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</si>
  <si>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</si>
  <si>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</si>
  <si>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</si>
  <si>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</si>
  <si>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</si>
  <si>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</si>
  <si>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</si>
  <si>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</si>
  <si>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</si>
  <si>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</si>
  <si>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</si>
  <si>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</si>
  <si>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</si>
  <si>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</si>
  <si>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</si>
  <si>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</si>
  <si>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</si>
  <si>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</si>
  <si>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</si>
  <si>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</si>
  <si>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</si>
  <si>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</si>
  <si>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</si>
  <si>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</si>
  <si>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</si>
  <si>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</si>
  <si>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</si>
  <si>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</si>
  <si>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</si>
  <si>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</si>
  <si>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</si>
  <si>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</si>
  <si>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</si>
  <si>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</si>
  <si>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</si>
  <si>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</si>
  <si>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</si>
  <si>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</si>
  <si>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</si>
  <si>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</si>
  <si>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</si>
  <si>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</si>
  <si>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</si>
  <si>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</si>
  <si>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</si>
  <si>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</si>
  <si>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</si>
  <si>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</si>
  <si>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</si>
  <si>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</si>
  <si>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</si>
  <si>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</si>
  <si>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</si>
  <si>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</si>
  <si>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</si>
  <si>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</si>
  <si>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</si>
  <si>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</si>
  <si>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</si>
  <si>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</si>
  <si>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</si>
  <si>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</si>
  <si>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</si>
  <si>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</si>
  <si>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</si>
  <si>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</si>
  <si>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</si>
  <si>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</si>
  <si>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</si>
  <si>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</si>
  <si>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</si>
  <si>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</si>
  <si>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</si>
  <si>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</si>
  <si>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</si>
  <si>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</si>
  <si>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</si>
  <si>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</si>
  <si>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</si>
  <si>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</si>
  <si>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</si>
  <si>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</si>
  <si>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</si>
  <si>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</si>
  <si>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</si>
  <si>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</si>
  <si>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</si>
  <si>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</si>
  <si>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</si>
  <si>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</si>
  <si>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</si>
  <si>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</si>
  <si>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</si>
  <si>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</si>
  <si>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</si>
  <si>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</si>
  <si>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</si>
  <si>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</si>
  <si>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</si>
  <si>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</si>
  <si>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</si>
  <si>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</si>
  <si>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</si>
  <si>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</si>
  <si>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</si>
  <si>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</si>
  <si>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</si>
  <si>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</si>
  <si>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</si>
  <si>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</si>
  <si>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</si>
  <si>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</si>
  <si>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</si>
  <si>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</si>
  <si>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</si>
  <si>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</si>
  <si>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</si>
  <si>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</si>
  <si>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</si>
  <si>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</si>
  <si>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</si>
  <si>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</si>
  <si>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</si>
  <si>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</si>
  <si>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</si>
  <si>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</si>
  <si>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</si>
  <si>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</si>
  <si>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</si>
  <si>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</si>
  <si>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</si>
  <si>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</si>
  <si>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</si>
  <si>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</si>
  <si>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</si>
  <si>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</si>
  <si>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</si>
  <si>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</si>
  <si>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</si>
  <si>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</si>
  <si>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</si>
  <si>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</si>
  <si>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</si>
  <si>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</si>
  <si>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</si>
  <si>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</si>
  <si>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</si>
  <si>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</si>
  <si>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</si>
  <si>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</si>
  <si>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</si>
  <si>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</si>
  <si>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</si>
  <si>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</si>
  <si>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</si>
  <si>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</si>
  <si>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</si>
  <si>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</si>
  <si>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</si>
  <si>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</si>
  <si>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</si>
  <si>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</si>
  <si>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</si>
  <si>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</si>
  <si>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</si>
  <si>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</si>
  <si>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</si>
  <si>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</si>
  <si>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</si>
  <si>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</si>
  <si>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</si>
  <si>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</si>
  <si>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</si>
  <si>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</si>
  <si>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</si>
  <si>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</si>
  <si>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</si>
  <si>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</si>
  <si>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</si>
  <si>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</si>
  <si>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</si>
  <si>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</si>
  <si>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</si>
  <si>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</si>
  <si>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</si>
  <si>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</si>
  <si>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</si>
  <si>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</si>
  <si>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</si>
  <si>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</si>
  <si>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</si>
  <si>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</si>
  <si>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</si>
  <si>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</si>
  <si>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</si>
  <si>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</si>
  <si>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</si>
  <si>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</si>
  <si>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</si>
  <si>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</si>
  <si>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</si>
  <si>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</si>
  <si>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</si>
  <si>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</si>
  <si>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</si>
  <si>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</si>
  <si>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</si>
  <si>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</si>
  <si>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</si>
  <si>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</si>
  <si>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</si>
  <si>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</si>
  <si>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</si>
  <si>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</si>
  <si>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</si>
  <si>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</si>
  <si>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</si>
  <si>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</si>
  <si>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</si>
  <si>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</si>
  <si>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</si>
  <si>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</si>
  <si>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</si>
  <si>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</si>
  <si>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</si>
  <si>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</si>
  <si>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</si>
  <si>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</si>
  <si>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</si>
  <si>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</si>
  <si>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</si>
  <si>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</si>
  <si>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</si>
  <si>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</si>
  <si>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</si>
  <si>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</si>
  <si>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</si>
  <si>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</si>
  <si>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</si>
  <si>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</si>
  <si>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</si>
  <si>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</si>
  <si>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</si>
  <si>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</si>
  <si>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</si>
  <si>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</si>
  <si>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</si>
  <si>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</si>
  <si>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</si>
  <si>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</si>
  <si>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</si>
  <si>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</si>
  <si>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</si>
  <si>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</si>
  <si>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</si>
  <si>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</si>
  <si>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</si>
  <si>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</si>
  <si>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</si>
  <si>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</si>
  <si>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</si>
  <si>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</si>
  <si>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</si>
  <si>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</si>
  <si>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</si>
  <si>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</si>
  <si>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</si>
  <si>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</si>
  <si>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</si>
  <si>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</si>
  <si>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</si>
  <si>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</si>
  <si>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</si>
  <si>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</si>
  <si>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</si>
  <si>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</si>
  <si>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</si>
  <si>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</si>
  <si>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</si>
  <si>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</si>
  <si>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</si>
  <si>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</si>
  <si>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</si>
  <si>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</si>
  <si>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</si>
  <si>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</si>
  <si>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</si>
  <si>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</si>
  <si>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</si>
  <si>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</si>
  <si>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</si>
  <si>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</si>
  <si>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</si>
  <si>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</si>
  <si>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</si>
  <si>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</si>
  <si>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</si>
  <si>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</si>
  <si>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</si>
  <si>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</si>
  <si>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</si>
  <si>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</si>
  <si>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</si>
  <si>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</si>
  <si>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</si>
  <si>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</si>
  <si>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</si>
  <si>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</si>
  <si>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</si>
  <si>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</si>
  <si>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</si>
  <si>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</si>
  <si>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</si>
  <si>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</si>
  <si>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</si>
  <si>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</si>
  <si>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</si>
  <si>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</si>
  <si>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</si>
  <si>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</si>
  <si>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</si>
  <si>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</si>
  <si>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</si>
  <si>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</si>
  <si>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</si>
  <si>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</si>
  <si>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</si>
  <si>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</si>
  <si>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</si>
  <si>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</si>
  <si>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</si>
  <si>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</si>
  <si>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</si>
  <si>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</si>
  <si>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</si>
  <si>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</si>
  <si>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</si>
  <si>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</si>
  <si>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</si>
  <si>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</si>
  <si>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</si>
  <si>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</si>
  <si>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</si>
  <si>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</si>
  <si>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</si>
  <si>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</si>
  <si>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</si>
  <si>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</si>
  <si>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</si>
  <si>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</si>
  <si>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</si>
  <si>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</si>
  <si>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</si>
  <si>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</si>
  <si>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</si>
  <si>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</si>
  <si>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</si>
  <si>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</si>
  <si>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</si>
  <si>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</si>
  <si>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</si>
  <si>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</si>
  <si>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</si>
  <si>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</si>
  <si>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</si>
  <si>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</si>
  <si>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</si>
  <si>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</si>
  <si>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</si>
  <si>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</si>
  <si>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</si>
  <si>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</si>
  <si>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</si>
  <si>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</si>
  <si>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</si>
  <si>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</si>
  <si>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</si>
  <si>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</si>
  <si>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</si>
  <si>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</si>
  <si>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</si>
  <si>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</si>
  <si>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</si>
  <si>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</si>
  <si>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</si>
  <si>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</si>
  <si>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</si>
  <si>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</si>
  <si>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</si>
  <si>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</si>
  <si>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</si>
  <si>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</si>
  <si>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</si>
  <si>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</si>
  <si>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</si>
  <si>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</si>
  <si>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</si>
  <si>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</si>
  <si>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</si>
  <si>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</si>
  <si>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</si>
  <si>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</si>
  <si>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</si>
  <si>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</si>
  <si>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</si>
  <si>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</si>
  <si>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</si>
  <si>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</si>
  <si>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</si>
  <si>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</si>
  <si>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</si>
  <si>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</si>
  <si>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</si>
  <si>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</si>
  <si>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</si>
  <si>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</si>
  <si>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</si>
  <si>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</si>
  <si>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</si>
  <si>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</si>
  <si>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</si>
  <si>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</si>
  <si>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</si>
  <si>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</si>
  <si>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</si>
  <si>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</si>
  <si>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</si>
  <si>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</si>
  <si>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</si>
  <si>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</si>
  <si>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</si>
  <si>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</si>
  <si>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</si>
  <si>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</si>
  <si>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</si>
  <si>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</si>
  <si>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</si>
  <si>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</si>
  <si>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</si>
  <si>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</si>
  <si>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</si>
  <si>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</si>
  <si>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</si>
  <si>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</si>
  <si>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</si>
  <si>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</si>
  <si>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</si>
  <si>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</si>
  <si>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</si>
  <si>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</si>
  <si>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</si>
  <si>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</si>
  <si>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</si>
  <si>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</si>
  <si>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</si>
  <si>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</si>
  <si>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</si>
  <si>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</si>
  <si>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</si>
  <si>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</si>
  <si>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</si>
  <si>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</si>
  <si>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</si>
  <si>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</si>
  <si>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</si>
  <si>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</si>
  <si>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</si>
  <si>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</si>
  <si>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</si>
  <si>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</si>
  <si>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</si>
  <si>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</si>
  <si>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</si>
  <si>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</si>
  <si>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</si>
  <si>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</si>
  <si>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</si>
  <si>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</si>
  <si>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</si>
  <si>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</si>
  <si>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</si>
  <si>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</si>
  <si>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</si>
  <si>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</si>
  <si>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</si>
  <si>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</si>
  <si>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</si>
  <si>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</si>
  <si>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</si>
  <si>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</si>
  <si>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</si>
  <si>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</si>
  <si>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</si>
  <si>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</si>
  <si>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</si>
  <si>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</si>
  <si>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</si>
  <si>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</si>
  <si>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</si>
  <si>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</si>
  <si>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</si>
  <si>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</si>
  <si>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</si>
  <si>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</si>
  <si>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</si>
  <si>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</si>
  <si>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</si>
  <si>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</si>
  <si>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</si>
  <si>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</si>
  <si>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</si>
  <si>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</si>
  <si>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</si>
  <si>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</si>
  <si>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</si>
  <si>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</si>
  <si>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</si>
  <si>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</si>
  <si>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</si>
  <si>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</si>
  <si>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</si>
  <si>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</si>
  <si>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</si>
  <si>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</si>
  <si>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</si>
  <si>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</si>
  <si>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</si>
  <si>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</si>
  <si>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</si>
  <si>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</si>
  <si>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</si>
  <si>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</si>
  <si>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</si>
  <si>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</si>
  <si>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</si>
  <si>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</si>
  <si>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</si>
  <si>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</si>
  <si>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</si>
  <si>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</si>
  <si>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</si>
  <si>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</si>
  <si>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</si>
  <si>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</si>
  <si>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</si>
  <si>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</si>
  <si>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</si>
  <si>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</si>
  <si>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</si>
  <si>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</si>
  <si>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</si>
  <si>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</si>
  <si>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</si>
  <si>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</si>
  <si>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</si>
  <si>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</si>
  <si>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</si>
  <si>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</si>
  <si>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</si>
  <si>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</si>
  <si>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</si>
  <si>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</si>
  <si>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</si>
  <si>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</si>
  <si>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</si>
  <si>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</si>
  <si>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</si>
  <si>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</si>
  <si>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</si>
  <si>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</si>
  <si>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</si>
  <si>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</si>
  <si>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</si>
  <si>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</si>
  <si>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</si>
  <si>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</si>
  <si>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</si>
  <si>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</si>
  <si>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</si>
  <si>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</si>
  <si>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</si>
  <si>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</si>
  <si>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</si>
  <si>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</si>
  <si>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</si>
  <si>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</si>
  <si>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</si>
  <si>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</si>
  <si>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</si>
  <si>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</si>
  <si>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</si>
  <si>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</si>
  <si>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</si>
  <si>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</si>
  <si>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</si>
  <si>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</si>
  <si>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</si>
  <si>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</si>
  <si>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</si>
  <si>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</si>
  <si>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</si>
  <si>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</si>
  <si>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</si>
  <si>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</si>
  <si>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</si>
  <si>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</si>
  <si>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</si>
  <si>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</si>
  <si>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</si>
  <si>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</si>
  <si>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</si>
  <si>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</si>
  <si>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</si>
  <si>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</si>
  <si>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</si>
  <si>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</si>
  <si>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</si>
  <si>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</si>
  <si>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</si>
  <si>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</si>
  <si>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</si>
  <si>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</si>
  <si>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</si>
  <si>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</si>
  <si>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</si>
  <si>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</si>
  <si>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</si>
  <si>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</si>
  <si>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</si>
  <si>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</si>
  <si>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</si>
  <si>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</si>
  <si>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</si>
  <si>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</si>
  <si>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</si>
  <si>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</si>
  <si>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</si>
  <si>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</si>
  <si>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</si>
  <si>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</si>
  <si>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</si>
  <si>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</si>
  <si>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</si>
  <si>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</si>
  <si>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</si>
  <si>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</si>
  <si>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</si>
  <si>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</si>
  <si>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</si>
  <si>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</si>
  <si>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</si>
  <si>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</si>
  <si>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</si>
  <si>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</si>
  <si>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</si>
  <si>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</si>
  <si>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</si>
  <si>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</si>
  <si>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</si>
  <si>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</si>
  <si>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</si>
  <si>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</si>
  <si>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</si>
  <si>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</si>
  <si>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</si>
  <si>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</si>
  <si>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</si>
  <si>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</si>
  <si>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</si>
  <si>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</si>
  <si>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</si>
  <si>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</si>
  <si>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</si>
  <si>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</si>
  <si>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</si>
  <si>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</si>
  <si>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</si>
  <si>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</si>
  <si>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</si>
  <si>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</si>
  <si>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</si>
  <si>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</si>
  <si>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</si>
  <si>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</si>
  <si>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</si>
  <si>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</si>
  <si>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</si>
  <si>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</si>
  <si>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</si>
  <si>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</si>
  <si>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</si>
  <si>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</si>
  <si>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</si>
  <si>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</si>
  <si>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</si>
  <si>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</si>
  <si>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</si>
  <si>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</si>
  <si>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</si>
  <si>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</si>
  <si>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</si>
  <si>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</si>
  <si>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</si>
  <si>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</si>
  <si>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</si>
  <si>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</si>
  <si>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</si>
  <si>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</si>
  <si>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</si>
  <si>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</si>
  <si>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</si>
  <si>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</si>
  <si>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</si>
  <si>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</si>
  <si>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</si>
  <si>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</si>
  <si>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</si>
  <si>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</si>
  <si>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</si>
  <si>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</si>
  <si>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</si>
  <si>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</si>
  <si>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</si>
  <si>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</si>
  <si>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</si>
  <si>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</si>
  <si>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</si>
  <si>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</si>
  <si>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</si>
  <si>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</si>
  <si>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</si>
  <si>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</si>
  <si>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</si>
  <si>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</si>
  <si>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</si>
  <si>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</si>
  <si>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</si>
  <si>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</si>
  <si>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</si>
  <si>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</si>
  <si>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</si>
  <si>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</si>
  <si>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</si>
  <si>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</si>
  <si>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</si>
  <si>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</si>
  <si>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</si>
  <si>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</si>
  <si>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</si>
  <si>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</si>
  <si>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</si>
  <si>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</si>
  <si>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</si>
  <si>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</si>
  <si>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</si>
  <si>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</si>
  <si>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</si>
  <si>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</si>
  <si>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</si>
  <si>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</si>
  <si>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</si>
  <si>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</si>
  <si>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</si>
  <si>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</si>
  <si>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</si>
  <si>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</si>
  <si>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</si>
  <si>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</si>
  <si>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</si>
  <si>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</si>
  <si>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</si>
  <si>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</si>
  <si>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</si>
  <si>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</si>
  <si>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</si>
  <si>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</si>
  <si>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</si>
  <si>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</si>
  <si>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</si>
  <si>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</si>
  <si>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</si>
  <si>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</si>
  <si>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</si>
  <si>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</si>
  <si>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</si>
  <si>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</si>
  <si>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</si>
  <si>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</si>
  <si>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</si>
  <si>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</si>
  <si>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</si>
  <si>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</si>
  <si>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</si>
  <si>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</si>
  <si>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</si>
  <si>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</si>
  <si>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</si>
  <si>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</si>
  <si>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</si>
  <si>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</si>
  <si>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</si>
  <si>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</si>
  <si>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</si>
  <si>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</si>
  <si>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</si>
  <si>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</si>
  <si>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</si>
  <si>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</si>
  <si>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</si>
  <si>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</si>
  <si>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</si>
  <si>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</si>
  <si>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</si>
  <si>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</si>
  <si>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</si>
  <si>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</si>
  <si>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</si>
  <si>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</si>
  <si>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</si>
  <si>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</si>
  <si>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</si>
  <si>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</si>
  <si>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</si>
  <si>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</si>
  <si>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</si>
  <si>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</si>
  <si>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</si>
  <si>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</si>
  <si>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</si>
  <si>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</si>
  <si>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</si>
  <si>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</si>
  <si>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</si>
  <si>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</si>
  <si>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</si>
  <si>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</si>
  <si>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</si>
  <si>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</si>
  <si>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</si>
  <si>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</si>
  <si>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</si>
  <si>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</si>
  <si>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</si>
  <si>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</si>
  <si>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</si>
  <si>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</si>
  <si>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</si>
  <si>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</si>
  <si>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</si>
  <si>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</si>
  <si>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</si>
  <si>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</si>
  <si>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</si>
  <si>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</si>
  <si>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</si>
  <si>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</si>
  <si>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</si>
  <si>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</si>
  <si>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</si>
  <si>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</si>
  <si>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</si>
  <si>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</si>
  <si>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</si>
  <si>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</si>
  <si>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</si>
  <si>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</si>
  <si>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</si>
  <si>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</si>
  <si>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</si>
  <si>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</si>
  <si>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</si>
  <si>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</si>
  <si>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</si>
  <si>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</si>
  <si>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</si>
  <si>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</si>
  <si>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</si>
  <si>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</si>
  <si>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</si>
  <si>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</si>
  <si>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</si>
  <si>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</si>
  <si>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</si>
  <si>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</si>
  <si>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</si>
  <si>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</si>
  <si>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</si>
  <si>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</si>
  <si>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</si>
  <si>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</si>
  <si>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</si>
  <si>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</si>
  <si>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</si>
  <si>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</si>
  <si>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</si>
  <si>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</si>
  <si>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</si>
  <si>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</si>
  <si>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</si>
  <si>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</si>
  <si>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</si>
  <si>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</si>
  <si>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</si>
  <si>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</si>
  <si>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</si>
  <si>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</si>
  <si>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</si>
  <si>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</si>
  <si>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</si>
  <si>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</si>
  <si>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</si>
  <si>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</si>
  <si>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</si>
  <si>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</si>
  <si>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</si>
  <si>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</si>
  <si>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</si>
  <si>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</si>
  <si>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</si>
  <si>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</si>
  <si>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</si>
  <si>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</si>
  <si>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</si>
  <si>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</si>
  <si>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</si>
  <si>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</si>
  <si>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</si>
  <si>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</si>
  <si>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</si>
  <si>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</si>
  <si>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</si>
  <si>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</si>
  <si>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</si>
  <si>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</si>
  <si>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</si>
  <si>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</si>
  <si>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</si>
  <si>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</si>
  <si>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</si>
  <si>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</si>
  <si>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</si>
  <si>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</si>
  <si>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</si>
  <si>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</si>
  <si>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</si>
  <si>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</si>
  <si>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</si>
  <si>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</si>
  <si>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</si>
  <si>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</si>
  <si>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</si>
  <si>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</si>
  <si>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</si>
  <si>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</si>
  <si>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</si>
  <si>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</si>
  <si>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</si>
  <si>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</si>
  <si>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</si>
  <si>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</si>
  <si>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</si>
  <si>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</si>
  <si>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</si>
  <si>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</si>
  <si>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</si>
  <si>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</si>
  <si>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</si>
  <si>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</si>
  <si>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</si>
  <si>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</si>
  <si>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</si>
  <si>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</si>
  <si>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</si>
  <si>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</si>
  <si>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</si>
  <si>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</si>
  <si>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</si>
  <si>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</si>
  <si>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</si>
  <si>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</si>
  <si>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</si>
  <si>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</si>
  <si>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</si>
  <si>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</si>
  <si>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</si>
  <si>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</si>
  <si>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</si>
  <si>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</si>
  <si>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</si>
  <si>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</si>
  <si>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</si>
  <si>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</si>
  <si>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</si>
  <si>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</si>
  <si>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</si>
  <si>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</si>
  <si>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</si>
  <si>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</si>
  <si>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</si>
  <si>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</si>
  <si>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</si>
  <si>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</si>
  <si>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</si>
  <si>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</si>
  <si>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</si>
  <si>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</si>
  <si>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</si>
  <si>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</si>
  <si>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</si>
  <si>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</si>
  <si>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</si>
  <si>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</si>
  <si>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</si>
  <si>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</si>
  <si>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</si>
  <si>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</si>
  <si>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</si>
  <si>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</si>
  <si>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</si>
  <si>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</si>
  <si>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</si>
  <si>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</si>
  <si>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</si>
  <si>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</si>
  <si>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</si>
  <si>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</si>
  <si>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</si>
  <si>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</si>
  <si>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</si>
  <si>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</si>
  <si>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</si>
  <si>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</si>
  <si>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</si>
  <si>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</si>
  <si>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</si>
  <si>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</si>
  <si>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</si>
  <si>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</si>
  <si>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</si>
  <si>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</si>
  <si>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</si>
  <si>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</si>
  <si>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</si>
  <si>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</si>
  <si>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</si>
  <si>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</si>
  <si>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</si>
  <si>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</si>
  <si>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</si>
  <si>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</si>
  <si>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</si>
  <si>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</si>
  <si>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</si>
  <si>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</si>
  <si>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</si>
  <si>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</si>
  <si>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</si>
  <si>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</si>
  <si>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</si>
  <si>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</si>
  <si>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</si>
  <si>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</si>
  <si>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</si>
  <si>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</si>
  <si>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</si>
  <si>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</si>
  <si>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Only few reads</t>
  </si>
  <si>
    <t>Sanger sequencing;  mapped to wrong species</t>
  </si>
  <si>
    <t>to_be_sanger_sequenced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</si>
  <si>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</si>
  <si>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</si>
  <si>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</si>
  <si>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</si>
  <si>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</si>
  <si>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</si>
  <si>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</si>
  <si>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</si>
  <si>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</si>
  <si>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</si>
  <si>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</si>
  <si>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</si>
  <si>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</si>
  <si>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</si>
  <si>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</si>
  <si>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</si>
  <si>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</si>
  <si>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</si>
  <si>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</si>
  <si>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</si>
  <si>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</si>
  <si>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</si>
  <si>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</si>
  <si>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</si>
  <si>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</si>
  <si>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</si>
  <si>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</si>
  <si>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</si>
  <si>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</si>
  <si>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</si>
  <si>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</si>
  <si>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</si>
  <si>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</si>
  <si>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</si>
  <si>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</si>
  <si>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</si>
  <si>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</si>
  <si>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</si>
  <si>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</si>
  <si>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</si>
  <si>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</si>
  <si>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</si>
  <si>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</si>
  <si>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</si>
  <si>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</si>
  <si>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</si>
  <si>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</si>
  <si>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</si>
  <si>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</si>
  <si>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</si>
  <si>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</si>
  <si>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</si>
  <si>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</si>
  <si>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</si>
  <si>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</si>
  <si>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</si>
  <si>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</si>
  <si>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</si>
  <si>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</si>
  <si>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</si>
  <si>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</si>
  <si>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</si>
  <si>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</si>
  <si>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</si>
  <si>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</si>
  <si>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</si>
  <si>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</si>
  <si>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</si>
  <si>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</si>
  <si>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</si>
  <si>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</si>
  <si>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</si>
  <si>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</si>
  <si>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</si>
  <si>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</si>
  <si>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</si>
  <si>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</si>
  <si>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</si>
  <si>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</si>
  <si>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</si>
  <si>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</si>
  <si>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</si>
  <si>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</si>
  <si>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</si>
  <si>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</si>
  <si>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</si>
  <si>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</si>
  <si>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</si>
  <si>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</si>
  <si>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</si>
  <si>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</si>
  <si>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</si>
  <si>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</si>
  <si>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</si>
  <si>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</si>
  <si>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</si>
  <si>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</si>
  <si>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</si>
  <si>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</si>
  <si>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</si>
  <si>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</si>
  <si>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</si>
  <si>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</si>
  <si>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</si>
  <si>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</si>
  <si>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</si>
  <si>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</si>
  <si>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</si>
  <si>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</si>
  <si>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</si>
  <si>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</si>
  <si>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</si>
  <si>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</si>
  <si>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</si>
  <si>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</si>
  <si>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</si>
  <si>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</si>
  <si>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</si>
  <si>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</si>
  <si>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</si>
  <si>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</si>
  <si>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</si>
  <si>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</si>
  <si>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</si>
  <si>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</si>
  <si>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</si>
  <si>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</si>
  <si>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</si>
  <si>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</si>
  <si>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</si>
  <si>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</si>
  <si>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</si>
  <si>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</si>
  <si>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</si>
  <si>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</si>
  <si>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</si>
  <si>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</si>
  <si>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</si>
  <si>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</si>
  <si>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</si>
  <si>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</si>
  <si>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</si>
  <si>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</si>
  <si>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</si>
  <si>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</si>
  <si>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</si>
  <si>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</si>
  <si>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</si>
  <si>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</si>
  <si>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</si>
  <si>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</si>
  <si>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</si>
  <si>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</si>
  <si>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</si>
  <si>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</si>
  <si>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</si>
  <si>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</si>
  <si>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</si>
  <si>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</si>
  <si>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</si>
  <si>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</si>
  <si>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</si>
  <si>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</si>
  <si>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</si>
  <si>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</si>
  <si>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</si>
  <si>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</si>
  <si>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</si>
  <si>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</si>
  <si>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</si>
  <si>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</si>
  <si>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</si>
  <si>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</si>
  <si>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</si>
  <si>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</si>
  <si>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</si>
  <si>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</si>
  <si>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</si>
  <si>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</si>
  <si>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</si>
  <si>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</si>
  <si>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</si>
  <si>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</si>
  <si>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</si>
  <si>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</si>
  <si>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</si>
  <si>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</si>
  <si>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</si>
  <si>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</si>
  <si>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</si>
  <si>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</si>
  <si>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</si>
  <si>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</si>
  <si>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</si>
  <si>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</si>
  <si>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</si>
  <si>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</si>
  <si>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</si>
  <si>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</si>
  <si>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</si>
  <si>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</si>
  <si>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</si>
  <si>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</si>
  <si>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</si>
  <si>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</si>
  <si>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</si>
  <si>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</si>
  <si>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</si>
  <si>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</si>
  <si>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</si>
  <si>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</si>
  <si>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</si>
  <si>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</si>
  <si>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</si>
  <si>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</si>
  <si>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</si>
  <si>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</si>
  <si>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</si>
  <si>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</si>
  <si>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</si>
  <si>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</si>
  <si>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</si>
  <si>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</si>
  <si>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</si>
  <si>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</si>
  <si>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</si>
  <si>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</si>
  <si>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</si>
  <si>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</si>
  <si>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</si>
  <si>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</si>
  <si>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</si>
  <si>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</si>
  <si>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</si>
  <si>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</si>
  <si>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</si>
  <si>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</si>
  <si>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</si>
  <si>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</si>
  <si>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</si>
  <si>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</si>
  <si>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</si>
  <si>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</si>
  <si>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</si>
  <si>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</si>
  <si>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</si>
  <si>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</si>
  <si>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</si>
  <si>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</si>
  <si>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</si>
  <si>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</si>
  <si>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</si>
  <si>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</si>
  <si>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</si>
  <si>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</si>
  <si>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</si>
  <si>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</si>
  <si>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</si>
  <si>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</si>
  <si>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</si>
  <si>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</si>
  <si>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</si>
  <si>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</si>
  <si>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</si>
  <si>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</si>
  <si>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</si>
  <si>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</si>
  <si>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</si>
  <si>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</si>
  <si>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</si>
  <si>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</si>
  <si>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</si>
  <si>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</si>
  <si>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</si>
  <si>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</si>
  <si>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</si>
  <si>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</si>
  <si>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</si>
  <si>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</si>
  <si>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</si>
  <si>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</si>
  <si>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</si>
  <si>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</si>
  <si>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</si>
  <si>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</si>
  <si>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</si>
  <si>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</si>
  <si>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</si>
  <si>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</si>
  <si>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</si>
  <si>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</si>
  <si>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</si>
  <si>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</si>
  <si>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</si>
  <si>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</si>
  <si>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</si>
  <si>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</si>
  <si>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</si>
  <si>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</si>
  <si>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</si>
  <si>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</si>
  <si>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</si>
  <si>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</si>
  <si>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</si>
  <si>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</si>
  <si>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</si>
  <si>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</si>
  <si>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</si>
  <si>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</si>
  <si>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</si>
  <si>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</si>
  <si>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</si>
  <si>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</si>
  <si>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</si>
  <si>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</si>
  <si>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</si>
  <si>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</si>
  <si>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</si>
  <si>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</si>
  <si>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</si>
  <si>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</si>
  <si>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</si>
  <si>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</si>
  <si>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</si>
  <si>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</si>
  <si>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</si>
  <si>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</si>
  <si>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</si>
  <si>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</si>
  <si>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</si>
  <si>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</si>
  <si>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</si>
  <si>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</si>
  <si>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</si>
  <si>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</si>
  <si>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</si>
  <si>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</si>
  <si>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</si>
  <si>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</si>
  <si>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</si>
  <si>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</si>
  <si>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</si>
  <si>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</si>
  <si>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</si>
  <si>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</si>
  <si>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</si>
  <si>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</si>
  <si>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</si>
  <si>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</si>
  <si>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</si>
  <si>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</si>
  <si>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</si>
  <si>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</si>
  <si>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</si>
  <si>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</si>
  <si>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</si>
  <si>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</si>
  <si>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</si>
  <si>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</si>
  <si>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</si>
  <si>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</si>
  <si>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</si>
  <si>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</si>
  <si>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</si>
  <si>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</si>
  <si>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</si>
  <si>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</si>
  <si>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</si>
  <si>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</si>
  <si>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failed again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</si>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</sst>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name val="Arial"/>
    </font>
    <font>
      <sz val="12"/>
      <color rgb="FF000000"/>
      <name val="宋体"/>
      <charset val="134"/>
    </font>
    <font>
      <u/>
      <sz val="10"/>
      <color rgb="FF0000FF"/>
      <name val="Arial"/>
    </font>
    <font>
      <sz val="10"/>
      <color rgb="FF000000"/>
      <name val="Arial"/>
    </font>
    <font>
      <sz val="9"/>
      <name val="Arial"/>
    </font>
    <font>
      <u/>
      <sz val="10"/>
      <color theme="11"/>
      <name val="Arial"/>
    </font>
    <font>
      <sz val="10"/>
      <color rgb="FFFF0000"/>
      <name val="Arial"/>
    </font>
    <font>
      <sz val="10"/>
      <color rgb="FF000000"/>
      <name val="宋体"/>
      <charset val="134"/>
    </font>
    <font>
      <sz val="10"/>
      <color theme="3" tint="0.3999755851924192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7" fillId="7" borderId="3" xfId="0" applyFont="1" applyFill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7" fillId="0" borderId="3" xfId="0" applyFont="1" applyFill="1" applyBorder="1" applyAlignment="1"/>
    <xf numFmtId="0" fontId="0" fillId="0" borderId="3" xfId="0" applyFont="1" applyFill="1" applyBorder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3482</v>
      </c>
      <c r="B1" t="s">
        <v>3096</v>
      </c>
    </row>
    <row r="2" spans="1:2">
      <c r="A2" s="106" t="s">
        <v>3091</v>
      </c>
      <c r="B2" t="s">
        <v>3481</v>
      </c>
    </row>
    <row r="4" spans="1:2">
      <c r="A4" s="106" t="s">
        <v>3093</v>
      </c>
      <c r="B4" t="s">
        <v>3095</v>
      </c>
    </row>
    <row r="5" spans="1:2">
      <c r="A5" s="64" t="s">
        <v>3316</v>
      </c>
      <c r="B5" s="107">
        <v>1</v>
      </c>
    </row>
    <row r="6" spans="1:2">
      <c r="A6" s="64" t="s">
        <v>3317</v>
      </c>
      <c r="B6" s="107">
        <v>1</v>
      </c>
    </row>
    <row r="7" spans="1:2">
      <c r="A7" s="64" t="s">
        <v>3165</v>
      </c>
      <c r="B7" s="107">
        <v>1</v>
      </c>
    </row>
    <row r="8" spans="1:2">
      <c r="A8" s="64" t="s">
        <v>3166</v>
      </c>
      <c r="B8" s="107">
        <v>1</v>
      </c>
    </row>
    <row r="9" spans="1:2">
      <c r="A9" s="64" t="s">
        <v>3318</v>
      </c>
      <c r="B9" s="107">
        <v>1</v>
      </c>
    </row>
    <row r="10" spans="1:2">
      <c r="A10" s="64" t="s">
        <v>3350</v>
      </c>
      <c r="B10" s="107">
        <v>1</v>
      </c>
    </row>
    <row r="11" spans="1:2">
      <c r="A11" s="64" t="s">
        <v>3315</v>
      </c>
      <c r="B11" s="107">
        <v>1</v>
      </c>
    </row>
    <row r="12" spans="1:2">
      <c r="A12" s="64" t="s">
        <v>3319</v>
      </c>
      <c r="B12" s="107">
        <v>1</v>
      </c>
    </row>
    <row r="13" spans="1:2">
      <c r="A13" s="64" t="s">
        <v>3356</v>
      </c>
      <c r="B13" s="107">
        <v>1</v>
      </c>
    </row>
    <row r="14" spans="1:2">
      <c r="A14" s="64" t="s">
        <v>3309</v>
      </c>
      <c r="B14" s="107">
        <v>1</v>
      </c>
    </row>
    <row r="15" spans="1:2">
      <c r="A15" s="64" t="s">
        <v>3310</v>
      </c>
      <c r="B15" s="107">
        <v>1</v>
      </c>
    </row>
    <row r="16" spans="1:2">
      <c r="A16" s="64" t="s">
        <v>3160</v>
      </c>
      <c r="B16" s="107">
        <v>1</v>
      </c>
    </row>
    <row r="17" spans="1:2">
      <c r="A17" s="64" t="s">
        <v>3161</v>
      </c>
      <c r="B17" s="107">
        <v>1</v>
      </c>
    </row>
    <row r="18" spans="1:2">
      <c r="A18" s="64" t="s">
        <v>3162</v>
      </c>
      <c r="B18" s="107">
        <v>1</v>
      </c>
    </row>
    <row r="19" spans="1:2">
      <c r="A19" s="64" t="s">
        <v>3163</v>
      </c>
      <c r="B19" s="107">
        <v>1</v>
      </c>
    </row>
    <row r="20" spans="1:2">
      <c r="A20" s="64" t="s">
        <v>3272</v>
      </c>
      <c r="B20" s="107">
        <v>1</v>
      </c>
    </row>
    <row r="21" spans="1:2">
      <c r="A21" s="64" t="s">
        <v>3167</v>
      </c>
      <c r="B21" s="107">
        <v>1</v>
      </c>
    </row>
    <row r="22" spans="1:2">
      <c r="A22" s="64" t="s">
        <v>3320</v>
      </c>
      <c r="B22" s="107">
        <v>1</v>
      </c>
    </row>
    <row r="23" spans="1:2">
      <c r="A23" s="64" t="s">
        <v>3321</v>
      </c>
      <c r="B23" s="107">
        <v>1</v>
      </c>
    </row>
    <row r="24" spans="1:2">
      <c r="A24" s="64" t="s">
        <v>3322</v>
      </c>
      <c r="B24" s="107">
        <v>1</v>
      </c>
    </row>
    <row r="25" spans="1:2">
      <c r="A25" s="64" t="s">
        <v>3323</v>
      </c>
      <c r="B25" s="107">
        <v>1</v>
      </c>
    </row>
    <row r="26" spans="1:2">
      <c r="A26" s="64" t="s">
        <v>3324</v>
      </c>
      <c r="B26" s="107">
        <v>1</v>
      </c>
    </row>
    <row r="27" spans="1:2">
      <c r="A27" s="64" t="s">
        <v>3325</v>
      </c>
      <c r="B27" s="107">
        <v>1</v>
      </c>
    </row>
    <row r="28" spans="1:2">
      <c r="A28" s="64" t="s">
        <v>3284</v>
      </c>
      <c r="B28" s="107">
        <v>1</v>
      </c>
    </row>
    <row r="29" spans="1:2">
      <c r="A29" s="64" t="s">
        <v>3168</v>
      </c>
      <c r="B29" s="107">
        <v>1</v>
      </c>
    </row>
    <row r="30" spans="1:2">
      <c r="A30" s="64" t="s">
        <v>3169</v>
      </c>
      <c r="B30" s="107">
        <v>1</v>
      </c>
    </row>
    <row r="31" spans="1:2">
      <c r="A31" s="64" t="s">
        <v>3170</v>
      </c>
      <c r="B31" s="107">
        <v>1</v>
      </c>
    </row>
    <row r="32" spans="1:2">
      <c r="A32" s="64" t="s">
        <v>3140</v>
      </c>
      <c r="B32" s="107">
        <v>1</v>
      </c>
    </row>
    <row r="33" spans="1:2">
      <c r="A33" s="64" t="s">
        <v>3139</v>
      </c>
      <c r="B33" s="107">
        <v>1</v>
      </c>
    </row>
    <row r="34" spans="1:2">
      <c r="A34" s="64" t="s">
        <v>3326</v>
      </c>
      <c r="B34" s="107">
        <v>1</v>
      </c>
    </row>
    <row r="35" spans="1:2">
      <c r="A35" s="64" t="s">
        <v>3357</v>
      </c>
      <c r="B35" s="107">
        <v>1</v>
      </c>
    </row>
    <row r="36" spans="1:2">
      <c r="A36" s="64" t="s">
        <v>3131</v>
      </c>
      <c r="B36" s="107">
        <v>1</v>
      </c>
    </row>
    <row r="37" spans="1:2">
      <c r="A37" s="64" t="s">
        <v>3171</v>
      </c>
      <c r="B37" s="107">
        <v>1</v>
      </c>
    </row>
    <row r="38" spans="1:2">
      <c r="A38" s="64" t="s">
        <v>3172</v>
      </c>
      <c r="B38" s="107">
        <v>1</v>
      </c>
    </row>
    <row r="39" spans="1:2">
      <c r="A39" s="64" t="s">
        <v>3327</v>
      </c>
      <c r="B39" s="107">
        <v>1</v>
      </c>
    </row>
    <row r="40" spans="1:2">
      <c r="A40" s="64" t="s">
        <v>3173</v>
      </c>
      <c r="B40" s="107">
        <v>1</v>
      </c>
    </row>
    <row r="41" spans="1:2">
      <c r="A41" s="64" t="s">
        <v>3174</v>
      </c>
      <c r="B41" s="107">
        <v>1</v>
      </c>
    </row>
    <row r="42" spans="1:2">
      <c r="A42" s="64" t="s">
        <v>3175</v>
      </c>
      <c r="B42" s="107">
        <v>1</v>
      </c>
    </row>
    <row r="43" spans="1:2">
      <c r="A43" s="64" t="s">
        <v>3176</v>
      </c>
      <c r="B43" s="107">
        <v>1</v>
      </c>
    </row>
    <row r="44" spans="1:2">
      <c r="A44" s="64" t="s">
        <v>3177</v>
      </c>
      <c r="B44" s="107">
        <v>1</v>
      </c>
    </row>
    <row r="45" spans="1:2">
      <c r="A45" s="64" t="s">
        <v>3328</v>
      </c>
      <c r="B45" s="107">
        <v>1</v>
      </c>
    </row>
    <row r="46" spans="1:2">
      <c r="A46" s="64" t="s">
        <v>3329</v>
      </c>
      <c r="B46" s="107">
        <v>1</v>
      </c>
    </row>
    <row r="47" spans="1:2">
      <c r="A47" s="64" t="s">
        <v>3153</v>
      </c>
      <c r="B47" s="107">
        <v>1</v>
      </c>
    </row>
    <row r="48" spans="1:2">
      <c r="A48" s="64" t="s">
        <v>3158</v>
      </c>
      <c r="B48" s="107">
        <v>1</v>
      </c>
    </row>
    <row r="49" spans="1:2">
      <c r="A49" s="64" t="s">
        <v>3142</v>
      </c>
      <c r="B49" s="107">
        <v>1</v>
      </c>
    </row>
    <row r="50" spans="1:2">
      <c r="A50" s="64" t="s">
        <v>3143</v>
      </c>
      <c r="B50" s="107">
        <v>1</v>
      </c>
    </row>
    <row r="51" spans="1:2">
      <c r="A51" s="64" t="s">
        <v>3144</v>
      </c>
      <c r="B51" s="107">
        <v>1</v>
      </c>
    </row>
    <row r="52" spans="1:2">
      <c r="A52" s="64" t="s">
        <v>3343</v>
      </c>
      <c r="B52" s="107">
        <v>1</v>
      </c>
    </row>
    <row r="53" spans="1:2">
      <c r="A53" s="64" t="s">
        <v>3330</v>
      </c>
      <c r="B53" s="107">
        <v>1</v>
      </c>
    </row>
    <row r="54" spans="1:2">
      <c r="A54" s="64" t="s">
        <v>3178</v>
      </c>
      <c r="B54" s="107">
        <v>1</v>
      </c>
    </row>
    <row r="55" spans="1:2">
      <c r="A55" s="64" t="s">
        <v>3179</v>
      </c>
      <c r="B55" s="107">
        <v>1</v>
      </c>
    </row>
    <row r="56" spans="1:2">
      <c r="A56" s="64" t="s">
        <v>3180</v>
      </c>
      <c r="B56" s="107">
        <v>1</v>
      </c>
    </row>
    <row r="57" spans="1:2">
      <c r="A57" s="64" t="s">
        <v>3181</v>
      </c>
      <c r="B57" s="107">
        <v>1</v>
      </c>
    </row>
    <row r="58" spans="1:2">
      <c r="A58" s="64" t="s">
        <v>3250</v>
      </c>
      <c r="B58" s="107">
        <v>1</v>
      </c>
    </row>
    <row r="59" spans="1:2">
      <c r="A59" s="64" t="s">
        <v>3251</v>
      </c>
      <c r="B59" s="107">
        <v>1</v>
      </c>
    </row>
    <row r="60" spans="1:2">
      <c r="A60" s="64" t="s">
        <v>3145</v>
      </c>
      <c r="B60" s="107">
        <v>1</v>
      </c>
    </row>
    <row r="61" spans="1:2">
      <c r="A61" s="64" t="s">
        <v>3130</v>
      </c>
      <c r="B61" s="107">
        <v>1</v>
      </c>
    </row>
    <row r="62" spans="1:2">
      <c r="A62" s="64" t="s">
        <v>3132</v>
      </c>
      <c r="B62" s="107">
        <v>1</v>
      </c>
    </row>
    <row r="63" spans="1:2">
      <c r="A63" s="64" t="s">
        <v>3133</v>
      </c>
      <c r="B63" s="107">
        <v>1</v>
      </c>
    </row>
    <row r="64" spans="1:2">
      <c r="A64" s="64" t="s">
        <v>3146</v>
      </c>
      <c r="B64" s="107">
        <v>1</v>
      </c>
    </row>
    <row r="65" spans="1:2">
      <c r="A65" s="64" t="s">
        <v>3351</v>
      </c>
      <c r="B65" s="107">
        <v>1</v>
      </c>
    </row>
    <row r="66" spans="1:2">
      <c r="A66" s="64" t="s">
        <v>3273</v>
      </c>
      <c r="B66" s="107">
        <v>1</v>
      </c>
    </row>
    <row r="67" spans="1:2">
      <c r="A67" s="64" t="s">
        <v>3331</v>
      </c>
      <c r="B67" s="107">
        <v>1</v>
      </c>
    </row>
    <row r="68" spans="1:2">
      <c r="A68" s="64" t="s">
        <v>3300</v>
      </c>
      <c r="B68" s="107">
        <v>1</v>
      </c>
    </row>
    <row r="69" spans="1:2">
      <c r="A69" s="64" t="s">
        <v>3164</v>
      </c>
      <c r="B69" s="107">
        <v>1</v>
      </c>
    </row>
    <row r="70" spans="1:2">
      <c r="A70" s="64" t="s">
        <v>3147</v>
      </c>
      <c r="B70" s="107">
        <v>1</v>
      </c>
    </row>
    <row r="71" spans="1:2">
      <c r="A71" s="64" t="s">
        <v>3332</v>
      </c>
      <c r="B71" s="107">
        <v>1</v>
      </c>
    </row>
    <row r="72" spans="1:2">
      <c r="A72" s="64" t="s">
        <v>3157</v>
      </c>
      <c r="B72" s="107">
        <v>1</v>
      </c>
    </row>
    <row r="73" spans="1:2">
      <c r="A73" s="64" t="s">
        <v>3345</v>
      </c>
      <c r="B73" s="107">
        <v>1</v>
      </c>
    </row>
    <row r="74" spans="1:2">
      <c r="A74" s="64" t="s">
        <v>3333</v>
      </c>
      <c r="B74" s="107">
        <v>1</v>
      </c>
    </row>
    <row r="75" spans="1:2">
      <c r="A75" s="64" t="s">
        <v>3280</v>
      </c>
      <c r="B75" s="107">
        <v>1</v>
      </c>
    </row>
    <row r="76" spans="1:2">
      <c r="A76" s="64" t="s">
        <v>3182</v>
      </c>
      <c r="B76" s="107">
        <v>1</v>
      </c>
    </row>
    <row r="77" spans="1:2">
      <c r="A77" s="64" t="s">
        <v>3347</v>
      </c>
      <c r="B77" s="107">
        <v>1</v>
      </c>
    </row>
    <row r="78" spans="1:2">
      <c r="A78" s="64" t="s">
        <v>3293</v>
      </c>
      <c r="B78" s="107">
        <v>1</v>
      </c>
    </row>
    <row r="79" spans="1:2">
      <c r="A79" s="64" t="s">
        <v>3294</v>
      </c>
      <c r="B79" s="107">
        <v>1</v>
      </c>
    </row>
    <row r="80" spans="1:2">
      <c r="A80" s="64" t="s">
        <v>3134</v>
      </c>
      <c r="B80" s="107">
        <v>1</v>
      </c>
    </row>
    <row r="81" spans="1:2">
      <c r="A81" s="64" t="s">
        <v>3311</v>
      </c>
      <c r="B81" s="107">
        <v>1</v>
      </c>
    </row>
    <row r="82" spans="1:2">
      <c r="A82" s="64" t="s">
        <v>3183</v>
      </c>
      <c r="B82" s="107">
        <v>1</v>
      </c>
    </row>
    <row r="83" spans="1:2">
      <c r="A83" s="64" t="s">
        <v>3334</v>
      </c>
      <c r="B83" s="107">
        <v>1</v>
      </c>
    </row>
    <row r="84" spans="1:2">
      <c r="A84" s="64" t="s">
        <v>3335</v>
      </c>
      <c r="B84" s="107">
        <v>1</v>
      </c>
    </row>
    <row r="85" spans="1:2">
      <c r="A85" s="64" t="s">
        <v>3336</v>
      </c>
      <c r="B85" s="107">
        <v>1</v>
      </c>
    </row>
    <row r="86" spans="1:2">
      <c r="A86" s="64" t="s">
        <v>3279</v>
      </c>
      <c r="B86" s="107">
        <v>1</v>
      </c>
    </row>
    <row r="87" spans="1:2">
      <c r="A87" s="64" t="s">
        <v>3252</v>
      </c>
      <c r="B87" s="107">
        <v>1</v>
      </c>
    </row>
    <row r="88" spans="1:2">
      <c r="A88" s="64" t="s">
        <v>3184</v>
      </c>
      <c r="B88" s="107">
        <v>1</v>
      </c>
    </row>
    <row r="89" spans="1:2">
      <c r="A89" s="64" t="s">
        <v>3185</v>
      </c>
      <c r="B89" s="107">
        <v>1</v>
      </c>
    </row>
    <row r="90" spans="1:2">
      <c r="A90" s="64" t="s">
        <v>3186</v>
      </c>
      <c r="B90" s="107">
        <v>1</v>
      </c>
    </row>
    <row r="91" spans="1:2">
      <c r="A91" s="64" t="s">
        <v>3187</v>
      </c>
      <c r="B91" s="107">
        <v>1</v>
      </c>
    </row>
    <row r="92" spans="1:2">
      <c r="A92" s="64" t="s">
        <v>3188</v>
      </c>
      <c r="B92" s="107">
        <v>1</v>
      </c>
    </row>
    <row r="93" spans="1:2">
      <c r="A93" s="64" t="s">
        <v>3189</v>
      </c>
      <c r="B93" s="107">
        <v>1</v>
      </c>
    </row>
    <row r="94" spans="1:2">
      <c r="A94" s="64" t="s">
        <v>3190</v>
      </c>
      <c r="B94" s="107">
        <v>1</v>
      </c>
    </row>
    <row r="95" spans="1:2">
      <c r="A95" s="64" t="s">
        <v>3191</v>
      </c>
      <c r="B95" s="107">
        <v>1</v>
      </c>
    </row>
    <row r="96" spans="1:2">
      <c r="A96" s="64" t="s">
        <v>3192</v>
      </c>
      <c r="B96" s="107">
        <v>1</v>
      </c>
    </row>
    <row r="97" spans="1:2">
      <c r="A97" s="64" t="s">
        <v>3193</v>
      </c>
      <c r="B97" s="107">
        <v>1</v>
      </c>
    </row>
    <row r="98" spans="1:2">
      <c r="A98" s="64" t="s">
        <v>3194</v>
      </c>
      <c r="B98" s="107">
        <v>1</v>
      </c>
    </row>
    <row r="99" spans="1:2">
      <c r="A99" s="64" t="s">
        <v>3195</v>
      </c>
      <c r="B99" s="107">
        <v>1</v>
      </c>
    </row>
    <row r="100" spans="1:2">
      <c r="A100" s="64" t="s">
        <v>3253</v>
      </c>
      <c r="B100" s="107">
        <v>1</v>
      </c>
    </row>
    <row r="101" spans="1:2">
      <c r="A101" s="64" t="s">
        <v>3285</v>
      </c>
      <c r="B101" s="107">
        <v>1</v>
      </c>
    </row>
    <row r="102" spans="1:2">
      <c r="A102" s="64" t="s">
        <v>3286</v>
      </c>
      <c r="B102" s="107">
        <v>1</v>
      </c>
    </row>
    <row r="103" spans="1:2">
      <c r="A103" s="64" t="s">
        <v>3287</v>
      </c>
      <c r="B103" s="107">
        <v>1</v>
      </c>
    </row>
    <row r="104" spans="1:2">
      <c r="A104" s="64" t="s">
        <v>3288</v>
      </c>
      <c r="B104" s="107">
        <v>1</v>
      </c>
    </row>
    <row r="105" spans="1:2">
      <c r="A105" s="64" t="s">
        <v>3289</v>
      </c>
      <c r="B105" s="107">
        <v>1</v>
      </c>
    </row>
    <row r="106" spans="1:2">
      <c r="A106" s="64" t="s">
        <v>3290</v>
      </c>
      <c r="B106" s="107">
        <v>1</v>
      </c>
    </row>
    <row r="107" spans="1:2">
      <c r="A107" s="64" t="s">
        <v>3135</v>
      </c>
      <c r="B107" s="107">
        <v>1</v>
      </c>
    </row>
    <row r="108" spans="1:2">
      <c r="A108" s="64" t="s">
        <v>3277</v>
      </c>
      <c r="B108" s="107">
        <v>1</v>
      </c>
    </row>
    <row r="109" spans="1:2">
      <c r="A109" s="64" t="s">
        <v>3278</v>
      </c>
      <c r="B109" s="107">
        <v>1</v>
      </c>
    </row>
    <row r="110" spans="1:2">
      <c r="A110" s="64" t="s">
        <v>3312</v>
      </c>
      <c r="B110" s="107">
        <v>1</v>
      </c>
    </row>
    <row r="111" spans="1:2">
      <c r="A111" s="64" t="s">
        <v>3196</v>
      </c>
      <c r="B111" s="107">
        <v>1</v>
      </c>
    </row>
    <row r="112" spans="1:2">
      <c r="A112" s="64" t="s">
        <v>3197</v>
      </c>
      <c r="B112" s="107">
        <v>1</v>
      </c>
    </row>
    <row r="113" spans="1:2">
      <c r="A113" s="64" t="s">
        <v>3313</v>
      </c>
      <c r="B113" s="107">
        <v>1</v>
      </c>
    </row>
    <row r="114" spans="1:2">
      <c r="A114" s="64" t="s">
        <v>3198</v>
      </c>
      <c r="B114" s="107">
        <v>1</v>
      </c>
    </row>
    <row r="115" spans="1:2">
      <c r="A115" s="64" t="s">
        <v>3199</v>
      </c>
      <c r="B115" s="107">
        <v>1</v>
      </c>
    </row>
    <row r="116" spans="1:2">
      <c r="A116" s="64" t="s">
        <v>3148</v>
      </c>
      <c r="B116" s="107">
        <v>1</v>
      </c>
    </row>
    <row r="117" spans="1:2">
      <c r="A117" s="64" t="s">
        <v>3305</v>
      </c>
      <c r="B117" s="107">
        <v>1</v>
      </c>
    </row>
    <row r="118" spans="1:2">
      <c r="A118" s="64" t="s">
        <v>3303</v>
      </c>
      <c r="B118" s="107">
        <v>1</v>
      </c>
    </row>
    <row r="119" spans="1:2">
      <c r="A119" s="64" t="s">
        <v>3159</v>
      </c>
      <c r="B119" s="107">
        <v>1</v>
      </c>
    </row>
    <row r="120" spans="1:2">
      <c r="A120" s="64" t="s">
        <v>3307</v>
      </c>
      <c r="B120" s="107">
        <v>1</v>
      </c>
    </row>
    <row r="121" spans="1:2">
      <c r="A121" s="64" t="s">
        <v>3308</v>
      </c>
      <c r="B121" s="107">
        <v>1</v>
      </c>
    </row>
    <row r="122" spans="1:2">
      <c r="A122" s="64" t="s">
        <v>3362</v>
      </c>
      <c r="B122" s="107">
        <v>1</v>
      </c>
    </row>
    <row r="123" spans="1:2">
      <c r="A123" s="64" t="s">
        <v>3337</v>
      </c>
      <c r="B123" s="107">
        <v>1</v>
      </c>
    </row>
    <row r="124" spans="1:2">
      <c r="A124" s="64" t="s">
        <v>3200</v>
      </c>
      <c r="B124" s="107">
        <v>1</v>
      </c>
    </row>
    <row r="125" spans="1:2">
      <c r="A125" s="64" t="s">
        <v>3201</v>
      </c>
      <c r="B125" s="107">
        <v>1</v>
      </c>
    </row>
    <row r="126" spans="1:2">
      <c r="A126" s="64" t="s">
        <v>3202</v>
      </c>
      <c r="B126" s="107">
        <v>1</v>
      </c>
    </row>
    <row r="127" spans="1:2">
      <c r="A127" s="64" t="s">
        <v>3203</v>
      </c>
      <c r="B127" s="107">
        <v>1</v>
      </c>
    </row>
    <row r="128" spans="1:2">
      <c r="A128" s="64" t="s">
        <v>3204</v>
      </c>
      <c r="B128" s="107">
        <v>1</v>
      </c>
    </row>
    <row r="129" spans="1:2">
      <c r="A129" s="64" t="s">
        <v>3205</v>
      </c>
      <c r="B129" s="107">
        <v>1</v>
      </c>
    </row>
    <row r="130" spans="1:2">
      <c r="A130" s="64" t="s">
        <v>3206</v>
      </c>
      <c r="B130" s="107">
        <v>1</v>
      </c>
    </row>
    <row r="131" spans="1:2">
      <c r="A131" s="64" t="s">
        <v>3207</v>
      </c>
      <c r="B131" s="107">
        <v>1</v>
      </c>
    </row>
    <row r="132" spans="1:2">
      <c r="A132" s="64" t="s">
        <v>3208</v>
      </c>
      <c r="B132" s="107">
        <v>1</v>
      </c>
    </row>
    <row r="133" spans="1:2">
      <c r="A133" s="64" t="s">
        <v>3209</v>
      </c>
      <c r="B133" s="107">
        <v>1</v>
      </c>
    </row>
    <row r="134" spans="1:2">
      <c r="A134" s="64" t="s">
        <v>3210</v>
      </c>
      <c r="B134" s="107">
        <v>1</v>
      </c>
    </row>
    <row r="135" spans="1:2">
      <c r="A135" s="64" t="s">
        <v>3344</v>
      </c>
      <c r="B135" s="107">
        <v>1</v>
      </c>
    </row>
    <row r="136" spans="1:2">
      <c r="A136" s="64" t="s">
        <v>3149</v>
      </c>
      <c r="B136" s="107">
        <v>1</v>
      </c>
    </row>
    <row r="137" spans="1:2">
      <c r="A137" s="64" t="s">
        <v>3211</v>
      </c>
      <c r="B137" s="107">
        <v>1</v>
      </c>
    </row>
    <row r="138" spans="1:2">
      <c r="A138" s="64" t="s">
        <v>3212</v>
      </c>
      <c r="B138" s="107">
        <v>1</v>
      </c>
    </row>
    <row r="139" spans="1:2">
      <c r="A139" s="64" t="s">
        <v>3295</v>
      </c>
      <c r="B139" s="107">
        <v>1</v>
      </c>
    </row>
    <row r="140" spans="1:2">
      <c r="A140" s="64" t="s">
        <v>3213</v>
      </c>
      <c r="B140" s="107">
        <v>1</v>
      </c>
    </row>
    <row r="141" spans="1:2">
      <c r="A141" s="64" t="s">
        <v>3136</v>
      </c>
      <c r="B141" s="107">
        <v>1</v>
      </c>
    </row>
    <row r="142" spans="1:2">
      <c r="A142" s="64" t="s">
        <v>3150</v>
      </c>
      <c r="B142" s="107">
        <v>1</v>
      </c>
    </row>
    <row r="143" spans="1:2">
      <c r="A143" s="64" t="s">
        <v>3301</v>
      </c>
      <c r="B143" s="107">
        <v>1</v>
      </c>
    </row>
    <row r="144" spans="1:2">
      <c r="A144" s="64" t="s">
        <v>3302</v>
      </c>
      <c r="B144" s="107">
        <v>1</v>
      </c>
    </row>
    <row r="145" spans="1:2">
      <c r="A145" s="64" t="s">
        <v>3254</v>
      </c>
      <c r="B145" s="107">
        <v>1</v>
      </c>
    </row>
    <row r="146" spans="1:2">
      <c r="A146" s="64" t="s">
        <v>3274</v>
      </c>
      <c r="B146" s="107">
        <v>1</v>
      </c>
    </row>
    <row r="147" spans="1:2">
      <c r="A147" s="64" t="s">
        <v>3275</v>
      </c>
      <c r="B147" s="107">
        <v>1</v>
      </c>
    </row>
    <row r="148" spans="1:2">
      <c r="A148" s="64" t="s">
        <v>3141</v>
      </c>
      <c r="B148" s="107">
        <v>1</v>
      </c>
    </row>
    <row r="149" spans="1:2">
      <c r="A149" s="64" t="s">
        <v>3338</v>
      </c>
      <c r="B149" s="107">
        <v>1</v>
      </c>
    </row>
    <row r="150" spans="1:2">
      <c r="A150" s="64" t="s">
        <v>3296</v>
      </c>
      <c r="B150" s="107">
        <v>1</v>
      </c>
    </row>
    <row r="151" spans="1:2">
      <c r="A151" s="64" t="s">
        <v>3297</v>
      </c>
      <c r="B151" s="107">
        <v>1</v>
      </c>
    </row>
    <row r="152" spans="1:2">
      <c r="A152" s="64" t="s">
        <v>3349</v>
      </c>
      <c r="B152" s="107">
        <v>1</v>
      </c>
    </row>
    <row r="153" spans="1:2">
      <c r="A153" s="64" t="s">
        <v>3358</v>
      </c>
      <c r="B153" s="107">
        <v>1</v>
      </c>
    </row>
    <row r="154" spans="1:2">
      <c r="A154" s="64" t="s">
        <v>3352</v>
      </c>
      <c r="B154" s="107">
        <v>1</v>
      </c>
    </row>
    <row r="155" spans="1:2">
      <c r="A155" s="64" t="s">
        <v>3214</v>
      </c>
      <c r="B155" s="107">
        <v>1</v>
      </c>
    </row>
    <row r="156" spans="1:2">
      <c r="A156" s="64" t="s">
        <v>3215</v>
      </c>
      <c r="B156" s="107">
        <v>1</v>
      </c>
    </row>
    <row r="157" spans="1:2">
      <c r="A157" s="64" t="s">
        <v>3216</v>
      </c>
      <c r="B157" s="107">
        <v>1</v>
      </c>
    </row>
    <row r="158" spans="1:2">
      <c r="A158" s="64" t="s">
        <v>3314</v>
      </c>
      <c r="B158" s="107">
        <v>1</v>
      </c>
    </row>
    <row r="159" spans="1:2">
      <c r="A159" s="64" t="s">
        <v>3154</v>
      </c>
      <c r="B159" s="107">
        <v>1</v>
      </c>
    </row>
    <row r="160" spans="1:2">
      <c r="A160" s="64" t="s">
        <v>3155</v>
      </c>
      <c r="B160" s="107">
        <v>1</v>
      </c>
    </row>
    <row r="161" spans="1:2">
      <c r="A161" s="64" t="s">
        <v>3156</v>
      </c>
      <c r="B161" s="107">
        <v>1</v>
      </c>
    </row>
    <row r="162" spans="1:2">
      <c r="A162" s="64" t="s">
        <v>3217</v>
      </c>
      <c r="B162" s="107">
        <v>1</v>
      </c>
    </row>
    <row r="163" spans="1:2">
      <c r="A163" s="64" t="s">
        <v>3218</v>
      </c>
      <c r="B163" s="107">
        <v>1</v>
      </c>
    </row>
    <row r="164" spans="1:2">
      <c r="A164" s="64" t="s">
        <v>3219</v>
      </c>
      <c r="B164" s="107">
        <v>1</v>
      </c>
    </row>
    <row r="165" spans="1:2">
      <c r="A165" s="64" t="s">
        <v>3220</v>
      </c>
      <c r="B165" s="107">
        <v>1</v>
      </c>
    </row>
    <row r="166" spans="1:2">
      <c r="A166" s="64" t="s">
        <v>3348</v>
      </c>
      <c r="B166" s="107">
        <v>1</v>
      </c>
    </row>
    <row r="167" spans="1:2">
      <c r="A167" s="64" t="s">
        <v>3306</v>
      </c>
      <c r="B167" s="107">
        <v>1</v>
      </c>
    </row>
    <row r="168" spans="1:2">
      <c r="A168" s="64" t="s">
        <v>3361</v>
      </c>
      <c r="B168" s="107">
        <v>1</v>
      </c>
    </row>
    <row r="169" spans="1:2">
      <c r="A169" s="64" t="s">
        <v>3245</v>
      </c>
      <c r="B169" s="107">
        <v>1</v>
      </c>
    </row>
    <row r="170" spans="1:2">
      <c r="A170" s="64" t="s">
        <v>3246</v>
      </c>
      <c r="B170" s="107">
        <v>1</v>
      </c>
    </row>
    <row r="171" spans="1:2">
      <c r="A171" s="64" t="s">
        <v>3247</v>
      </c>
      <c r="B171" s="107">
        <v>1</v>
      </c>
    </row>
    <row r="172" spans="1:2">
      <c r="A172" s="64" t="s">
        <v>3221</v>
      </c>
      <c r="B172" s="107">
        <v>1</v>
      </c>
    </row>
    <row r="173" spans="1:2">
      <c r="A173" s="64" t="s">
        <v>3359</v>
      </c>
      <c r="B173" s="107">
        <v>1</v>
      </c>
    </row>
    <row r="174" spans="1:2">
      <c r="A174" s="64" t="s">
        <v>3353</v>
      </c>
      <c r="B174" s="107">
        <v>1</v>
      </c>
    </row>
    <row r="175" spans="1:2">
      <c r="A175" s="64" t="s">
        <v>3339</v>
      </c>
      <c r="B175" s="107">
        <v>1</v>
      </c>
    </row>
    <row r="176" spans="1:2">
      <c r="A176" s="64" t="s">
        <v>3281</v>
      </c>
      <c r="B176" s="107">
        <v>1</v>
      </c>
    </row>
    <row r="177" spans="1:2">
      <c r="A177" s="64" t="s">
        <v>3282</v>
      </c>
      <c r="B177" s="107">
        <v>1</v>
      </c>
    </row>
    <row r="178" spans="1:2">
      <c r="A178" s="64" t="s">
        <v>3283</v>
      </c>
      <c r="B178" s="107">
        <v>1</v>
      </c>
    </row>
    <row r="179" spans="1:2">
      <c r="A179" s="64" t="s">
        <v>3291</v>
      </c>
      <c r="B179" s="107">
        <v>1</v>
      </c>
    </row>
    <row r="180" spans="1:2">
      <c r="A180" s="64" t="s">
        <v>3292</v>
      </c>
      <c r="B180" s="107">
        <v>1</v>
      </c>
    </row>
    <row r="181" spans="1:2">
      <c r="A181" s="64" t="s">
        <v>3276</v>
      </c>
      <c r="B181" s="107">
        <v>1</v>
      </c>
    </row>
    <row r="182" spans="1:2">
      <c r="A182" s="64" t="s">
        <v>3222</v>
      </c>
      <c r="B182" s="107">
        <v>1</v>
      </c>
    </row>
    <row r="183" spans="1:2">
      <c r="A183" s="64" t="s">
        <v>3223</v>
      </c>
      <c r="B183" s="107">
        <v>1</v>
      </c>
    </row>
    <row r="184" spans="1:2">
      <c r="A184" s="64" t="s">
        <v>3224</v>
      </c>
      <c r="B184" s="107">
        <v>1</v>
      </c>
    </row>
    <row r="185" spans="1:2">
      <c r="A185" s="64" t="s">
        <v>3225</v>
      </c>
      <c r="B185" s="107">
        <v>1</v>
      </c>
    </row>
    <row r="186" spans="1:2">
      <c r="A186" s="64" t="s">
        <v>3226</v>
      </c>
      <c r="B186" s="107">
        <v>1</v>
      </c>
    </row>
    <row r="187" spans="1:2">
      <c r="A187" s="64" t="s">
        <v>3227</v>
      </c>
      <c r="B187" s="107">
        <v>1</v>
      </c>
    </row>
    <row r="188" spans="1:2">
      <c r="A188" s="64" t="s">
        <v>3228</v>
      </c>
      <c r="B188" s="107">
        <v>1</v>
      </c>
    </row>
    <row r="189" spans="1:2">
      <c r="A189" s="64" t="s">
        <v>3229</v>
      </c>
      <c r="B189" s="107">
        <v>1</v>
      </c>
    </row>
    <row r="190" spans="1:2">
      <c r="A190" s="64" t="s">
        <v>3230</v>
      </c>
      <c r="B190" s="107">
        <v>1</v>
      </c>
    </row>
    <row r="191" spans="1:2">
      <c r="A191" s="64" t="s">
        <v>3231</v>
      </c>
      <c r="B191" s="107">
        <v>1</v>
      </c>
    </row>
    <row r="192" spans="1:2">
      <c r="A192" s="64" t="s">
        <v>3232</v>
      </c>
      <c r="B192" s="107">
        <v>1</v>
      </c>
    </row>
    <row r="193" spans="1:2">
      <c r="A193" s="64" t="s">
        <v>3255</v>
      </c>
      <c r="B193" s="107">
        <v>1</v>
      </c>
    </row>
    <row r="194" spans="1:2">
      <c r="A194" s="64" t="s">
        <v>3256</v>
      </c>
      <c r="B194" s="107">
        <v>1</v>
      </c>
    </row>
    <row r="195" spans="1:2">
      <c r="A195" s="64" t="s">
        <v>3257</v>
      </c>
      <c r="B195" s="107">
        <v>1</v>
      </c>
    </row>
    <row r="196" spans="1:2">
      <c r="A196" s="64" t="s">
        <v>3258</v>
      </c>
      <c r="B196" s="107">
        <v>1</v>
      </c>
    </row>
    <row r="197" spans="1:2">
      <c r="A197" s="64" t="s">
        <v>3259</v>
      </c>
      <c r="B197" s="107">
        <v>1</v>
      </c>
    </row>
    <row r="198" spans="1:2">
      <c r="A198" s="64" t="s">
        <v>3260</v>
      </c>
      <c r="B198" s="107">
        <v>1</v>
      </c>
    </row>
    <row r="199" spans="1:2">
      <c r="A199" s="64" t="s">
        <v>3261</v>
      </c>
      <c r="B199" s="107">
        <v>1</v>
      </c>
    </row>
    <row r="200" spans="1:2">
      <c r="A200" s="64" t="s">
        <v>3262</v>
      </c>
      <c r="B200" s="107">
        <v>1</v>
      </c>
    </row>
    <row r="201" spans="1:2">
      <c r="A201" s="64" t="s">
        <v>3263</v>
      </c>
      <c r="B201" s="107">
        <v>1</v>
      </c>
    </row>
    <row r="202" spans="1:2">
      <c r="A202" s="64" t="s">
        <v>3264</v>
      </c>
      <c r="B202" s="107">
        <v>1</v>
      </c>
    </row>
    <row r="203" spans="1:2">
      <c r="A203" s="64" t="s">
        <v>3265</v>
      </c>
      <c r="B203" s="107">
        <v>1</v>
      </c>
    </row>
    <row r="204" spans="1:2">
      <c r="A204" s="64" t="s">
        <v>3266</v>
      </c>
      <c r="B204" s="107">
        <v>1</v>
      </c>
    </row>
    <row r="205" spans="1:2">
      <c r="A205" s="64" t="s">
        <v>3267</v>
      </c>
      <c r="B205" s="107">
        <v>1</v>
      </c>
    </row>
    <row r="206" spans="1:2">
      <c r="A206" s="64" t="s">
        <v>3268</v>
      </c>
      <c r="B206" s="107">
        <v>1</v>
      </c>
    </row>
    <row r="207" spans="1:2">
      <c r="A207" s="64" t="s">
        <v>3269</v>
      </c>
      <c r="B207" s="107">
        <v>1</v>
      </c>
    </row>
    <row r="208" spans="1:2">
      <c r="A208" s="64" t="s">
        <v>3270</v>
      </c>
      <c r="B208" s="107">
        <v>1</v>
      </c>
    </row>
    <row r="209" spans="1:2">
      <c r="A209" s="64" t="s">
        <v>3271</v>
      </c>
      <c r="B209" s="107">
        <v>1</v>
      </c>
    </row>
    <row r="210" spans="1:2">
      <c r="A210" s="64" t="s">
        <v>3340</v>
      </c>
      <c r="B210" s="107">
        <v>1</v>
      </c>
    </row>
    <row r="211" spans="1:2">
      <c r="A211" s="64" t="s">
        <v>3360</v>
      </c>
      <c r="B211" s="107">
        <v>1</v>
      </c>
    </row>
    <row r="212" spans="1:2">
      <c r="A212" s="64" t="s">
        <v>3354</v>
      </c>
      <c r="B212" s="107">
        <v>1</v>
      </c>
    </row>
    <row r="213" spans="1:2">
      <c r="A213" s="64" t="s">
        <v>3248</v>
      </c>
      <c r="B213" s="107">
        <v>1</v>
      </c>
    </row>
    <row r="214" spans="1:2">
      <c r="A214" s="64" t="s">
        <v>3249</v>
      </c>
      <c r="B214" s="107">
        <v>1</v>
      </c>
    </row>
    <row r="215" spans="1:2">
      <c r="A215" s="64" t="s">
        <v>3355</v>
      </c>
      <c r="B215" s="107">
        <v>1</v>
      </c>
    </row>
    <row r="216" spans="1:2">
      <c r="A216" s="64" t="s">
        <v>3341</v>
      </c>
      <c r="B216" s="107">
        <v>1</v>
      </c>
    </row>
    <row r="217" spans="1:2">
      <c r="A217" s="64" t="s">
        <v>3298</v>
      </c>
      <c r="B217" s="107">
        <v>1</v>
      </c>
    </row>
    <row r="218" spans="1:2">
      <c r="A218" s="64" t="s">
        <v>3299</v>
      </c>
      <c r="B218" s="107">
        <v>1</v>
      </c>
    </row>
    <row r="219" spans="1:2">
      <c r="A219" s="64" t="s">
        <v>3233</v>
      </c>
      <c r="B219" s="107">
        <v>1</v>
      </c>
    </row>
    <row r="220" spans="1:2">
      <c r="A220" s="64" t="s">
        <v>3234</v>
      </c>
      <c r="B220" s="107">
        <v>1</v>
      </c>
    </row>
    <row r="221" spans="1:2">
      <c r="A221" s="64" t="s">
        <v>3235</v>
      </c>
      <c r="B221" s="107">
        <v>1</v>
      </c>
    </row>
    <row r="222" spans="1:2">
      <c r="A222" s="64" t="s">
        <v>3236</v>
      </c>
      <c r="B222" s="107">
        <v>1</v>
      </c>
    </row>
    <row r="223" spans="1:2">
      <c r="A223" s="64" t="s">
        <v>3237</v>
      </c>
      <c r="B223" s="107">
        <v>1</v>
      </c>
    </row>
    <row r="224" spans="1:2">
      <c r="A224" s="64" t="s">
        <v>3238</v>
      </c>
      <c r="B224" s="107">
        <v>1</v>
      </c>
    </row>
    <row r="225" spans="1:2">
      <c r="A225" s="64" t="s">
        <v>3239</v>
      </c>
      <c r="B225" s="107">
        <v>1</v>
      </c>
    </row>
    <row r="226" spans="1:2">
      <c r="A226" s="64" t="s">
        <v>3240</v>
      </c>
      <c r="B226" s="107">
        <v>1</v>
      </c>
    </row>
    <row r="227" spans="1:2">
      <c r="A227" s="64" t="s">
        <v>3363</v>
      </c>
      <c r="B227" s="107">
        <v>1</v>
      </c>
    </row>
    <row r="228" spans="1:2">
      <c r="A228" s="64" t="s">
        <v>3304</v>
      </c>
      <c r="B228" s="107">
        <v>1</v>
      </c>
    </row>
    <row r="229" spans="1:2">
      <c r="A229" s="64" t="s">
        <v>3241</v>
      </c>
      <c r="B229" s="107">
        <v>1</v>
      </c>
    </row>
    <row r="230" spans="1:2">
      <c r="A230" s="64" t="s">
        <v>3242</v>
      </c>
      <c r="B230" s="107">
        <v>1</v>
      </c>
    </row>
    <row r="231" spans="1:2">
      <c r="A231" s="64" t="s">
        <v>3243</v>
      </c>
      <c r="B231" s="107">
        <v>1</v>
      </c>
    </row>
    <row r="232" spans="1:2">
      <c r="A232" s="64" t="s">
        <v>3244</v>
      </c>
      <c r="B232" s="107">
        <v>1</v>
      </c>
    </row>
    <row r="233" spans="1:2">
      <c r="A233" s="64" t="s">
        <v>3342</v>
      </c>
      <c r="B233" s="107">
        <v>1</v>
      </c>
    </row>
    <row r="234" spans="1:2">
      <c r="A234" s="64" t="s">
        <v>3346</v>
      </c>
      <c r="B234" s="107">
        <v>1</v>
      </c>
    </row>
    <row r="235" spans="1:2">
      <c r="A235" s="64" t="s">
        <v>3137</v>
      </c>
      <c r="B235" s="107">
        <v>1</v>
      </c>
    </row>
    <row r="236" spans="1:2">
      <c r="A236" s="64" t="s">
        <v>3138</v>
      </c>
      <c r="B236" s="107">
        <v>1</v>
      </c>
    </row>
    <row r="237" spans="1:2">
      <c r="A237" s="64" t="s">
        <v>3151</v>
      </c>
      <c r="B237" s="107">
        <v>1</v>
      </c>
    </row>
    <row r="238" spans="1:2">
      <c r="A238" s="64" t="s">
        <v>3152</v>
      </c>
      <c r="B238" s="107">
        <v>1</v>
      </c>
    </row>
    <row r="239" spans="1:2">
      <c r="A239" s="64" t="s">
        <v>3389</v>
      </c>
      <c r="B239" s="107">
        <v>1</v>
      </c>
    </row>
    <row r="240" spans="1:2">
      <c r="A240" s="64" t="s">
        <v>3390</v>
      </c>
      <c r="B240" s="107">
        <v>1</v>
      </c>
    </row>
    <row r="241" spans="1:2">
      <c r="A241" s="64" t="s">
        <v>3417</v>
      </c>
      <c r="B241" s="107">
        <v>1</v>
      </c>
    </row>
    <row r="242" spans="1:2">
      <c r="A242" s="64" t="s">
        <v>3391</v>
      </c>
      <c r="B242" s="107">
        <v>1</v>
      </c>
    </row>
    <row r="243" spans="1:2">
      <c r="A243" s="64" t="s">
        <v>3392</v>
      </c>
      <c r="B243" s="107">
        <v>1</v>
      </c>
    </row>
    <row r="244" spans="1:2">
      <c r="A244" s="64" t="s">
        <v>3393</v>
      </c>
      <c r="B244" s="107">
        <v>1</v>
      </c>
    </row>
    <row r="245" spans="1:2">
      <c r="A245" s="64" t="s">
        <v>3394</v>
      </c>
      <c r="B245" s="107">
        <v>1</v>
      </c>
    </row>
    <row r="246" spans="1:2">
      <c r="A246" s="64" t="s">
        <v>3395</v>
      </c>
      <c r="B246" s="107">
        <v>1</v>
      </c>
    </row>
    <row r="247" spans="1:2">
      <c r="A247" s="64" t="s">
        <v>3396</v>
      </c>
      <c r="B247" s="107">
        <v>1</v>
      </c>
    </row>
    <row r="248" spans="1:2">
      <c r="A248" s="64" t="s">
        <v>3397</v>
      </c>
      <c r="B248" s="107">
        <v>1</v>
      </c>
    </row>
    <row r="249" spans="1:2">
      <c r="A249" s="64" t="s">
        <v>3398</v>
      </c>
      <c r="B249" s="107">
        <v>1</v>
      </c>
    </row>
    <row r="250" spans="1:2">
      <c r="A250" s="64" t="s">
        <v>3399</v>
      </c>
      <c r="B250" s="107">
        <v>1</v>
      </c>
    </row>
    <row r="251" spans="1:2">
      <c r="A251" s="64" t="s">
        <v>3400</v>
      </c>
      <c r="B251" s="107">
        <v>1</v>
      </c>
    </row>
    <row r="252" spans="1:2">
      <c r="A252" s="64" t="s">
        <v>3401</v>
      </c>
      <c r="B252" s="107">
        <v>1</v>
      </c>
    </row>
    <row r="253" spans="1:2">
      <c r="A253" s="64" t="s">
        <v>3402</v>
      </c>
      <c r="B253" s="107">
        <v>1</v>
      </c>
    </row>
    <row r="254" spans="1:2">
      <c r="A254" s="64" t="s">
        <v>3403</v>
      </c>
      <c r="B254" s="107">
        <v>1</v>
      </c>
    </row>
    <row r="255" spans="1:2">
      <c r="A255" s="64" t="s">
        <v>3404</v>
      </c>
      <c r="B255" s="107">
        <v>1</v>
      </c>
    </row>
    <row r="256" spans="1:2">
      <c r="A256" s="64" t="s">
        <v>3405</v>
      </c>
      <c r="B256" s="107">
        <v>1</v>
      </c>
    </row>
    <row r="257" spans="1:2">
      <c r="A257" s="64" t="s">
        <v>3406</v>
      </c>
      <c r="B257" s="107">
        <v>1</v>
      </c>
    </row>
    <row r="258" spans="1:2">
      <c r="A258" s="64" t="s">
        <v>3407</v>
      </c>
      <c r="B258" s="107">
        <v>1</v>
      </c>
    </row>
    <row r="259" spans="1:2">
      <c r="A259" s="64" t="s">
        <v>3408</v>
      </c>
      <c r="B259" s="107">
        <v>1</v>
      </c>
    </row>
    <row r="260" spans="1:2">
      <c r="A260" s="64" t="s">
        <v>3409</v>
      </c>
      <c r="B260" s="107">
        <v>1</v>
      </c>
    </row>
    <row r="261" spans="1:2">
      <c r="A261" s="64" t="s">
        <v>3410</v>
      </c>
      <c r="B261" s="107">
        <v>1</v>
      </c>
    </row>
    <row r="262" spans="1:2">
      <c r="A262" s="64" t="s">
        <v>3411</v>
      </c>
      <c r="B262" s="107">
        <v>1</v>
      </c>
    </row>
    <row r="263" spans="1:2">
      <c r="A263" s="64" t="s">
        <v>3412</v>
      </c>
      <c r="B263" s="107">
        <v>1</v>
      </c>
    </row>
    <row r="264" spans="1:2">
      <c r="A264" s="64" t="s">
        <v>3413</v>
      </c>
      <c r="B264" s="107">
        <v>1</v>
      </c>
    </row>
    <row r="265" spans="1:2">
      <c r="A265" s="64" t="s">
        <v>3414</v>
      </c>
      <c r="B265" s="107">
        <v>1</v>
      </c>
    </row>
    <row r="266" spans="1:2">
      <c r="A266" s="64" t="s">
        <v>3415</v>
      </c>
      <c r="B266" s="107">
        <v>1</v>
      </c>
    </row>
    <row r="267" spans="1:2">
      <c r="A267" s="64" t="s">
        <v>3416</v>
      </c>
      <c r="B267" s="107">
        <v>1</v>
      </c>
    </row>
    <row r="268" spans="1:2">
      <c r="A268" s="64" t="s">
        <v>3418</v>
      </c>
      <c r="B268" s="107">
        <v>1</v>
      </c>
    </row>
    <row r="269" spans="1:2">
      <c r="A269" s="64" t="s">
        <v>3419</v>
      </c>
      <c r="B269" s="107">
        <v>1</v>
      </c>
    </row>
    <row r="270" spans="1:2">
      <c r="A270" s="64" t="s">
        <v>3420</v>
      </c>
      <c r="B270" s="107">
        <v>1</v>
      </c>
    </row>
    <row r="271" spans="1:2">
      <c r="A271" s="64" t="s">
        <v>3421</v>
      </c>
      <c r="B271" s="107">
        <v>1</v>
      </c>
    </row>
    <row r="272" spans="1:2">
      <c r="A272" s="64" t="s">
        <v>3422</v>
      </c>
      <c r="B272" s="107">
        <v>1</v>
      </c>
    </row>
    <row r="273" spans="1:2">
      <c r="A273" s="64" t="s">
        <v>3423</v>
      </c>
      <c r="B273" s="107">
        <v>1</v>
      </c>
    </row>
    <row r="274" spans="1:2">
      <c r="A274" s="64" t="s">
        <v>3424</v>
      </c>
      <c r="B274" s="107">
        <v>1</v>
      </c>
    </row>
    <row r="275" spans="1:2">
      <c r="A275" s="64" t="s">
        <v>3425</v>
      </c>
      <c r="B275" s="107">
        <v>1</v>
      </c>
    </row>
    <row r="276" spans="1:2">
      <c r="A276" s="64" t="s">
        <v>3426</v>
      </c>
      <c r="B276" s="107">
        <v>1</v>
      </c>
    </row>
    <row r="277" spans="1:2">
      <c r="A277" s="64" t="s">
        <v>3427</v>
      </c>
      <c r="B277" s="107">
        <v>1</v>
      </c>
    </row>
    <row r="278" spans="1:2">
      <c r="A278" s="64" t="s">
        <v>3428</v>
      </c>
      <c r="B278" s="107">
        <v>1</v>
      </c>
    </row>
    <row r="279" spans="1:2">
      <c r="A279" s="64" t="s">
        <v>3429</v>
      </c>
      <c r="B279" s="107">
        <v>1</v>
      </c>
    </row>
    <row r="280" spans="1:2">
      <c r="A280" s="64" t="s">
        <v>3430</v>
      </c>
      <c r="B280" s="107">
        <v>1</v>
      </c>
    </row>
    <row r="281" spans="1:2">
      <c r="A281" s="64" t="s">
        <v>3431</v>
      </c>
      <c r="B281" s="107">
        <v>1</v>
      </c>
    </row>
    <row r="282" spans="1:2">
      <c r="A282" s="64" t="s">
        <v>3432</v>
      </c>
      <c r="B282" s="107">
        <v>1</v>
      </c>
    </row>
    <row r="283" spans="1:2">
      <c r="A283" s="64" t="s">
        <v>3433</v>
      </c>
      <c r="B283" s="107">
        <v>1</v>
      </c>
    </row>
    <row r="284" spans="1:2">
      <c r="A284" s="64" t="s">
        <v>3434</v>
      </c>
      <c r="B284" s="107">
        <v>1</v>
      </c>
    </row>
    <row r="285" spans="1:2">
      <c r="A285" s="64" t="s">
        <v>3452</v>
      </c>
      <c r="B285" s="107">
        <v>1</v>
      </c>
    </row>
    <row r="286" spans="1:2">
      <c r="A286" s="64" t="s">
        <v>3453</v>
      </c>
      <c r="B286" s="107">
        <v>1</v>
      </c>
    </row>
    <row r="287" spans="1:2">
      <c r="A287" s="64" t="s">
        <v>3454</v>
      </c>
      <c r="B287" s="107">
        <v>1</v>
      </c>
    </row>
    <row r="288" spans="1:2">
      <c r="A288" s="64" t="s">
        <v>3455</v>
      </c>
      <c r="B288" s="107">
        <v>1</v>
      </c>
    </row>
    <row r="289" spans="1:2">
      <c r="A289" s="64" t="s">
        <v>3456</v>
      </c>
      <c r="B289" s="107">
        <v>1</v>
      </c>
    </row>
    <row r="290" spans="1:2">
      <c r="A290" s="64" t="s">
        <v>3457</v>
      </c>
      <c r="B290" s="107">
        <v>1</v>
      </c>
    </row>
    <row r="291" spans="1:2">
      <c r="A291" s="64" t="s">
        <v>3458</v>
      </c>
      <c r="B291" s="107">
        <v>1</v>
      </c>
    </row>
    <row r="292" spans="1:2">
      <c r="A292" s="64" t="s">
        <v>3459</v>
      </c>
      <c r="B292" s="107">
        <v>1</v>
      </c>
    </row>
    <row r="293" spans="1:2">
      <c r="A293" s="64" t="s">
        <v>3460</v>
      </c>
      <c r="B293" s="107">
        <v>1</v>
      </c>
    </row>
    <row r="294" spans="1:2">
      <c r="A294" s="64" t="s">
        <v>3461</v>
      </c>
      <c r="B294" s="107">
        <v>1</v>
      </c>
    </row>
    <row r="295" spans="1:2">
      <c r="A295" s="64" t="s">
        <v>3462</v>
      </c>
      <c r="B295" s="107">
        <v>1</v>
      </c>
    </row>
    <row r="296" spans="1:2">
      <c r="A296" s="64" t="s">
        <v>3463</v>
      </c>
      <c r="B296" s="107">
        <v>1</v>
      </c>
    </row>
    <row r="297" spans="1:2">
      <c r="A297" s="64" t="s">
        <v>3464</v>
      </c>
      <c r="B297" s="107">
        <v>1</v>
      </c>
    </row>
    <row r="298" spans="1:2">
      <c r="A298" s="64" t="s">
        <v>3465</v>
      </c>
      <c r="B298" s="107">
        <v>1</v>
      </c>
    </row>
    <row r="299" spans="1:2">
      <c r="A299" s="64" t="s">
        <v>3466</v>
      </c>
      <c r="B299" s="107">
        <v>1</v>
      </c>
    </row>
    <row r="300" spans="1:2">
      <c r="A300" s="64" t="s">
        <v>3467</v>
      </c>
      <c r="B300" s="107">
        <v>1</v>
      </c>
    </row>
    <row r="301" spans="1:2">
      <c r="A301" s="64" t="s">
        <v>3468</v>
      </c>
      <c r="B301" s="107">
        <v>1</v>
      </c>
    </row>
    <row r="302" spans="1:2">
      <c r="A302" s="64" t="s">
        <v>3469</v>
      </c>
      <c r="B302" s="107">
        <v>1</v>
      </c>
    </row>
    <row r="303" spans="1:2">
      <c r="A303" s="64" t="s">
        <v>3470</v>
      </c>
      <c r="B303" s="107">
        <v>1</v>
      </c>
    </row>
    <row r="304" spans="1:2">
      <c r="A304" s="64" t="s">
        <v>3471</v>
      </c>
      <c r="B304" s="107">
        <v>1</v>
      </c>
    </row>
    <row r="305" spans="1:2">
      <c r="A305" s="64" t="s">
        <v>3472</v>
      </c>
      <c r="B305" s="107">
        <v>1</v>
      </c>
    </row>
    <row r="306" spans="1:2">
      <c r="A306" s="64" t="s">
        <v>3473</v>
      </c>
      <c r="B306" s="107">
        <v>1</v>
      </c>
    </row>
    <row r="307" spans="1:2">
      <c r="A307" s="64" t="s">
        <v>3474</v>
      </c>
      <c r="B307" s="107">
        <v>1</v>
      </c>
    </row>
    <row r="308" spans="1:2">
      <c r="A308" s="64" t="s">
        <v>3475</v>
      </c>
      <c r="B308" s="107">
        <v>1</v>
      </c>
    </row>
    <row r="309" spans="1:2">
      <c r="A309" s="64" t="s">
        <v>3477</v>
      </c>
      <c r="B309" s="107">
        <v>1</v>
      </c>
    </row>
    <row r="310" spans="1:2">
      <c r="A310" s="64" t="s">
        <v>3476</v>
      </c>
      <c r="B310" s="107">
        <v>1</v>
      </c>
    </row>
    <row r="311" spans="1:2">
      <c r="A311" s="64" t="s">
        <v>3478</v>
      </c>
      <c r="B311" s="107">
        <v>1</v>
      </c>
    </row>
    <row r="312" spans="1:2">
      <c r="A312" s="64" t="s">
        <v>3479</v>
      </c>
      <c r="B312" s="107">
        <v>1</v>
      </c>
    </row>
    <row r="313" spans="1:2">
      <c r="A313" s="64" t="s">
        <v>3492</v>
      </c>
      <c r="B313" s="107">
        <v>1</v>
      </c>
    </row>
    <row r="314" spans="1:2">
      <c r="A314" s="64" t="s">
        <v>3493</v>
      </c>
      <c r="B314" s="107">
        <v>1</v>
      </c>
    </row>
    <row r="315" spans="1:2">
      <c r="A315" s="64" t="s">
        <v>3494</v>
      </c>
      <c r="B315" s="107">
        <v>1</v>
      </c>
    </row>
    <row r="316" spans="1:2">
      <c r="A316" s="64" t="s">
        <v>3495</v>
      </c>
      <c r="B316" s="107">
        <v>1</v>
      </c>
    </row>
    <row r="317" spans="1:2">
      <c r="A317" s="64" t="s">
        <v>3496</v>
      </c>
      <c r="B317" s="107">
        <v>1</v>
      </c>
    </row>
    <row r="318" spans="1:2">
      <c r="A318" s="64" t="s">
        <v>3497</v>
      </c>
      <c r="B318" s="107">
        <v>1</v>
      </c>
    </row>
    <row r="319" spans="1:2">
      <c r="A319" s="64" t="s">
        <v>3498</v>
      </c>
      <c r="B319" s="107">
        <v>1</v>
      </c>
    </row>
    <row r="320" spans="1:2">
      <c r="A320" s="64" t="s">
        <v>3499</v>
      </c>
      <c r="B320" s="107">
        <v>1</v>
      </c>
    </row>
    <row r="321" spans="1:2">
      <c r="A321" s="64" t="s">
        <v>3500</v>
      </c>
      <c r="B321" s="107">
        <v>1</v>
      </c>
    </row>
    <row r="322" spans="1:2">
      <c r="A322" s="64" t="s">
        <v>3501</v>
      </c>
      <c r="B322" s="107">
        <v>1</v>
      </c>
    </row>
    <row r="323" spans="1:2">
      <c r="A323" s="64" t="s">
        <v>3502</v>
      </c>
      <c r="B323" s="107">
        <v>1</v>
      </c>
    </row>
    <row r="324" spans="1:2">
      <c r="A324" s="64" t="s">
        <v>3503</v>
      </c>
      <c r="B324" s="107">
        <v>1</v>
      </c>
    </row>
    <row r="325" spans="1:2">
      <c r="A325" s="64" t="s">
        <v>3504</v>
      </c>
      <c r="B325" s="107">
        <v>1</v>
      </c>
    </row>
    <row r="326" spans="1:2">
      <c r="A326" s="64" t="s">
        <v>3505</v>
      </c>
      <c r="B326" s="107">
        <v>1</v>
      </c>
    </row>
    <row r="327" spans="1:2">
      <c r="A327" s="64" t="s">
        <v>3506</v>
      </c>
      <c r="B327" s="107">
        <v>1</v>
      </c>
    </row>
    <row r="328" spans="1:2">
      <c r="A328" s="64" t="s">
        <v>3507</v>
      </c>
      <c r="B328" s="107">
        <v>1</v>
      </c>
    </row>
    <row r="329" spans="1:2">
      <c r="A329" s="64" t="s">
        <v>3508</v>
      </c>
      <c r="B329" s="107">
        <v>1</v>
      </c>
    </row>
    <row r="330" spans="1:2">
      <c r="A330" s="64" t="s">
        <v>3509</v>
      </c>
      <c r="B330" s="107">
        <v>1</v>
      </c>
    </row>
    <row r="331" spans="1:2">
      <c r="A331" s="64" t="s">
        <v>3510</v>
      </c>
      <c r="B331" s="107">
        <v>1</v>
      </c>
    </row>
    <row r="332" spans="1:2">
      <c r="A332" s="64" t="s">
        <v>3511</v>
      </c>
      <c r="B332" s="107">
        <v>1</v>
      </c>
    </row>
    <row r="333" spans="1:2">
      <c r="A333" s="64" t="s">
        <v>3512</v>
      </c>
      <c r="B333" s="107">
        <v>1</v>
      </c>
    </row>
    <row r="334" spans="1:2">
      <c r="A334" s="64" t="s">
        <v>3513</v>
      </c>
      <c r="B334" s="107">
        <v>1</v>
      </c>
    </row>
    <row r="335" spans="1:2">
      <c r="A335" s="64" t="s">
        <v>3514</v>
      </c>
      <c r="B335" s="107">
        <v>1</v>
      </c>
    </row>
    <row r="336" spans="1:2">
      <c r="A336" s="64" t="s">
        <v>3515</v>
      </c>
      <c r="B336" s="107">
        <v>1</v>
      </c>
    </row>
    <row r="337" spans="1:2">
      <c r="A337" s="64" t="s">
        <v>3516</v>
      </c>
      <c r="B337" s="107">
        <v>1</v>
      </c>
    </row>
    <row r="338" spans="1:2">
      <c r="A338" s="64" t="s">
        <v>3517</v>
      </c>
      <c r="B338" s="107">
        <v>1</v>
      </c>
    </row>
    <row r="339" spans="1:2">
      <c r="A339" s="64" t="s">
        <v>3518</v>
      </c>
      <c r="B339" s="107">
        <v>1</v>
      </c>
    </row>
    <row r="340" spans="1:2">
      <c r="A340" s="64" t="s">
        <v>3519</v>
      </c>
      <c r="B340" s="107">
        <v>1</v>
      </c>
    </row>
    <row r="341" spans="1:2">
      <c r="A341" s="64" t="s">
        <v>3520</v>
      </c>
      <c r="B341" s="107">
        <v>1</v>
      </c>
    </row>
    <row r="342" spans="1:2">
      <c r="A342" s="64" t="s">
        <v>3521</v>
      </c>
      <c r="B342" s="107">
        <v>1</v>
      </c>
    </row>
    <row r="343" spans="1:2">
      <c r="A343" s="64" t="s">
        <v>3522</v>
      </c>
      <c r="B343" s="107">
        <v>1</v>
      </c>
    </row>
    <row r="344" spans="1:2">
      <c r="A344" s="64" t="s">
        <v>3523</v>
      </c>
      <c r="B344" s="107">
        <v>1</v>
      </c>
    </row>
    <row r="345" spans="1:2">
      <c r="A345" s="64" t="s">
        <v>3524</v>
      </c>
      <c r="B345" s="107">
        <v>1</v>
      </c>
    </row>
    <row r="346" spans="1:2">
      <c r="A346" s="64" t="s">
        <v>3525</v>
      </c>
      <c r="B346" s="107">
        <v>1</v>
      </c>
    </row>
    <row r="347" spans="1:2">
      <c r="A347" s="64" t="s">
        <v>3526</v>
      </c>
      <c r="B347" s="107">
        <v>1</v>
      </c>
    </row>
    <row r="348" spans="1:2">
      <c r="A348" s="64" t="s">
        <v>3527</v>
      </c>
      <c r="B348" s="107">
        <v>1</v>
      </c>
    </row>
    <row r="349" spans="1:2">
      <c r="A349" s="64" t="s">
        <v>3528</v>
      </c>
      <c r="B349" s="107">
        <v>1</v>
      </c>
    </row>
    <row r="350" spans="1:2">
      <c r="A350" s="64" t="s">
        <v>3529</v>
      </c>
      <c r="B350" s="107">
        <v>1</v>
      </c>
    </row>
    <row r="351" spans="1:2">
      <c r="A351" s="64" t="s">
        <v>3530</v>
      </c>
      <c r="B351" s="107">
        <v>1</v>
      </c>
    </row>
    <row r="352" spans="1:2">
      <c r="A352" s="64" t="s">
        <v>3531</v>
      </c>
      <c r="B352" s="107">
        <v>1</v>
      </c>
    </row>
    <row r="353" spans="1:2">
      <c r="A353" s="64" t="s">
        <v>3532</v>
      </c>
      <c r="B353" s="107">
        <v>1</v>
      </c>
    </row>
    <row r="354" spans="1:2">
      <c r="A354" s="64" t="s">
        <v>3533</v>
      </c>
      <c r="B354" s="107">
        <v>1</v>
      </c>
    </row>
    <row r="355" spans="1:2">
      <c r="A355" s="64" t="s">
        <v>3534</v>
      </c>
      <c r="B355" s="107">
        <v>1</v>
      </c>
    </row>
    <row r="356" spans="1:2">
      <c r="A356" s="64" t="s">
        <v>3535</v>
      </c>
      <c r="B356" s="107">
        <v>1</v>
      </c>
    </row>
    <row r="357" spans="1:2">
      <c r="A357" s="64" t="s">
        <v>3536</v>
      </c>
      <c r="B357" s="107">
        <v>1</v>
      </c>
    </row>
    <row r="358" spans="1:2">
      <c r="A358" s="64" t="s">
        <v>3537</v>
      </c>
      <c r="B358" s="107">
        <v>1</v>
      </c>
    </row>
    <row r="359" spans="1:2">
      <c r="A359" s="64" t="s">
        <v>3538</v>
      </c>
      <c r="B359" s="107">
        <v>1</v>
      </c>
    </row>
    <row r="360" spans="1:2">
      <c r="A360" s="64" t="s">
        <v>3539</v>
      </c>
      <c r="B360" s="107">
        <v>1</v>
      </c>
    </row>
    <row r="361" spans="1:2">
      <c r="A361" s="64" t="s">
        <v>3540</v>
      </c>
      <c r="B361" s="107">
        <v>1</v>
      </c>
    </row>
    <row r="362" spans="1:2">
      <c r="A362" s="64" t="s">
        <v>3541</v>
      </c>
      <c r="B362" s="107">
        <v>1</v>
      </c>
    </row>
    <row r="363" spans="1:2">
      <c r="A363" s="64" t="s">
        <v>3542</v>
      </c>
      <c r="B363" s="107">
        <v>1</v>
      </c>
    </row>
    <row r="364" spans="1:2">
      <c r="A364" s="64" t="s">
        <v>3543</v>
      </c>
      <c r="B364" s="107">
        <v>1</v>
      </c>
    </row>
    <row r="365" spans="1:2">
      <c r="A365" s="64" t="s">
        <v>3544</v>
      </c>
      <c r="B365" s="107">
        <v>1</v>
      </c>
    </row>
    <row r="366" spans="1:2">
      <c r="A366" s="64" t="s">
        <v>3545</v>
      </c>
      <c r="B366" s="107">
        <v>1</v>
      </c>
    </row>
    <row r="367" spans="1:2">
      <c r="A367" s="64" t="s">
        <v>3546</v>
      </c>
      <c r="B367" s="107">
        <v>1</v>
      </c>
    </row>
    <row r="368" spans="1:2">
      <c r="A368" s="64" t="s">
        <v>3547</v>
      </c>
      <c r="B368" s="107">
        <v>1</v>
      </c>
    </row>
    <row r="369" spans="1:2">
      <c r="A369" s="64" t="s">
        <v>3094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3" ySplit="2" topLeftCell="Q31" activePane="bottomRight" state="frozen"/>
      <selection pane="topRight" activeCell="D1" sqref="D1"/>
      <selection pane="bottomLeft" activeCell="A3" sqref="A3"/>
      <selection pane="bottomRight" activeCell="U73" sqref="U73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63.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17.33203125" customWidth="1"/>
    <col min="20" max="20" width="25.33203125" customWidth="1"/>
    <col min="21" max="21" width="24.5" style="56" bestFit="1" customWidth="1"/>
    <col min="22" max="22" width="44" customWidth="1"/>
    <col min="23" max="23" width="6.33203125" customWidth="1"/>
    <col min="24" max="37" width="5.83203125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3091</v>
      </c>
      <c r="E1" s="14" t="s">
        <v>3092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3111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3482</v>
      </c>
      <c r="U1" s="13" t="s">
        <v>3110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2693</v>
      </c>
    </row>
    <row r="2" spans="1:43" ht="14" thickBot="1">
      <c r="A2" s="1">
        <v>207</v>
      </c>
      <c r="B2" s="1" t="s">
        <v>1492</v>
      </c>
      <c r="C2" s="1" t="s">
        <v>1493</v>
      </c>
      <c r="D2" s="14" t="str">
        <f>VLOOKUP(C2, Tea_added!$B$1:$E$367, 3, FALSE)</f>
        <v>NA</v>
      </c>
      <c r="E2" s="14" t="str">
        <f>VLOOKUP(C2, Tea_added!$B$2:$E$367, 4, FALSE)</f>
        <v>BOLD:AAQ0427</v>
      </c>
      <c r="F2" s="1" t="s">
        <v>1494</v>
      </c>
      <c r="G2" s="1" t="s">
        <v>1495</v>
      </c>
      <c r="H2" s="1" t="s">
        <v>1496</v>
      </c>
      <c r="I2" s="1" t="s">
        <v>773</v>
      </c>
      <c r="J2" s="1" t="s">
        <v>1497</v>
      </c>
      <c r="K2" s="1" t="s">
        <v>1498</v>
      </c>
      <c r="L2" s="1" t="s">
        <v>1496</v>
      </c>
      <c r="M2" s="1" t="str">
        <f>_xlfn.TEXTJOIN("_", FALSE, L2, E2)</f>
        <v>Amauronematus groenlandicus_BOLD:AAQ0427</v>
      </c>
      <c r="N2" s="2">
        <v>18</v>
      </c>
      <c r="O2" s="2" t="s">
        <v>947</v>
      </c>
      <c r="P2" s="2" t="s">
        <v>1408</v>
      </c>
      <c r="R2" s="1" t="s">
        <v>1272</v>
      </c>
      <c r="S2" s="7"/>
      <c r="U2" s="56" t="s">
        <v>2385</v>
      </c>
      <c r="V2" s="70" t="s">
        <v>2687</v>
      </c>
      <c r="W2" s="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  <c r="AN2" t="s">
        <v>2492</v>
      </c>
      <c r="AO2" t="b">
        <f>EXACT(AM2,AN2)</f>
        <v>0</v>
      </c>
    </row>
    <row r="3" spans="1:43" s="16" customFormat="1" ht="15" customHeight="1">
      <c r="A3" s="1">
        <v>208</v>
      </c>
      <c r="B3" s="1" t="s">
        <v>1499</v>
      </c>
      <c r="C3" s="1" t="s">
        <v>1500</v>
      </c>
      <c r="D3" s="14" t="str">
        <f>VLOOKUP(C3, Tea_added!$B$1:$E$367, 3, FALSE)</f>
        <v>NA</v>
      </c>
      <c r="E3" s="14" t="str">
        <f>VLOOKUP(C3, Tea_added!$B$2:$E$367, 4, FALSE)</f>
        <v>BOLD:ABW2471</v>
      </c>
      <c r="F3" s="1" t="s">
        <v>1501</v>
      </c>
      <c r="G3" s="1" t="s">
        <v>1502</v>
      </c>
      <c r="H3" s="1" t="s">
        <v>1503</v>
      </c>
      <c r="I3" s="1" t="s">
        <v>773</v>
      </c>
      <c r="J3" s="1" t="s">
        <v>1497</v>
      </c>
      <c r="K3" s="1" t="s">
        <v>1498</v>
      </c>
      <c r="L3" s="1" t="s">
        <v>1503</v>
      </c>
      <c r="M3" s="1" t="str">
        <f>_xlfn.TEXTJOIN("_", FALSE, L3, E3)</f>
        <v>Amauronematus nitidipleuris_BOLD:ABW2471</v>
      </c>
      <c r="N3" s="13">
        <v>18</v>
      </c>
      <c r="O3" s="13">
        <v>7</v>
      </c>
      <c r="P3" s="13">
        <v>126</v>
      </c>
      <c r="Q3"/>
      <c r="R3" s="1" t="s">
        <v>1272</v>
      </c>
      <c r="S3" s="7"/>
      <c r="T3"/>
      <c r="U3" s="56" t="s">
        <v>2385</v>
      </c>
      <c r="V3" s="114" t="s">
        <v>2687</v>
      </c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  <c r="AL3" s="64"/>
      <c r="AM3"/>
      <c r="AN3" t="s">
        <v>2493</v>
      </c>
      <c r="AO3" t="b">
        <f>EXACT(AM3,AN3)</f>
        <v>0</v>
      </c>
      <c r="AP3" s="71"/>
      <c r="AQ3" s="72"/>
    </row>
    <row r="4" spans="1:43" ht="15" customHeight="1">
      <c r="A4" s="1">
        <v>205</v>
      </c>
      <c r="B4" s="1" t="s">
        <v>1484</v>
      </c>
      <c r="C4" s="1" t="s">
        <v>1485</v>
      </c>
      <c r="D4" s="14" t="str">
        <f>VLOOKUP(C4, Tea_added!$B$1:$E$367, 3, FALSE)</f>
        <v>NA</v>
      </c>
      <c r="E4" s="14" t="str">
        <f>VLOOKUP(C4, Tea_added!$B$2:$E$367, 4, FALSE)</f>
        <v>BOLD:AAH2140</v>
      </c>
      <c r="F4" s="1" t="s">
        <v>1486</v>
      </c>
      <c r="G4" s="1" t="s">
        <v>1487</v>
      </c>
      <c r="H4" s="1" t="s">
        <v>782</v>
      </c>
      <c r="I4" s="1" t="s">
        <v>773</v>
      </c>
      <c r="J4" s="1" t="s">
        <v>774</v>
      </c>
      <c r="K4" s="1" t="s">
        <v>782</v>
      </c>
      <c r="L4" s="1" t="s">
        <v>3380</v>
      </c>
      <c r="M4" s="1" t="str">
        <f>_xlfn.TEXTJOIN("_", FALSE, L4, E4)</f>
        <v>Atractodes sp_BOLD:AAH2140</v>
      </c>
      <c r="N4" s="13">
        <v>18</v>
      </c>
      <c r="O4" s="13" t="s">
        <v>832</v>
      </c>
      <c r="P4" s="13" t="s">
        <v>1292</v>
      </c>
      <c r="R4" s="1" t="s">
        <v>1272</v>
      </c>
      <c r="S4" s="7"/>
      <c r="U4" s="56" t="s">
        <v>2385</v>
      </c>
      <c r="V4" s="114" t="s">
        <v>2687</v>
      </c>
      <c r="W4" s="6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/>
      <c r="AN4" t="s">
        <v>2490</v>
      </c>
      <c r="AO4" t="b">
        <f>EXACT(AM4,AN4)</f>
        <v>0</v>
      </c>
      <c r="AP4" s="72"/>
    </row>
    <row r="5" spans="1:43" ht="15" customHeight="1">
      <c r="A5" s="1">
        <v>173</v>
      </c>
      <c r="B5" s="1" t="s">
        <v>1273</v>
      </c>
      <c r="C5" s="1" t="s">
        <v>1274</v>
      </c>
      <c r="D5" s="14" t="str">
        <f>VLOOKUP(C5, Tea_added!$B$1:$E$367, 3, FALSE)</f>
        <v>NA</v>
      </c>
      <c r="E5" s="14" t="str">
        <f>VLOOKUP(C5, Tea_added!$B$2:$E$367, 4, FALSE)</f>
        <v>BOLD:AAH2141</v>
      </c>
      <c r="F5" s="1" t="s">
        <v>1275</v>
      </c>
      <c r="G5" s="1" t="s">
        <v>1276</v>
      </c>
      <c r="H5" s="1" t="s">
        <v>782</v>
      </c>
      <c r="I5" s="1" t="s">
        <v>773</v>
      </c>
      <c r="J5" s="1" t="s">
        <v>774</v>
      </c>
      <c r="K5" s="1" t="s">
        <v>782</v>
      </c>
      <c r="L5" s="1" t="s">
        <v>3380</v>
      </c>
      <c r="M5" s="1" t="str">
        <f>_xlfn.TEXTJOIN("_", FALSE, L5, E5)</f>
        <v>Atractodes sp_BOLD:AAH2141</v>
      </c>
      <c r="N5" s="2">
        <v>18</v>
      </c>
      <c r="O5" s="2" t="s">
        <v>1067</v>
      </c>
      <c r="P5" s="2" t="s">
        <v>1277</v>
      </c>
      <c r="R5" s="1" t="s">
        <v>1272</v>
      </c>
      <c r="S5" s="7"/>
      <c r="U5" s="56" t="s">
        <v>2385</v>
      </c>
      <c r="V5" s="114" t="s">
        <v>2687</v>
      </c>
      <c r="W5" s="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N5" t="s">
        <v>2461</v>
      </c>
      <c r="AO5" t="b">
        <f>EXACT(AM5,AN5)</f>
        <v>0</v>
      </c>
    </row>
    <row r="6" spans="1:43" ht="15" customHeight="1">
      <c r="A6" s="1">
        <v>338</v>
      </c>
      <c r="B6" s="1" t="s">
        <v>2234</v>
      </c>
      <c r="C6" s="1" t="s">
        <v>2235</v>
      </c>
      <c r="D6" s="14" t="str">
        <f>VLOOKUP(C6, Tea_added!$B$1:$E$367, 3, FALSE)</f>
        <v>NA</v>
      </c>
      <c r="E6" s="14" t="str">
        <f>VLOOKUP(C6, Tea_added!$B$2:$E$367, 4, FALSE)</f>
        <v>BOLD:ACA4331</v>
      </c>
      <c r="F6" s="1" t="s">
        <v>2236</v>
      </c>
      <c r="G6" s="1" t="s">
        <v>2237</v>
      </c>
      <c r="H6" s="1" t="s">
        <v>2238</v>
      </c>
      <c r="I6" s="1" t="s">
        <v>40</v>
      </c>
      <c r="J6" s="1" t="s">
        <v>252</v>
      </c>
      <c r="K6" s="1" t="s">
        <v>2239</v>
      </c>
      <c r="L6" s="1" t="s">
        <v>2238</v>
      </c>
      <c r="M6" s="1" t="str">
        <f>_xlfn.TEXTJOIN("_", FALSE, L6, E6)</f>
        <v>Botanophila moriens_BOLD:ACA4331</v>
      </c>
      <c r="N6" s="2">
        <v>90</v>
      </c>
      <c r="O6" s="2" t="s">
        <v>544</v>
      </c>
      <c r="P6" s="2">
        <v>504</v>
      </c>
      <c r="R6" s="1" t="s">
        <v>1272</v>
      </c>
      <c r="S6" s="7"/>
      <c r="U6" s="56" t="s">
        <v>2385</v>
      </c>
      <c r="V6" s="71"/>
      <c r="W6" s="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N6" t="s">
        <v>2593</v>
      </c>
      <c r="AO6" t="b">
        <f>EXACT(AM6,AN6)</f>
        <v>0</v>
      </c>
    </row>
    <row r="7" spans="1:43" ht="15" customHeight="1" thickBot="1">
      <c r="A7" s="1">
        <v>187</v>
      </c>
      <c r="B7" s="1" t="s">
        <v>1365</v>
      </c>
      <c r="C7" s="1" t="s">
        <v>1366</v>
      </c>
      <c r="D7" s="14" t="str">
        <f>VLOOKUP(C7, Tea_added!$B$1:$E$367, 3, FALSE)</f>
        <v>NA</v>
      </c>
      <c r="E7" s="14" t="str">
        <f>VLOOKUP(C7, Tea_added!$B$2:$E$367, 4, FALSE)</f>
        <v>BOLD:ACU4980</v>
      </c>
      <c r="F7" s="1" t="s">
        <v>1367</v>
      </c>
      <c r="G7" s="1" t="s">
        <v>1368</v>
      </c>
      <c r="H7" s="1" t="s">
        <v>625</v>
      </c>
      <c r="I7" s="1" t="s">
        <v>40</v>
      </c>
      <c r="J7" s="1" t="s">
        <v>626</v>
      </c>
      <c r="K7" s="1" t="s">
        <v>625</v>
      </c>
      <c r="L7" s="1" t="s">
        <v>3114</v>
      </c>
      <c r="M7" s="1" t="str">
        <f>_xlfn.TEXTJOIN("_", FALSE, L7, E7)</f>
        <v>Brachypogon sp_BOLD:ACU4980</v>
      </c>
      <c r="N7" s="13">
        <v>18</v>
      </c>
      <c r="O7" s="13" t="s">
        <v>659</v>
      </c>
      <c r="P7" s="13" t="s">
        <v>1327</v>
      </c>
      <c r="R7" s="1" t="s">
        <v>1272</v>
      </c>
      <c r="S7" s="7"/>
      <c r="U7" s="56" t="s">
        <v>2385</v>
      </c>
      <c r="V7" s="114" t="s">
        <v>2687</v>
      </c>
      <c r="W7" s="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N7" t="s">
        <v>2474</v>
      </c>
      <c r="AO7" t="b">
        <f>EXACT(AM7,AN7)</f>
        <v>0</v>
      </c>
    </row>
    <row r="8" spans="1:43" ht="14" thickBot="1">
      <c r="A8" s="1">
        <v>206</v>
      </c>
      <c r="B8" s="1" t="s">
        <v>1488</v>
      </c>
      <c r="C8" s="1" t="s">
        <v>1489</v>
      </c>
      <c r="D8" s="14" t="str">
        <f>VLOOKUP(C8, Tea_added!$B$1:$E$367, 3, FALSE)</f>
        <v>NA</v>
      </c>
      <c r="E8" s="14" t="str">
        <f>VLOOKUP(C8, Tea_added!$B$2:$E$367, 4, FALSE)</f>
        <v>BOLD:AAH1707</v>
      </c>
      <c r="F8" s="1" t="s">
        <v>1490</v>
      </c>
      <c r="G8" s="1" t="s">
        <v>1491</v>
      </c>
      <c r="H8" s="1" t="s">
        <v>775</v>
      </c>
      <c r="I8" s="1" t="s">
        <v>773</v>
      </c>
      <c r="J8" s="1" t="s">
        <v>774</v>
      </c>
      <c r="K8" s="1" t="s">
        <v>775</v>
      </c>
      <c r="L8" s="1" t="s">
        <v>3381</v>
      </c>
      <c r="M8" s="1" t="str">
        <f>_xlfn.TEXTJOIN("_", FALSE, L8, E8)</f>
        <v>Campoletis sp_BOLD:AAH1707</v>
      </c>
      <c r="N8" s="2">
        <v>18</v>
      </c>
      <c r="O8" s="2" t="s">
        <v>54</v>
      </c>
      <c r="P8" s="2" t="s">
        <v>1385</v>
      </c>
      <c r="R8" s="1" t="s">
        <v>1272</v>
      </c>
      <c r="S8" s="7"/>
      <c r="U8" s="56" t="s">
        <v>2385</v>
      </c>
      <c r="V8" s="70" t="s">
        <v>2687</v>
      </c>
      <c r="W8" s="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  <c r="AN8" t="s">
        <v>2491</v>
      </c>
      <c r="AO8" t="b">
        <f>EXACT(AM8,AN8)</f>
        <v>0</v>
      </c>
    </row>
    <row r="9" spans="1:43" s="16" customFormat="1" ht="15" customHeight="1" thickBot="1">
      <c r="A9" s="14">
        <v>6</v>
      </c>
      <c r="B9" s="14" t="s">
        <v>82</v>
      </c>
      <c r="C9" s="14" t="s">
        <v>83</v>
      </c>
      <c r="D9" s="14" t="str">
        <f>VLOOKUP(C9, Tea_added!$B$1:$E$367, 3, FALSE)</f>
        <v>NA</v>
      </c>
      <c r="E9" s="14" t="str">
        <f>VLOOKUP(C9, Tea_added!$B$2:$E$367, 4, FALSE)</f>
        <v>BOLD:AAB0079</v>
      </c>
      <c r="F9" s="14" t="s">
        <v>84</v>
      </c>
      <c r="G9" s="14" t="s">
        <v>85</v>
      </c>
      <c r="H9" s="14" t="s">
        <v>86</v>
      </c>
      <c r="I9" s="14" t="s">
        <v>40</v>
      </c>
      <c r="J9" s="14" t="s">
        <v>41</v>
      </c>
      <c r="K9" s="14" t="s">
        <v>87</v>
      </c>
      <c r="L9" s="14" t="s">
        <v>86</v>
      </c>
      <c r="M9" s="1" t="str">
        <f>_xlfn.TEXTJOIN("_", FALSE, L9, E9)</f>
        <v>Corynoneura arctica_BOLD:AAB0079</v>
      </c>
      <c r="N9" s="15">
        <v>90</v>
      </c>
      <c r="O9" s="15" t="s">
        <v>88</v>
      </c>
      <c r="P9" s="15">
        <v>297</v>
      </c>
      <c r="R9" s="14" t="s">
        <v>2384</v>
      </c>
      <c r="S9" s="19" t="s">
        <v>2385</v>
      </c>
      <c r="T9" s="17" t="s">
        <v>3480</v>
      </c>
      <c r="U9" s="56" t="s">
        <v>2385</v>
      </c>
      <c r="V9" s="113" t="s">
        <v>3108</v>
      </c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65"/>
      <c r="AM9" s="16" t="s">
        <v>2452</v>
      </c>
      <c r="AN9" s="16" t="s">
        <v>2452</v>
      </c>
      <c r="AO9" t="b">
        <f>EXACT(AM9,AN9)</f>
        <v>1</v>
      </c>
      <c r="AP9" s="71"/>
      <c r="AQ9" s="72"/>
    </row>
    <row r="10" spans="1:43" ht="14" thickBot="1">
      <c r="A10" s="1">
        <v>217</v>
      </c>
      <c r="B10" s="1" t="s">
        <v>1548</v>
      </c>
      <c r="C10" s="1" t="s">
        <v>1549</v>
      </c>
      <c r="D10" s="14" t="str">
        <f>VLOOKUP(C10, Tea_added!$B$1:$E$367, 3, FALSE)</f>
        <v>NA</v>
      </c>
      <c r="E10" s="14" t="str">
        <f>VLOOKUP(C10, Tea_added!$B$2:$E$367, 4, FALSE)</f>
        <v>BOLD:AAG5432</v>
      </c>
      <c r="F10" s="1" t="s">
        <v>1550</v>
      </c>
      <c r="G10" s="1" t="s">
        <v>1551</v>
      </c>
      <c r="H10" s="1" t="s">
        <v>1552</v>
      </c>
      <c r="I10" s="1" t="s">
        <v>40</v>
      </c>
      <c r="J10" s="1" t="s">
        <v>41</v>
      </c>
      <c r="K10" s="1" t="s">
        <v>87</v>
      </c>
      <c r="L10" s="1" t="s">
        <v>3489</v>
      </c>
      <c r="M10" s="1" t="str">
        <f>_xlfn.TEXTJOIN("_", FALSE, L10, E10)</f>
        <v>Corynoneura sp_8ES_BOLD:AAG5432</v>
      </c>
      <c r="N10" s="2">
        <v>18</v>
      </c>
      <c r="O10" s="2" t="s">
        <v>832</v>
      </c>
      <c r="P10" s="2" t="s">
        <v>1292</v>
      </c>
      <c r="R10" s="1" t="s">
        <v>1272</v>
      </c>
      <c r="S10" s="7"/>
      <c r="U10" s="56" t="s">
        <v>2385</v>
      </c>
      <c r="V10" s="70" t="s">
        <v>2687</v>
      </c>
      <c r="W10" s="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/>
      <c r="AN10" t="s">
        <v>2501</v>
      </c>
      <c r="AO10" t="b">
        <f>EXACT(AM10,AN10)</f>
        <v>0</v>
      </c>
    </row>
    <row r="11" spans="1:43" s="16" customFormat="1" ht="15" customHeight="1">
      <c r="A11" s="1">
        <v>256</v>
      </c>
      <c r="B11" s="1" t="s">
        <v>1748</v>
      </c>
      <c r="C11" s="1" t="s">
        <v>1749</v>
      </c>
      <c r="D11" s="14" t="str">
        <f>VLOOKUP(C11, Tea_added!$B$1:$E$367, 3, FALSE)</f>
        <v>NA</v>
      </c>
      <c r="E11" s="14" t="str">
        <f>VLOOKUP(C11, Tea_added!$B$2:$E$367, 4, FALSE)</f>
        <v>BOLD:AAB0075</v>
      </c>
      <c r="F11" s="1" t="s">
        <v>1750</v>
      </c>
      <c r="G11" s="1" t="s">
        <v>1751</v>
      </c>
      <c r="H11" s="1" t="s">
        <v>87</v>
      </c>
      <c r="I11" s="1" t="s">
        <v>40</v>
      </c>
      <c r="J11" s="1" t="s">
        <v>41</v>
      </c>
      <c r="K11" s="1" t="s">
        <v>87</v>
      </c>
      <c r="L11" s="1" t="s">
        <v>3118</v>
      </c>
      <c r="M11" s="1" t="str">
        <f>_xlfn.TEXTJOIN("_", FALSE, L11, E11)</f>
        <v>Corynoneura sp_BOLD:AAB0075</v>
      </c>
      <c r="N11" s="13">
        <v>50</v>
      </c>
      <c r="O11" s="13" t="s">
        <v>1742</v>
      </c>
      <c r="P11" s="13">
        <v>210</v>
      </c>
      <c r="Q11"/>
      <c r="R11" s="1" t="s">
        <v>1272</v>
      </c>
      <c r="S11" s="7"/>
      <c r="T11"/>
      <c r="U11" s="56" t="s">
        <v>2385</v>
      </c>
      <c r="V11" s="114" t="s">
        <v>2687</v>
      </c>
      <c r="W11" s="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/>
      <c r="AL11" s="64"/>
      <c r="AM11"/>
      <c r="AN11" t="s">
        <v>2530</v>
      </c>
      <c r="AO11" t="b">
        <f>EXACT(AM11,AN11)</f>
        <v>0</v>
      </c>
      <c r="AP11" s="71"/>
      <c r="AQ11" s="72"/>
    </row>
    <row r="12" spans="1:43" ht="15" customHeight="1">
      <c r="A12" s="1">
        <v>359</v>
      </c>
      <c r="B12" s="1" t="s">
        <v>2342</v>
      </c>
      <c r="C12" s="1" t="s">
        <v>2343</v>
      </c>
      <c r="D12" s="14" t="str">
        <f>VLOOKUP(C12, Tea_added!$B$1:$E$367, 3, FALSE)</f>
        <v>NA</v>
      </c>
      <c r="E12" s="14" t="str">
        <f>VLOOKUP(C12, Tea_added!$B$2:$E$367, 4, FALSE)</f>
        <v>BOLD:AAA5701</v>
      </c>
      <c r="F12" s="1" t="s">
        <v>2344</v>
      </c>
      <c r="G12" s="1" t="s">
        <v>2345</v>
      </c>
      <c r="H12" s="1" t="s">
        <v>802</v>
      </c>
      <c r="I12" s="1" t="s">
        <v>773</v>
      </c>
      <c r="J12" s="1" t="s">
        <v>803</v>
      </c>
      <c r="K12" s="1" t="s">
        <v>802</v>
      </c>
      <c r="L12" s="1" t="s">
        <v>3378</v>
      </c>
      <c r="M12" s="1" t="str">
        <f>_xlfn.TEXTJOIN("_", FALSE, L12, E12)</f>
        <v>Cotesia sp_BOLD:AAA5701</v>
      </c>
      <c r="N12" s="13">
        <v>70</v>
      </c>
      <c r="O12" s="13" t="s">
        <v>1509</v>
      </c>
      <c r="P12" s="13">
        <v>805</v>
      </c>
      <c r="Q12" s="1" t="s">
        <v>715</v>
      </c>
      <c r="R12" s="1" t="s">
        <v>1272</v>
      </c>
      <c r="S12" s="7"/>
      <c r="U12" s="56" t="s">
        <v>2385</v>
      </c>
      <c r="V12" s="71"/>
      <c r="W12" s="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/>
      <c r="AN12" t="s">
        <v>2611</v>
      </c>
      <c r="AO12" t="b">
        <f>EXACT(AM12,AN12)</f>
        <v>0</v>
      </c>
    </row>
    <row r="13" spans="1:43" ht="15" customHeight="1">
      <c r="A13" s="1">
        <v>174</v>
      </c>
      <c r="B13" s="1" t="s">
        <v>1278</v>
      </c>
      <c r="C13" s="1" t="s">
        <v>1279</v>
      </c>
      <c r="D13" s="14" t="str">
        <f>VLOOKUP(C13, Tea_added!$B$1:$E$367, 3, FALSE)</f>
        <v>NA</v>
      </c>
      <c r="E13" s="14" t="str">
        <f>VLOOKUP(C13, Tea_added!$B$2:$E$367, 4, FALSE)</f>
        <v>BOLD:ABV5145</v>
      </c>
      <c r="F13" s="1" t="s">
        <v>1280</v>
      </c>
      <c r="G13" s="1" t="s">
        <v>1281</v>
      </c>
      <c r="H13" s="1" t="s">
        <v>1282</v>
      </c>
      <c r="I13" s="1" t="s">
        <v>773</v>
      </c>
      <c r="J13" s="1" t="s">
        <v>803</v>
      </c>
      <c r="K13" s="1" t="s">
        <v>1283</v>
      </c>
      <c r="L13" s="1" t="s">
        <v>1282</v>
      </c>
      <c r="M13" s="1" t="str">
        <f>_xlfn.TEXTJOIN("_", FALSE, L13, E13)</f>
        <v>Dacnusa groenlandica_BOLD:ABV5145</v>
      </c>
      <c r="N13" s="13">
        <v>18</v>
      </c>
      <c r="O13" s="13" t="s">
        <v>607</v>
      </c>
      <c r="P13" s="13" t="s">
        <v>1284</v>
      </c>
      <c r="R13" s="1" t="s">
        <v>1272</v>
      </c>
      <c r="S13" s="7"/>
      <c r="U13" s="56" t="s">
        <v>2385</v>
      </c>
      <c r="V13" s="114" t="s">
        <v>2687</v>
      </c>
      <c r="W13" s="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/>
      <c r="AN13" t="s">
        <v>2462</v>
      </c>
      <c r="AO13" t="b">
        <f>EXACT(AM13,AN13)</f>
        <v>0</v>
      </c>
    </row>
    <row r="14" spans="1:43" ht="15" customHeight="1">
      <c r="A14" s="1">
        <v>186</v>
      </c>
      <c r="B14" s="1" t="s">
        <v>1357</v>
      </c>
      <c r="C14" s="1" t="s">
        <v>1358</v>
      </c>
      <c r="D14" s="14" t="str">
        <f>VLOOKUP(C14, Tea_added!$B$1:$E$367, 3, FALSE)</f>
        <v>NA</v>
      </c>
      <c r="E14" s="14" t="str">
        <f>VLOOKUP(C14, Tea_added!$B$2:$E$367, 4, FALSE)</f>
        <v>BOLD:AAU6582</v>
      </c>
      <c r="F14" s="1" t="s">
        <v>1359</v>
      </c>
      <c r="G14" s="1" t="s">
        <v>1360</v>
      </c>
      <c r="H14" s="1" t="s">
        <v>1361</v>
      </c>
      <c r="I14" s="1" t="s">
        <v>40</v>
      </c>
      <c r="J14" s="1" t="s">
        <v>1362</v>
      </c>
      <c r="K14" s="1" t="s">
        <v>1361</v>
      </c>
      <c r="L14" s="1" t="s">
        <v>3113</v>
      </c>
      <c r="M14" s="1" t="str">
        <f>_xlfn.TEXTJOIN("_", FALSE, L14, E14)</f>
        <v>Dasineura sp_BOLD:AAU6582</v>
      </c>
      <c r="N14" s="13">
        <v>18</v>
      </c>
      <c r="O14" s="13" t="s">
        <v>1363</v>
      </c>
      <c r="P14" s="13" t="s">
        <v>1364</v>
      </c>
      <c r="R14" s="1" t="s">
        <v>1272</v>
      </c>
      <c r="S14" s="7"/>
      <c r="U14" s="56" t="s">
        <v>2385</v>
      </c>
      <c r="V14" s="114" t="s">
        <v>2687</v>
      </c>
      <c r="W14" s="6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/>
      <c r="AN14" t="s">
        <v>2473</v>
      </c>
      <c r="AO14" t="b">
        <f>EXACT(AM14,AN14)</f>
        <v>0</v>
      </c>
    </row>
    <row r="15" spans="1:43" ht="15" customHeight="1">
      <c r="A15" s="1">
        <v>184</v>
      </c>
      <c r="B15" s="1" t="s">
        <v>1346</v>
      </c>
      <c r="C15" s="1" t="s">
        <v>1347</v>
      </c>
      <c r="D15" s="14" t="str">
        <f>VLOOKUP(C15, Tea_added!$B$1:$E$367, 3, FALSE)</f>
        <v>NA</v>
      </c>
      <c r="E15" s="14" t="str">
        <f>VLOOKUP(C15, Tea_added!$B$2:$E$367, 4, FALSE)</f>
        <v>BOLD:ACX5953</v>
      </c>
      <c r="F15" s="1" t="s">
        <v>1348</v>
      </c>
      <c r="G15" s="1" t="s">
        <v>1349</v>
      </c>
      <c r="H15" s="1" t="s">
        <v>149</v>
      </c>
      <c r="I15" s="1" t="s">
        <v>40</v>
      </c>
      <c r="J15" s="1" t="s">
        <v>41</v>
      </c>
      <c r="K15" s="1" t="s">
        <v>142</v>
      </c>
      <c r="L15" s="1" t="s">
        <v>149</v>
      </c>
      <c r="M15" s="1" t="str">
        <f>_xlfn.TEXTJOIN("_", FALSE, L15, E15)</f>
        <v>Diamesa arctica_BOLD:ACX5953</v>
      </c>
      <c r="N15" s="2">
        <v>18</v>
      </c>
      <c r="O15" s="2" t="s">
        <v>1350</v>
      </c>
      <c r="P15" s="2" t="s">
        <v>1351</v>
      </c>
      <c r="R15" s="1" t="s">
        <v>1272</v>
      </c>
      <c r="S15" s="7"/>
      <c r="U15" s="56" t="s">
        <v>2385</v>
      </c>
      <c r="V15" s="114" t="s">
        <v>2687</v>
      </c>
      <c r="W15" s="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/>
      <c r="AN15" t="s">
        <v>2471</v>
      </c>
      <c r="AO15" t="b">
        <f>EXACT(AM15,AN15)</f>
        <v>0</v>
      </c>
    </row>
    <row r="16" spans="1:43" ht="15" customHeight="1">
      <c r="A16" s="45">
        <v>344</v>
      </c>
      <c r="B16" s="45" t="s">
        <v>2266</v>
      </c>
      <c r="C16" s="45" t="s">
        <v>2267</v>
      </c>
      <c r="D16" s="14" t="str">
        <f>VLOOKUP(C16, Tea_added!$B$1:$E$367, 3, FALSE)</f>
        <v>NA</v>
      </c>
      <c r="E16" s="14" t="str">
        <f>VLOOKUP(C16, Tea_added!$B$2:$E$367, 4, FALSE)</f>
        <v>BOLD:ACT4566</v>
      </c>
      <c r="F16" s="45" t="s">
        <v>2268</v>
      </c>
      <c r="G16" s="45" t="s">
        <v>2269</v>
      </c>
      <c r="H16" s="45" t="s">
        <v>1110</v>
      </c>
      <c r="I16" s="45" t="s">
        <v>40</v>
      </c>
      <c r="J16" s="45" t="s">
        <v>406</v>
      </c>
      <c r="K16" s="45" t="s">
        <v>1110</v>
      </c>
      <c r="L16" s="45" t="s">
        <v>3484</v>
      </c>
      <c r="M16" s="1" t="str">
        <f>_xlfn.TEXTJOIN("_", FALSE, L16, E16)</f>
        <v>Drymeia sp_BOLD:ACT4566</v>
      </c>
      <c r="N16" s="46">
        <v>70</v>
      </c>
      <c r="O16" s="46" t="s">
        <v>2270</v>
      </c>
      <c r="P16" s="46">
        <v>9086</v>
      </c>
      <c r="Q16" s="45" t="s">
        <v>715</v>
      </c>
      <c r="R16" s="45" t="s">
        <v>1272</v>
      </c>
      <c r="S16" s="47" t="s">
        <v>2388</v>
      </c>
      <c r="T16" s="45"/>
      <c r="U16" s="56" t="s">
        <v>2385</v>
      </c>
      <c r="V16" s="45" t="s">
        <v>2641</v>
      </c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/>
      <c r="AL16" s="46"/>
      <c r="AM16" s="45" t="s">
        <v>2622</v>
      </c>
      <c r="AN16" s="45" t="s">
        <v>2599</v>
      </c>
      <c r="AO16" t="b">
        <f>EXACT(AM16,AN16)</f>
        <v>0</v>
      </c>
    </row>
    <row r="17" spans="1:43" ht="15" customHeight="1" thickBot="1">
      <c r="A17" s="21">
        <v>183</v>
      </c>
      <c r="B17" s="21" t="s">
        <v>1339</v>
      </c>
      <c r="C17" s="21" t="s">
        <v>1340</v>
      </c>
      <c r="D17" s="14" t="str">
        <f>VLOOKUP(C17, Tea_added!$B$1:$E$367, 3, FALSE)</f>
        <v>NA</v>
      </c>
      <c r="E17" s="14" t="str">
        <f>VLOOKUP(C17, Tea_added!$B$2:$E$367, 4, FALSE)</f>
        <v>BOLD:AAN5165</v>
      </c>
      <c r="F17" s="21" t="s">
        <v>1341</v>
      </c>
      <c r="G17" s="21" t="s">
        <v>1342</v>
      </c>
      <c r="H17" s="21" t="s">
        <v>1343</v>
      </c>
      <c r="I17" s="21" t="s">
        <v>40</v>
      </c>
      <c r="J17" s="21" t="s">
        <v>626</v>
      </c>
      <c r="K17" s="21" t="s">
        <v>1343</v>
      </c>
      <c r="L17" s="21" t="s">
        <v>3483</v>
      </c>
      <c r="M17" s="1" t="str">
        <f>_xlfn.TEXTJOIN("_", FALSE, L17, E17)</f>
        <v>Forcipomyia sp_BOLD:AAN5165</v>
      </c>
      <c r="N17" s="22">
        <v>18</v>
      </c>
      <c r="O17" s="22" t="s">
        <v>1344</v>
      </c>
      <c r="P17" s="22" t="s">
        <v>1345</v>
      </c>
      <c r="Q17" s="21"/>
      <c r="R17" s="21" t="s">
        <v>1272</v>
      </c>
      <c r="S17" s="23" t="s">
        <v>2388</v>
      </c>
      <c r="T17" s="21"/>
      <c r="U17" s="56" t="s">
        <v>2385</v>
      </c>
      <c r="V17" s="74" t="s">
        <v>3109</v>
      </c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5"/>
      <c r="AL17" s="22"/>
      <c r="AM17" s="21" t="s">
        <v>2430</v>
      </c>
      <c r="AN17" s="21" t="s">
        <v>2416</v>
      </c>
      <c r="AO17" t="b">
        <f>EXACT(AM17,AN17)</f>
        <v>0</v>
      </c>
    </row>
    <row r="18" spans="1:43" ht="14" thickBot="1">
      <c r="A18" s="1">
        <v>176</v>
      </c>
      <c r="B18" s="1" t="s">
        <v>1293</v>
      </c>
      <c r="C18" s="1" t="s">
        <v>1294</v>
      </c>
      <c r="D18" s="14" t="str">
        <f>VLOOKUP(C18, Tea_added!$B$1:$E$367, 3, FALSE)</f>
        <v>NA</v>
      </c>
      <c r="E18" s="14" t="str">
        <f>VLOOKUP(C18, Tea_added!$B$2:$E$367, 4, FALSE)</f>
        <v>BOLD:ABY7289</v>
      </c>
      <c r="F18" s="1" t="s">
        <v>1295</v>
      </c>
      <c r="G18" s="1" t="s">
        <v>1296</v>
      </c>
      <c r="H18" s="1" t="s">
        <v>1297</v>
      </c>
      <c r="I18" s="1" t="s">
        <v>773</v>
      </c>
      <c r="J18" s="1" t="s">
        <v>774</v>
      </c>
      <c r="K18" s="1" t="s">
        <v>1298</v>
      </c>
      <c r="L18" s="1" t="s">
        <v>3491</v>
      </c>
      <c r="M18" s="1" t="str">
        <f>_xlfn.TEXTJOIN("_", FALSE, L18, E18)</f>
        <v>Gelis sp_BOLD:ABY7289</v>
      </c>
      <c r="N18" s="2">
        <v>18</v>
      </c>
      <c r="O18" s="2">
        <v>10</v>
      </c>
      <c r="P18" s="2">
        <v>180</v>
      </c>
      <c r="R18" s="1" t="s">
        <v>1272</v>
      </c>
      <c r="S18" s="7"/>
      <c r="U18" s="56" t="s">
        <v>2385</v>
      </c>
      <c r="V18" s="70" t="s">
        <v>2687</v>
      </c>
      <c r="W18" s="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  <c r="AN18" t="s">
        <v>2464</v>
      </c>
      <c r="AO18" t="b">
        <f>EXACT(AM18,AN18)</f>
        <v>0</v>
      </c>
    </row>
    <row r="19" spans="1:43" s="16" customFormat="1" ht="15" customHeight="1">
      <c r="A19" s="1">
        <v>254</v>
      </c>
      <c r="B19" s="1" t="s">
        <v>1738</v>
      </c>
      <c r="C19" s="1" t="s">
        <v>1739</v>
      </c>
      <c r="D19" s="14" t="str">
        <f>VLOOKUP(C19, Tea_added!$B$1:$E$367, 3, FALSE)</f>
        <v>NA</v>
      </c>
      <c r="E19" s="14" t="str">
        <f>VLOOKUP(C19, Tea_added!$B$2:$E$367, 4, FALSE)</f>
        <v>BOLD:ACP6246</v>
      </c>
      <c r="F19" s="1" t="s">
        <v>1740</v>
      </c>
      <c r="G19" s="1" t="s">
        <v>1741</v>
      </c>
      <c r="H19" s="1" t="s">
        <v>298</v>
      </c>
      <c r="I19" s="1" t="s">
        <v>40</v>
      </c>
      <c r="J19" s="1" t="s">
        <v>298</v>
      </c>
      <c r="K19" s="1" t="s">
        <v>3119</v>
      </c>
      <c r="L19" s="1" t="s">
        <v>3120</v>
      </c>
      <c r="M19" s="1" t="str">
        <f>_xlfn.TEXTJOIN("_", FALSE, L19, E19)</f>
        <v>genus sp_BOLD:ACP6246</v>
      </c>
      <c r="N19" s="13">
        <v>50</v>
      </c>
      <c r="O19" s="13" t="s">
        <v>1742</v>
      </c>
      <c r="P19" s="13">
        <v>210</v>
      </c>
      <c r="Q19"/>
      <c r="R19" s="1" t="s">
        <v>1272</v>
      </c>
      <c r="S19" s="7"/>
      <c r="T19"/>
      <c r="U19" s="56" t="s">
        <v>2385</v>
      </c>
      <c r="V19" s="114" t="s">
        <v>2687</v>
      </c>
      <c r="W19" s="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/>
      <c r="AL19" s="64"/>
      <c r="AM19"/>
      <c r="AN19" t="s">
        <v>2528</v>
      </c>
      <c r="AO19" t="b">
        <f>EXACT(AM19,AN19)</f>
        <v>0</v>
      </c>
      <c r="AP19" s="79"/>
      <c r="AQ19" s="72"/>
    </row>
    <row r="20" spans="1:43" ht="15" customHeight="1">
      <c r="A20" s="1">
        <v>191</v>
      </c>
      <c r="B20" s="1" t="s">
        <v>1386</v>
      </c>
      <c r="C20" s="1" t="s">
        <v>1387</v>
      </c>
      <c r="D20" s="14" t="str">
        <f>VLOOKUP(C20, Tea_added!$B$1:$E$367, 3, FALSE)</f>
        <v>NA</v>
      </c>
      <c r="E20" s="14" t="str">
        <f>VLOOKUP(C20, Tea_added!$B$2:$E$367, 4, FALSE)</f>
        <v>BOLD:ACG1817</v>
      </c>
      <c r="F20" s="1" t="s">
        <v>1388</v>
      </c>
      <c r="G20" s="1" t="s">
        <v>1389</v>
      </c>
      <c r="H20" s="1" t="s">
        <v>41</v>
      </c>
      <c r="I20" s="1" t="s">
        <v>40</v>
      </c>
      <c r="J20" s="1" t="s">
        <v>41</v>
      </c>
      <c r="K20" s="1" t="s">
        <v>3119</v>
      </c>
      <c r="L20" s="1" t="s">
        <v>3120</v>
      </c>
      <c r="M20" s="1" t="str">
        <f>_xlfn.TEXTJOIN("_", FALSE, L20, E20)</f>
        <v>genus sp_BOLD:ACG1817</v>
      </c>
      <c r="N20" s="13">
        <v>18</v>
      </c>
      <c r="O20" s="13" t="s">
        <v>1390</v>
      </c>
      <c r="P20" s="13" t="s">
        <v>1391</v>
      </c>
      <c r="R20" s="1" t="s">
        <v>1272</v>
      </c>
      <c r="S20" s="7"/>
      <c r="U20" s="56" t="s">
        <v>2385</v>
      </c>
      <c r="V20" s="114" t="s">
        <v>2687</v>
      </c>
      <c r="W20" s="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N20" t="s">
        <v>2477</v>
      </c>
      <c r="AO20" t="b">
        <f>EXACT(AM20,AN20)</f>
        <v>0</v>
      </c>
    </row>
    <row r="21" spans="1:43" ht="15" customHeight="1">
      <c r="A21" s="1">
        <v>211</v>
      </c>
      <c r="B21" s="1" t="s">
        <v>1516</v>
      </c>
      <c r="C21" s="1" t="s">
        <v>1517</v>
      </c>
      <c r="D21" s="14" t="str">
        <f>VLOOKUP(C21, Tea_added!$B$1:$E$367, 3, FALSE)</f>
        <v>NA</v>
      </c>
      <c r="E21" s="14" t="str">
        <f>VLOOKUP(C21, Tea_added!$B$2:$E$367, 4, FALSE)</f>
        <v>BOLD:ACG3235</v>
      </c>
      <c r="F21" s="1" t="s">
        <v>1518</v>
      </c>
      <c r="G21" s="1" t="s">
        <v>1519</v>
      </c>
      <c r="H21" s="1" t="s">
        <v>1520</v>
      </c>
      <c r="I21" s="1" t="s">
        <v>40</v>
      </c>
      <c r="J21" s="1" t="s">
        <v>41</v>
      </c>
      <c r="K21" s="1" t="s">
        <v>3119</v>
      </c>
      <c r="L21" s="1" t="s">
        <v>3120</v>
      </c>
      <c r="M21" s="1" t="str">
        <f>_xlfn.TEXTJOIN("_", FALSE, L21, E21)</f>
        <v>genus sp_BOLD:ACG3235</v>
      </c>
      <c r="N21" s="2">
        <v>18</v>
      </c>
      <c r="O21" s="2" t="s">
        <v>100</v>
      </c>
      <c r="P21" s="2" t="s">
        <v>1521</v>
      </c>
      <c r="R21" s="1" t="s">
        <v>1272</v>
      </c>
      <c r="S21" s="7"/>
      <c r="U21" s="56" t="s">
        <v>2385</v>
      </c>
      <c r="V21" s="114" t="s">
        <v>2687</v>
      </c>
      <c r="W21" s="6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/>
      <c r="AN21" t="s">
        <v>2496</v>
      </c>
      <c r="AO21" t="b">
        <f>EXACT(AM21,AN21)</f>
        <v>0</v>
      </c>
      <c r="AP21" s="78"/>
    </row>
    <row r="22" spans="1:43" ht="15" customHeight="1">
      <c r="A22" s="1">
        <v>213</v>
      </c>
      <c r="B22" s="1" t="s">
        <v>1528</v>
      </c>
      <c r="C22" s="1" t="s">
        <v>1529</v>
      </c>
      <c r="D22" s="14" t="str">
        <f>VLOOKUP(C22, Tea_added!$B$1:$E$367, 3, FALSE)</f>
        <v>NA</v>
      </c>
      <c r="E22" s="14" t="str">
        <f>VLOOKUP(C22, Tea_added!$B$2:$E$367, 4, FALSE)</f>
        <v>BOLD:AAM6307</v>
      </c>
      <c r="F22" s="1" t="s">
        <v>1530</v>
      </c>
      <c r="G22" s="1" t="s">
        <v>1531</v>
      </c>
      <c r="H22" s="1" t="s">
        <v>1520</v>
      </c>
      <c r="I22" s="1" t="s">
        <v>40</v>
      </c>
      <c r="J22" s="1" t="s">
        <v>41</v>
      </c>
      <c r="K22" s="1" t="s">
        <v>3119</v>
      </c>
      <c r="L22" s="1" t="s">
        <v>3120</v>
      </c>
      <c r="M22" s="1" t="str">
        <f>_xlfn.TEXTJOIN("_", FALSE, L22, E22)</f>
        <v>genus sp_BOLD:AAM6307</v>
      </c>
      <c r="N22" s="13">
        <v>18</v>
      </c>
      <c r="O22" s="13" t="s">
        <v>107</v>
      </c>
      <c r="P22" s="13" t="s">
        <v>1532</v>
      </c>
      <c r="R22" s="1" t="s">
        <v>1272</v>
      </c>
      <c r="S22" s="7"/>
      <c r="U22" s="56" t="s">
        <v>2385</v>
      </c>
      <c r="V22" s="114" t="s">
        <v>2687</v>
      </c>
      <c r="W22" s="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/>
      <c r="AN22" t="s">
        <v>2498</v>
      </c>
      <c r="AO22" t="b">
        <f>EXACT(AM22,AN22)</f>
        <v>0</v>
      </c>
    </row>
    <row r="23" spans="1:43" ht="15" customHeight="1">
      <c r="A23" s="1">
        <v>216</v>
      </c>
      <c r="B23" s="1" t="s">
        <v>1543</v>
      </c>
      <c r="C23" s="1" t="s">
        <v>1544</v>
      </c>
      <c r="D23" s="14" t="str">
        <f>VLOOKUP(C23, Tea_added!$B$1:$E$367, 3, FALSE)</f>
        <v>NA</v>
      </c>
      <c r="E23" s="14" t="str">
        <f>VLOOKUP(C23, Tea_added!$B$2:$E$367, 4, FALSE)</f>
        <v>BOLD:ACR5821</v>
      </c>
      <c r="F23" s="1" t="s">
        <v>1545</v>
      </c>
      <c r="G23" s="1" t="s">
        <v>1546</v>
      </c>
      <c r="H23" s="1" t="s">
        <v>41</v>
      </c>
      <c r="I23" s="1" t="s">
        <v>40</v>
      </c>
      <c r="J23" s="1" t="s">
        <v>41</v>
      </c>
      <c r="K23" s="1" t="s">
        <v>3119</v>
      </c>
      <c r="L23" s="1" t="s">
        <v>3120</v>
      </c>
      <c r="M23" s="1" t="str">
        <f>_xlfn.TEXTJOIN("_", FALSE, L23, E23)</f>
        <v>genus sp_BOLD:ACR5821</v>
      </c>
      <c r="N23" s="13">
        <v>18</v>
      </c>
      <c r="O23" s="13" t="s">
        <v>422</v>
      </c>
      <c r="P23" s="13" t="s">
        <v>1547</v>
      </c>
      <c r="R23" s="1" t="s">
        <v>1272</v>
      </c>
      <c r="S23" s="7"/>
      <c r="U23" s="56" t="s">
        <v>2385</v>
      </c>
      <c r="V23" s="114" t="s">
        <v>2687</v>
      </c>
      <c r="W23" s="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/>
      <c r="AN23" t="s">
        <v>2500</v>
      </c>
      <c r="AO23" t="b">
        <f>EXACT(AM23,AN23)</f>
        <v>0</v>
      </c>
    </row>
    <row r="24" spans="1:43" ht="15" customHeight="1">
      <c r="A24" s="1">
        <v>253</v>
      </c>
      <c r="B24" s="1" t="s">
        <v>1733</v>
      </c>
      <c r="C24" s="1" t="s">
        <v>1734</v>
      </c>
      <c r="D24" s="14" t="str">
        <f>VLOOKUP(C24, Tea_added!$B$1:$E$367, 3, FALSE)</f>
        <v>NA</v>
      </c>
      <c r="E24" s="14" t="str">
        <f>VLOOKUP(C24, Tea_added!$B$2:$E$367, 4, FALSE)</f>
        <v>BOLD:ACP3647</v>
      </c>
      <c r="F24" s="1" t="s">
        <v>1735</v>
      </c>
      <c r="G24" s="1" t="s">
        <v>1736</v>
      </c>
      <c r="H24" s="1" t="s">
        <v>41</v>
      </c>
      <c r="I24" s="1" t="s">
        <v>40</v>
      </c>
      <c r="J24" s="1" t="s">
        <v>41</v>
      </c>
      <c r="K24" s="1" t="s">
        <v>3119</v>
      </c>
      <c r="L24" s="1" t="s">
        <v>3120</v>
      </c>
      <c r="M24" s="1" t="str">
        <f>_xlfn.TEXTJOIN("_", FALSE, L24, E24)</f>
        <v>genus sp_BOLD:ACP3647</v>
      </c>
      <c r="N24" s="13">
        <v>50</v>
      </c>
      <c r="O24" s="13" t="s">
        <v>1737</v>
      </c>
      <c r="P24" s="13">
        <v>95</v>
      </c>
      <c r="R24" s="1" t="s">
        <v>1272</v>
      </c>
      <c r="S24" s="7"/>
      <c r="U24" s="56" t="s">
        <v>2385</v>
      </c>
      <c r="V24" s="114" t="s">
        <v>2687</v>
      </c>
      <c r="W24" s="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/>
      <c r="AN24" t="s">
        <v>2527</v>
      </c>
      <c r="AO24" t="b">
        <f>EXACT(AM24,AN24)</f>
        <v>0</v>
      </c>
    </row>
    <row r="25" spans="1:43" ht="15" customHeight="1" thickBot="1">
      <c r="A25" s="1">
        <v>243</v>
      </c>
      <c r="B25" s="1" t="s">
        <v>1685</v>
      </c>
      <c r="C25" s="1" t="s">
        <v>1686</v>
      </c>
      <c r="D25" s="14" t="str">
        <f>VLOOKUP(C25, Tea_added!$B$1:$E$367, 3, FALSE)</f>
        <v>NA</v>
      </c>
      <c r="E25" s="14" t="str">
        <f>VLOOKUP(C25, Tea_added!$B$2:$E$367, 4, FALSE)</f>
        <v>BOLD:ACP4364</v>
      </c>
      <c r="F25" s="1" t="s">
        <v>1687</v>
      </c>
      <c r="G25" s="1" t="s">
        <v>1688</v>
      </c>
      <c r="H25" s="1" t="s">
        <v>270</v>
      </c>
      <c r="I25" s="1" t="s">
        <v>40</v>
      </c>
      <c r="J25" s="1" t="s">
        <v>270</v>
      </c>
      <c r="K25" s="1" t="s">
        <v>3119</v>
      </c>
      <c r="L25" s="1" t="s">
        <v>3120</v>
      </c>
      <c r="M25" s="1" t="str">
        <f>_xlfn.TEXTJOIN("_", FALSE, L25, E25)</f>
        <v>genus sp_BOLD:ACP4364</v>
      </c>
      <c r="N25" s="13">
        <v>50</v>
      </c>
      <c r="O25" s="13" t="s">
        <v>384</v>
      </c>
      <c r="P25" s="13">
        <v>215</v>
      </c>
      <c r="R25" s="1" t="s">
        <v>1272</v>
      </c>
      <c r="S25" s="7"/>
      <c r="U25" s="56" t="s">
        <v>2385</v>
      </c>
      <c r="V25" s="114" t="s">
        <v>2687</v>
      </c>
      <c r="W25" s="6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/>
      <c r="AN25" t="s">
        <v>2520</v>
      </c>
      <c r="AO25" t="b">
        <f>EXACT(AM25,AN25)</f>
        <v>0</v>
      </c>
    </row>
    <row r="26" spans="1:43" ht="14" thickBot="1">
      <c r="A26" s="1">
        <v>349</v>
      </c>
      <c r="B26" s="1" t="s">
        <v>2288</v>
      </c>
      <c r="C26" s="1" t="s">
        <v>2289</v>
      </c>
      <c r="D26" s="14" t="str">
        <f>VLOOKUP(C26, Tea_added!$B$1:$E$367, 3, FALSE)</f>
        <v>NA</v>
      </c>
      <c r="E26" s="14" t="str">
        <f>VLOOKUP(C26, Tea_added!$B$2:$E$367, 4, FALSE)</f>
        <v>BOLD:ACF1470</v>
      </c>
      <c r="F26" s="1" t="s">
        <v>2290</v>
      </c>
      <c r="G26" s="1" t="s">
        <v>2291</v>
      </c>
      <c r="H26" s="1" t="s">
        <v>270</v>
      </c>
      <c r="I26" s="1" t="s">
        <v>40</v>
      </c>
      <c r="J26" s="1" t="s">
        <v>270</v>
      </c>
      <c r="K26" s="1" t="s">
        <v>3119</v>
      </c>
      <c r="L26" s="1" t="s">
        <v>3120</v>
      </c>
      <c r="M26" s="1" t="str">
        <f>_xlfn.TEXTJOIN("_", FALSE, L26, E26)</f>
        <v>genus sp_BOLD:ACF1470</v>
      </c>
      <c r="N26" s="13">
        <v>70</v>
      </c>
      <c r="O26" s="13" t="s">
        <v>1576</v>
      </c>
      <c r="P26" s="13">
        <v>224</v>
      </c>
      <c r="Q26" s="1" t="s">
        <v>715</v>
      </c>
      <c r="R26" s="1" t="s">
        <v>1272</v>
      </c>
      <c r="S26" s="7"/>
      <c r="U26" s="56" t="s">
        <v>2385</v>
      </c>
      <c r="V26" s="121"/>
      <c r="W26" s="6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/>
      <c r="AN26" t="s">
        <v>2603</v>
      </c>
      <c r="AO26" t="b">
        <f>EXACT(AM26,AN26)</f>
        <v>0</v>
      </c>
    </row>
    <row r="27" spans="1:43" s="26" customFormat="1" ht="15" customHeight="1" thickBot="1">
      <c r="A27" s="1">
        <v>350</v>
      </c>
      <c r="B27" s="1" t="s">
        <v>2292</v>
      </c>
      <c r="C27" s="1" t="s">
        <v>2293</v>
      </c>
      <c r="D27" s="14" t="str">
        <f>VLOOKUP(C27, Tea_added!$B$1:$E$367, 3, FALSE)</f>
        <v>NA</v>
      </c>
      <c r="E27" s="14" t="str">
        <f>VLOOKUP(C27, Tea_added!$B$2:$E$367, 4, FALSE)</f>
        <v>BOLD:ACR0933</v>
      </c>
      <c r="F27" s="1" t="s">
        <v>2294</v>
      </c>
      <c r="G27" s="1" t="s">
        <v>2295</v>
      </c>
      <c r="H27" s="1" t="s">
        <v>1598</v>
      </c>
      <c r="I27" s="1" t="s">
        <v>40</v>
      </c>
      <c r="J27" s="1" t="s">
        <v>1598</v>
      </c>
      <c r="K27" s="1" t="s">
        <v>3119</v>
      </c>
      <c r="L27" s="1" t="s">
        <v>3120</v>
      </c>
      <c r="M27" s="1" t="str">
        <f>_xlfn.TEXTJOIN("_", FALSE, L27, E27)</f>
        <v>genus sp_BOLD:ACR0933</v>
      </c>
      <c r="N27" s="13">
        <v>70</v>
      </c>
      <c r="O27" s="13">
        <v>13</v>
      </c>
      <c r="P27" s="13">
        <v>910</v>
      </c>
      <c r="Q27" s="1" t="s">
        <v>715</v>
      </c>
      <c r="R27" s="1" t="s">
        <v>1272</v>
      </c>
      <c r="S27" s="7"/>
      <c r="T27"/>
      <c r="U27" s="56" t="s">
        <v>2385</v>
      </c>
      <c r="V27" s="71"/>
      <c r="W27" s="6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/>
      <c r="AL27" s="64"/>
      <c r="AM27"/>
      <c r="AN27" t="s">
        <v>2604</v>
      </c>
      <c r="AO27" t="b">
        <f>EXACT(AM27,AN27)</f>
        <v>0</v>
      </c>
      <c r="AP27" s="71"/>
      <c r="AQ27" s="73"/>
    </row>
    <row r="28" spans="1:43" ht="14" thickBot="1">
      <c r="A28" s="37">
        <v>342</v>
      </c>
      <c r="B28" s="37" t="s">
        <v>2255</v>
      </c>
      <c r="C28" s="37" t="s">
        <v>2256</v>
      </c>
      <c r="D28" s="14" t="str">
        <f>VLOOKUP(C28, Tea_added!$B$1:$E$367, 3, FALSE)</f>
        <v>NA</v>
      </c>
      <c r="E28" s="14" t="str">
        <f>VLOOKUP(C28, Tea_added!$B$2:$E$367, 4, FALSE)</f>
        <v>BOLD:AAG1014</v>
      </c>
      <c r="F28" s="37" t="s">
        <v>2257</v>
      </c>
      <c r="G28" s="37" t="s">
        <v>2258</v>
      </c>
      <c r="H28" s="37" t="s">
        <v>2259</v>
      </c>
      <c r="I28" s="37" t="s">
        <v>40</v>
      </c>
      <c r="J28" s="37" t="s">
        <v>41</v>
      </c>
      <c r="K28" s="37" t="s">
        <v>2260</v>
      </c>
      <c r="L28" s="37" t="s">
        <v>2259</v>
      </c>
      <c r="M28" s="1" t="str">
        <f>_xlfn.TEXTJOIN("_", FALSE, L28, E28)</f>
        <v>Hydrosmittia oxoniana_BOLD:AAG1014</v>
      </c>
      <c r="N28" s="38">
        <v>70</v>
      </c>
      <c r="O28" s="38" t="s">
        <v>100</v>
      </c>
      <c r="P28" s="38">
        <v>378</v>
      </c>
      <c r="Q28" s="37" t="s">
        <v>715</v>
      </c>
      <c r="R28" s="37" t="s">
        <v>1272</v>
      </c>
      <c r="S28" s="39"/>
      <c r="T28" s="40"/>
      <c r="U28" s="56" t="s">
        <v>2385</v>
      </c>
      <c r="V28" s="125"/>
      <c r="W28" s="41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42"/>
      <c r="AL28" s="67"/>
      <c r="AM28" s="40"/>
      <c r="AN28" s="40" t="s">
        <v>2597</v>
      </c>
      <c r="AO28" t="b">
        <f>EXACT(AM28,AN28)</f>
        <v>0</v>
      </c>
    </row>
    <row r="29" spans="1:43" s="16" customFormat="1" ht="15" customHeight="1" thickBot="1">
      <c r="A29" s="1">
        <v>201</v>
      </c>
      <c r="B29" s="1" t="s">
        <v>1457</v>
      </c>
      <c r="C29" s="1" t="s">
        <v>1458</v>
      </c>
      <c r="D29" s="14" t="str">
        <f>VLOOKUP(C29, Tea_added!$B$1:$E$367, 3, FALSE)</f>
        <v>NA</v>
      </c>
      <c r="E29" s="14" t="str">
        <f>VLOOKUP(C29, Tea_added!$B$2:$E$367, 4, FALSE)</f>
        <v>BOLD:AAO3897</v>
      </c>
      <c r="F29" s="1" t="s">
        <v>1459</v>
      </c>
      <c r="G29" s="1" t="s">
        <v>1460</v>
      </c>
      <c r="H29" s="1" t="s">
        <v>1461</v>
      </c>
      <c r="I29" s="1" t="s">
        <v>242</v>
      </c>
      <c r="J29" s="1" t="s">
        <v>1462</v>
      </c>
      <c r="K29" s="1" t="s">
        <v>1463</v>
      </c>
      <c r="L29" s="1" t="s">
        <v>1461</v>
      </c>
      <c r="M29" s="1" t="str">
        <f>_xlfn.TEXTJOIN("_", FALSE, L29, E29)</f>
        <v>Latridius minutus_BOLD:AAO3897</v>
      </c>
      <c r="N29" s="13">
        <v>18</v>
      </c>
      <c r="O29" s="13">
        <v>7</v>
      </c>
      <c r="P29" s="13">
        <v>126</v>
      </c>
      <c r="Q29"/>
      <c r="R29" s="1" t="s">
        <v>1272</v>
      </c>
      <c r="S29" s="7"/>
      <c r="T29"/>
      <c r="U29" s="56" t="s">
        <v>2385</v>
      </c>
      <c r="V29" s="114" t="s">
        <v>2687</v>
      </c>
      <c r="W29" s="6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/>
      <c r="AL29" s="64"/>
      <c r="AM29"/>
      <c r="AN29" t="s">
        <v>2487</v>
      </c>
      <c r="AO29" t="b">
        <f>EXACT(AM29,AN29)</f>
        <v>0</v>
      </c>
      <c r="AP29" s="72"/>
      <c r="AQ29" s="72"/>
    </row>
    <row r="30" spans="1:43" ht="14" thickBot="1">
      <c r="A30" s="1">
        <v>252</v>
      </c>
      <c r="B30" s="1" t="s">
        <v>1729</v>
      </c>
      <c r="C30" s="1" t="s">
        <v>1730</v>
      </c>
      <c r="D30" s="14" t="str">
        <f>VLOOKUP(C30, Tea_added!$B$1:$E$367, 3, FALSE)</f>
        <v>NA</v>
      </c>
      <c r="E30" s="14" t="str">
        <f>VLOOKUP(C30, Tea_added!$B$2:$E$367, 4, FALSE)</f>
        <v>BOLD:ACP4142</v>
      </c>
      <c r="F30" s="1" t="s">
        <v>1731</v>
      </c>
      <c r="G30" s="1" t="s">
        <v>1732</v>
      </c>
      <c r="H30" s="1" t="s">
        <v>271</v>
      </c>
      <c r="I30" s="1" t="s">
        <v>40</v>
      </c>
      <c r="J30" s="1" t="s">
        <v>270</v>
      </c>
      <c r="K30" s="1" t="s">
        <v>271</v>
      </c>
      <c r="L30" s="1" t="s">
        <v>3373</v>
      </c>
      <c r="M30" s="1" t="str">
        <f>_xlfn.TEXTJOIN("_", FALSE, L30, E30)</f>
        <v>Lycoriella sp_BOLD:ACP4142</v>
      </c>
      <c r="N30" s="2">
        <v>50</v>
      </c>
      <c r="O30" s="2" t="s">
        <v>414</v>
      </c>
      <c r="P30" s="2">
        <v>260</v>
      </c>
      <c r="R30" s="1" t="s">
        <v>1272</v>
      </c>
      <c r="S30" s="7"/>
      <c r="U30" s="56" t="s">
        <v>2385</v>
      </c>
      <c r="V30" s="70" t="s">
        <v>2687</v>
      </c>
      <c r="W30" s="6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/>
      <c r="AN30" t="s">
        <v>2526</v>
      </c>
      <c r="AO30" t="b">
        <f>EXACT(AM30,AN30)</f>
        <v>0</v>
      </c>
    </row>
    <row r="31" spans="1:43" s="26" customFormat="1" ht="15" customHeight="1">
      <c r="A31" s="1">
        <v>198</v>
      </c>
      <c r="B31" s="1" t="s">
        <v>1437</v>
      </c>
      <c r="C31" s="1" t="s">
        <v>1438</v>
      </c>
      <c r="D31" s="14" t="str">
        <f>VLOOKUP(C31, Tea_added!$B$1:$E$367, 3, FALSE)</f>
        <v>NA</v>
      </c>
      <c r="E31" s="14" t="str">
        <f>VLOOKUP(C31, Tea_added!$B$2:$E$367, 4, FALSE)</f>
        <v>BOLD:ABW3245</v>
      </c>
      <c r="F31" s="1" t="s">
        <v>1439</v>
      </c>
      <c r="G31" s="1" t="s">
        <v>1440</v>
      </c>
      <c r="H31" s="1" t="s">
        <v>1441</v>
      </c>
      <c r="I31" s="1" t="s">
        <v>773</v>
      </c>
      <c r="J31" s="1" t="s">
        <v>1290</v>
      </c>
      <c r="K31" s="1" t="s">
        <v>1442</v>
      </c>
      <c r="L31" s="1" t="s">
        <v>1441</v>
      </c>
      <c r="M31" s="1" t="str">
        <f>_xlfn.TEXTJOIN("_", FALSE, L31, E31)</f>
        <v>Metaphycus groenlandicus_BOLD:ABW3245</v>
      </c>
      <c r="N31" s="13">
        <v>18</v>
      </c>
      <c r="O31" s="13">
        <v>7</v>
      </c>
      <c r="P31" s="13">
        <v>126</v>
      </c>
      <c r="Q31"/>
      <c r="R31" s="1" t="s">
        <v>1272</v>
      </c>
      <c r="S31" s="7"/>
      <c r="T31"/>
      <c r="U31" s="56" t="s">
        <v>2385</v>
      </c>
      <c r="V31" s="114" t="s">
        <v>2687</v>
      </c>
      <c r="W31" s="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/>
      <c r="AL31" s="64"/>
      <c r="AM31"/>
      <c r="AN31" t="s">
        <v>2484</v>
      </c>
      <c r="AO31" t="b">
        <f>EXACT(AM31,AN31)</f>
        <v>0</v>
      </c>
      <c r="AP31" s="71"/>
      <c r="AQ31" s="73"/>
    </row>
    <row r="32" spans="1:43" ht="15" customHeight="1">
      <c r="A32" s="1">
        <v>195</v>
      </c>
      <c r="B32" s="1" t="s">
        <v>1416</v>
      </c>
      <c r="C32" s="1" t="s">
        <v>1417</v>
      </c>
      <c r="D32" s="14" t="str">
        <f>VLOOKUP(C32, Tea_added!$B$1:$E$367, 3, FALSE)</f>
        <v>NA</v>
      </c>
      <c r="E32" s="14" t="str">
        <f>VLOOKUP(C32, Tea_added!$B$2:$E$367, 4, FALSE)</f>
        <v>BOLD:ABA0368</v>
      </c>
      <c r="F32" s="1" t="s">
        <v>1418</v>
      </c>
      <c r="G32" s="1" t="s">
        <v>1419</v>
      </c>
      <c r="H32" s="1" t="s">
        <v>1420</v>
      </c>
      <c r="I32" s="1" t="s">
        <v>773</v>
      </c>
      <c r="J32" s="1" t="s">
        <v>803</v>
      </c>
      <c r="K32" s="1" t="s">
        <v>1421</v>
      </c>
      <c r="L32" s="1" t="s">
        <v>1420</v>
      </c>
      <c r="M32" s="1" t="str">
        <f>_xlfn.TEXTJOIN("_", FALSE, L32, E32)</f>
        <v>Meteorus rubens_BOLD:ABA0368</v>
      </c>
      <c r="N32" s="2">
        <v>18</v>
      </c>
      <c r="O32" s="2" t="s">
        <v>179</v>
      </c>
      <c r="P32" s="2" t="s">
        <v>1422</v>
      </c>
      <c r="R32" s="1" t="s">
        <v>1272</v>
      </c>
      <c r="S32" s="7"/>
      <c r="U32" s="56" t="s">
        <v>2385</v>
      </c>
      <c r="V32" s="114" t="s">
        <v>2687</v>
      </c>
      <c r="W32" s="6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/>
      <c r="AN32" t="s">
        <v>2481</v>
      </c>
      <c r="AO32" t="b">
        <f>EXACT(AM32,AN32)</f>
        <v>0</v>
      </c>
    </row>
    <row r="33" spans="1:43" ht="15" customHeight="1">
      <c r="A33" s="32">
        <v>263</v>
      </c>
      <c r="B33" s="32" t="s">
        <v>1785</v>
      </c>
      <c r="C33" s="32" t="s">
        <v>1786</v>
      </c>
      <c r="D33" s="14" t="str">
        <f>VLOOKUP(C33, Tea_added!$B$1:$E$367, 3, FALSE)</f>
        <v>NA</v>
      </c>
      <c r="E33" s="14" t="str">
        <f>VLOOKUP(C33, Tea_added!$B$2:$E$367, 4, FALSE)</f>
        <v>BOLD:ACP5239</v>
      </c>
      <c r="F33" s="32" t="s">
        <v>1787</v>
      </c>
      <c r="G33" s="32" t="s">
        <v>1788</v>
      </c>
      <c r="H33" s="32" t="s">
        <v>1789</v>
      </c>
      <c r="I33" s="32" t="s">
        <v>40</v>
      </c>
      <c r="J33" s="32" t="s">
        <v>41</v>
      </c>
      <c r="K33" s="32" t="s">
        <v>327</v>
      </c>
      <c r="L33" s="32" t="s">
        <v>1789</v>
      </c>
      <c r="M33" s="1" t="str">
        <f>_xlfn.TEXTJOIN("_", FALSE, L33, E33)</f>
        <v>Metriocnemus ursinus_BOLD:ACP5239</v>
      </c>
      <c r="N33" s="33">
        <v>50</v>
      </c>
      <c r="O33" s="33" t="s">
        <v>505</v>
      </c>
      <c r="P33" s="33">
        <v>265</v>
      </c>
      <c r="Q33" s="32"/>
      <c r="R33" s="32" t="s">
        <v>1272</v>
      </c>
      <c r="S33" s="34" t="s">
        <v>2388</v>
      </c>
      <c r="T33" s="32"/>
      <c r="U33" s="56" t="s">
        <v>2385</v>
      </c>
      <c r="V33" s="74" t="s">
        <v>3109</v>
      </c>
      <c r="W33" s="35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6"/>
      <c r="AL33" s="33"/>
      <c r="AM33" s="32" t="s">
        <v>2619</v>
      </c>
      <c r="AN33" s="32" t="s">
        <v>2534</v>
      </c>
      <c r="AO33" t="b">
        <f>EXACT(AM33,AN33)</f>
        <v>0</v>
      </c>
    </row>
    <row r="34" spans="1:43" ht="15" customHeight="1">
      <c r="A34" s="1">
        <v>185</v>
      </c>
      <c r="B34" s="1" t="s">
        <v>1352</v>
      </c>
      <c r="C34" s="1" t="s">
        <v>1353</v>
      </c>
      <c r="D34" s="14" t="str">
        <f>VLOOKUP(C34, Tea_added!$B$1:$E$367, 3, FALSE)</f>
        <v>NA</v>
      </c>
      <c r="E34" s="14" t="str">
        <f>VLOOKUP(C34, Tea_added!$B$2:$E$367, 4, FALSE)</f>
        <v>BOLD:AAU6557</v>
      </c>
      <c r="F34" s="1" t="s">
        <v>1354</v>
      </c>
      <c r="G34" s="1" t="s">
        <v>1355</v>
      </c>
      <c r="H34" s="1" t="s">
        <v>327</v>
      </c>
      <c r="I34" s="1" t="s">
        <v>40</v>
      </c>
      <c r="J34" s="1" t="s">
        <v>41</v>
      </c>
      <c r="K34" s="1" t="s">
        <v>327</v>
      </c>
      <c r="L34" s="1" t="s">
        <v>3123</v>
      </c>
      <c r="M34" s="1" t="str">
        <f>_xlfn.TEXTJOIN("_", FALSE, L34, E34)</f>
        <v>Metriocnemus sp_BOLD:AAU6557</v>
      </c>
      <c r="N34" s="13">
        <v>18</v>
      </c>
      <c r="O34" s="13" t="s">
        <v>430</v>
      </c>
      <c r="P34" s="13" t="s">
        <v>1356</v>
      </c>
      <c r="R34" s="1" t="s">
        <v>1272</v>
      </c>
      <c r="S34" s="7"/>
      <c r="U34" s="56" t="s">
        <v>2385</v>
      </c>
      <c r="V34" s="114" t="s">
        <v>2687</v>
      </c>
      <c r="W34" s="6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/>
      <c r="AN34" t="s">
        <v>2472</v>
      </c>
      <c r="AO34" t="b">
        <f>EXACT(AM34,AN34)</f>
        <v>0</v>
      </c>
    </row>
    <row r="35" spans="1:43" ht="15" customHeight="1">
      <c r="A35" s="1">
        <v>190</v>
      </c>
      <c r="B35" s="1" t="s">
        <v>1381</v>
      </c>
      <c r="C35" s="1" t="s">
        <v>1382</v>
      </c>
      <c r="D35" s="14" t="str">
        <f>VLOOKUP(C35, Tea_added!$B$1:$E$367, 3, FALSE)</f>
        <v>NA</v>
      </c>
      <c r="E35" s="14" t="str">
        <f>VLOOKUP(C35, Tea_added!$B$2:$E$367, 4, FALSE)</f>
        <v>BOLD:ACI9621</v>
      </c>
      <c r="F35" s="1" t="s">
        <v>1383</v>
      </c>
      <c r="G35" s="1" t="s">
        <v>1384</v>
      </c>
      <c r="H35" s="1" t="s">
        <v>327</v>
      </c>
      <c r="I35" s="1" t="s">
        <v>40</v>
      </c>
      <c r="J35" s="1" t="s">
        <v>41</v>
      </c>
      <c r="K35" s="1" t="s">
        <v>327</v>
      </c>
      <c r="L35" s="1" t="s">
        <v>3123</v>
      </c>
      <c r="M35" s="1" t="str">
        <f>_xlfn.TEXTJOIN("_", FALSE, L35, E35)</f>
        <v>Metriocnemus sp_BOLD:ACI9621</v>
      </c>
      <c r="N35" s="2">
        <v>18</v>
      </c>
      <c r="O35" s="2" t="s">
        <v>54</v>
      </c>
      <c r="P35" s="2" t="s">
        <v>1385</v>
      </c>
      <c r="R35" s="1" t="s">
        <v>1272</v>
      </c>
      <c r="S35" s="7"/>
      <c r="U35" s="56" t="s">
        <v>2385</v>
      </c>
      <c r="V35" s="114" t="s">
        <v>2687</v>
      </c>
      <c r="W35" s="6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/>
      <c r="AN35" t="s">
        <v>2476</v>
      </c>
      <c r="AO35" t="b">
        <f>EXACT(AM35,AN35)</f>
        <v>0</v>
      </c>
    </row>
    <row r="36" spans="1:43" ht="15" customHeight="1">
      <c r="A36" s="21">
        <v>273</v>
      </c>
      <c r="B36" s="21" t="s">
        <v>1835</v>
      </c>
      <c r="C36" s="21" t="s">
        <v>1836</v>
      </c>
      <c r="D36" s="14" t="str">
        <f>VLOOKUP(C36, Tea_added!$B$1:$E$367, 3, FALSE)</f>
        <v>NA</v>
      </c>
      <c r="E36" s="14" t="str">
        <f>VLOOKUP(C36, Tea_added!$B$2:$E$367, 4, FALSE)</f>
        <v>BOLD:ACC5452</v>
      </c>
      <c r="F36" s="21" t="s">
        <v>1837</v>
      </c>
      <c r="G36" s="21" t="s">
        <v>1838</v>
      </c>
      <c r="H36" s="21" t="s">
        <v>327</v>
      </c>
      <c r="I36" s="21" t="s">
        <v>40</v>
      </c>
      <c r="J36" s="21" t="s">
        <v>41</v>
      </c>
      <c r="K36" s="21" t="s">
        <v>327</v>
      </c>
      <c r="L36" s="1" t="s">
        <v>3123</v>
      </c>
      <c r="M36" s="1" t="str">
        <f>_xlfn.TEXTJOIN("_", FALSE, L36, E36)</f>
        <v>Metriocnemus sp_BOLD:ACC5452</v>
      </c>
      <c r="N36" s="22">
        <v>50</v>
      </c>
      <c r="O36" s="22" t="s">
        <v>482</v>
      </c>
      <c r="P36" s="22">
        <v>145</v>
      </c>
      <c r="Q36" s="21"/>
      <c r="R36" s="21" t="s">
        <v>1272</v>
      </c>
      <c r="S36" s="23" t="s">
        <v>2388</v>
      </c>
      <c r="T36" s="21"/>
      <c r="U36" s="56" t="s">
        <v>2385</v>
      </c>
      <c r="V36" s="74" t="s">
        <v>3107</v>
      </c>
      <c r="W36" s="2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5"/>
      <c r="AL36" s="22"/>
      <c r="AM36" s="21" t="s">
        <v>2551</v>
      </c>
      <c r="AN36" s="21" t="s">
        <v>2542</v>
      </c>
      <c r="AO36" t="b">
        <f>EXACT(AM36,AN36)</f>
        <v>0</v>
      </c>
    </row>
    <row r="37" spans="1:43" ht="15" customHeight="1">
      <c r="A37" s="1">
        <v>272</v>
      </c>
      <c r="B37" s="1" t="s">
        <v>1831</v>
      </c>
      <c r="C37" s="1" t="s">
        <v>1832</v>
      </c>
      <c r="D37" s="14" t="str">
        <f>VLOOKUP(C37, Tea_added!$B$1:$E$367, 3, FALSE)</f>
        <v>NA</v>
      </c>
      <c r="E37" s="14" t="str">
        <f>VLOOKUP(C37, Tea_added!$B$2:$E$367, 4, FALSE)</f>
        <v>BOLD:ACI9124</v>
      </c>
      <c r="F37" s="1" t="s">
        <v>1833</v>
      </c>
      <c r="G37" s="1" t="s">
        <v>1834</v>
      </c>
      <c r="H37" s="1" t="s">
        <v>327</v>
      </c>
      <c r="I37" s="1" t="s">
        <v>40</v>
      </c>
      <c r="J37" s="1" t="s">
        <v>41</v>
      </c>
      <c r="K37" s="1" t="s">
        <v>327</v>
      </c>
      <c r="L37" s="1" t="s">
        <v>3123</v>
      </c>
      <c r="M37" s="1" t="str">
        <f>_xlfn.TEXTJOIN("_", FALSE, L37, E37)</f>
        <v>Metriocnemus sp_BOLD:ACI9124</v>
      </c>
      <c r="N37" s="2">
        <v>50</v>
      </c>
      <c r="O37" s="2" t="s">
        <v>1610</v>
      </c>
      <c r="P37" s="2">
        <v>125</v>
      </c>
      <c r="R37" s="1" t="s">
        <v>1272</v>
      </c>
      <c r="S37" s="7"/>
      <c r="U37" s="56" t="s">
        <v>2385</v>
      </c>
      <c r="V37" s="71"/>
      <c r="W37" s="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/>
      <c r="AN37" t="s">
        <v>2541</v>
      </c>
      <c r="AO37" t="b">
        <f>EXACT(AM37,AN37)</f>
        <v>0</v>
      </c>
    </row>
    <row r="38" spans="1:43" ht="15" customHeight="1">
      <c r="A38" s="1">
        <v>172</v>
      </c>
      <c r="B38" s="1" t="s">
        <v>1265</v>
      </c>
      <c r="C38" s="1" t="s">
        <v>1266</v>
      </c>
      <c r="D38" s="14" t="str">
        <f>VLOOKUP(C38, Tea_added!$B$1:$E$367, 3, FALSE)</f>
        <v>NA</v>
      </c>
      <c r="E38" s="14" t="str">
        <f>VLOOKUP(C38, Tea_added!$B$2:$E$367, 4, FALSE)</f>
        <v>BOLD:AAH1667</v>
      </c>
      <c r="F38" s="1" t="s">
        <v>1267</v>
      </c>
      <c r="G38" s="1" t="s">
        <v>1268</v>
      </c>
      <c r="H38" s="1" t="s">
        <v>1269</v>
      </c>
      <c r="I38" s="1" t="s">
        <v>773</v>
      </c>
      <c r="J38" s="1" t="s">
        <v>774</v>
      </c>
      <c r="K38" s="1" t="s">
        <v>1270</v>
      </c>
      <c r="L38" s="1" t="s">
        <v>1269</v>
      </c>
      <c r="M38" s="1" t="str">
        <f>_xlfn.TEXTJOIN("_", FALSE, L38, E38)</f>
        <v>Occapes hinzi_BOLD:AAH1667</v>
      </c>
      <c r="N38" s="13">
        <v>18</v>
      </c>
      <c r="O38" s="13" t="s">
        <v>1012</v>
      </c>
      <c r="P38" s="13" t="s">
        <v>1271</v>
      </c>
      <c r="R38" s="1" t="s">
        <v>1272</v>
      </c>
      <c r="S38" s="7"/>
      <c r="U38" s="56" t="s">
        <v>2385</v>
      </c>
      <c r="V38" s="114" t="s">
        <v>2687</v>
      </c>
      <c r="W38" s="6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/>
      <c r="AN38" t="s">
        <v>2460</v>
      </c>
      <c r="AO38" t="b">
        <f>EXACT(AM38,AN38)</f>
        <v>0</v>
      </c>
    </row>
    <row r="39" spans="1:43" ht="15" customHeight="1" thickBot="1">
      <c r="A39" s="1">
        <v>181</v>
      </c>
      <c r="B39" s="1" t="s">
        <v>1328</v>
      </c>
      <c r="C39" s="1" t="s">
        <v>1329</v>
      </c>
      <c r="D39" s="14" t="str">
        <f>VLOOKUP(C39, Tea_added!$B$1:$E$367, 3, FALSE)</f>
        <v>NA</v>
      </c>
      <c r="E39" s="14" t="str">
        <f>VLOOKUP(C39, Tea_added!$B$2:$E$367, 4, FALSE)</f>
        <v>BOLD:AAF0572</v>
      </c>
      <c r="F39" s="1" t="s">
        <v>1330</v>
      </c>
      <c r="G39" s="1" t="s">
        <v>1331</v>
      </c>
      <c r="H39" s="1" t="s">
        <v>838</v>
      </c>
      <c r="I39" s="1" t="s">
        <v>773</v>
      </c>
      <c r="J39" s="1" t="s">
        <v>774</v>
      </c>
      <c r="K39" s="1" t="s">
        <v>838</v>
      </c>
      <c r="L39" s="1" t="s">
        <v>3384</v>
      </c>
      <c r="M39" s="1" t="str">
        <f>_xlfn.TEXTJOIN("_", FALSE, L39, E39)</f>
        <v>Orthocentrus sp_BOLD:AAF0572</v>
      </c>
      <c r="N39" s="13">
        <v>18</v>
      </c>
      <c r="O39" s="13" t="s">
        <v>824</v>
      </c>
      <c r="P39" s="13" t="s">
        <v>1332</v>
      </c>
      <c r="R39" s="1" t="s">
        <v>1272</v>
      </c>
      <c r="S39" s="7"/>
      <c r="U39" s="56" t="s">
        <v>2385</v>
      </c>
      <c r="V39" s="114" t="s">
        <v>2687</v>
      </c>
      <c r="W39" s="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  <c r="AN39" t="s">
        <v>2469</v>
      </c>
      <c r="AO39" t="b">
        <f>EXACT(AM39,AN39)</f>
        <v>0</v>
      </c>
    </row>
    <row r="40" spans="1:43" ht="14" thickBot="1">
      <c r="A40" s="26">
        <v>70</v>
      </c>
      <c r="B40" s="26" t="s">
        <v>539</v>
      </c>
      <c r="C40" s="26" t="s">
        <v>540</v>
      </c>
      <c r="D40" s="14" t="str">
        <f>VLOOKUP(C40, Tea_added!$B$1:$E$367, 3, FALSE)</f>
        <v>NA</v>
      </c>
      <c r="E40" s="14" t="str">
        <f>VLOOKUP(C40, Tea_added!$B$2:$E$367, 4, FALSE)</f>
        <v>BOLD:AAD8971</v>
      </c>
      <c r="F40" s="26" t="s">
        <v>541</v>
      </c>
      <c r="G40" s="26" t="s">
        <v>542</v>
      </c>
      <c r="H40" s="26" t="s">
        <v>543</v>
      </c>
      <c r="I40" s="26" t="s">
        <v>40</v>
      </c>
      <c r="J40" s="26" t="s">
        <v>41</v>
      </c>
      <c r="K40" s="26" t="s">
        <v>365</v>
      </c>
      <c r="L40" s="26" t="s">
        <v>543</v>
      </c>
      <c r="M40" s="1" t="str">
        <f>_xlfn.TEXTJOIN("_", FALSE, L40, E40)</f>
        <v>Orthocladius oblidens_BOLD:AAD8971</v>
      </c>
      <c r="N40" s="27">
        <v>70</v>
      </c>
      <c r="O40" s="27" t="s">
        <v>544</v>
      </c>
      <c r="P40" s="27">
        <v>392</v>
      </c>
      <c r="Q40" s="26"/>
      <c r="R40" s="26" t="s">
        <v>2384</v>
      </c>
      <c r="S40" s="28" t="s">
        <v>2385</v>
      </c>
      <c r="T40" s="29"/>
      <c r="U40" s="56" t="s">
        <v>2385</v>
      </c>
      <c r="V40" s="115" t="s">
        <v>3109</v>
      </c>
      <c r="W40" s="30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1"/>
      <c r="AL40" s="27"/>
      <c r="AM40" s="26" t="s">
        <v>2618</v>
      </c>
      <c r="AN40" s="26" t="s">
        <v>2457</v>
      </c>
      <c r="AO40" t="b">
        <f>EXACT(AM40,AN40)</f>
        <v>0</v>
      </c>
    </row>
    <row r="41" spans="1:43" s="16" customFormat="1" ht="15" customHeight="1">
      <c r="A41" s="1">
        <v>182</v>
      </c>
      <c r="B41" s="1" t="s">
        <v>1333</v>
      </c>
      <c r="C41" s="1" t="s">
        <v>1334</v>
      </c>
      <c r="D41" s="14" t="str">
        <f>VLOOKUP(C41, Tea_added!$B$1:$E$367, 3, FALSE)</f>
        <v>NA</v>
      </c>
      <c r="E41" s="14" t="str">
        <f>VLOOKUP(C41, Tea_added!$B$2:$E$367, 4, FALSE)</f>
        <v>BOLD:ACD2908</v>
      </c>
      <c r="F41" s="1" t="s">
        <v>1335</v>
      </c>
      <c r="G41" s="1" t="s">
        <v>1336</v>
      </c>
      <c r="H41" s="1" t="s">
        <v>365</v>
      </c>
      <c r="I41" s="1" t="s">
        <v>40</v>
      </c>
      <c r="J41" s="1" t="s">
        <v>41</v>
      </c>
      <c r="K41" s="1" t="s">
        <v>365</v>
      </c>
      <c r="L41" s="1" t="s">
        <v>3124</v>
      </c>
      <c r="M41" s="1" t="str">
        <f>_xlfn.TEXTJOIN("_", FALSE, L41, E41)</f>
        <v>Orthocladius sp_BOLD:ACD2908</v>
      </c>
      <c r="N41" s="13">
        <v>18</v>
      </c>
      <c r="O41" s="13" t="s">
        <v>1337</v>
      </c>
      <c r="P41" s="13" t="s">
        <v>1338</v>
      </c>
      <c r="Q41"/>
      <c r="R41" s="1" t="s">
        <v>1272</v>
      </c>
      <c r="S41" s="7"/>
      <c r="T41"/>
      <c r="U41" s="56" t="s">
        <v>2385</v>
      </c>
      <c r="V41" s="114" t="s">
        <v>2687</v>
      </c>
      <c r="W41" s="6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/>
      <c r="AL41" s="64"/>
      <c r="AM41"/>
      <c r="AN41" t="s">
        <v>2470</v>
      </c>
      <c r="AO41" t="b">
        <f>EXACT(AM41,AN41)</f>
        <v>0</v>
      </c>
      <c r="AP41" s="71"/>
      <c r="AQ41" s="72"/>
    </row>
    <row r="42" spans="1:43" ht="15" customHeight="1">
      <c r="A42" s="1">
        <v>180</v>
      </c>
      <c r="B42" s="1" t="s">
        <v>1320</v>
      </c>
      <c r="C42" s="1" t="s">
        <v>1321</v>
      </c>
      <c r="D42" s="14" t="str">
        <f>VLOOKUP(C42, Tea_added!$B$1:$E$367, 3, FALSE)</f>
        <v>NA</v>
      </c>
      <c r="E42" s="14" t="str">
        <f>VLOOKUP(C42, Tea_added!$B$2:$E$367, 4, FALSE)</f>
        <v>BOLD:ABW6398</v>
      </c>
      <c r="F42" s="1" t="s">
        <v>1322</v>
      </c>
      <c r="G42" s="1" t="s">
        <v>1323</v>
      </c>
      <c r="H42" s="1" t="s">
        <v>1324</v>
      </c>
      <c r="I42" s="1" t="s">
        <v>773</v>
      </c>
      <c r="J42" s="1" t="s">
        <v>1325</v>
      </c>
      <c r="K42" s="1" t="s">
        <v>1326</v>
      </c>
      <c r="L42" s="1" t="s">
        <v>1324</v>
      </c>
      <c r="M42" s="1" t="str">
        <f>_xlfn.TEXTJOIN("_", FALSE, L42, E42)</f>
        <v>Pachyneuron groenlandicum_BOLD:ABW6398</v>
      </c>
      <c r="N42" s="13">
        <v>18</v>
      </c>
      <c r="O42" s="13" t="s">
        <v>659</v>
      </c>
      <c r="P42" s="13" t="s">
        <v>1327</v>
      </c>
      <c r="R42" s="1" t="s">
        <v>1272</v>
      </c>
      <c r="S42" s="7"/>
      <c r="U42" s="56" t="s">
        <v>2385</v>
      </c>
      <c r="V42" s="114" t="s">
        <v>2687</v>
      </c>
      <c r="W42" s="6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/>
      <c r="AN42" t="s">
        <v>2468</v>
      </c>
      <c r="AO42" t="b">
        <f>EXACT(AM42,AN42)</f>
        <v>0</v>
      </c>
    </row>
    <row r="43" spans="1:43" ht="15" customHeight="1">
      <c r="A43" s="1">
        <v>339</v>
      </c>
      <c r="B43" s="1" t="s">
        <v>2240</v>
      </c>
      <c r="C43" s="1" t="s">
        <v>2241</v>
      </c>
      <c r="D43" s="14" t="str">
        <f>VLOOKUP(C43, Tea_added!$B$1:$E$367, 3, FALSE)</f>
        <v>NA</v>
      </c>
      <c r="E43" s="14" t="str">
        <f>VLOOKUP(C43, Tea_added!$B$2:$E$367, 4, FALSE)</f>
        <v>BOLD:AAW1090</v>
      </c>
      <c r="F43" s="1" t="s">
        <v>2242</v>
      </c>
      <c r="G43" s="1" t="s">
        <v>2243</v>
      </c>
      <c r="H43" s="1" t="s">
        <v>2244</v>
      </c>
      <c r="I43" s="1" t="s">
        <v>40</v>
      </c>
      <c r="J43" s="1" t="s">
        <v>298</v>
      </c>
      <c r="K43" s="1" t="s">
        <v>306</v>
      </c>
      <c r="L43" s="1" t="s">
        <v>2244</v>
      </c>
      <c r="M43" s="1" t="str">
        <f>_xlfn.TEXTJOIN("_", FALSE, L43, E43)</f>
        <v>Phytomyza erigerontophaga_BOLD:AAW1090</v>
      </c>
      <c r="N43" s="2">
        <v>50</v>
      </c>
      <c r="O43" s="2" t="s">
        <v>2245</v>
      </c>
      <c r="P43" s="2">
        <v>1820</v>
      </c>
      <c r="Q43" s="1" t="s">
        <v>715</v>
      </c>
      <c r="R43" s="1" t="s">
        <v>1272</v>
      </c>
      <c r="S43" s="7"/>
      <c r="U43" s="56" t="s">
        <v>2385</v>
      </c>
      <c r="V43" s="71"/>
      <c r="W43" s="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/>
      <c r="AN43" t="s">
        <v>2594</v>
      </c>
      <c r="AO43" t="b">
        <f>EXACT(AM43,AN43)</f>
        <v>0</v>
      </c>
    </row>
    <row r="44" spans="1:43" ht="15" customHeight="1">
      <c r="A44" s="1">
        <v>177</v>
      </c>
      <c r="B44" s="1" t="s">
        <v>1299</v>
      </c>
      <c r="C44" s="1" t="s">
        <v>1300</v>
      </c>
      <c r="D44" s="14" t="str">
        <f>VLOOKUP(C44, Tea_added!$B$1:$E$367, 3, FALSE)</f>
        <v>NA</v>
      </c>
      <c r="E44" s="14" t="str">
        <f>VLOOKUP(C44, Tea_added!$B$2:$E$367, 4, FALSE)</f>
        <v>BOLD:ABV3104</v>
      </c>
      <c r="F44" s="1" t="s">
        <v>1301</v>
      </c>
      <c r="G44" s="1" t="s">
        <v>1302</v>
      </c>
      <c r="H44" s="1" t="s">
        <v>1303</v>
      </c>
      <c r="I44" s="1" t="s">
        <v>773</v>
      </c>
      <c r="J44" s="1" t="s">
        <v>774</v>
      </c>
      <c r="K44" s="1" t="s">
        <v>1304</v>
      </c>
      <c r="L44" s="1" t="s">
        <v>3486</v>
      </c>
      <c r="M44" s="1" t="str">
        <f>_xlfn.TEXTJOIN("_", FALSE, L44, E44)</f>
        <v>Plectiscus sp_2ZERO_BOLD:ABV3104</v>
      </c>
      <c r="N44" s="2">
        <v>18</v>
      </c>
      <c r="O44" s="2" t="s">
        <v>1305</v>
      </c>
      <c r="P44" s="2" t="s">
        <v>1306</v>
      </c>
      <c r="R44" s="1" t="s">
        <v>1272</v>
      </c>
      <c r="S44" s="7"/>
      <c r="U44" s="56" t="s">
        <v>2385</v>
      </c>
      <c r="V44" s="114" t="s">
        <v>2687</v>
      </c>
      <c r="W44" s="6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/>
      <c r="AN44" t="s">
        <v>2465</v>
      </c>
      <c r="AO44" t="b">
        <f>EXACT(AM44,AN44)</f>
        <v>0</v>
      </c>
    </row>
    <row r="45" spans="1:43" ht="15" customHeight="1">
      <c r="A45" s="21">
        <v>287</v>
      </c>
      <c r="B45" s="21" t="s">
        <v>1910</v>
      </c>
      <c r="C45" s="21" t="s">
        <v>1911</v>
      </c>
      <c r="D45" s="14" t="str">
        <f>VLOOKUP(C45, Tea_added!$B$1:$E$367, 3, FALSE)</f>
        <v>NA</v>
      </c>
      <c r="E45" s="14" t="str">
        <f>VLOOKUP(C45, Tea_added!$B$2:$E$367, 4, FALSE)</f>
        <v>BOLD:AAH7424</v>
      </c>
      <c r="F45" s="21" t="s">
        <v>1912</v>
      </c>
      <c r="G45" s="21" t="s">
        <v>1913</v>
      </c>
      <c r="H45" s="21" t="s">
        <v>1914</v>
      </c>
      <c r="I45" s="21" t="s">
        <v>773</v>
      </c>
      <c r="J45" s="21" t="s">
        <v>803</v>
      </c>
      <c r="K45" s="21" t="s">
        <v>1915</v>
      </c>
      <c r="L45" s="21" t="s">
        <v>1914</v>
      </c>
      <c r="M45" s="1" t="str">
        <f>_xlfn.TEXTJOIN("_", FALSE, L45, E45)</f>
        <v>Praon brevistigma_BOLD:AAH7424</v>
      </c>
      <c r="N45" s="22">
        <v>50</v>
      </c>
      <c r="O45" s="22" t="s">
        <v>343</v>
      </c>
      <c r="P45" s="22">
        <v>155</v>
      </c>
      <c r="Q45" s="21"/>
      <c r="R45" s="21" t="s">
        <v>1272</v>
      </c>
      <c r="S45" s="23" t="s">
        <v>2386</v>
      </c>
      <c r="T45" s="21"/>
      <c r="U45" s="56" t="s">
        <v>2385</v>
      </c>
      <c r="V45" s="74" t="s">
        <v>2682</v>
      </c>
      <c r="W45" s="24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5"/>
      <c r="AL45" s="22"/>
      <c r="AM45" s="21" t="s">
        <v>2551</v>
      </c>
      <c r="AN45" s="21" t="s">
        <v>2553</v>
      </c>
      <c r="AO45" t="b">
        <f>EXACT(AM45,AN45)</f>
        <v>0</v>
      </c>
      <c r="AP45" s="74"/>
    </row>
    <row r="46" spans="1:43" ht="15" customHeight="1">
      <c r="A46" s="32">
        <v>264</v>
      </c>
      <c r="B46" s="32" t="s">
        <v>1790</v>
      </c>
      <c r="C46" s="32" t="s">
        <v>1791</v>
      </c>
      <c r="D46" s="14" t="str">
        <f>VLOOKUP(C46, Tea_added!$B$1:$E$367, 3, FALSE)</f>
        <v>NA</v>
      </c>
      <c r="E46" s="14" t="str">
        <f>VLOOKUP(C46, Tea_added!$B$2:$E$367, 4, FALSE)</f>
        <v>BOLD:ACI8976</v>
      </c>
      <c r="F46" s="32" t="s">
        <v>1792</v>
      </c>
      <c r="G46" s="32" t="s">
        <v>1793</v>
      </c>
      <c r="H46" s="32" t="s">
        <v>1794</v>
      </c>
      <c r="I46" s="32" t="s">
        <v>40</v>
      </c>
      <c r="J46" s="32" t="s">
        <v>41</v>
      </c>
      <c r="K46" s="32" t="s">
        <v>1795</v>
      </c>
      <c r="L46" s="32" t="s">
        <v>1794</v>
      </c>
      <c r="M46" s="1" t="str">
        <f>_xlfn.TEXTJOIN("_", FALSE, L46, E46)</f>
        <v>Prosmittia jemtlandica_BOLD:ACI8976</v>
      </c>
      <c r="N46" s="33">
        <v>50</v>
      </c>
      <c r="O46" s="33" t="s">
        <v>1695</v>
      </c>
      <c r="P46" s="33">
        <v>85</v>
      </c>
      <c r="Q46" s="32"/>
      <c r="R46" s="32" t="s">
        <v>1272</v>
      </c>
      <c r="S46" s="34" t="s">
        <v>2389</v>
      </c>
      <c r="T46" s="32"/>
      <c r="U46" s="56" t="s">
        <v>2385</v>
      </c>
      <c r="V46" s="74" t="s">
        <v>3109</v>
      </c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6"/>
      <c r="AL46" s="33"/>
      <c r="AM46" s="32" t="s">
        <v>2620</v>
      </c>
      <c r="AN46" s="32" t="s">
        <v>2535</v>
      </c>
      <c r="AO46" t="b">
        <f>EXACT(AM46,AN46)</f>
        <v>0</v>
      </c>
    </row>
    <row r="47" spans="1:43" ht="15" customHeight="1">
      <c r="A47" s="1">
        <v>196</v>
      </c>
      <c r="B47" s="1" t="s">
        <v>1423</v>
      </c>
      <c r="C47" s="1" t="s">
        <v>1424</v>
      </c>
      <c r="D47" s="14" t="str">
        <f>VLOOKUP(C47, Tea_added!$B$1:$E$367, 3, FALSE)</f>
        <v>NA</v>
      </c>
      <c r="E47" s="14" t="str">
        <f>VLOOKUP(C47, Tea_added!$B$2:$E$367, 4, FALSE)</f>
        <v>BOLD:ABY9539</v>
      </c>
      <c r="F47" s="1" t="s">
        <v>1425</v>
      </c>
      <c r="G47" s="1" t="s">
        <v>1426</v>
      </c>
      <c r="H47" s="1" t="s">
        <v>1427</v>
      </c>
      <c r="I47" s="1" t="s">
        <v>773</v>
      </c>
      <c r="J47" s="1" t="s">
        <v>803</v>
      </c>
      <c r="K47" s="1" t="s">
        <v>1428</v>
      </c>
      <c r="L47" s="1" t="s">
        <v>1427</v>
      </c>
      <c r="M47" s="1" t="str">
        <f>_xlfn.TEXTJOIN("_", FALSE, L47, E47)</f>
        <v>Protapanteles fulvipes_BOLD:ABY9539</v>
      </c>
      <c r="N47" s="2">
        <v>18</v>
      </c>
      <c r="O47" s="2" t="s">
        <v>1003</v>
      </c>
      <c r="P47" s="2" t="s">
        <v>1429</v>
      </c>
      <c r="R47" s="1" t="s">
        <v>1272</v>
      </c>
      <c r="S47" s="7"/>
      <c r="U47" s="56" t="s">
        <v>2385</v>
      </c>
      <c r="V47" s="114" t="s">
        <v>2687</v>
      </c>
      <c r="W47" s="6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/>
      <c r="AN47" t="s">
        <v>2482</v>
      </c>
      <c r="AO47" t="b">
        <f>EXACT(AM47,AN47)</f>
        <v>0</v>
      </c>
    </row>
    <row r="48" spans="1:43" ht="15" customHeight="1">
      <c r="A48" s="1">
        <v>175</v>
      </c>
      <c r="B48" s="1" t="s">
        <v>1285</v>
      </c>
      <c r="C48" s="1" t="s">
        <v>1286</v>
      </c>
      <c r="D48" s="14" t="str">
        <f>VLOOKUP(C48, Tea_added!$B$1:$E$367, 3, FALSE)</f>
        <v>NA</v>
      </c>
      <c r="E48" s="14" t="str">
        <f>VLOOKUP(C48, Tea_added!$B$2:$E$367, 4, FALSE)</f>
        <v>BOLD:ABW6412</v>
      </c>
      <c r="F48" s="1" t="s">
        <v>1287</v>
      </c>
      <c r="G48" s="1" t="s">
        <v>1288</v>
      </c>
      <c r="H48" s="1" t="s">
        <v>1289</v>
      </c>
      <c r="I48" s="1" t="s">
        <v>773</v>
      </c>
      <c r="J48" s="1" t="s">
        <v>1290</v>
      </c>
      <c r="K48" s="1" t="s">
        <v>1291</v>
      </c>
      <c r="L48" s="1" t="s">
        <v>3490</v>
      </c>
      <c r="M48" s="1" t="str">
        <f>_xlfn.TEXTJOIN("_", FALSE, L48, E48)</f>
        <v>Pseudencyrtus spnov_BOLD:ABW6412</v>
      </c>
      <c r="N48" s="2">
        <v>18</v>
      </c>
      <c r="O48" s="2" t="s">
        <v>832</v>
      </c>
      <c r="P48" s="2" t="s">
        <v>1292</v>
      </c>
      <c r="R48" s="1" t="s">
        <v>1272</v>
      </c>
      <c r="S48" s="7"/>
      <c r="U48" s="56" t="s">
        <v>2385</v>
      </c>
      <c r="V48" s="114" t="s">
        <v>2687</v>
      </c>
      <c r="W48" s="6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/>
      <c r="AN48" t="s">
        <v>2463</v>
      </c>
      <c r="AO48" t="b">
        <f>EXACT(AM48,AN48)</f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4" t="str">
        <f>VLOOKUP(C49, Tea_added!$B$1:$E$367, 3, FALSE)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>_xlfn.TEXTJOIN("_", FALSE, L49, E49)</f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2643</v>
      </c>
      <c r="T49" s="45"/>
      <c r="U49" s="56" t="s">
        <v>2385</v>
      </c>
      <c r="V49" s="79" t="s">
        <v>2645</v>
      </c>
      <c r="W49" s="48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9"/>
      <c r="AL49" s="46"/>
      <c r="AM49" s="45" t="s">
        <v>2644</v>
      </c>
      <c r="AN49" s="45" t="s">
        <v>2598</v>
      </c>
      <c r="AO49" t="b">
        <f>EXACT(AM49,AN49)</f>
        <v>0</v>
      </c>
    </row>
    <row r="50" spans="1:42" ht="15" customHeight="1">
      <c r="A50" s="1">
        <v>321</v>
      </c>
      <c r="B50" s="1" t="s">
        <v>2122</v>
      </c>
      <c r="C50" s="1" t="s">
        <v>2123</v>
      </c>
      <c r="D50" s="14" t="str">
        <f>VLOOKUP(C50, Tea_added!$B$1:$E$367, 3, FALSE)</f>
        <v>NA</v>
      </c>
      <c r="E50" s="14" t="str">
        <f>VLOOKUP(C50, Tea_added!$B$2:$E$367, 4, FALSE)</f>
        <v>BOLD:ACG1604</v>
      </c>
      <c r="F50" s="1" t="s">
        <v>2124</v>
      </c>
      <c r="G50" s="1" t="s">
        <v>2125</v>
      </c>
      <c r="H50" s="1" t="s">
        <v>2126</v>
      </c>
      <c r="I50" s="1" t="s">
        <v>40</v>
      </c>
      <c r="J50" s="1" t="s">
        <v>320</v>
      </c>
      <c r="K50" s="1" t="s">
        <v>2127</v>
      </c>
      <c r="L50" s="1" t="s">
        <v>3485</v>
      </c>
      <c r="M50" s="1" t="str">
        <f>_xlfn.TEXTJOIN("_", FALSE, L50, E50)</f>
        <v>Rymosia cf_britteni_BOLD:ACG1604</v>
      </c>
      <c r="N50" s="13">
        <v>50</v>
      </c>
      <c r="O50" s="13" t="s">
        <v>2128</v>
      </c>
      <c r="P50" s="13">
        <v>640</v>
      </c>
      <c r="Q50" s="1" t="s">
        <v>715</v>
      </c>
      <c r="R50" s="1" t="s">
        <v>1272</v>
      </c>
      <c r="S50" s="7"/>
      <c r="U50" s="56" t="s">
        <v>2385</v>
      </c>
      <c r="V50" s="71"/>
      <c r="W50" s="6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/>
      <c r="AN50" t="s">
        <v>2580</v>
      </c>
      <c r="AO50" t="b">
        <f>EXACT(AM50,AN50)</f>
        <v>0</v>
      </c>
      <c r="AP50" s="72"/>
    </row>
    <row r="51" spans="1:42" ht="15" customHeight="1">
      <c r="A51" s="1">
        <v>249</v>
      </c>
      <c r="B51" s="1" t="s">
        <v>1714</v>
      </c>
      <c r="C51" s="1" t="s">
        <v>1715</v>
      </c>
      <c r="D51" s="14" t="str">
        <f>VLOOKUP(C51, Tea_added!$B$1:$E$367, 3, FALSE)</f>
        <v>NA</v>
      </c>
      <c r="E51" s="14" t="str">
        <f>VLOOKUP(C51, Tea_added!$B$2:$E$367, 4, FALSE)</f>
        <v>BOLD:ACP6089</v>
      </c>
      <c r="F51" s="1" t="s">
        <v>1716</v>
      </c>
      <c r="G51" s="1" t="s">
        <v>1717</v>
      </c>
      <c r="H51" s="1" t="s">
        <v>278</v>
      </c>
      <c r="I51" s="1" t="s">
        <v>40</v>
      </c>
      <c r="J51" s="1" t="s">
        <v>41</v>
      </c>
      <c r="K51" s="1" t="s">
        <v>278</v>
      </c>
      <c r="L51" s="1" t="s">
        <v>3128</v>
      </c>
      <c r="M51" s="1" t="str">
        <f>_xlfn.TEXTJOIN("_", FALSE, L51, E51)</f>
        <v>Smittia sp_BOLD:ACP6089</v>
      </c>
      <c r="N51" s="13">
        <v>50</v>
      </c>
      <c r="O51" s="13" t="s">
        <v>1615</v>
      </c>
      <c r="P51" s="13">
        <v>90</v>
      </c>
      <c r="R51" s="1" t="s">
        <v>1272</v>
      </c>
      <c r="S51" s="7"/>
      <c r="U51" s="56" t="s">
        <v>2385</v>
      </c>
      <c r="V51" s="114" t="s">
        <v>2687</v>
      </c>
      <c r="W51" s="6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/>
      <c r="AN51" t="s">
        <v>2525</v>
      </c>
      <c r="AO51" t="b">
        <f>EXACT(AM51,AN51)</f>
        <v>0</v>
      </c>
    </row>
    <row r="52" spans="1:42" ht="15" customHeight="1">
      <c r="A52" s="1">
        <v>266</v>
      </c>
      <c r="B52" s="1" t="s">
        <v>1800</v>
      </c>
      <c r="C52" s="1" t="s">
        <v>1801</v>
      </c>
      <c r="D52" s="14" t="str">
        <f>VLOOKUP(C52, Tea_added!$B$1:$E$367, 3, FALSE)</f>
        <v>NA</v>
      </c>
      <c r="E52" s="14" t="str">
        <f>VLOOKUP(C52, Tea_added!$B$2:$E$367, 4, FALSE)</f>
        <v>BOLD:ACI8913</v>
      </c>
      <c r="F52" s="1" t="s">
        <v>1802</v>
      </c>
      <c r="G52" s="1" t="s">
        <v>1803</v>
      </c>
      <c r="H52" s="1" t="s">
        <v>278</v>
      </c>
      <c r="I52" s="1" t="s">
        <v>40</v>
      </c>
      <c r="J52" s="1" t="s">
        <v>41</v>
      </c>
      <c r="K52" s="1" t="s">
        <v>278</v>
      </c>
      <c r="L52" s="1" t="s">
        <v>3128</v>
      </c>
      <c r="M52" s="1" t="str">
        <f>_xlfn.TEXTJOIN("_", FALSE, L52, E52)</f>
        <v>Smittia sp_BOLD:ACI8913</v>
      </c>
      <c r="N52" s="2">
        <v>50</v>
      </c>
      <c r="O52" s="2" t="s">
        <v>1610</v>
      </c>
      <c r="P52" s="2">
        <v>125</v>
      </c>
      <c r="R52" s="1" t="s">
        <v>1272</v>
      </c>
      <c r="S52" s="7"/>
      <c r="U52" s="56" t="s">
        <v>2385</v>
      </c>
      <c r="V52" s="114" t="s">
        <v>2687</v>
      </c>
      <c r="W52" s="6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/>
      <c r="AN52" t="s">
        <v>2536</v>
      </c>
      <c r="AO52" t="b">
        <f>EXACT(AM52,AN52)</f>
        <v>0</v>
      </c>
    </row>
    <row r="53" spans="1:42" ht="15" customHeight="1">
      <c r="A53" s="1">
        <v>269</v>
      </c>
      <c r="B53" s="1" t="s">
        <v>1816</v>
      </c>
      <c r="C53" s="1" t="s">
        <v>1817</v>
      </c>
      <c r="D53" s="14" t="str">
        <f>VLOOKUP(C53, Tea_added!$B$1:$E$367, 3, FALSE)</f>
        <v>NA</v>
      </c>
      <c r="E53" s="14" t="str">
        <f>VLOOKUP(C53, Tea_added!$B$2:$E$367, 4, FALSE)</f>
        <v>BOLD:AAG1015</v>
      </c>
      <c r="F53" s="1" t="s">
        <v>1818</v>
      </c>
      <c r="G53" s="1" t="s">
        <v>1819</v>
      </c>
      <c r="H53" s="1" t="s">
        <v>278</v>
      </c>
      <c r="I53" s="1" t="s">
        <v>40</v>
      </c>
      <c r="J53" s="1" t="s">
        <v>41</v>
      </c>
      <c r="K53" s="1" t="s">
        <v>278</v>
      </c>
      <c r="L53" s="1" t="s">
        <v>3128</v>
      </c>
      <c r="M53" s="1" t="str">
        <f>_xlfn.TEXTJOIN("_", FALSE, L53, E53)</f>
        <v>Smittia sp_BOLD:AAG1015</v>
      </c>
      <c r="N53" s="2">
        <v>50</v>
      </c>
      <c r="O53" s="2" t="s">
        <v>128</v>
      </c>
      <c r="P53" s="2">
        <v>115</v>
      </c>
      <c r="R53" s="1" t="s">
        <v>1272</v>
      </c>
      <c r="S53" s="7"/>
      <c r="U53" s="56" t="s">
        <v>2385</v>
      </c>
      <c r="V53" s="114" t="s">
        <v>2687</v>
      </c>
      <c r="W53" s="6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/>
      <c r="AN53" t="s">
        <v>2538</v>
      </c>
      <c r="AO53" t="b">
        <f>EXACT(AM53,AN53)</f>
        <v>0</v>
      </c>
    </row>
    <row r="54" spans="1:42" ht="15" customHeight="1">
      <c r="A54" s="50">
        <v>212</v>
      </c>
      <c r="B54" s="50" t="s">
        <v>1522</v>
      </c>
      <c r="C54" s="50" t="s">
        <v>1523</v>
      </c>
      <c r="D54" s="14" t="str">
        <f>VLOOKUP(C54, Tea_added!$B$1:$E$367, 3, FALSE)</f>
        <v>NA</v>
      </c>
      <c r="E54" s="14" t="str">
        <f>VLOOKUP(C54, Tea_added!$B$2:$E$367, 4, FALSE)</f>
        <v>BOLD:ACT4493</v>
      </c>
      <c r="F54" s="50" t="s">
        <v>1524</v>
      </c>
      <c r="G54" s="50" t="s">
        <v>1525</v>
      </c>
      <c r="H54" s="50" t="s">
        <v>278</v>
      </c>
      <c r="I54" s="50" t="s">
        <v>40</v>
      </c>
      <c r="J54" s="50" t="s">
        <v>41</v>
      </c>
      <c r="K54" s="50" t="s">
        <v>278</v>
      </c>
      <c r="L54" s="1" t="s">
        <v>3128</v>
      </c>
      <c r="M54" s="1" t="str">
        <f>_xlfn.TEXTJOIN("_", FALSE, L54, E54)</f>
        <v>Smittia sp_BOLD:ACT4493</v>
      </c>
      <c r="N54" s="51">
        <v>18</v>
      </c>
      <c r="O54" s="51" t="s">
        <v>1526</v>
      </c>
      <c r="P54" s="51" t="s">
        <v>1527</v>
      </c>
      <c r="Q54" s="50"/>
      <c r="R54" s="50" t="s">
        <v>1272</v>
      </c>
      <c r="S54" s="52"/>
      <c r="T54" s="50"/>
      <c r="U54" s="56" t="s">
        <v>2385</v>
      </c>
      <c r="V54" s="75" t="s">
        <v>2646</v>
      </c>
      <c r="W54" s="53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4"/>
      <c r="AL54" s="51"/>
      <c r="AM54" s="50"/>
      <c r="AN54" s="50" t="s">
        <v>2497</v>
      </c>
      <c r="AO54" t="b">
        <f>EXACT(AM54,AN54)</f>
        <v>0</v>
      </c>
    </row>
    <row r="55" spans="1:42" ht="15" customHeight="1">
      <c r="A55" s="1">
        <v>178</v>
      </c>
      <c r="B55" s="1" t="s">
        <v>1307</v>
      </c>
      <c r="C55" s="1" t="s">
        <v>1308</v>
      </c>
      <c r="D55" s="14" t="str">
        <f>VLOOKUP(C55, Tea_added!$B$1:$E$367, 3, FALSE)</f>
        <v>NA</v>
      </c>
      <c r="E55" s="14" t="str">
        <f>VLOOKUP(C55, Tea_added!$B$2:$E$367, 4, FALSE)</f>
        <v>BOLD:AAC8798</v>
      </c>
      <c r="F55" s="1" t="s">
        <v>1309</v>
      </c>
      <c r="G55" s="1" t="s">
        <v>1310</v>
      </c>
      <c r="H55" s="1" t="s">
        <v>1311</v>
      </c>
      <c r="I55" s="1" t="s">
        <v>773</v>
      </c>
      <c r="J55" s="1" t="s">
        <v>774</v>
      </c>
      <c r="K55" s="1" t="s">
        <v>1312</v>
      </c>
      <c r="L55" s="1" t="s">
        <v>3487</v>
      </c>
      <c r="M55" s="1" t="str">
        <f>_xlfn.TEXTJOIN("_", FALSE, L55, E55)</f>
        <v>Stenomacrus sp_3ZERO_BOLD:AAC8798</v>
      </c>
      <c r="N55" s="2">
        <v>18</v>
      </c>
      <c r="O55" s="2" t="s">
        <v>1313</v>
      </c>
      <c r="P55" s="2">
        <v>261</v>
      </c>
      <c r="R55" s="1" t="s">
        <v>1272</v>
      </c>
      <c r="S55" s="7"/>
      <c r="U55" s="56" t="s">
        <v>2385</v>
      </c>
      <c r="V55" s="114" t="s">
        <v>2687</v>
      </c>
      <c r="W55" s="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/>
      <c r="AN55" t="s">
        <v>2466</v>
      </c>
      <c r="AO55" t="b">
        <f>EXACT(AM55,AN55)</f>
        <v>0</v>
      </c>
    </row>
    <row r="56" spans="1:42" ht="15" customHeight="1">
      <c r="A56" s="1">
        <v>179</v>
      </c>
      <c r="B56" s="1" t="s">
        <v>1314</v>
      </c>
      <c r="C56" s="1" t="s">
        <v>1315</v>
      </c>
      <c r="D56" s="14" t="str">
        <f>VLOOKUP(C56, Tea_added!$B$1:$E$367, 3, FALSE)</f>
        <v>NA</v>
      </c>
      <c r="E56" s="14" t="str">
        <f>VLOOKUP(C56, Tea_added!$B$2:$E$367, 4, FALSE)</f>
        <v>BOLD:AAM7533</v>
      </c>
      <c r="F56" s="1" t="s">
        <v>1316</v>
      </c>
      <c r="G56" s="1" t="s">
        <v>1317</v>
      </c>
      <c r="H56" s="1" t="s">
        <v>1312</v>
      </c>
      <c r="I56" s="1" t="s">
        <v>773</v>
      </c>
      <c r="J56" s="1" t="s">
        <v>774</v>
      </c>
      <c r="K56" s="1" t="s">
        <v>1312</v>
      </c>
      <c r="L56" s="1" t="s">
        <v>3387</v>
      </c>
      <c r="M56" s="1" t="str">
        <f>_xlfn.TEXTJOIN("_", FALSE, L56, E56)</f>
        <v>Stenomacrus sp_BOLD:AAM7533</v>
      </c>
      <c r="N56" s="13">
        <v>18</v>
      </c>
      <c r="O56" s="13" t="s">
        <v>1318</v>
      </c>
      <c r="P56" s="13" t="s">
        <v>1319</v>
      </c>
      <c r="R56" s="1" t="s">
        <v>1272</v>
      </c>
      <c r="S56" s="7"/>
      <c r="U56" s="56" t="s">
        <v>2385</v>
      </c>
      <c r="V56" s="114" t="s">
        <v>2687</v>
      </c>
      <c r="W56" s="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/>
      <c r="AN56" t="s">
        <v>2467</v>
      </c>
      <c r="AO56" t="b">
        <f>EXACT(AM56,AN56)</f>
        <v>0</v>
      </c>
      <c r="AP56" s="76"/>
    </row>
    <row r="57" spans="1:42" ht="15" customHeight="1">
      <c r="A57" s="45">
        <v>341</v>
      </c>
      <c r="B57" s="45" t="s">
        <v>2251</v>
      </c>
      <c r="C57" s="45" t="s">
        <v>2252</v>
      </c>
      <c r="D57" s="14" t="str">
        <f>VLOOKUP(C57, Tea_added!$B$1:$E$367, 3, FALSE)</f>
        <v>NA</v>
      </c>
      <c r="E57" s="14" t="str">
        <f>VLOOKUP(C57, Tea_added!$B$2:$E$367, 4, FALSE)</f>
        <v>BOLD:ACR6170</v>
      </c>
      <c r="F57" s="45" t="s">
        <v>2253</v>
      </c>
      <c r="G57" s="45" t="s">
        <v>2254</v>
      </c>
      <c r="H57" s="45" t="s">
        <v>1158</v>
      </c>
      <c r="I57" s="45" t="s">
        <v>40</v>
      </c>
      <c r="J57" s="45" t="s">
        <v>252</v>
      </c>
      <c r="K57" s="45" t="s">
        <v>1158</v>
      </c>
      <c r="L57" s="45" t="s">
        <v>3488</v>
      </c>
      <c r="M57" s="1" t="str">
        <f>_xlfn.TEXTJOIN("_", FALSE, L57, E57)</f>
        <v>Zaphne sp_BOLD:ACR6170</v>
      </c>
      <c r="N57" s="46">
        <v>70</v>
      </c>
      <c r="O57" s="46" t="s">
        <v>1592</v>
      </c>
      <c r="P57" s="46">
        <v>147</v>
      </c>
      <c r="Q57" s="45" t="s">
        <v>715</v>
      </c>
      <c r="R57" s="45" t="s">
        <v>1272</v>
      </c>
      <c r="S57" s="47" t="s">
        <v>2386</v>
      </c>
      <c r="T57" s="45"/>
      <c r="U57" s="56" t="s">
        <v>2385</v>
      </c>
      <c r="V57" s="79" t="s">
        <v>2642</v>
      </c>
      <c r="W57" s="48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9"/>
      <c r="AL57" s="46"/>
      <c r="AM57" s="45" t="s">
        <v>2621</v>
      </c>
      <c r="AN57" s="45" t="s">
        <v>2596</v>
      </c>
      <c r="AO57" t="b">
        <f>EXACT(AM57,AN57)</f>
        <v>0</v>
      </c>
      <c r="AP57" s="72"/>
    </row>
    <row r="58" spans="1:42" ht="15" customHeight="1">
      <c r="A58" s="1">
        <v>113</v>
      </c>
      <c r="B58" s="1" t="s">
        <v>826</v>
      </c>
      <c r="C58" s="1" t="s">
        <v>827</v>
      </c>
      <c r="D58" s="14" t="str">
        <f>VLOOKUP(C58, Tea_added!$B$1:$E$367, 3, FALSE)</f>
        <v>585_ABA0389_Hymenoptera_Ichneumonidae_Acrolyta_glacialis_ConsensusSequence</v>
      </c>
      <c r="E58" s="14" t="str">
        <f>VLOOKUP(C58, Tea_added!$B$2:$E$367, 4, FALSE)</f>
        <v>BOLD:ABA0389</v>
      </c>
      <c r="F58" s="1" t="s">
        <v>828</v>
      </c>
      <c r="G58" s="1" t="s">
        <v>829</v>
      </c>
      <c r="H58" s="1" t="s">
        <v>830</v>
      </c>
      <c r="I58" s="1" t="s">
        <v>773</v>
      </c>
      <c r="J58" s="1" t="s">
        <v>774</v>
      </c>
      <c r="K58" s="1" t="s">
        <v>831</v>
      </c>
      <c r="L58" s="1" t="s">
        <v>830</v>
      </c>
      <c r="M58" s="1" t="str">
        <f>_xlfn.TEXTJOIN("_", FALSE, L58, E58)</f>
        <v>Acrolyta glacialis_BOLD:ABA0389</v>
      </c>
      <c r="N58" s="2">
        <v>70</v>
      </c>
      <c r="O58" s="2" t="s">
        <v>832</v>
      </c>
      <c r="P58" s="2">
        <v>518</v>
      </c>
      <c r="Q58" s="1" t="s">
        <v>715</v>
      </c>
      <c r="R58" s="1" t="s">
        <v>44</v>
      </c>
      <c r="S58" s="9" t="s">
        <v>45</v>
      </c>
      <c r="T58" s="1" t="s">
        <v>55</v>
      </c>
      <c r="U58" s="7" t="s">
        <v>3548</v>
      </c>
      <c r="V58" s="71"/>
      <c r="W58" s="55" t="s">
        <v>2654</v>
      </c>
      <c r="X58" s="56" t="s">
        <v>2654</v>
      </c>
      <c r="Y58" s="56" t="s">
        <v>2654</v>
      </c>
      <c r="Z58" s="56" t="s">
        <v>2654</v>
      </c>
      <c r="AA58" s="56" t="s">
        <v>2654</v>
      </c>
      <c r="AB58" s="56" t="s">
        <v>2654</v>
      </c>
      <c r="AC58" s="56" t="s">
        <v>2654</v>
      </c>
      <c r="AD58" s="56" t="s">
        <v>2654</v>
      </c>
      <c r="AE58" s="56" t="s">
        <v>2654</v>
      </c>
      <c r="AF58" s="56" t="s">
        <v>2654</v>
      </c>
      <c r="AG58" s="56" t="s">
        <v>2654</v>
      </c>
      <c r="AH58" s="56" t="s">
        <v>2654</v>
      </c>
      <c r="AI58" s="56" t="s">
        <v>2654</v>
      </c>
      <c r="AJ58" s="56" t="s">
        <v>2654</v>
      </c>
      <c r="AK58" s="57" t="s">
        <v>2654</v>
      </c>
      <c r="AL58" s="13" t="s">
        <v>518</v>
      </c>
      <c r="AM58" s="1" t="s">
        <v>833</v>
      </c>
      <c r="AN58" t="s">
        <v>833</v>
      </c>
      <c r="AO58" t="b">
        <f>EXACT(AM58,AN58)</f>
        <v>1</v>
      </c>
    </row>
    <row r="59" spans="1:42" ht="15" customHeight="1">
      <c r="A59" s="1">
        <v>281</v>
      </c>
      <c r="B59" s="1" t="s">
        <v>1879</v>
      </c>
      <c r="C59" s="1" t="s">
        <v>1880</v>
      </c>
      <c r="D59" s="14" t="str">
        <f>VLOOKUP(C59, Tea_added!$B$1:$E$367, 3, FALSE)</f>
        <v>PlateJ_E1_AAN7603_Hymenoptera_Ichneumonidae_Acrolyta_glacialis_idba_spades_consensus</v>
      </c>
      <c r="E59" s="14" t="str">
        <f>VLOOKUP(C59, Tea_added!$B$2:$E$367, 4, FALSE)</f>
        <v>BOLD:AAN7603</v>
      </c>
      <c r="F59" s="1" t="s">
        <v>1881</v>
      </c>
      <c r="G59" s="1" t="s">
        <v>1882</v>
      </c>
      <c r="H59" s="1" t="s">
        <v>830</v>
      </c>
      <c r="I59" s="1" t="s">
        <v>773</v>
      </c>
      <c r="J59" s="1" t="s">
        <v>774</v>
      </c>
      <c r="K59" s="1" t="s">
        <v>831</v>
      </c>
      <c r="L59" s="1" t="s">
        <v>830</v>
      </c>
      <c r="M59" s="1" t="str">
        <f>_xlfn.TEXTJOIN("_", FALSE, L59, E59)</f>
        <v>Acrolyta glacialis_BOLD:AAN7603</v>
      </c>
      <c r="N59" s="2">
        <v>90</v>
      </c>
      <c r="O59" s="2" t="s">
        <v>1883</v>
      </c>
      <c r="P59" s="2">
        <v>2781</v>
      </c>
      <c r="Q59" s="1" t="s">
        <v>715</v>
      </c>
      <c r="R59" s="1" t="s">
        <v>1272</v>
      </c>
      <c r="S59" s="7" t="s">
        <v>2389</v>
      </c>
      <c r="T59" s="1" t="s">
        <v>2650</v>
      </c>
      <c r="U59" s="7" t="s">
        <v>3548</v>
      </c>
      <c r="W59" s="55" t="s">
        <v>2655</v>
      </c>
      <c r="X59" s="56" t="s">
        <v>2655</v>
      </c>
      <c r="Y59" s="56" t="s">
        <v>2655</v>
      </c>
      <c r="Z59" s="56" t="s">
        <v>2655</v>
      </c>
      <c r="AA59" s="56" t="s">
        <v>2655</v>
      </c>
      <c r="AB59" s="56" t="s">
        <v>2655</v>
      </c>
      <c r="AC59" s="56" t="s">
        <v>2655</v>
      </c>
      <c r="AD59" s="56" t="s">
        <v>2655</v>
      </c>
      <c r="AE59" s="56" t="s">
        <v>2655</v>
      </c>
      <c r="AF59" s="56" t="s">
        <v>2655</v>
      </c>
      <c r="AG59" s="56" t="s">
        <v>2655</v>
      </c>
      <c r="AH59" s="56" t="s">
        <v>2655</v>
      </c>
      <c r="AI59" s="56" t="s">
        <v>2655</v>
      </c>
      <c r="AJ59" s="56" t="s">
        <v>2655</v>
      </c>
      <c r="AK59" s="57" t="s">
        <v>2657</v>
      </c>
      <c r="AL59" s="64" t="s">
        <v>72</v>
      </c>
      <c r="AM59" t="s">
        <v>2423</v>
      </c>
      <c r="AN59" t="s">
        <v>2423</v>
      </c>
      <c r="AO59" t="b">
        <f>EXACT(AM59,AN59)</f>
        <v>1</v>
      </c>
    </row>
    <row r="60" spans="1:42" ht="15" customHeight="1">
      <c r="A60" s="1">
        <v>192</v>
      </c>
      <c r="B60" s="1" t="s">
        <v>1392</v>
      </c>
      <c r="C60" s="1" t="s">
        <v>1393</v>
      </c>
      <c r="D60" s="14" t="str">
        <f>VLOOKUP(C60, Tea_added!$B$1:$E$367, 3, FALSE)</f>
        <v>PlateI_A6_AAD2548_Hemiptera_Aphididae_Acyrthosiphon_sp1_Concatenated</v>
      </c>
      <c r="E60" s="14" t="str">
        <f>VLOOKUP(C60, Tea_added!$B$2:$E$367, 4, FALSE)</f>
        <v>BOLD:AAD2548</v>
      </c>
      <c r="F60" s="1" t="s">
        <v>1394</v>
      </c>
      <c r="G60" s="1" t="s">
        <v>1395</v>
      </c>
      <c r="H60" s="1" t="s">
        <v>1396</v>
      </c>
      <c r="I60" s="1" t="s">
        <v>1397</v>
      </c>
      <c r="J60" s="1" t="s">
        <v>1398</v>
      </c>
      <c r="K60" s="1" t="s">
        <v>1399</v>
      </c>
      <c r="L60" s="1" t="s">
        <v>3376</v>
      </c>
      <c r="M60" s="1" t="str">
        <f>_xlfn.TEXTJOIN("_", FALSE, L60, E60)</f>
        <v>Acyrthosiphon sp_BOLD:AAD2548</v>
      </c>
      <c r="N60" s="2">
        <v>18</v>
      </c>
      <c r="O60" s="2" t="s">
        <v>1400</v>
      </c>
      <c r="P60" s="2" t="s">
        <v>1401</v>
      </c>
      <c r="R60" s="1" t="s">
        <v>1272</v>
      </c>
      <c r="S60" s="7" t="s">
        <v>2387</v>
      </c>
      <c r="T60" t="s">
        <v>2651</v>
      </c>
      <c r="U60" s="56" t="s">
        <v>3548</v>
      </c>
      <c r="W60" s="55" t="s">
        <v>2654</v>
      </c>
      <c r="X60" s="56" t="s">
        <v>2654</v>
      </c>
      <c r="Y60" s="56" t="s">
        <v>2654</v>
      </c>
      <c r="Z60" s="56" t="s">
        <v>2654</v>
      </c>
      <c r="AA60" s="56" t="s">
        <v>2654</v>
      </c>
      <c r="AB60" s="56" t="s">
        <v>2654</v>
      </c>
      <c r="AC60" s="7" t="s">
        <v>2651</v>
      </c>
      <c r="AD60" s="7" t="s">
        <v>2652</v>
      </c>
      <c r="AE60" s="7" t="s">
        <v>2652</v>
      </c>
      <c r="AF60" s="7" t="s">
        <v>2652</v>
      </c>
      <c r="AG60" s="7" t="s">
        <v>2651</v>
      </c>
      <c r="AH60" s="7" t="s">
        <v>2651</v>
      </c>
      <c r="AI60" s="7" t="s">
        <v>2652</v>
      </c>
      <c r="AJ60" s="7" t="s">
        <v>2652</v>
      </c>
      <c r="AK60" s="8" t="s">
        <v>2652</v>
      </c>
      <c r="AL60" s="64" t="s">
        <v>2634</v>
      </c>
      <c r="AM60" t="s">
        <v>2478</v>
      </c>
      <c r="AN60" t="s">
        <v>2478</v>
      </c>
      <c r="AO60" t="b">
        <f>EXACT(AM60,AN60)</f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3365</v>
      </c>
      <c r="M61" s="1" t="str">
        <f>_xlfn.TEXTJOIN("_", FALSE, L61, E61)</f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3548</v>
      </c>
      <c r="W61" s="55" t="s">
        <v>2654</v>
      </c>
      <c r="X61" s="56" t="s">
        <v>2654</v>
      </c>
      <c r="Y61" s="56" t="s">
        <v>2654</v>
      </c>
      <c r="Z61" s="56" t="s">
        <v>2654</v>
      </c>
      <c r="AA61" s="56" t="s">
        <v>2654</v>
      </c>
      <c r="AB61" s="56" t="s">
        <v>2654</v>
      </c>
      <c r="AC61" s="56" t="s">
        <v>2654</v>
      </c>
      <c r="AD61" s="56" t="s">
        <v>2654</v>
      </c>
      <c r="AE61" s="56" t="s">
        <v>2654</v>
      </c>
      <c r="AF61" s="56" t="s">
        <v>2654</v>
      </c>
      <c r="AG61" s="56" t="s">
        <v>2654</v>
      </c>
      <c r="AH61" s="56" t="s">
        <v>2654</v>
      </c>
      <c r="AI61" s="56" t="s">
        <v>2654</v>
      </c>
      <c r="AJ61" s="56" t="s">
        <v>2654</v>
      </c>
      <c r="AK61" s="57" t="s">
        <v>2654</v>
      </c>
      <c r="AL61" s="66" t="s">
        <v>56</v>
      </c>
      <c r="AM61" s="1" t="s">
        <v>264</v>
      </c>
      <c r="AN61" t="s">
        <v>264</v>
      </c>
      <c r="AO61" t="b">
        <f>EXACT(AM61,AN61)</f>
        <v>1</v>
      </c>
    </row>
    <row r="62" spans="1:42" ht="15" customHeight="1">
      <c r="A62" s="1">
        <v>1</v>
      </c>
      <c r="B62" s="1" t="s">
        <v>35</v>
      </c>
      <c r="C62" s="1" t="s">
        <v>36</v>
      </c>
      <c r="D62" s="14" t="str">
        <f>VLOOKUP(C62, Tea_added!$B$1:$E$367, 3, FALSE)</f>
        <v>PlateI_B9_AAL1593_Diptera_Chironomidae_Allocladius_nanseni_blastSpades_pilon</v>
      </c>
      <c r="E62" s="14" t="str">
        <f>VLOOKUP(C62, Tea_added!$B$2:$E$367, 4, FALSE)</f>
        <v>BOLD:AAL1593</v>
      </c>
      <c r="F62" s="1" t="s">
        <v>37</v>
      </c>
      <c r="G62" s="1" t="s">
        <v>38</v>
      </c>
      <c r="H62" s="1" t="s">
        <v>39</v>
      </c>
      <c r="I62" s="1" t="s">
        <v>40</v>
      </c>
      <c r="J62" s="1" t="s">
        <v>41</v>
      </c>
      <c r="K62" s="1" t="s">
        <v>42</v>
      </c>
      <c r="L62" s="1" t="s">
        <v>39</v>
      </c>
      <c r="M62" s="1"/>
      <c r="N62" s="13">
        <v>90</v>
      </c>
      <c r="O62" s="13" t="s">
        <v>43</v>
      </c>
      <c r="P62" s="13">
        <v>1008</v>
      </c>
      <c r="R62" s="1" t="s">
        <v>44</v>
      </c>
      <c r="S62" s="4" t="s">
        <v>45</v>
      </c>
      <c r="T62" s="5" t="s">
        <v>46</v>
      </c>
      <c r="U62" s="117" t="s">
        <v>3548</v>
      </c>
      <c r="V62" s="123" t="s">
        <v>2686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2403</v>
      </c>
      <c r="AO62" t="b">
        <f>EXACT(AM62,AN62)</f>
        <v>0</v>
      </c>
    </row>
    <row r="63" spans="1:42" ht="15" customHeight="1">
      <c r="A63" s="14">
        <v>1</v>
      </c>
      <c r="B63" s="14" t="s">
        <v>35</v>
      </c>
      <c r="C63" s="14" t="s">
        <v>36</v>
      </c>
      <c r="D63" s="14" t="str">
        <f>VLOOKUP(C63, Tea_added!$B$1:$E$367, 3, FALSE)</f>
        <v>PlateI_B9_AAL1593_Diptera_Chironomidae_Allocladius_nanseni_blastSpades_pilon</v>
      </c>
      <c r="E63" s="14" t="str">
        <f>VLOOKUP(C63, Tea_added!$B$2:$E$367, 4, FALSE)</f>
        <v>BOLD:AAL1593</v>
      </c>
      <c r="F63" s="14" t="s">
        <v>37</v>
      </c>
      <c r="G63" s="14" t="s">
        <v>38</v>
      </c>
      <c r="H63" s="14" t="s">
        <v>39</v>
      </c>
      <c r="I63" s="14" t="s">
        <v>40</v>
      </c>
      <c r="J63" s="14" t="s">
        <v>41</v>
      </c>
      <c r="K63" s="14" t="s">
        <v>42</v>
      </c>
      <c r="L63" s="14" t="s">
        <v>39</v>
      </c>
      <c r="M63" s="1" t="str">
        <f>_xlfn.TEXTJOIN("_", FALSE, L63, E63)</f>
        <v>Allocladius nanseni_BOLD:AAL1593</v>
      </c>
      <c r="N63" s="15">
        <v>90</v>
      </c>
      <c r="O63" s="15" t="s">
        <v>43</v>
      </c>
      <c r="P63" s="15">
        <v>1008</v>
      </c>
      <c r="Q63" s="16"/>
      <c r="R63" s="14" t="s">
        <v>2384</v>
      </c>
      <c r="S63" s="19" t="s">
        <v>2385</v>
      </c>
      <c r="T63" s="17" t="s">
        <v>55</v>
      </c>
      <c r="U63" s="118" t="s">
        <v>3548</v>
      </c>
      <c r="V63" s="17"/>
      <c r="W63" s="18" t="s">
        <v>45</v>
      </c>
      <c r="X63" s="19" t="s">
        <v>45</v>
      </c>
      <c r="Y63" s="19" t="s">
        <v>45</v>
      </c>
      <c r="Z63" s="19" t="s">
        <v>45</v>
      </c>
      <c r="AA63" s="19" t="s">
        <v>45</v>
      </c>
      <c r="AB63" s="19" t="s">
        <v>45</v>
      </c>
      <c r="AC63" s="19" t="s">
        <v>45</v>
      </c>
      <c r="AD63" s="19" t="s">
        <v>45</v>
      </c>
      <c r="AE63" s="19" t="s">
        <v>45</v>
      </c>
      <c r="AF63" s="19" t="s">
        <v>45</v>
      </c>
      <c r="AG63" s="19" t="s">
        <v>45</v>
      </c>
      <c r="AH63" s="19" t="s">
        <v>45</v>
      </c>
      <c r="AI63" s="19" t="s">
        <v>45</v>
      </c>
      <c r="AJ63" s="19" t="s">
        <v>45</v>
      </c>
      <c r="AK63" s="20" t="s">
        <v>45</v>
      </c>
      <c r="AL63" s="65" t="s">
        <v>2401</v>
      </c>
      <c r="AM63" s="16" t="s">
        <v>2403</v>
      </c>
      <c r="AN63" s="16" t="s">
        <v>2403</v>
      </c>
      <c r="AO63" t="b">
        <f>EXACT(AM63,AN63)</f>
        <v>1</v>
      </c>
    </row>
    <row r="64" spans="1:42" ht="15" customHeight="1">
      <c r="A64" s="1">
        <v>229</v>
      </c>
      <c r="B64" s="1" t="s">
        <v>1611</v>
      </c>
      <c r="C64" s="1" t="s">
        <v>1612</v>
      </c>
      <c r="D64" s="14" t="str">
        <f>VLOOKUP(C64, Tea_added!$B$1:$E$367, 3, FALSE)</f>
        <v>PlateI_A10_ABZ1783_Diptera_Chironomidae_Allocladius_idba_pilon</v>
      </c>
      <c r="E64" s="14" t="str">
        <f>VLOOKUP(C64, Tea_added!$B$2:$E$367, 4, FALSE)</f>
        <v>BOLD:ABZ1783</v>
      </c>
      <c r="F64" s="1" t="s">
        <v>1613</v>
      </c>
      <c r="G64" s="1" t="s">
        <v>1614</v>
      </c>
      <c r="H64" s="1" t="s">
        <v>42</v>
      </c>
      <c r="I64" s="1" t="s">
        <v>40</v>
      </c>
      <c r="J64" s="1" t="s">
        <v>41</v>
      </c>
      <c r="K64" s="1" t="s">
        <v>42</v>
      </c>
      <c r="L64" s="1" t="s">
        <v>3116</v>
      </c>
      <c r="M64" s="1" t="str">
        <f>_xlfn.TEXTJOIN("_", FALSE, L64, E64)</f>
        <v>Allocladius sp_BOLD:ABZ1783</v>
      </c>
      <c r="N64" s="2">
        <v>50</v>
      </c>
      <c r="O64" s="2" t="s">
        <v>1615</v>
      </c>
      <c r="P64" s="2">
        <v>90</v>
      </c>
      <c r="R64" s="1" t="s">
        <v>1272</v>
      </c>
      <c r="S64" s="7" t="s">
        <v>2386</v>
      </c>
      <c r="T64" s="1" t="s">
        <v>2650</v>
      </c>
      <c r="U64" s="7" t="s">
        <v>3548</v>
      </c>
      <c r="V64" s="71"/>
      <c r="W64" s="55" t="s">
        <v>45</v>
      </c>
      <c r="X64" s="56" t="s">
        <v>45</v>
      </c>
      <c r="Y64" s="56" t="s">
        <v>45</v>
      </c>
      <c r="Z64" s="56" t="s">
        <v>45</v>
      </c>
      <c r="AA64" s="56" t="s">
        <v>45</v>
      </c>
      <c r="AB64" s="56" t="s">
        <v>45</v>
      </c>
      <c r="AC64" s="56" t="s">
        <v>45</v>
      </c>
      <c r="AD64" s="56" t="s">
        <v>45</v>
      </c>
      <c r="AE64" s="56" t="s">
        <v>45</v>
      </c>
      <c r="AF64" s="56" t="s">
        <v>45</v>
      </c>
      <c r="AG64" s="56" t="s">
        <v>45</v>
      </c>
      <c r="AH64" s="56" t="s">
        <v>45</v>
      </c>
      <c r="AI64" s="56" t="s">
        <v>45</v>
      </c>
      <c r="AJ64" s="56" t="s">
        <v>45</v>
      </c>
      <c r="AK64" s="57" t="s">
        <v>2657</v>
      </c>
      <c r="AL64" s="64" t="s">
        <v>2399</v>
      </c>
      <c r="AM64" t="s">
        <v>2441</v>
      </c>
      <c r="AN64" t="s">
        <v>2441</v>
      </c>
      <c r="AO64" t="b">
        <f>EXACT(AM64,AN64)</f>
        <v>1</v>
      </c>
    </row>
    <row r="65" spans="1:43" ht="15" customHeight="1">
      <c r="A65" s="1">
        <v>293</v>
      </c>
      <c r="B65" s="1" t="s">
        <v>1944</v>
      </c>
      <c r="C65" s="1" t="s">
        <v>1945</v>
      </c>
      <c r="D65" s="14" t="str">
        <f>VLOOKUP(C65, Tea_added!$B$1:$E$367, 3, FALSE)</f>
        <v>PlateD_B11_AAZ6761_Hymenoptera_Figitidae_Alloxysta_Concatenated</v>
      </c>
      <c r="E65" s="14" t="str">
        <f>VLOOKUP(C65, Tea_added!$B$2:$E$367, 4, FALSE)</f>
        <v>BOLD:AAZ6761</v>
      </c>
      <c r="F65" s="1" t="s">
        <v>1946</v>
      </c>
      <c r="G65" s="1" t="s">
        <v>1947</v>
      </c>
      <c r="H65" s="1" t="s">
        <v>1948</v>
      </c>
      <c r="I65" s="1" t="s">
        <v>773</v>
      </c>
      <c r="J65" s="1" t="s">
        <v>1949</v>
      </c>
      <c r="K65" s="1" t="s">
        <v>1948</v>
      </c>
      <c r="L65" s="1" t="s">
        <v>3379</v>
      </c>
      <c r="M65" s="1" t="str">
        <f>_xlfn.TEXTJOIN("_", FALSE, L65, E65)</f>
        <v>Alloxysta sp_BOLD:AAZ6761</v>
      </c>
      <c r="N65" s="13">
        <v>50</v>
      </c>
      <c r="O65" s="13">
        <v>4</v>
      </c>
      <c r="P65" s="13">
        <v>200</v>
      </c>
      <c r="R65" s="1" t="s">
        <v>1272</v>
      </c>
      <c r="S65" s="7" t="s">
        <v>2386</v>
      </c>
      <c r="T65" s="1" t="s">
        <v>2651</v>
      </c>
      <c r="U65" s="7" t="s">
        <v>3548</v>
      </c>
      <c r="V65" s="71"/>
      <c r="W65" s="55" t="s">
        <v>45</v>
      </c>
      <c r="X65" s="56" t="s">
        <v>45</v>
      </c>
      <c r="Y65" s="56" t="s">
        <v>45</v>
      </c>
      <c r="Z65" s="56" t="s">
        <v>45</v>
      </c>
      <c r="AA65" s="56" t="s">
        <v>45</v>
      </c>
      <c r="AB65" s="56" t="s">
        <v>45</v>
      </c>
      <c r="AC65" s="56" t="s">
        <v>45</v>
      </c>
      <c r="AD65" s="56" t="s">
        <v>45</v>
      </c>
      <c r="AE65" s="56" t="s">
        <v>45</v>
      </c>
      <c r="AF65" s="56" t="s">
        <v>45</v>
      </c>
      <c r="AG65" s="56" t="s">
        <v>45</v>
      </c>
      <c r="AH65" s="56" t="s">
        <v>45</v>
      </c>
      <c r="AI65" s="56" t="s">
        <v>45</v>
      </c>
      <c r="AJ65" s="56" t="s">
        <v>2657</v>
      </c>
      <c r="AK65" s="57" t="s">
        <v>352</v>
      </c>
      <c r="AL65" s="64" t="s">
        <v>2634</v>
      </c>
      <c r="AM65" t="s">
        <v>2558</v>
      </c>
      <c r="AN65" t="s">
        <v>2558</v>
      </c>
      <c r="AO65" t="b">
        <f>EXACT(AM65,AN65)</f>
        <v>1</v>
      </c>
    </row>
    <row r="66" spans="1:43" ht="15" customHeight="1">
      <c r="A66" s="1">
        <v>322</v>
      </c>
      <c r="B66" s="1" t="s">
        <v>2129</v>
      </c>
      <c r="C66" s="1" t="s">
        <v>2130</v>
      </c>
      <c r="D66" s="14" t="str">
        <f>VLOOKUP(C66, Tea_added!$B$1:$E$367, 3, FALSE)</f>
        <v>PlateI_H10_AAE2749_Hymenoptera_Ichneumonidae_Aoplus_groenlandicus_refsoup_Concatenated</v>
      </c>
      <c r="E66" s="14" t="str">
        <f>VLOOKUP(C66, Tea_added!$B$2:$E$367, 4, FALSE)</f>
        <v>BOLD:AAE2749</v>
      </c>
      <c r="F66" s="1" t="s">
        <v>2131</v>
      </c>
      <c r="G66" s="1" t="s">
        <v>2132</v>
      </c>
      <c r="H66" s="1" t="s">
        <v>2133</v>
      </c>
      <c r="I66" s="1" t="s">
        <v>773</v>
      </c>
      <c r="J66" s="1" t="s">
        <v>774</v>
      </c>
      <c r="K66" s="1" t="s">
        <v>2134</v>
      </c>
      <c r="L66" s="1" t="s">
        <v>2133</v>
      </c>
      <c r="M66" s="1" t="str">
        <f>_xlfn.TEXTJOIN("_", FALSE, L66, E66)</f>
        <v>Aoplus groenlandicus_BOLD:AAE2749</v>
      </c>
      <c r="N66" s="13">
        <v>90</v>
      </c>
      <c r="O66" s="13" t="s">
        <v>2135</v>
      </c>
      <c r="P66" s="13">
        <v>3114</v>
      </c>
      <c r="Q66" s="1" t="s">
        <v>715</v>
      </c>
      <c r="R66" s="1" t="s">
        <v>1272</v>
      </c>
      <c r="S66" s="7" t="s">
        <v>2389</v>
      </c>
      <c r="T66" t="s">
        <v>2651</v>
      </c>
      <c r="U66" s="56" t="s">
        <v>3548</v>
      </c>
      <c r="V66" t="s">
        <v>2393</v>
      </c>
      <c r="W66" s="6" t="s">
        <v>2652</v>
      </c>
      <c r="X66" s="56" t="s">
        <v>2654</v>
      </c>
      <c r="Y66" s="56" t="s">
        <v>2654</v>
      </c>
      <c r="Z66" s="56" t="s">
        <v>2654</v>
      </c>
      <c r="AA66" s="56" t="s">
        <v>2654</v>
      </c>
      <c r="AB66" s="56" t="s">
        <v>2654</v>
      </c>
      <c r="AC66" s="56" t="s">
        <v>2654</v>
      </c>
      <c r="AD66" s="7" t="s">
        <v>2651</v>
      </c>
      <c r="AE66" s="7" t="s">
        <v>2651</v>
      </c>
      <c r="AF66" s="7" t="s">
        <v>2652</v>
      </c>
      <c r="AG66" s="56" t="s">
        <v>2654</v>
      </c>
      <c r="AH66" s="56" t="s">
        <v>2654</v>
      </c>
      <c r="AI66" s="56" t="s">
        <v>2654</v>
      </c>
      <c r="AJ66" s="56" t="s">
        <v>45</v>
      </c>
      <c r="AK66" s="8" t="s">
        <v>2652</v>
      </c>
      <c r="AL66" s="64" t="s">
        <v>2636</v>
      </c>
      <c r="AM66" t="s">
        <v>2581</v>
      </c>
      <c r="AN66" t="s">
        <v>2581</v>
      </c>
      <c r="AO66" t="b">
        <f>EXACT(AM66,AN66)</f>
        <v>1</v>
      </c>
      <c r="AP66" s="72"/>
    </row>
    <row r="67" spans="1:43" ht="15" customHeight="1">
      <c r="A67" s="1">
        <v>130</v>
      </c>
      <c r="B67" s="1" t="s">
        <v>966</v>
      </c>
      <c r="C67" s="1" t="s">
        <v>967</v>
      </c>
      <c r="D67" s="14" t="str">
        <f>VLOOKUP(C67, Tea_added!$B$1:$E$367, 3, FALSE)</f>
        <v>7_AAA5797_Lepidoptera_Noctuidae_Apamea_zeta_IDBA_pilon</v>
      </c>
      <c r="E67" s="14" t="str">
        <f>VLOOKUP(C67, Tea_added!$B$2:$E$367, 4, FALSE)</f>
        <v>BOLD:AAA5797</v>
      </c>
      <c r="F67" s="1" t="s">
        <v>968</v>
      </c>
      <c r="G67" s="1" t="s">
        <v>969</v>
      </c>
      <c r="H67" s="1" t="s">
        <v>970</v>
      </c>
      <c r="I67" s="1" t="s">
        <v>867</v>
      </c>
      <c r="J67" s="1" t="s">
        <v>868</v>
      </c>
      <c r="K67" s="1" t="s">
        <v>971</v>
      </c>
      <c r="L67" s="1" t="s">
        <v>970</v>
      </c>
      <c r="M67" s="1" t="str">
        <f>_xlfn.TEXTJOIN("_", FALSE, L67, E67)</f>
        <v>Apamea zeta_BOLD:AAA5797</v>
      </c>
      <c r="N67" s="2">
        <v>70</v>
      </c>
      <c r="O67" s="2" t="s">
        <v>972</v>
      </c>
      <c r="P67" s="2">
        <v>1008</v>
      </c>
      <c r="Q67" s="1" t="s">
        <v>715</v>
      </c>
      <c r="R67" s="1" t="s">
        <v>44</v>
      </c>
      <c r="S67" s="9" t="s">
        <v>45</v>
      </c>
      <c r="T67" s="1" t="s">
        <v>55</v>
      </c>
      <c r="U67" s="7" t="s">
        <v>3548</v>
      </c>
      <c r="W67" s="55" t="s">
        <v>2654</v>
      </c>
      <c r="X67" s="56" t="s">
        <v>2654</v>
      </c>
      <c r="Y67" s="56" t="s">
        <v>2654</v>
      </c>
      <c r="Z67" s="56" t="s">
        <v>2654</v>
      </c>
      <c r="AA67" s="56" t="s">
        <v>2654</v>
      </c>
      <c r="AB67" s="56" t="s">
        <v>2654</v>
      </c>
      <c r="AC67" s="56" t="s">
        <v>2654</v>
      </c>
      <c r="AD67" s="56" t="s">
        <v>2654</v>
      </c>
      <c r="AE67" s="56" t="s">
        <v>2654</v>
      </c>
      <c r="AF67" s="56" t="s">
        <v>2654</v>
      </c>
      <c r="AG67" s="56" t="s">
        <v>2654</v>
      </c>
      <c r="AH67" s="56" t="s">
        <v>2654</v>
      </c>
      <c r="AI67" s="56" t="s">
        <v>2654</v>
      </c>
      <c r="AJ67" s="56" t="s">
        <v>2654</v>
      </c>
      <c r="AK67" s="57" t="s">
        <v>2654</v>
      </c>
      <c r="AL67" s="66" t="s">
        <v>56</v>
      </c>
      <c r="AM67" s="1" t="s">
        <v>973</v>
      </c>
      <c r="AN67" t="s">
        <v>973</v>
      </c>
      <c r="AO67" t="b">
        <f>EXACT(AM67,AN67)</f>
        <v>1</v>
      </c>
    </row>
    <row r="68" spans="1:43" ht="15" customHeight="1">
      <c r="A68" s="37">
        <v>319</v>
      </c>
      <c r="B68" s="37" t="s">
        <v>2108</v>
      </c>
      <c r="C68" s="37" t="s">
        <v>2109</v>
      </c>
      <c r="D68" s="14" t="str">
        <f>VLOOKUP(C68, Tea_added!$B$1:$E$367, 3, FALSE)</f>
        <v>NA</v>
      </c>
      <c r="E68" s="14" t="str">
        <f>VLOOKUP(C68, Tea_added!$B$2:$E$367, 4, FALSE)</f>
        <v>BOLD:AAA8874</v>
      </c>
      <c r="F68" s="37" t="s">
        <v>2110</v>
      </c>
      <c r="G68" s="37" t="s">
        <v>2111</v>
      </c>
      <c r="H68" s="37" t="s">
        <v>2112</v>
      </c>
      <c r="I68" s="37" t="s">
        <v>2113</v>
      </c>
      <c r="J68" s="37" t="s">
        <v>2114</v>
      </c>
      <c r="K68" s="37" t="s">
        <v>2115</v>
      </c>
      <c r="L68" s="37" t="s">
        <v>2112</v>
      </c>
      <c r="M68" s="37"/>
      <c r="N68" s="38">
        <v>90</v>
      </c>
      <c r="O68" s="38" t="s">
        <v>2116</v>
      </c>
      <c r="P68" s="38">
        <v>9216</v>
      </c>
      <c r="Q68" s="37" t="s">
        <v>715</v>
      </c>
      <c r="R68" s="37" t="s">
        <v>1272</v>
      </c>
      <c r="S68" s="44" t="s">
        <v>2389</v>
      </c>
      <c r="T68" s="43" t="s">
        <v>2638</v>
      </c>
      <c r="U68" s="120" t="s">
        <v>3548</v>
      </c>
      <c r="V68" s="111" t="s">
        <v>2393</v>
      </c>
      <c r="W68" s="41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2"/>
      <c r="AL68" s="67"/>
      <c r="AM68" s="40"/>
      <c r="AN68" s="40" t="s">
        <v>2578</v>
      </c>
      <c r="AO68" t="b">
        <f>EXACT(AM68,AN68)</f>
        <v>0</v>
      </c>
    </row>
    <row r="69" spans="1:43" ht="15" customHeight="1">
      <c r="A69" s="1">
        <v>115</v>
      </c>
      <c r="B69" s="1" t="s">
        <v>841</v>
      </c>
      <c r="C69" s="1" t="s">
        <v>842</v>
      </c>
      <c r="D69" s="14" t="str">
        <f>VLOOKUP(C69, Tea_added!$B$1:$E$367, 3, FALSE)</f>
        <v>592_ACJ1049_Hymenoptera_Braconidae_Aphidius_soaptrans_blastn</v>
      </c>
      <c r="E69" s="14" t="str">
        <f>VLOOKUP(C69, Tea_added!$B$2:$E$367, 4, FALSE)</f>
        <v>BOLD:ACJ1049</v>
      </c>
      <c r="F69" s="1" t="s">
        <v>843</v>
      </c>
      <c r="G69" s="1" t="s">
        <v>844</v>
      </c>
      <c r="H69" s="1" t="s">
        <v>845</v>
      </c>
      <c r="I69" s="1" t="s">
        <v>773</v>
      </c>
      <c r="J69" s="1" t="s">
        <v>803</v>
      </c>
      <c r="K69" s="1" t="s">
        <v>845</v>
      </c>
      <c r="L69" s="1" t="s">
        <v>3377</v>
      </c>
      <c r="M69" s="1" t="str">
        <f>_xlfn.TEXTJOIN("_", FALSE, L69, E69)</f>
        <v>Aphidius sp_BOLD:ACJ1049</v>
      </c>
      <c r="N69" s="13">
        <v>50</v>
      </c>
      <c r="O69" s="13" t="s">
        <v>734</v>
      </c>
      <c r="P69" s="13">
        <v>1955</v>
      </c>
      <c r="Q69" s="1" t="s">
        <v>715</v>
      </c>
      <c r="R69" s="1" t="s">
        <v>44</v>
      </c>
      <c r="S69" s="9" t="s">
        <v>45</v>
      </c>
      <c r="T69" s="1" t="s">
        <v>55</v>
      </c>
      <c r="U69" s="7" t="s">
        <v>3548</v>
      </c>
      <c r="W69" s="55" t="s">
        <v>2654</v>
      </c>
      <c r="X69" s="56" t="s">
        <v>2654</v>
      </c>
      <c r="Y69" s="56" t="s">
        <v>2654</v>
      </c>
      <c r="Z69" s="56" t="s">
        <v>2654</v>
      </c>
      <c r="AA69" s="56" t="s">
        <v>2654</v>
      </c>
      <c r="AB69" s="56" t="s">
        <v>2654</v>
      </c>
      <c r="AC69" s="56" t="s">
        <v>2654</v>
      </c>
      <c r="AD69" s="56" t="s">
        <v>2654</v>
      </c>
      <c r="AE69" s="56" t="s">
        <v>2654</v>
      </c>
      <c r="AF69" s="56" t="s">
        <v>2654</v>
      </c>
      <c r="AG69" s="56" t="s">
        <v>2654</v>
      </c>
      <c r="AH69" s="56" t="s">
        <v>2654</v>
      </c>
      <c r="AI69" s="56" t="s">
        <v>2654</v>
      </c>
      <c r="AJ69" s="56" t="s">
        <v>2654</v>
      </c>
      <c r="AK69" s="57" t="s">
        <v>2654</v>
      </c>
      <c r="AL69" s="13" t="s">
        <v>336</v>
      </c>
      <c r="AM69" s="1" t="s">
        <v>846</v>
      </c>
      <c r="AN69" t="s">
        <v>846</v>
      </c>
      <c r="AO69" t="b">
        <f>EXACT(AM69,AN69)</f>
        <v>1</v>
      </c>
    </row>
    <row r="70" spans="1:43" ht="15" customHeight="1">
      <c r="A70" s="1">
        <v>292</v>
      </c>
      <c r="B70" s="1" t="s">
        <v>1937</v>
      </c>
      <c r="C70" s="1" t="s">
        <v>1938</v>
      </c>
      <c r="D70" s="14" t="str">
        <f>VLOOKUP(C70, Tea_added!$B$1:$E$367, 3, FALSE)</f>
        <v>PlateD_B10_ABY8710_Hymenoptera_Eulophidae_Aprostocetus_meltoftei_blastSpades_pilon</v>
      </c>
      <c r="E70" s="14" t="str">
        <f>VLOOKUP(C70, Tea_added!$B$2:$E$367, 4, FALSE)</f>
        <v>BOLD:ABY8710</v>
      </c>
      <c r="F70" s="1" t="s">
        <v>1939</v>
      </c>
      <c r="G70" s="1" t="s">
        <v>1940</v>
      </c>
      <c r="H70" s="1" t="s">
        <v>1941</v>
      </c>
      <c r="I70" s="1" t="s">
        <v>773</v>
      </c>
      <c r="J70" s="1" t="s">
        <v>1942</v>
      </c>
      <c r="K70" s="1" t="s">
        <v>1943</v>
      </c>
      <c r="L70" s="1" t="s">
        <v>1941</v>
      </c>
      <c r="M70" s="1" t="str">
        <f>_xlfn.TEXTJOIN("_", FALSE, L70, E70)</f>
        <v>Aprostocetus meltoftei_BOLD:ABY8710</v>
      </c>
      <c r="N70" s="2">
        <v>50</v>
      </c>
      <c r="O70" s="2" t="s">
        <v>384</v>
      </c>
      <c r="P70" s="2">
        <v>215</v>
      </c>
      <c r="R70" s="1" t="s">
        <v>1272</v>
      </c>
      <c r="S70" s="7" t="s">
        <v>2386</v>
      </c>
      <c r="T70" s="1" t="s">
        <v>55</v>
      </c>
      <c r="U70" s="7" t="s">
        <v>3548</v>
      </c>
      <c r="W70" s="55" t="s">
        <v>45</v>
      </c>
      <c r="X70" s="56" t="s">
        <v>45</v>
      </c>
      <c r="Y70" s="56" t="s">
        <v>45</v>
      </c>
      <c r="Z70" s="56" t="s">
        <v>45</v>
      </c>
      <c r="AA70" s="56" t="s">
        <v>45</v>
      </c>
      <c r="AB70" s="56" t="s">
        <v>45</v>
      </c>
      <c r="AC70" s="56" t="s">
        <v>45</v>
      </c>
      <c r="AD70" s="56" t="s">
        <v>45</v>
      </c>
      <c r="AE70" s="56" t="s">
        <v>45</v>
      </c>
      <c r="AF70" s="56" t="s">
        <v>45</v>
      </c>
      <c r="AG70" s="56" t="s">
        <v>45</v>
      </c>
      <c r="AH70" s="56" t="s">
        <v>45</v>
      </c>
      <c r="AI70" s="56" t="s">
        <v>45</v>
      </c>
      <c r="AJ70" s="56" t="s">
        <v>45</v>
      </c>
      <c r="AK70" s="57" t="s">
        <v>45</v>
      </c>
      <c r="AL70" s="64" t="s">
        <v>2401</v>
      </c>
      <c r="AM70" t="s">
        <v>2557</v>
      </c>
      <c r="AN70" t="s">
        <v>2557</v>
      </c>
      <c r="AO70" t="b">
        <f>EXACT(AM70,AN70)</f>
        <v>1</v>
      </c>
    </row>
    <row r="71" spans="1:43" ht="15" customHeight="1">
      <c r="A71" s="1">
        <v>141</v>
      </c>
      <c r="B71" s="1" t="s">
        <v>1052</v>
      </c>
      <c r="C71" s="1" t="s">
        <v>1053</v>
      </c>
      <c r="D71" s="14" t="str">
        <f>VLOOKUP(C71, Tea_added!$B$1:$E$367, 3, FALSE)</f>
        <v>18_AAB9941_Lepidoptera_Tortricidae_Argyroploce_aquilonana_SPADESmeta_pilon</v>
      </c>
      <c r="E71" s="14" t="str">
        <f>VLOOKUP(C71, Tea_added!$B$2:$E$367, 4, FALSE)</f>
        <v>BOLD:AAB9941</v>
      </c>
      <c r="F71" s="1" t="s">
        <v>1054</v>
      </c>
      <c r="G71" s="1" t="s">
        <v>1055</v>
      </c>
      <c r="H71" s="1" t="s">
        <v>1056</v>
      </c>
      <c r="I71" s="1" t="s">
        <v>867</v>
      </c>
      <c r="J71" s="1" t="s">
        <v>1057</v>
      </c>
      <c r="K71" s="1" t="s">
        <v>3388</v>
      </c>
      <c r="L71" s="1" t="s">
        <v>3451</v>
      </c>
      <c r="M71" s="1" t="str">
        <f>_xlfn.TEXTJOIN("_", FALSE, L71, E71)</f>
        <v>Argyroploce_Olethreutes aquilonana_menglana_BOLD:AAB9941</v>
      </c>
      <c r="N71" s="2">
        <v>120</v>
      </c>
      <c r="O71" s="2" t="s">
        <v>1012</v>
      </c>
      <c r="P71" s="2">
        <v>591</v>
      </c>
      <c r="Q71" s="1" t="s">
        <v>715</v>
      </c>
      <c r="R71" s="1" t="s">
        <v>44</v>
      </c>
      <c r="S71" s="9" t="s">
        <v>45</v>
      </c>
      <c r="T71" s="1" t="s">
        <v>216</v>
      </c>
      <c r="U71" s="7" t="s">
        <v>3548</v>
      </c>
      <c r="V71" s="71"/>
      <c r="W71" s="55" t="s">
        <v>2654</v>
      </c>
      <c r="X71" s="56" t="s">
        <v>2654</v>
      </c>
      <c r="Y71" s="56" t="s">
        <v>2654</v>
      </c>
      <c r="Z71" s="56" t="s">
        <v>2654</v>
      </c>
      <c r="AA71" s="56" t="s">
        <v>2654</v>
      </c>
      <c r="AB71" s="56" t="s">
        <v>2654</v>
      </c>
      <c r="AC71" s="56" t="s">
        <v>2654</v>
      </c>
      <c r="AD71" s="56" t="s">
        <v>2654</v>
      </c>
      <c r="AE71" s="56" t="s">
        <v>2654</v>
      </c>
      <c r="AF71" s="56" t="s">
        <v>2654</v>
      </c>
      <c r="AG71" s="56" t="s">
        <v>2654</v>
      </c>
      <c r="AH71" s="56" t="s">
        <v>2654</v>
      </c>
      <c r="AI71" s="56" t="s">
        <v>2654</v>
      </c>
      <c r="AJ71" s="56" t="s">
        <v>2654</v>
      </c>
      <c r="AK71" s="57" t="s">
        <v>216</v>
      </c>
      <c r="AL71" s="66" t="s">
        <v>114</v>
      </c>
      <c r="AM71" s="1" t="s">
        <v>1060</v>
      </c>
      <c r="AN71" t="s">
        <v>1060</v>
      </c>
      <c r="AO71" t="b">
        <f>EXACT(AM71,AN71)</f>
        <v>1</v>
      </c>
    </row>
    <row r="72" spans="1:43" ht="15" customHeight="1">
      <c r="A72" s="1">
        <v>106</v>
      </c>
      <c r="B72" s="1" t="s">
        <v>778</v>
      </c>
      <c r="C72" s="1" t="s">
        <v>779</v>
      </c>
      <c r="D72" s="14" t="str">
        <f>VLOOKUP(C72, Tea_added!$B$1:$E$367, 3, FALSE)</f>
        <v>505_ABZ2717_Hymenoptera_Ichneumonidae_Atractodes_SPADESmeta_pilon</v>
      </c>
      <c r="E72" s="14" t="str">
        <f>VLOOKUP(C72, Tea_added!$B$2:$E$367, 4, FALSE)</f>
        <v>BOLD:ABZ2717</v>
      </c>
      <c r="F72" s="1" t="s">
        <v>780</v>
      </c>
      <c r="G72" s="1" t="s">
        <v>781</v>
      </c>
      <c r="H72" s="1" t="s">
        <v>782</v>
      </c>
      <c r="I72" s="1" t="s">
        <v>773</v>
      </c>
      <c r="J72" s="1" t="s">
        <v>774</v>
      </c>
      <c r="K72" s="1" t="s">
        <v>782</v>
      </c>
      <c r="L72" s="1" t="s">
        <v>3380</v>
      </c>
      <c r="M72" s="1" t="str">
        <f>_xlfn.TEXTJOIN("_", FALSE, L72, E72)</f>
        <v>Atractodes sp_BOLD:ABZ2717</v>
      </c>
      <c r="N72" s="2">
        <v>40</v>
      </c>
      <c r="O72" s="2" t="s">
        <v>783</v>
      </c>
      <c r="P72" s="2">
        <v>872</v>
      </c>
      <c r="Q72" s="1" t="s">
        <v>715</v>
      </c>
      <c r="R72" s="1" t="s">
        <v>44</v>
      </c>
      <c r="S72" s="9" t="s">
        <v>45</v>
      </c>
      <c r="T72" s="1" t="s">
        <v>55</v>
      </c>
      <c r="U72" s="7" t="s">
        <v>3548</v>
      </c>
      <c r="W72" s="55" t="s">
        <v>2654</v>
      </c>
      <c r="X72" s="56" t="s">
        <v>2654</v>
      </c>
      <c r="Y72" s="56" t="s">
        <v>2654</v>
      </c>
      <c r="Z72" s="56" t="s">
        <v>2654</v>
      </c>
      <c r="AA72" s="56" t="s">
        <v>2654</v>
      </c>
      <c r="AB72" s="56" t="s">
        <v>2654</v>
      </c>
      <c r="AC72" s="56" t="s">
        <v>2654</v>
      </c>
      <c r="AD72" s="56" t="s">
        <v>2654</v>
      </c>
      <c r="AE72" s="56" t="s">
        <v>2654</v>
      </c>
      <c r="AF72" s="56" t="s">
        <v>2654</v>
      </c>
      <c r="AG72" s="56" t="s">
        <v>2654</v>
      </c>
      <c r="AH72" s="56" t="s">
        <v>2654</v>
      </c>
      <c r="AI72" s="56" t="s">
        <v>2654</v>
      </c>
      <c r="AJ72" s="56" t="s">
        <v>2654</v>
      </c>
      <c r="AK72" s="57" t="s">
        <v>2654</v>
      </c>
      <c r="AL72" s="66" t="s">
        <v>114</v>
      </c>
      <c r="AM72" s="1" t="s">
        <v>784</v>
      </c>
      <c r="AN72" t="s">
        <v>784</v>
      </c>
      <c r="AO72" t="b">
        <f>EXACT(AM72,AN72)</f>
        <v>1</v>
      </c>
    </row>
    <row r="73" spans="1:43" ht="15" customHeight="1" thickBot="1">
      <c r="A73" s="1">
        <v>107</v>
      </c>
      <c r="B73" s="1" t="s">
        <v>785</v>
      </c>
      <c r="C73" s="1" t="s">
        <v>786</v>
      </c>
      <c r="D73" s="14" t="str">
        <f>VLOOKUP(C73, Tea_added!$B$1:$E$367, 3, FALSE)</f>
        <v>574_AAD4528_Hymenoptera_Ichneumonidae_Atractodes_IDBA_pilon</v>
      </c>
      <c r="E73" s="14" t="str">
        <f>VLOOKUP(C73, Tea_added!$B$2:$E$367, 4, FALSE)</f>
        <v>BOLD:AAD4528</v>
      </c>
      <c r="F73" s="1" t="s">
        <v>787</v>
      </c>
      <c r="G73" s="1" t="s">
        <v>788</v>
      </c>
      <c r="H73" s="1" t="s">
        <v>782</v>
      </c>
      <c r="I73" s="1" t="s">
        <v>773</v>
      </c>
      <c r="J73" s="1" t="s">
        <v>774</v>
      </c>
      <c r="K73" s="1" t="s">
        <v>782</v>
      </c>
      <c r="L73" s="1" t="s">
        <v>3380</v>
      </c>
      <c r="M73" s="1" t="str">
        <f>_xlfn.TEXTJOIN("_", FALSE, L73, E73)</f>
        <v>Atractodes sp_BOLD:AAD4528</v>
      </c>
      <c r="N73" s="2">
        <v>50</v>
      </c>
      <c r="O73" s="2" t="s">
        <v>789</v>
      </c>
      <c r="P73" s="2">
        <v>1690</v>
      </c>
      <c r="Q73" s="1" t="s">
        <v>715</v>
      </c>
      <c r="R73" s="1" t="s">
        <v>44</v>
      </c>
      <c r="S73" s="9" t="s">
        <v>45</v>
      </c>
      <c r="T73" s="1" t="s">
        <v>55</v>
      </c>
      <c r="U73" s="7" t="s">
        <v>3548</v>
      </c>
      <c r="W73" s="55" t="s">
        <v>2654</v>
      </c>
      <c r="X73" s="56" t="s">
        <v>2654</v>
      </c>
      <c r="Y73" s="56" t="s">
        <v>2654</v>
      </c>
      <c r="Z73" s="56" t="s">
        <v>2654</v>
      </c>
      <c r="AA73" s="56" t="s">
        <v>2654</v>
      </c>
      <c r="AB73" s="56" t="s">
        <v>2654</v>
      </c>
      <c r="AC73" s="56" t="s">
        <v>2654</v>
      </c>
      <c r="AD73" s="56" t="s">
        <v>2654</v>
      </c>
      <c r="AE73" s="56" t="s">
        <v>2654</v>
      </c>
      <c r="AF73" s="56" t="s">
        <v>2654</v>
      </c>
      <c r="AG73" s="56" t="s">
        <v>2654</v>
      </c>
      <c r="AH73" s="56" t="s">
        <v>2654</v>
      </c>
      <c r="AI73" s="56" t="s">
        <v>2654</v>
      </c>
      <c r="AJ73" s="56" t="s">
        <v>2654</v>
      </c>
      <c r="AK73" s="57" t="s">
        <v>2654</v>
      </c>
      <c r="AL73" s="66" t="s">
        <v>56</v>
      </c>
      <c r="AM73" s="1" t="s">
        <v>790</v>
      </c>
      <c r="AN73" t="s">
        <v>790</v>
      </c>
      <c r="AO73" t="b">
        <f>EXACT(AM73,AN73)</f>
        <v>1</v>
      </c>
    </row>
    <row r="74" spans="1:43" thickBot="1">
      <c r="A74" s="1">
        <v>283</v>
      </c>
      <c r="B74" s="1" t="s">
        <v>1889</v>
      </c>
      <c r="C74" s="1" t="s">
        <v>1890</v>
      </c>
      <c r="D74" s="14" t="str">
        <f>VLOOKUP(C74, Tea_added!$B$1:$E$367, 3, FALSE)</f>
        <v>PlateD_B1_ABZ3588_Hymenoptera_Ichneumonidae_Atractodes_idba_spades_consensus</v>
      </c>
      <c r="E74" s="14" t="str">
        <f>VLOOKUP(C74, Tea_added!$B$2:$E$367, 4, FALSE)</f>
        <v>BOLD:ABZ3588</v>
      </c>
      <c r="F74" s="1" t="s">
        <v>1891</v>
      </c>
      <c r="G74" s="1" t="s">
        <v>1892</v>
      </c>
      <c r="H74" s="1" t="s">
        <v>782</v>
      </c>
      <c r="I74" s="1" t="s">
        <v>773</v>
      </c>
      <c r="J74" s="1" t="s">
        <v>774</v>
      </c>
      <c r="K74" s="1" t="s">
        <v>782</v>
      </c>
      <c r="L74" s="1" t="s">
        <v>3380</v>
      </c>
      <c r="M74" s="1" t="str">
        <f>_xlfn.TEXTJOIN("_", FALSE, L74, E74)</f>
        <v>Atractodes sp_BOLD:ABZ3588</v>
      </c>
      <c r="N74" s="2">
        <v>90</v>
      </c>
      <c r="O74" s="2" t="s">
        <v>1893</v>
      </c>
      <c r="P74" s="2">
        <v>5283</v>
      </c>
      <c r="Q74" s="1" t="s">
        <v>715</v>
      </c>
      <c r="R74" s="1" t="s">
        <v>1272</v>
      </c>
      <c r="S74" s="7" t="s">
        <v>2386</v>
      </c>
      <c r="T74" s="1" t="s">
        <v>2650</v>
      </c>
      <c r="U74" s="7" t="s">
        <v>3548</v>
      </c>
      <c r="V74" s="121"/>
      <c r="W74" s="55" t="s">
        <v>2654</v>
      </c>
      <c r="X74" s="56" t="s">
        <v>2654</v>
      </c>
      <c r="Y74" s="56" t="s">
        <v>2654</v>
      </c>
      <c r="Z74" s="56" t="s">
        <v>2654</v>
      </c>
      <c r="AA74" s="56" t="s">
        <v>2654</v>
      </c>
      <c r="AB74" s="56" t="s">
        <v>2654</v>
      </c>
      <c r="AC74" s="56" t="s">
        <v>2654</v>
      </c>
      <c r="AD74" s="56" t="s">
        <v>2654</v>
      </c>
      <c r="AE74" s="56" t="s">
        <v>2654</v>
      </c>
      <c r="AF74" s="56" t="s">
        <v>2654</v>
      </c>
      <c r="AG74" s="56" t="s">
        <v>2654</v>
      </c>
      <c r="AH74" s="56" t="s">
        <v>2654</v>
      </c>
      <c r="AI74" s="56" t="s">
        <v>2654</v>
      </c>
      <c r="AJ74" s="56" t="s">
        <v>2654</v>
      </c>
      <c r="AK74" s="57" t="s">
        <v>2628</v>
      </c>
      <c r="AL74" s="64" t="s">
        <v>72</v>
      </c>
      <c r="AM74" t="s">
        <v>2549</v>
      </c>
      <c r="AN74" t="s">
        <v>2549</v>
      </c>
      <c r="AO74" t="b">
        <f>EXACT(AM74,AN74)</f>
        <v>1</v>
      </c>
    </row>
    <row r="75" spans="1:43" s="16" customFormat="1" ht="15" customHeight="1">
      <c r="A75" s="1">
        <v>284</v>
      </c>
      <c r="B75" s="1" t="s">
        <v>1894</v>
      </c>
      <c r="C75" s="1" t="s">
        <v>1895</v>
      </c>
      <c r="D75" s="14" t="str">
        <f>VLOOKUP(C75, Tea_added!$B$1:$E$367, 3, FALSE)</f>
        <v>PlateI_F7_AAH2138_Hymenoptera_Ichneumonidae_Bathythrix_longiceps_spades_pilon</v>
      </c>
      <c r="E75" s="14" t="str">
        <f>VLOOKUP(C75, Tea_added!$B$2:$E$367, 4, FALSE)</f>
        <v>BOLD:AAH2138</v>
      </c>
      <c r="F75" s="1" t="s">
        <v>1896</v>
      </c>
      <c r="G75" s="1" t="s">
        <v>1897</v>
      </c>
      <c r="H75" s="1" t="s">
        <v>1898</v>
      </c>
      <c r="I75" s="1" t="s">
        <v>773</v>
      </c>
      <c r="J75" s="1" t="s">
        <v>774</v>
      </c>
      <c r="K75" s="1" t="s">
        <v>1899</v>
      </c>
      <c r="L75" s="1" t="s">
        <v>1898</v>
      </c>
      <c r="M75" s="1" t="str">
        <f>_xlfn.TEXTJOIN("_", FALSE, L75, E75)</f>
        <v>Bathythrix longiceps_BOLD:AAH2138</v>
      </c>
      <c r="N75" s="13">
        <v>90</v>
      </c>
      <c r="O75" s="13" t="s">
        <v>1900</v>
      </c>
      <c r="P75" s="13">
        <v>2286</v>
      </c>
      <c r="Q75" s="1" t="s">
        <v>715</v>
      </c>
      <c r="R75" s="1" t="s">
        <v>1272</v>
      </c>
      <c r="S75" s="7" t="s">
        <v>2388</v>
      </c>
      <c r="T75" s="1" t="s">
        <v>2650</v>
      </c>
      <c r="U75" s="7" t="s">
        <v>3548</v>
      </c>
      <c r="V75"/>
      <c r="W75" s="55" t="s">
        <v>2655</v>
      </c>
      <c r="X75" s="56" t="s">
        <v>2655</v>
      </c>
      <c r="Y75" s="56" t="s">
        <v>2655</v>
      </c>
      <c r="Z75" s="56" t="s">
        <v>2655</v>
      </c>
      <c r="AA75" s="56" t="s">
        <v>2655</v>
      </c>
      <c r="AB75" s="56" t="s">
        <v>2655</v>
      </c>
      <c r="AC75" s="56" t="s">
        <v>2655</v>
      </c>
      <c r="AD75" s="56" t="s">
        <v>2655</v>
      </c>
      <c r="AE75" s="56" t="s">
        <v>2655</v>
      </c>
      <c r="AF75" s="56" t="s">
        <v>2655</v>
      </c>
      <c r="AG75" s="56" t="s">
        <v>2655</v>
      </c>
      <c r="AH75" s="56" t="s">
        <v>2655</v>
      </c>
      <c r="AI75" s="56" t="s">
        <v>2655</v>
      </c>
      <c r="AJ75" s="56" t="s">
        <v>2655</v>
      </c>
      <c r="AK75" s="57" t="s">
        <v>2655</v>
      </c>
      <c r="AL75" s="64" t="s">
        <v>2400</v>
      </c>
      <c r="AM75" t="s">
        <v>2550</v>
      </c>
      <c r="AN75" t="s">
        <v>2550</v>
      </c>
      <c r="AO75" t="b">
        <f>EXACT(AM75,AN75)</f>
        <v>1</v>
      </c>
      <c r="AP75" s="71"/>
      <c r="AQ75" s="72"/>
    </row>
    <row r="76" spans="1:43" ht="15" customHeight="1">
      <c r="A76" s="1">
        <v>39</v>
      </c>
      <c r="B76" s="1" t="s">
        <v>315</v>
      </c>
      <c r="C76" s="1" t="s">
        <v>316</v>
      </c>
      <c r="D76" s="14" t="str">
        <f>VLOOKUP(C76, Tea_added!$B$1:$E$367, 3, FALSE)</f>
        <v>128_ACI8075_Diptera_Mycetophilidae_IDBA_pilon</v>
      </c>
      <c r="E76" s="14" t="str">
        <f>VLOOKUP(C76, Tea_added!$B$2:$E$367, 4, FALSE)</f>
        <v>BOLD:ACI8075</v>
      </c>
      <c r="F76" s="1" t="s">
        <v>317</v>
      </c>
      <c r="G76" s="1" t="s">
        <v>318</v>
      </c>
      <c r="H76" s="1" t="s">
        <v>319</v>
      </c>
      <c r="I76" s="1" t="s">
        <v>40</v>
      </c>
      <c r="J76" s="1" t="s">
        <v>320</v>
      </c>
      <c r="K76" s="1" t="s">
        <v>3367</v>
      </c>
      <c r="L76" s="1" t="s">
        <v>3371</v>
      </c>
      <c r="M76" s="1" t="str">
        <f>_xlfn.TEXTJOIN("_", FALSE, L76, E76)</f>
        <v>Boletina_Sciophila spnov_exserta_BOLD:ACI8075</v>
      </c>
      <c r="N76" s="2">
        <v>40</v>
      </c>
      <c r="O76" s="2" t="s">
        <v>321</v>
      </c>
      <c r="P76" s="2">
        <v>1328</v>
      </c>
      <c r="R76" s="1" t="s">
        <v>44</v>
      </c>
      <c r="S76" s="9" t="s">
        <v>45</v>
      </c>
      <c r="T76" s="1" t="s">
        <v>55</v>
      </c>
      <c r="U76" s="7" t="s">
        <v>3548</v>
      </c>
      <c r="W76" s="55" t="s">
        <v>2654</v>
      </c>
      <c r="X76" s="56" t="s">
        <v>2654</v>
      </c>
      <c r="Y76" s="56" t="s">
        <v>2654</v>
      </c>
      <c r="Z76" s="56" t="s">
        <v>2654</v>
      </c>
      <c r="AA76" s="56" t="s">
        <v>2654</v>
      </c>
      <c r="AB76" s="56" t="s">
        <v>2654</v>
      </c>
      <c r="AC76" s="56" t="s">
        <v>2654</v>
      </c>
      <c r="AD76" s="56" t="s">
        <v>2654</v>
      </c>
      <c r="AE76" s="56" t="s">
        <v>2654</v>
      </c>
      <c r="AF76" s="56" t="s">
        <v>2654</v>
      </c>
      <c r="AG76" s="56" t="s">
        <v>2654</v>
      </c>
      <c r="AH76" s="56" t="s">
        <v>2654</v>
      </c>
      <c r="AI76" s="56" t="s">
        <v>2654</v>
      </c>
      <c r="AJ76" s="56" t="s">
        <v>2654</v>
      </c>
      <c r="AK76" s="57" t="s">
        <v>2654</v>
      </c>
      <c r="AL76" s="66" t="s">
        <v>56</v>
      </c>
      <c r="AM76" s="1" t="s">
        <v>322</v>
      </c>
      <c r="AN76" t="s">
        <v>322</v>
      </c>
      <c r="AO76" t="b">
        <f>EXACT(AM76,AN76)</f>
        <v>1</v>
      </c>
    </row>
    <row r="77" spans="1:43" ht="15" customHeight="1" thickBot="1">
      <c r="A77" s="1">
        <v>135</v>
      </c>
      <c r="B77" s="1" t="s">
        <v>1005</v>
      </c>
      <c r="C77" s="1" t="s">
        <v>1006</v>
      </c>
      <c r="D77" s="14" t="str">
        <f>VLOOKUP(C77, Tea_added!$B$1:$E$367, 3, FALSE)</f>
        <v>NA</v>
      </c>
      <c r="E77" s="14" t="str">
        <f>VLOOKUP(C77, Tea_added!$B$2:$E$367, 4, FALSE)</f>
        <v>BOLD:AAA3398</v>
      </c>
      <c r="F77" s="1" t="s">
        <v>1007</v>
      </c>
      <c r="G77" s="1" t="s">
        <v>1008</v>
      </c>
      <c r="H77" s="1" t="s">
        <v>1009</v>
      </c>
      <c r="I77" s="1" t="s">
        <v>867</v>
      </c>
      <c r="J77" s="1" t="s">
        <v>1010</v>
      </c>
      <c r="K77" s="1" t="s">
        <v>1011</v>
      </c>
      <c r="L77" s="1" t="s">
        <v>1009</v>
      </c>
      <c r="M77" s="1"/>
      <c r="N77" s="13">
        <v>120</v>
      </c>
      <c r="O77" s="13" t="s">
        <v>1012</v>
      </c>
      <c r="P77" s="13">
        <v>588</v>
      </c>
      <c r="Q77" s="1" t="s">
        <v>715</v>
      </c>
      <c r="R77" s="1" t="s">
        <v>44</v>
      </c>
      <c r="S77" s="4" t="s">
        <v>45</v>
      </c>
      <c r="T77" s="5" t="s">
        <v>46</v>
      </c>
      <c r="U77" s="117" t="s">
        <v>3548</v>
      </c>
      <c r="V77" s="110" t="s">
        <v>47</v>
      </c>
      <c r="W77" s="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/>
      <c r="AM77" s="1"/>
      <c r="AN77" t="s">
        <v>2459</v>
      </c>
      <c r="AO77" t="b">
        <f>EXACT(AM77,AN77)</f>
        <v>0</v>
      </c>
      <c r="AP77" s="72"/>
    </row>
    <row r="78" spans="1:43" ht="16" thickBot="1">
      <c r="A78" s="1">
        <v>136</v>
      </c>
      <c r="B78" s="1" t="s">
        <v>1013</v>
      </c>
      <c r="C78" s="1" t="s">
        <v>1014</v>
      </c>
      <c r="D78" s="14" t="str">
        <f>VLOOKUP(C78, Tea_added!$B$1:$E$367, 3, FALSE)</f>
        <v>13_AAA2067_Lepidoptera_Boloria_chariclea_ConsensusSequence</v>
      </c>
      <c r="E78" s="14" t="str">
        <f>VLOOKUP(C78, Tea_added!$B$2:$E$367, 4, FALSE)</f>
        <v>BOLD:AAA2067</v>
      </c>
      <c r="F78" s="1" t="s">
        <v>1015</v>
      </c>
      <c r="G78" s="1" t="s">
        <v>1016</v>
      </c>
      <c r="H78" s="1" t="s">
        <v>1017</v>
      </c>
      <c r="I78" s="1" t="s">
        <v>867</v>
      </c>
      <c r="J78" s="1" t="s">
        <v>1010</v>
      </c>
      <c r="K78" s="1" t="s">
        <v>1011</v>
      </c>
      <c r="L78" s="1" t="s">
        <v>1017</v>
      </c>
      <c r="M78" s="1" t="str">
        <f>_xlfn.TEXTJOIN("_", FALSE, L78, E78)</f>
        <v>Boloria chariclea_BOLD:AAA2067</v>
      </c>
      <c r="N78" s="2">
        <v>120</v>
      </c>
      <c r="O78" s="2" t="s">
        <v>505</v>
      </c>
      <c r="P78" s="2">
        <v>639</v>
      </c>
      <c r="Q78" s="1" t="s">
        <v>715</v>
      </c>
      <c r="R78" s="1" t="s">
        <v>44</v>
      </c>
      <c r="S78" s="9" t="s">
        <v>45</v>
      </c>
      <c r="T78" s="1" t="s">
        <v>55</v>
      </c>
      <c r="U78" s="7" t="s">
        <v>3548</v>
      </c>
      <c r="V78" s="121"/>
      <c r="W78" s="55" t="s">
        <v>2654</v>
      </c>
      <c r="X78" s="56" t="s">
        <v>2654</v>
      </c>
      <c r="Y78" s="56" t="s">
        <v>2654</v>
      </c>
      <c r="Z78" s="56" t="s">
        <v>2654</v>
      </c>
      <c r="AA78" s="56" t="s">
        <v>2654</v>
      </c>
      <c r="AB78" s="56" t="s">
        <v>2654</v>
      </c>
      <c r="AC78" s="56" t="s">
        <v>2654</v>
      </c>
      <c r="AD78" s="56" t="s">
        <v>2654</v>
      </c>
      <c r="AE78" s="56" t="s">
        <v>2654</v>
      </c>
      <c r="AF78" s="56" t="s">
        <v>2654</v>
      </c>
      <c r="AG78" s="56" t="s">
        <v>2654</v>
      </c>
      <c r="AH78" s="56" t="s">
        <v>2654</v>
      </c>
      <c r="AI78" s="56" t="s">
        <v>2654</v>
      </c>
      <c r="AJ78" s="56" t="s">
        <v>2654</v>
      </c>
      <c r="AK78" s="57" t="s">
        <v>2654</v>
      </c>
      <c r="AL78" s="13" t="s">
        <v>518</v>
      </c>
      <c r="AM78" s="1" t="s">
        <v>1018</v>
      </c>
      <c r="AN78" t="s">
        <v>1018</v>
      </c>
      <c r="AO78" t="b">
        <f>EXACT(AM78,AN78)</f>
        <v>1</v>
      </c>
    </row>
    <row r="79" spans="1:43" s="16" customFormat="1" ht="15" customHeight="1">
      <c r="A79" s="1">
        <v>352</v>
      </c>
      <c r="B79" s="1" t="s">
        <v>2301</v>
      </c>
      <c r="C79" s="1" t="s">
        <v>2302</v>
      </c>
      <c r="D79" s="14" t="str">
        <f>VLOOKUP(C79, Tea_added!$B$1:$E$367, 3, FALSE)</f>
        <v>PlateI_B10_ACP6863_Hymenoptera_Apidae_Bombus_hyperboreus_refsoup_Concatenated</v>
      </c>
      <c r="E79" s="14" t="str">
        <f>VLOOKUP(C79, Tea_added!$B$2:$E$367, 4, FALSE)</f>
        <v>BOLD:ACP6863</v>
      </c>
      <c r="F79" s="1" t="s">
        <v>2303</v>
      </c>
      <c r="G79" s="1" t="s">
        <v>2304</v>
      </c>
      <c r="H79" s="1" t="s">
        <v>2305</v>
      </c>
      <c r="I79" s="1" t="s">
        <v>773</v>
      </c>
      <c r="J79" s="1" t="s">
        <v>2306</v>
      </c>
      <c r="K79" s="1" t="s">
        <v>2307</v>
      </c>
      <c r="L79" s="1" t="s">
        <v>2305</v>
      </c>
      <c r="M79" s="1" t="str">
        <f>_xlfn.TEXTJOIN("_", FALSE, L79, E79)</f>
        <v>Bombus hyperboreus_BOLD:ACP6863</v>
      </c>
      <c r="N79" s="13">
        <v>90</v>
      </c>
      <c r="O79" s="13" t="s">
        <v>2308</v>
      </c>
      <c r="P79" s="13">
        <v>7326</v>
      </c>
      <c r="Q79" s="1" t="s">
        <v>715</v>
      </c>
      <c r="R79" s="1" t="s">
        <v>1272</v>
      </c>
      <c r="S79" s="7" t="s">
        <v>2388</v>
      </c>
      <c r="T79" s="1" t="s">
        <v>2651</v>
      </c>
      <c r="U79" s="7" t="s">
        <v>3548</v>
      </c>
      <c r="V79" s="71"/>
      <c r="W79" s="6" t="s">
        <v>2652</v>
      </c>
      <c r="X79" s="56" t="s">
        <v>2654</v>
      </c>
      <c r="Y79" s="56" t="s">
        <v>2654</v>
      </c>
      <c r="Z79" s="56" t="s">
        <v>2654</v>
      </c>
      <c r="AA79" s="56" t="s">
        <v>2654</v>
      </c>
      <c r="AB79" s="56" t="s">
        <v>2654</v>
      </c>
      <c r="AC79" s="7" t="s">
        <v>2652</v>
      </c>
      <c r="AD79" s="7" t="s">
        <v>2651</v>
      </c>
      <c r="AE79" s="7" t="s">
        <v>2651</v>
      </c>
      <c r="AF79" s="56" t="s">
        <v>2654</v>
      </c>
      <c r="AG79" s="7" t="s">
        <v>2651</v>
      </c>
      <c r="AH79" s="56" t="s">
        <v>2654</v>
      </c>
      <c r="AI79" s="56" t="s">
        <v>2654</v>
      </c>
      <c r="AJ79" s="56" t="s">
        <v>2654</v>
      </c>
      <c r="AK79" s="57" t="s">
        <v>2654</v>
      </c>
      <c r="AL79" s="64" t="s">
        <v>2636</v>
      </c>
      <c r="AM79" t="s">
        <v>2605</v>
      </c>
      <c r="AN79" t="s">
        <v>2605</v>
      </c>
      <c r="AO79" t="b">
        <f>EXACT(AM79,AN79)</f>
        <v>1</v>
      </c>
      <c r="AP79" s="71"/>
      <c r="AQ79" s="72"/>
    </row>
    <row r="80" spans="1:43" ht="15" customHeight="1" thickBot="1">
      <c r="A80" s="1">
        <v>353</v>
      </c>
      <c r="B80" s="1" t="s">
        <v>2309</v>
      </c>
      <c r="C80" s="1" t="s">
        <v>2310</v>
      </c>
      <c r="D80" s="14" t="str">
        <f>VLOOKUP(C80, Tea_added!$B$1:$E$367, 3, FALSE)</f>
        <v>PlateI_B8_AAC2051_Hymenoptera_Bombus_polaris_refsoup_Concatenated</v>
      </c>
      <c r="E80" s="14" t="str">
        <f>VLOOKUP(C80, Tea_added!$B$2:$E$367, 4, FALSE)</f>
        <v>BOLD:AAC2051</v>
      </c>
      <c r="F80" s="1" t="s">
        <v>2311</v>
      </c>
      <c r="G80" s="1" t="s">
        <v>2312</v>
      </c>
      <c r="H80" s="1" t="s">
        <v>2313</v>
      </c>
      <c r="I80" s="1" t="s">
        <v>773</v>
      </c>
      <c r="J80" s="1" t="s">
        <v>2306</v>
      </c>
      <c r="K80" s="1" t="s">
        <v>2307</v>
      </c>
      <c r="L80" s="1" t="s">
        <v>2313</v>
      </c>
      <c r="M80" s="1" t="str">
        <f>_xlfn.TEXTJOIN("_", FALSE, L80, E80)</f>
        <v>Bombus polaris_BOLD:AAC2051</v>
      </c>
      <c r="N80" s="2">
        <v>50</v>
      </c>
      <c r="O80" s="2" t="s">
        <v>2314</v>
      </c>
      <c r="P80" s="2">
        <v>915</v>
      </c>
      <c r="Q80" s="1" t="s">
        <v>715</v>
      </c>
      <c r="R80" s="1" t="s">
        <v>1272</v>
      </c>
      <c r="S80" s="7" t="s">
        <v>2388</v>
      </c>
      <c r="T80" t="s">
        <v>2651</v>
      </c>
      <c r="U80" s="56" t="s">
        <v>3548</v>
      </c>
      <c r="V80" s="71"/>
      <c r="W80" s="55" t="s">
        <v>2654</v>
      </c>
      <c r="X80" s="56" t="s">
        <v>2654</v>
      </c>
      <c r="Y80" s="56" t="s">
        <v>2654</v>
      </c>
      <c r="Z80" s="56" t="s">
        <v>2654</v>
      </c>
      <c r="AA80" s="56" t="s">
        <v>2654</v>
      </c>
      <c r="AB80" s="56" t="s">
        <v>2654</v>
      </c>
      <c r="AC80" s="56" t="s">
        <v>2654</v>
      </c>
      <c r="AD80" s="7" t="s">
        <v>2651</v>
      </c>
      <c r="AE80" s="7" t="s">
        <v>2651</v>
      </c>
      <c r="AF80" s="7" t="s">
        <v>2652</v>
      </c>
      <c r="AG80" s="56" t="s">
        <v>2654</v>
      </c>
      <c r="AH80" s="56" t="s">
        <v>2654</v>
      </c>
      <c r="AI80" s="56" t="s">
        <v>2654</v>
      </c>
      <c r="AJ80" s="56" t="s">
        <v>2654</v>
      </c>
      <c r="AK80" s="57" t="s">
        <v>2654</v>
      </c>
      <c r="AL80" s="64" t="s">
        <v>2636</v>
      </c>
      <c r="AM80" t="s">
        <v>2606</v>
      </c>
      <c r="AN80" t="s">
        <v>2606</v>
      </c>
      <c r="AO80" t="b">
        <f>EXACT(AM80,AN80)</f>
        <v>1</v>
      </c>
    </row>
    <row r="81" spans="1:43" ht="16" thickBot="1">
      <c r="A81" s="1">
        <v>83</v>
      </c>
      <c r="B81" s="1" t="s">
        <v>621</v>
      </c>
      <c r="C81" s="1" t="s">
        <v>622</v>
      </c>
      <c r="D81" s="14" t="str">
        <f>VLOOKUP(C81, Tea_added!$B$1:$E$367, 3, FALSE)</f>
        <v>292_ACI8139_Diptera_Ceratopogonidae_Brachypogon_IDBA_pilon</v>
      </c>
      <c r="E81" s="14" t="str">
        <f>VLOOKUP(C81, Tea_added!$B$2:$E$367, 4, FALSE)</f>
        <v>BOLD:ACI8139</v>
      </c>
      <c r="F81" s="1" t="s">
        <v>623</v>
      </c>
      <c r="G81" s="1" t="s">
        <v>624</v>
      </c>
      <c r="H81" s="1" t="s">
        <v>625</v>
      </c>
      <c r="I81" s="1" t="s">
        <v>40</v>
      </c>
      <c r="J81" s="1" t="s">
        <v>626</v>
      </c>
      <c r="K81" s="1" t="s">
        <v>625</v>
      </c>
      <c r="L81" s="1" t="s">
        <v>3114</v>
      </c>
      <c r="M81" s="1" t="str">
        <f>_xlfn.TEXTJOIN("_", FALSE, L81, E81)</f>
        <v>Brachypogon sp_BOLD:ACI8139</v>
      </c>
      <c r="N81" s="13">
        <v>50</v>
      </c>
      <c r="O81" s="13" t="s">
        <v>208</v>
      </c>
      <c r="P81" s="13">
        <v>225</v>
      </c>
      <c r="R81" s="1" t="s">
        <v>44</v>
      </c>
      <c r="S81" s="9" t="s">
        <v>45</v>
      </c>
      <c r="T81" s="1" t="s">
        <v>55</v>
      </c>
      <c r="U81" s="7" t="s">
        <v>3548</v>
      </c>
      <c r="V81" s="121"/>
      <c r="W81" s="55" t="s">
        <v>2654</v>
      </c>
      <c r="X81" s="56" t="s">
        <v>2654</v>
      </c>
      <c r="Y81" s="56" t="s">
        <v>2654</v>
      </c>
      <c r="Z81" s="56" t="s">
        <v>2654</v>
      </c>
      <c r="AA81" s="56" t="s">
        <v>2654</v>
      </c>
      <c r="AB81" s="56" t="s">
        <v>2654</v>
      </c>
      <c r="AC81" s="56" t="s">
        <v>2654</v>
      </c>
      <c r="AD81" s="56" t="s">
        <v>2654</v>
      </c>
      <c r="AE81" s="56" t="s">
        <v>2654</v>
      </c>
      <c r="AF81" s="56" t="s">
        <v>2654</v>
      </c>
      <c r="AG81" s="56" t="s">
        <v>2654</v>
      </c>
      <c r="AH81" s="56" t="s">
        <v>2654</v>
      </c>
      <c r="AI81" s="56" t="s">
        <v>2654</v>
      </c>
      <c r="AJ81" s="56" t="s">
        <v>2654</v>
      </c>
      <c r="AK81" s="57" t="s">
        <v>2654</v>
      </c>
      <c r="AL81" s="66" t="s">
        <v>56</v>
      </c>
      <c r="AM81" s="1" t="s">
        <v>627</v>
      </c>
      <c r="AN81" t="s">
        <v>627</v>
      </c>
      <c r="AO81" t="b">
        <f>EXACT(AM81,AN81)</f>
        <v>1</v>
      </c>
    </row>
    <row r="82" spans="1:43" s="26" customFormat="1" ht="15" customHeight="1">
      <c r="A82" s="1">
        <v>92</v>
      </c>
      <c r="B82" s="1" t="s">
        <v>680</v>
      </c>
      <c r="C82" s="1" t="s">
        <v>681</v>
      </c>
      <c r="D82" s="14" t="str">
        <f>VLOOKUP(C82, Tea_added!$B$1:$E$367, 3, FALSE)</f>
        <v>320_AAG6532_Diptera_Ceratopogonidae_Brachypogon_IDBA_pilon</v>
      </c>
      <c r="E82" s="14" t="str">
        <f>VLOOKUP(C82, Tea_added!$B$2:$E$367, 4, FALSE)</f>
        <v>BOLD:AAG6532</v>
      </c>
      <c r="F82" s="1" t="s">
        <v>682</v>
      </c>
      <c r="G82" s="1" t="s">
        <v>683</v>
      </c>
      <c r="H82" s="1" t="s">
        <v>625</v>
      </c>
      <c r="I82" s="1" t="s">
        <v>40</v>
      </c>
      <c r="J82" s="1" t="s">
        <v>626</v>
      </c>
      <c r="K82" s="1" t="s">
        <v>625</v>
      </c>
      <c r="L82" s="1" t="s">
        <v>3114</v>
      </c>
      <c r="M82" s="1" t="str">
        <f>_xlfn.TEXTJOIN("_", FALSE, L82, E82)</f>
        <v>Brachypogon sp_BOLD:AAG6532</v>
      </c>
      <c r="N82" s="13">
        <v>50</v>
      </c>
      <c r="O82" s="13" t="s">
        <v>505</v>
      </c>
      <c r="P82" s="13">
        <v>265</v>
      </c>
      <c r="Q82"/>
      <c r="R82" s="1" t="s">
        <v>44</v>
      </c>
      <c r="S82" s="9" t="s">
        <v>45</v>
      </c>
      <c r="T82" s="1" t="s">
        <v>55</v>
      </c>
      <c r="U82" s="7" t="s">
        <v>3548</v>
      </c>
      <c r="V82"/>
      <c r="W82" s="55" t="s">
        <v>2654</v>
      </c>
      <c r="X82" s="56" t="s">
        <v>2654</v>
      </c>
      <c r="Y82" s="56" t="s">
        <v>2654</v>
      </c>
      <c r="Z82" s="56" t="s">
        <v>2654</v>
      </c>
      <c r="AA82" s="56" t="s">
        <v>2654</v>
      </c>
      <c r="AB82" s="56" t="s">
        <v>2654</v>
      </c>
      <c r="AC82" s="56" t="s">
        <v>2654</v>
      </c>
      <c r="AD82" s="56" t="s">
        <v>2654</v>
      </c>
      <c r="AE82" s="56" t="s">
        <v>2654</v>
      </c>
      <c r="AF82" s="56" t="s">
        <v>2654</v>
      </c>
      <c r="AG82" s="56" t="s">
        <v>2654</v>
      </c>
      <c r="AH82" s="56" t="s">
        <v>2654</v>
      </c>
      <c r="AI82" s="56" t="s">
        <v>2654</v>
      </c>
      <c r="AJ82" s="56" t="s">
        <v>2654</v>
      </c>
      <c r="AK82" s="57" t="s">
        <v>2654</v>
      </c>
      <c r="AL82" s="66" t="s">
        <v>56</v>
      </c>
      <c r="AM82" s="1" t="s">
        <v>684</v>
      </c>
      <c r="AN82" t="s">
        <v>684</v>
      </c>
      <c r="AO82" t="b">
        <f>EXACT(AM82,AN82)</f>
        <v>1</v>
      </c>
      <c r="AP82" s="71"/>
      <c r="AQ82" s="73"/>
    </row>
    <row r="83" spans="1:43" ht="15" customHeight="1">
      <c r="A83" s="14">
        <v>93</v>
      </c>
      <c r="B83" s="14" t="s">
        <v>685</v>
      </c>
      <c r="C83" s="14" t="s">
        <v>686</v>
      </c>
      <c r="D83" s="14" t="str">
        <f>VLOOKUP(C83, Tea_added!$B$1:$E$367, 3, FALSE)</f>
        <v>PlateI_B7_ABW3845_Diptera_Brachypogon_spades_pilon</v>
      </c>
      <c r="E83" s="14" t="str">
        <f>VLOOKUP(C83, Tea_added!$B$2:$E$367, 4, FALSE)</f>
        <v>BOLD:ABW3845</v>
      </c>
      <c r="F83" s="14" t="s">
        <v>687</v>
      </c>
      <c r="G83" s="14" t="s">
        <v>688</v>
      </c>
      <c r="H83" s="14" t="s">
        <v>625</v>
      </c>
      <c r="I83" s="14" t="s">
        <v>40</v>
      </c>
      <c r="J83" s="14" t="s">
        <v>626</v>
      </c>
      <c r="K83" s="14" t="s">
        <v>625</v>
      </c>
      <c r="L83" s="14" t="s">
        <v>3114</v>
      </c>
      <c r="M83" s="1" t="str">
        <f>_xlfn.TEXTJOIN("_", FALSE, L83, E83)</f>
        <v>Brachypogon sp_BOLD:ABW3845</v>
      </c>
      <c r="N83" s="15">
        <v>50</v>
      </c>
      <c r="O83" s="15" t="s">
        <v>689</v>
      </c>
      <c r="P83" s="15">
        <v>380</v>
      </c>
      <c r="Q83" s="16"/>
      <c r="R83" s="14" t="s">
        <v>2384</v>
      </c>
      <c r="S83" s="19" t="s">
        <v>2385</v>
      </c>
      <c r="T83" s="14" t="s">
        <v>55</v>
      </c>
      <c r="U83" s="19" t="s">
        <v>3548</v>
      </c>
      <c r="V83" s="72"/>
      <c r="W83" s="60" t="s">
        <v>45</v>
      </c>
      <c r="X83" s="61" t="s">
        <v>45</v>
      </c>
      <c r="Y83" s="61" t="s">
        <v>45</v>
      </c>
      <c r="Z83" s="61" t="s">
        <v>45</v>
      </c>
      <c r="AA83" s="61" t="s">
        <v>45</v>
      </c>
      <c r="AB83" s="61" t="s">
        <v>45</v>
      </c>
      <c r="AC83" s="61" t="s">
        <v>45</v>
      </c>
      <c r="AD83" s="61" t="s">
        <v>45</v>
      </c>
      <c r="AE83" s="61" t="s">
        <v>45</v>
      </c>
      <c r="AF83" s="61" t="s">
        <v>45</v>
      </c>
      <c r="AG83" s="61" t="s">
        <v>45</v>
      </c>
      <c r="AH83" s="61" t="s">
        <v>45</v>
      </c>
      <c r="AI83" s="61" t="s">
        <v>45</v>
      </c>
      <c r="AJ83" s="61" t="s">
        <v>45</v>
      </c>
      <c r="AK83" s="62" t="s">
        <v>45</v>
      </c>
      <c r="AL83" s="15" t="s">
        <v>2400</v>
      </c>
      <c r="AM83" s="16" t="s">
        <v>2458</v>
      </c>
      <c r="AN83" s="16" t="s">
        <v>2458</v>
      </c>
      <c r="AO83" t="b">
        <f>EXACT(AM83,AN83)</f>
        <v>1</v>
      </c>
    </row>
    <row r="84" spans="1:43" ht="15" customHeight="1" thickBot="1">
      <c r="A84" s="1">
        <v>93</v>
      </c>
      <c r="B84" s="1" t="s">
        <v>685</v>
      </c>
      <c r="C84" s="1" t="s">
        <v>686</v>
      </c>
      <c r="D84" s="14" t="str">
        <f>VLOOKUP(C84, Tea_added!$B$1:$E$367, 3, FALSE)</f>
        <v>PlateI_B7_ABW3845_Diptera_Brachypogon_spades_pilon</v>
      </c>
      <c r="E84" s="14" t="str">
        <f>VLOOKUP(C84, Tea_added!$B$2:$E$367, 4, FALSE)</f>
        <v>BOLD:ABW3845</v>
      </c>
      <c r="F84" s="1" t="s">
        <v>687</v>
      </c>
      <c r="G84" s="1" t="s">
        <v>688</v>
      </c>
      <c r="H84" s="1" t="s">
        <v>625</v>
      </c>
      <c r="I84" s="1" t="s">
        <v>40</v>
      </c>
      <c r="J84" s="1" t="s">
        <v>626</v>
      </c>
      <c r="K84" s="1" t="s">
        <v>625</v>
      </c>
      <c r="N84" s="2">
        <v>50</v>
      </c>
      <c r="O84" s="2" t="s">
        <v>689</v>
      </c>
      <c r="P84" s="2">
        <v>380</v>
      </c>
      <c r="R84" s="1" t="s">
        <v>44</v>
      </c>
      <c r="S84" s="4" t="s">
        <v>45</v>
      </c>
      <c r="T84" s="5" t="s">
        <v>46</v>
      </c>
      <c r="U84" s="117" t="s">
        <v>3548</v>
      </c>
      <c r="V84" s="123" t="s">
        <v>2686</v>
      </c>
      <c r="W84" s="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/>
      <c r="AL84" s="13"/>
      <c r="AM84" s="1"/>
      <c r="AN84" t="s">
        <v>2458</v>
      </c>
      <c r="AO84" t="b">
        <f>EXACT(AM84,AN84)</f>
        <v>0</v>
      </c>
    </row>
    <row r="85" spans="1:43" ht="14" thickBot="1">
      <c r="A85" s="1">
        <v>210</v>
      </c>
      <c r="B85" s="1" t="s">
        <v>1510</v>
      </c>
      <c r="C85" s="1" t="s">
        <v>1511</v>
      </c>
      <c r="D85" s="14" t="str">
        <f>VLOOKUP(C85, Tea_added!$B$1:$E$367, 3, FALSE)</f>
        <v>PlateI_C7_AAL9247_Diptera_Ceratopogonidae_Brachypogon_refsoup_Concatenated</v>
      </c>
      <c r="E85" s="14" t="str">
        <f>VLOOKUP(C85, Tea_added!$B$2:$E$367, 4, FALSE)</f>
        <v>BOLD:AAL9247</v>
      </c>
      <c r="F85" s="1" t="s">
        <v>1512</v>
      </c>
      <c r="G85" s="1" t="s">
        <v>1513</v>
      </c>
      <c r="H85" s="1" t="s">
        <v>625</v>
      </c>
      <c r="I85" s="1" t="s">
        <v>40</v>
      </c>
      <c r="J85" s="1" t="s">
        <v>626</v>
      </c>
      <c r="K85" s="1" t="s">
        <v>625</v>
      </c>
      <c r="L85" s="1" t="s">
        <v>3114</v>
      </c>
      <c r="M85" s="1" t="str">
        <f>_xlfn.TEXTJOIN("_", FALSE, L85, E85)</f>
        <v>Brachypogon sp_BOLD:AAL9247</v>
      </c>
      <c r="N85" s="2">
        <v>18</v>
      </c>
      <c r="O85" s="2" t="s">
        <v>1514</v>
      </c>
      <c r="P85" s="2" t="s">
        <v>1515</v>
      </c>
      <c r="R85" s="1" t="s">
        <v>1272</v>
      </c>
      <c r="S85" s="7" t="s">
        <v>2388</v>
      </c>
      <c r="T85" t="s">
        <v>2651</v>
      </c>
      <c r="U85" s="56" t="s">
        <v>3548</v>
      </c>
      <c r="V85" s="121" t="s">
        <v>2393</v>
      </c>
      <c r="W85" s="6" t="s">
        <v>2651</v>
      </c>
      <c r="X85" s="56" t="s">
        <v>2655</v>
      </c>
      <c r="Y85" s="56" t="s">
        <v>2655</v>
      </c>
      <c r="Z85" s="56" t="s">
        <v>2655</v>
      </c>
      <c r="AA85" s="56" t="s">
        <v>2655</v>
      </c>
      <c r="AB85" s="56" t="s">
        <v>2655</v>
      </c>
      <c r="AC85" s="56" t="s">
        <v>2655</v>
      </c>
      <c r="AD85" s="56" t="s">
        <v>2655</v>
      </c>
      <c r="AE85" s="56" t="s">
        <v>2655</v>
      </c>
      <c r="AF85" s="56" t="s">
        <v>2655</v>
      </c>
      <c r="AG85" s="7" t="s">
        <v>2651</v>
      </c>
      <c r="AH85" s="56" t="s">
        <v>2655</v>
      </c>
      <c r="AI85" s="56" t="s">
        <v>2655</v>
      </c>
      <c r="AJ85" s="56" t="s">
        <v>2655</v>
      </c>
      <c r="AK85" s="8" t="s">
        <v>2652</v>
      </c>
      <c r="AL85" s="64" t="s">
        <v>2636</v>
      </c>
      <c r="AM85" t="s">
        <v>2495</v>
      </c>
      <c r="AN85" t="s">
        <v>2495</v>
      </c>
      <c r="AO85" t="b">
        <f>EXACT(AM85,AN85)</f>
        <v>1</v>
      </c>
    </row>
    <row r="86" spans="1:43" s="16" customFormat="1" ht="15" customHeight="1">
      <c r="A86" s="1">
        <v>41</v>
      </c>
      <c r="B86" s="1" t="s">
        <v>330</v>
      </c>
      <c r="C86" s="1" t="s">
        <v>331</v>
      </c>
      <c r="D86" s="14" t="str">
        <f>VLOOKUP(C86, Tea_added!$B$1:$E$367, 3, FALSE)</f>
        <v>135_AAP8779_Diptera_Sciaridae_Bradysia_soaptrans_blastn</v>
      </c>
      <c r="E86" s="14" t="str">
        <f>VLOOKUP(C86, Tea_added!$B$2:$E$367, 4, FALSE)</f>
        <v>BOLD:AAP8779</v>
      </c>
      <c r="F86" s="1" t="s">
        <v>332</v>
      </c>
      <c r="G86" s="1" t="s">
        <v>333</v>
      </c>
      <c r="H86" s="1" t="s">
        <v>334</v>
      </c>
      <c r="I86" s="1" t="s">
        <v>40</v>
      </c>
      <c r="J86" s="1" t="s">
        <v>270</v>
      </c>
      <c r="K86" s="1" t="s">
        <v>334</v>
      </c>
      <c r="L86" s="1" t="s">
        <v>3372</v>
      </c>
      <c r="M86" s="1" t="str">
        <f>_xlfn.TEXTJOIN("_", FALSE, L86, E86)</f>
        <v>Bradysia sp_BOLD:AAP8779</v>
      </c>
      <c r="N86" s="13">
        <v>50</v>
      </c>
      <c r="O86" s="13" t="s">
        <v>335</v>
      </c>
      <c r="P86" s="13">
        <v>1035</v>
      </c>
      <c r="Q86"/>
      <c r="R86" s="1" t="s">
        <v>44</v>
      </c>
      <c r="S86" s="9" t="s">
        <v>45</v>
      </c>
      <c r="T86" s="1" t="s">
        <v>55</v>
      </c>
      <c r="U86" s="7" t="s">
        <v>3548</v>
      </c>
      <c r="V86"/>
      <c r="W86" s="55" t="s">
        <v>2654</v>
      </c>
      <c r="X86" s="56" t="s">
        <v>2654</v>
      </c>
      <c r="Y86" s="56" t="s">
        <v>2654</v>
      </c>
      <c r="Z86" s="56" t="s">
        <v>2654</v>
      </c>
      <c r="AA86" s="56" t="s">
        <v>2654</v>
      </c>
      <c r="AB86" s="56" t="s">
        <v>2654</v>
      </c>
      <c r="AC86" s="56" t="s">
        <v>2654</v>
      </c>
      <c r="AD86" s="56" t="s">
        <v>2654</v>
      </c>
      <c r="AE86" s="56" t="s">
        <v>2654</v>
      </c>
      <c r="AF86" s="56" t="s">
        <v>2654</v>
      </c>
      <c r="AG86" s="56" t="s">
        <v>2654</v>
      </c>
      <c r="AH86" s="56" t="s">
        <v>2654</v>
      </c>
      <c r="AI86" s="56" t="s">
        <v>2654</v>
      </c>
      <c r="AJ86" s="56" t="s">
        <v>2654</v>
      </c>
      <c r="AK86" s="57" t="s">
        <v>2654</v>
      </c>
      <c r="AL86" s="13" t="s">
        <v>336</v>
      </c>
      <c r="AM86" s="1" t="s">
        <v>337</v>
      </c>
      <c r="AN86" t="s">
        <v>337</v>
      </c>
      <c r="AO86" t="b">
        <f>EXACT(AM86,AN86)</f>
        <v>1</v>
      </c>
      <c r="AP86" s="71"/>
      <c r="AQ86" s="72"/>
    </row>
    <row r="87" spans="1:43" ht="15" customHeight="1">
      <c r="A87" s="1">
        <v>80</v>
      </c>
      <c r="B87" s="1" t="s">
        <v>603</v>
      </c>
      <c r="C87" s="1" t="s">
        <v>604</v>
      </c>
      <c r="D87" s="14" t="str">
        <f>VLOOKUP(C87, Tea_added!$B$1:$E$367, 3, FALSE)</f>
        <v>280_AAU6577_Diptera_Sciaridae_Bradysia_IDBA_pilon</v>
      </c>
      <c r="E87" s="14" t="str">
        <f>VLOOKUP(C87, Tea_added!$B$2:$E$367, 4, FALSE)</f>
        <v>BOLD:AAU6577</v>
      </c>
      <c r="F87" s="1" t="s">
        <v>605</v>
      </c>
      <c r="G87" s="1" t="s">
        <v>606</v>
      </c>
      <c r="H87" s="1" t="s">
        <v>334</v>
      </c>
      <c r="I87" s="1" t="s">
        <v>40</v>
      </c>
      <c r="J87" s="1" t="s">
        <v>270</v>
      </c>
      <c r="K87" s="1" t="s">
        <v>334</v>
      </c>
      <c r="L87" s="1" t="s">
        <v>3372</v>
      </c>
      <c r="M87" s="1" t="str">
        <f>_xlfn.TEXTJOIN("_", FALSE, L87, E87)</f>
        <v>Bradysia sp_BOLD:AAU6577</v>
      </c>
      <c r="N87" s="2">
        <v>70</v>
      </c>
      <c r="O87" s="2" t="s">
        <v>607</v>
      </c>
      <c r="P87" s="2">
        <v>994</v>
      </c>
      <c r="R87" s="1" t="s">
        <v>44</v>
      </c>
      <c r="S87" s="9" t="s">
        <v>45</v>
      </c>
      <c r="T87" s="1" t="s">
        <v>55</v>
      </c>
      <c r="U87" s="7" t="s">
        <v>3548</v>
      </c>
      <c r="W87" s="55" t="s">
        <v>2654</v>
      </c>
      <c r="X87" s="56" t="s">
        <v>2654</v>
      </c>
      <c r="Y87" s="56" t="s">
        <v>2654</v>
      </c>
      <c r="Z87" s="56" t="s">
        <v>2654</v>
      </c>
      <c r="AA87" s="56" t="s">
        <v>2654</v>
      </c>
      <c r="AB87" s="56" t="s">
        <v>2654</v>
      </c>
      <c r="AC87" s="56" t="s">
        <v>2654</v>
      </c>
      <c r="AD87" s="56" t="s">
        <v>2654</v>
      </c>
      <c r="AE87" s="56" t="s">
        <v>2654</v>
      </c>
      <c r="AF87" s="56" t="s">
        <v>2654</v>
      </c>
      <c r="AG87" s="56" t="s">
        <v>2654</v>
      </c>
      <c r="AH87" s="56" t="s">
        <v>2654</v>
      </c>
      <c r="AI87" s="56" t="s">
        <v>2654</v>
      </c>
      <c r="AJ87" s="56" t="s">
        <v>2654</v>
      </c>
      <c r="AK87" s="57" t="s">
        <v>2654</v>
      </c>
      <c r="AL87" s="66" t="s">
        <v>56</v>
      </c>
      <c r="AM87" s="1" t="s">
        <v>608</v>
      </c>
      <c r="AN87" t="s">
        <v>608</v>
      </c>
      <c r="AO87" t="b">
        <f>EXACT(AM87,AN87)</f>
        <v>1</v>
      </c>
    </row>
    <row r="88" spans="1:43" ht="15" customHeight="1">
      <c r="A88" s="1">
        <v>73</v>
      </c>
      <c r="B88" s="1" t="s">
        <v>558</v>
      </c>
      <c r="C88" s="1" t="s">
        <v>559</v>
      </c>
      <c r="D88" s="14" t="str">
        <f>VLOOKUP(C88, Tea_added!$B$1:$E$367, 3, FALSE)</f>
        <v>PlateI_C8_AAM8957_Diptera_Mycetophilidae_Brevicornu_fuscipenne_idba_pilon</v>
      </c>
      <c r="E88" s="14" t="str">
        <f>VLOOKUP(C88, Tea_added!$B$2:$E$367, 4, FALSE)</f>
        <v>BOLD:AAM8957</v>
      </c>
      <c r="F88" s="1" t="s">
        <v>560</v>
      </c>
      <c r="G88" s="1" t="s">
        <v>561</v>
      </c>
      <c r="H88" s="1" t="s">
        <v>562</v>
      </c>
      <c r="I88" s="1" t="s">
        <v>40</v>
      </c>
      <c r="J88" s="1" t="s">
        <v>320</v>
      </c>
      <c r="K88" s="1" t="s">
        <v>563</v>
      </c>
      <c r="L88" s="1" t="s">
        <v>562</v>
      </c>
      <c r="M88" s="1"/>
      <c r="N88" s="13">
        <v>40</v>
      </c>
      <c r="O88" s="13" t="s">
        <v>564</v>
      </c>
      <c r="P88" s="13">
        <v>1244</v>
      </c>
      <c r="R88" s="1" t="s">
        <v>44</v>
      </c>
      <c r="S88" s="4" t="s">
        <v>45</v>
      </c>
      <c r="T88" s="5" t="s">
        <v>46</v>
      </c>
      <c r="U88" s="117" t="s">
        <v>3548</v>
      </c>
      <c r="V88" s="123" t="s">
        <v>2686</v>
      </c>
      <c r="W88" s="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/>
      <c r="AM88" s="1"/>
      <c r="AN88" t="s">
        <v>2433</v>
      </c>
      <c r="AO88" t="b">
        <f>EXACT(AM88,AN88)</f>
        <v>0</v>
      </c>
    </row>
    <row r="89" spans="1:43" ht="15" customHeight="1">
      <c r="A89" s="14">
        <v>73</v>
      </c>
      <c r="B89" s="14" t="s">
        <v>558</v>
      </c>
      <c r="C89" s="14" t="s">
        <v>559</v>
      </c>
      <c r="D89" s="14" t="str">
        <f>VLOOKUP(C89, Tea_added!$B$1:$E$367, 3, FALSE)</f>
        <v>PlateI_C8_AAM8957_Diptera_Mycetophilidae_Brevicornu_fuscipenne_idba_pilon</v>
      </c>
      <c r="E89" s="14" t="str">
        <f>VLOOKUP(C89, Tea_added!$B$2:$E$367, 4, FALSE)</f>
        <v>BOLD:AAM8957</v>
      </c>
      <c r="F89" s="14" t="s">
        <v>560</v>
      </c>
      <c r="G89" s="14" t="s">
        <v>561</v>
      </c>
      <c r="H89" s="14" t="s">
        <v>562</v>
      </c>
      <c r="I89" s="14" t="s">
        <v>40</v>
      </c>
      <c r="J89" s="14" t="s">
        <v>320</v>
      </c>
      <c r="K89" s="14" t="s">
        <v>563</v>
      </c>
      <c r="L89" s="14" t="s">
        <v>562</v>
      </c>
      <c r="M89" s="1" t="str">
        <f>_xlfn.TEXTJOIN("_", FALSE, L89, E89)</f>
        <v>Brevicornu fuscipenne_BOLD:AAM8957</v>
      </c>
      <c r="N89" s="15">
        <v>40</v>
      </c>
      <c r="O89" s="15" t="s">
        <v>564</v>
      </c>
      <c r="P89" s="15">
        <v>1244</v>
      </c>
      <c r="Q89" s="16"/>
      <c r="R89" s="14" t="s">
        <v>2384</v>
      </c>
      <c r="S89" s="19" t="s">
        <v>2385</v>
      </c>
      <c r="T89" s="14" t="s">
        <v>55</v>
      </c>
      <c r="U89" s="19" t="s">
        <v>3548</v>
      </c>
      <c r="V89" s="72"/>
      <c r="W89" s="60" t="s">
        <v>45</v>
      </c>
      <c r="X89" s="61" t="s">
        <v>45</v>
      </c>
      <c r="Y89" s="61" t="s">
        <v>45</v>
      </c>
      <c r="Z89" s="61" t="s">
        <v>45</v>
      </c>
      <c r="AA89" s="61" t="s">
        <v>45</v>
      </c>
      <c r="AB89" s="61" t="s">
        <v>45</v>
      </c>
      <c r="AC89" s="61" t="s">
        <v>45</v>
      </c>
      <c r="AD89" s="61" t="s">
        <v>45</v>
      </c>
      <c r="AE89" s="61" t="s">
        <v>45</v>
      </c>
      <c r="AF89" s="61" t="s">
        <v>45</v>
      </c>
      <c r="AG89" s="61" t="s">
        <v>45</v>
      </c>
      <c r="AH89" s="61" t="s">
        <v>45</v>
      </c>
      <c r="AI89" s="61" t="s">
        <v>45</v>
      </c>
      <c r="AJ89" s="61" t="s">
        <v>45</v>
      </c>
      <c r="AK89" s="62" t="s">
        <v>45</v>
      </c>
      <c r="AL89" s="65" t="s">
        <v>2399</v>
      </c>
      <c r="AM89" s="14" t="s">
        <v>2433</v>
      </c>
      <c r="AN89" s="16" t="s">
        <v>2433</v>
      </c>
      <c r="AO89" t="b">
        <f>EXACT(AM89,AN89)</f>
        <v>1</v>
      </c>
    </row>
    <row r="90" spans="1:43" ht="15" customHeight="1">
      <c r="A90" s="1">
        <v>241</v>
      </c>
      <c r="B90" s="1" t="s">
        <v>1676</v>
      </c>
      <c r="C90" s="1" t="s">
        <v>1677</v>
      </c>
      <c r="D90" s="14" t="str">
        <f>VLOOKUP(C90, Tea_added!$B$1:$E$367, 3, FALSE)</f>
        <v>PlateC_F10_ACI9182_Diptera_Mycetophilidae_Brevicornu_idba_spades_consensus</v>
      </c>
      <c r="E90" s="14" t="str">
        <f>VLOOKUP(C90, Tea_added!$B$2:$E$367, 4, FALSE)</f>
        <v>BOLD:ACI9182</v>
      </c>
      <c r="F90" s="1" t="s">
        <v>1678</v>
      </c>
      <c r="G90" s="1" t="s">
        <v>1679</v>
      </c>
      <c r="H90" s="1" t="s">
        <v>563</v>
      </c>
      <c r="I90" s="1" t="s">
        <v>40</v>
      </c>
      <c r="J90" s="1" t="s">
        <v>320</v>
      </c>
      <c r="K90" s="1" t="s">
        <v>563</v>
      </c>
      <c r="L90" s="1" t="s">
        <v>3368</v>
      </c>
      <c r="M90" s="1" t="str">
        <f>_xlfn.TEXTJOIN("_", FALSE, L90, E90)</f>
        <v>Brevicornu sp_BOLD:ACI9182</v>
      </c>
      <c r="N90" s="13">
        <v>50</v>
      </c>
      <c r="O90" s="13" t="s">
        <v>285</v>
      </c>
      <c r="P90" s="13">
        <v>375</v>
      </c>
      <c r="R90" s="1" t="s">
        <v>1272</v>
      </c>
      <c r="S90" s="7" t="s">
        <v>2386</v>
      </c>
      <c r="T90" s="1" t="s">
        <v>55</v>
      </c>
      <c r="U90" s="7" t="s">
        <v>3548</v>
      </c>
      <c r="V90" s="71"/>
      <c r="W90" s="55" t="s">
        <v>2654</v>
      </c>
      <c r="X90" s="56" t="s">
        <v>2654</v>
      </c>
      <c r="Y90" s="56" t="s">
        <v>2654</v>
      </c>
      <c r="Z90" s="56" t="s">
        <v>2654</v>
      </c>
      <c r="AA90" s="56" t="s">
        <v>2654</v>
      </c>
      <c r="AB90" s="56" t="s">
        <v>2654</v>
      </c>
      <c r="AC90" s="56" t="s">
        <v>2654</v>
      </c>
      <c r="AD90" s="56" t="s">
        <v>2654</v>
      </c>
      <c r="AE90" s="56" t="s">
        <v>2654</v>
      </c>
      <c r="AF90" s="56" t="s">
        <v>2654</v>
      </c>
      <c r="AG90" s="56" t="s">
        <v>2654</v>
      </c>
      <c r="AH90" s="56" t="s">
        <v>2654</v>
      </c>
      <c r="AI90" s="56" t="s">
        <v>2654</v>
      </c>
      <c r="AJ90" s="56" t="s">
        <v>2654</v>
      </c>
      <c r="AK90" s="57" t="s">
        <v>2654</v>
      </c>
      <c r="AL90" s="64" t="s">
        <v>72</v>
      </c>
      <c r="AM90" t="s">
        <v>2518</v>
      </c>
      <c r="AN90" t="s">
        <v>2518</v>
      </c>
      <c r="AO90" t="b">
        <f>EXACT(AM90,AN90)</f>
        <v>1</v>
      </c>
      <c r="AP90" s="79"/>
    </row>
    <row r="91" spans="1:43" ht="15" customHeight="1">
      <c r="A91" s="1">
        <v>270</v>
      </c>
      <c r="B91" s="1" t="s">
        <v>1820</v>
      </c>
      <c r="C91" s="1" t="s">
        <v>1821</v>
      </c>
      <c r="D91" s="14" t="str">
        <f>VLOOKUP(C91, Tea_added!$B$1:$E$367, 3, FALSE)</f>
        <v>PlateI_E11_AAI4194_Diptera_Chironomidae_Bryophaenocladius_spades_pilon</v>
      </c>
      <c r="E91" s="14" t="str">
        <f>VLOOKUP(C91, Tea_added!$B$2:$E$367, 4, FALSE)</f>
        <v>BOLD:AAI4194</v>
      </c>
      <c r="F91" s="1" t="s">
        <v>1822</v>
      </c>
      <c r="G91" s="1" t="s">
        <v>1823</v>
      </c>
      <c r="H91" s="1" t="s">
        <v>1824</v>
      </c>
      <c r="I91" s="1" t="s">
        <v>40</v>
      </c>
      <c r="J91" s="1" t="s">
        <v>41</v>
      </c>
      <c r="K91" s="1" t="s">
        <v>1824</v>
      </c>
      <c r="L91" s="1" t="s">
        <v>3117</v>
      </c>
      <c r="M91" s="1" t="str">
        <f>_xlfn.TEXTJOIN("_", FALSE, L91, E91)</f>
        <v>Bryophaenocladius sp_BOLD:AAI4194</v>
      </c>
      <c r="N91" s="2">
        <v>50</v>
      </c>
      <c r="O91" s="2" t="s">
        <v>1825</v>
      </c>
      <c r="P91" s="2">
        <v>40</v>
      </c>
      <c r="S91" s="7" t="s">
        <v>2388</v>
      </c>
      <c r="T91" s="1" t="s">
        <v>55</v>
      </c>
      <c r="U91" s="7" t="s">
        <v>3548</v>
      </c>
      <c r="W91" s="55" t="s">
        <v>2654</v>
      </c>
      <c r="X91" s="56" t="s">
        <v>2654</v>
      </c>
      <c r="Y91" s="56" t="s">
        <v>2654</v>
      </c>
      <c r="Z91" s="56" t="s">
        <v>2654</v>
      </c>
      <c r="AA91" s="56" t="s">
        <v>2654</v>
      </c>
      <c r="AB91" s="56" t="s">
        <v>2654</v>
      </c>
      <c r="AC91" s="56" t="s">
        <v>2654</v>
      </c>
      <c r="AD91" s="56" t="s">
        <v>2654</v>
      </c>
      <c r="AE91" s="56" t="s">
        <v>2654</v>
      </c>
      <c r="AF91" s="56" t="s">
        <v>2654</v>
      </c>
      <c r="AG91" s="56" t="s">
        <v>2654</v>
      </c>
      <c r="AH91" s="56" t="s">
        <v>2654</v>
      </c>
      <c r="AI91" s="56" t="s">
        <v>2654</v>
      </c>
      <c r="AJ91" s="56" t="s">
        <v>2654</v>
      </c>
      <c r="AK91" s="57" t="s">
        <v>2654</v>
      </c>
      <c r="AL91" s="64" t="s">
        <v>2400</v>
      </c>
      <c r="AM91" t="s">
        <v>2539</v>
      </c>
      <c r="AN91" t="s">
        <v>2539</v>
      </c>
      <c r="AO91" t="b">
        <f>EXACT(AM91,AN91)</f>
        <v>1</v>
      </c>
    </row>
    <row r="92" spans="1:43" ht="15" customHeight="1">
      <c r="A92" s="1">
        <v>325</v>
      </c>
      <c r="B92" s="1" t="s">
        <v>2148</v>
      </c>
      <c r="C92" s="1" t="s">
        <v>2149</v>
      </c>
      <c r="D92" s="14" t="str">
        <f>VLOOKUP(C92, Tea_added!$B$1:$E$367, 3, FALSE)</f>
        <v>PlateJ_C2_AAK3144_Hymenoptera_Ichneumonidae_Buathra_laborator_Concatenated</v>
      </c>
      <c r="E92" s="14" t="str">
        <f>VLOOKUP(C92, Tea_added!$B$2:$E$367, 4, FALSE)</f>
        <v>BOLD:AAK3144</v>
      </c>
      <c r="F92" s="1" t="s">
        <v>2150</v>
      </c>
      <c r="G92" s="1" t="s">
        <v>2151</v>
      </c>
      <c r="H92" s="1" t="s">
        <v>2152</v>
      </c>
      <c r="I92" s="1" t="s">
        <v>773</v>
      </c>
      <c r="J92" s="1" t="s">
        <v>774</v>
      </c>
      <c r="K92" s="1" t="s">
        <v>2153</v>
      </c>
      <c r="L92" s="1" t="s">
        <v>2152</v>
      </c>
      <c r="M92" s="1" t="str">
        <f>_xlfn.TEXTJOIN("_", FALSE, L92, E92)</f>
        <v>Buathra laborator_BOLD:AAK3144</v>
      </c>
      <c r="N92" s="13">
        <v>90</v>
      </c>
      <c r="O92" s="13" t="s">
        <v>2154</v>
      </c>
      <c r="P92" s="13">
        <v>26586</v>
      </c>
      <c r="Q92" s="1" t="s">
        <v>715</v>
      </c>
      <c r="R92" s="1" t="s">
        <v>1272</v>
      </c>
      <c r="S92" s="7" t="s">
        <v>2388</v>
      </c>
      <c r="T92" t="s">
        <v>2672</v>
      </c>
      <c r="U92" s="56" t="s">
        <v>3548</v>
      </c>
      <c r="V92" t="s">
        <v>2393</v>
      </c>
      <c r="W92" s="6" t="s">
        <v>2652</v>
      </c>
      <c r="X92" s="56" t="s">
        <v>45</v>
      </c>
      <c r="Y92" s="56" t="s">
        <v>45</v>
      </c>
      <c r="Z92" s="56" t="s">
        <v>45</v>
      </c>
      <c r="AA92" s="56" t="s">
        <v>45</v>
      </c>
      <c r="AB92" s="56" t="s">
        <v>45</v>
      </c>
      <c r="AC92" s="56" t="s">
        <v>45</v>
      </c>
      <c r="AD92" s="7" t="s">
        <v>2652</v>
      </c>
      <c r="AE92" s="7" t="s">
        <v>2652</v>
      </c>
      <c r="AF92" s="7" t="s">
        <v>2652</v>
      </c>
      <c r="AG92" s="7" t="s">
        <v>2651</v>
      </c>
      <c r="AH92" s="56" t="s">
        <v>45</v>
      </c>
      <c r="AI92" s="56" t="s">
        <v>45</v>
      </c>
      <c r="AJ92" s="56" t="s">
        <v>45</v>
      </c>
      <c r="AK92" s="8" t="s">
        <v>2652</v>
      </c>
      <c r="AL92" s="64" t="s">
        <v>2634</v>
      </c>
      <c r="AM92" t="s">
        <v>2584</v>
      </c>
      <c r="AN92" t="s">
        <v>2584</v>
      </c>
      <c r="AO92" t="b">
        <f>EXACT(AM92,AN92)</f>
        <v>1</v>
      </c>
      <c r="AP92" s="73"/>
    </row>
    <row r="93" spans="1:43" ht="15" customHeight="1">
      <c r="A93" s="1">
        <v>202</v>
      </c>
      <c r="B93" s="1" t="s">
        <v>1464</v>
      </c>
      <c r="C93" s="1" t="s">
        <v>1465</v>
      </c>
      <c r="D93" s="14" t="str">
        <f>VLOOKUP(C93, Tea_added!$B$1:$E$367, 3, FALSE)</f>
        <v>PlateJ_B3_ACA1844_Hymenoptera_Ichneumonidae_Campodorus_lituratus_refsoup_Concatenated</v>
      </c>
      <c r="E93" s="14" t="str">
        <f>VLOOKUP(C93, Tea_added!$B$2:$E$367, 4, FALSE)</f>
        <v>BOLD:ACA1844</v>
      </c>
      <c r="F93" s="1" t="s">
        <v>1466</v>
      </c>
      <c r="G93" s="1" t="s">
        <v>1467</v>
      </c>
      <c r="H93" s="1" t="s">
        <v>1468</v>
      </c>
      <c r="I93" s="1" t="s">
        <v>773</v>
      </c>
      <c r="J93" s="1" t="s">
        <v>774</v>
      </c>
      <c r="K93" s="1" t="s">
        <v>1469</v>
      </c>
      <c r="L93" s="1" t="s">
        <v>1468</v>
      </c>
      <c r="M93" s="1" t="str">
        <f>_xlfn.TEXTJOIN("_", FALSE, L93, E93)</f>
        <v>Campodorus lituratus_BOLD:ACA1844</v>
      </c>
      <c r="N93" s="13">
        <v>18</v>
      </c>
      <c r="O93" s="13" t="s">
        <v>1470</v>
      </c>
      <c r="P93" s="13" t="s">
        <v>1471</v>
      </c>
      <c r="R93" s="1" t="s">
        <v>1272</v>
      </c>
      <c r="S93" s="7" t="s">
        <v>2391</v>
      </c>
      <c r="T93" t="s">
        <v>2676</v>
      </c>
      <c r="U93" s="56" t="s">
        <v>3548</v>
      </c>
      <c r="W93" s="6" t="s">
        <v>2652</v>
      </c>
      <c r="X93" s="56" t="s">
        <v>2654</v>
      </c>
      <c r="Y93" s="56" t="s">
        <v>2654</v>
      </c>
      <c r="Z93" s="56" t="s">
        <v>2654</v>
      </c>
      <c r="AA93" s="56" t="s">
        <v>2654</v>
      </c>
      <c r="AB93" s="56" t="s">
        <v>2654</v>
      </c>
      <c r="AC93" s="56" t="s">
        <v>2654</v>
      </c>
      <c r="AD93" s="7" t="s">
        <v>2651</v>
      </c>
      <c r="AE93" s="56" t="s">
        <v>2654</v>
      </c>
      <c r="AF93" s="56" t="s">
        <v>2654</v>
      </c>
      <c r="AG93" s="7" t="s">
        <v>2651</v>
      </c>
      <c r="AH93" s="56" t="s">
        <v>2654</v>
      </c>
      <c r="AI93" s="56" t="s">
        <v>2654</v>
      </c>
      <c r="AJ93" s="7" t="s">
        <v>2652</v>
      </c>
      <c r="AK93" s="8" t="s">
        <v>2652</v>
      </c>
      <c r="AL93" s="64" t="s">
        <v>2635</v>
      </c>
      <c r="AM93" t="s">
        <v>2488</v>
      </c>
      <c r="AN93" t="s">
        <v>2488</v>
      </c>
      <c r="AO93" t="b">
        <f>EXACT(AM93,AN93)</f>
        <v>1</v>
      </c>
      <c r="AP93" s="72"/>
    </row>
    <row r="94" spans="1:43" ht="15" customHeight="1">
      <c r="A94" s="1">
        <v>364</v>
      </c>
      <c r="B94" s="1" t="s">
        <v>2366</v>
      </c>
      <c r="C94" s="1" t="s">
        <v>2367</v>
      </c>
      <c r="D94" s="14" t="str">
        <f>VLOOKUP(C94, Tea_added!$B$1:$E$367, 3, FALSE)</f>
        <v>PlateI_C11_AAH1795_Hymenoptera_Ichneumonidae_Campodorus_ultimus_refsoup_Concatenated</v>
      </c>
      <c r="E94" s="14" t="str">
        <f>VLOOKUP(C94, Tea_added!$B$2:$E$367, 4, FALSE)</f>
        <v>BOLD:AAH1795</v>
      </c>
      <c r="F94" s="1" t="s">
        <v>2368</v>
      </c>
      <c r="G94" s="1" t="s">
        <v>2369</v>
      </c>
      <c r="H94" s="1" t="s">
        <v>2370</v>
      </c>
      <c r="I94" s="1" t="s">
        <v>773</v>
      </c>
      <c r="J94" s="1" t="s">
        <v>774</v>
      </c>
      <c r="K94" s="1" t="s">
        <v>1469</v>
      </c>
      <c r="L94" s="1" t="s">
        <v>2370</v>
      </c>
      <c r="M94" s="1" t="str">
        <f>_xlfn.TEXTJOIN("_", FALSE, L94, E94)</f>
        <v>Campodorus ultimus_BOLD:AAH1795</v>
      </c>
      <c r="N94" s="13">
        <v>90</v>
      </c>
      <c r="O94" s="13" t="s">
        <v>2371</v>
      </c>
      <c r="P94" s="13">
        <v>3069</v>
      </c>
      <c r="Q94" s="1" t="s">
        <v>715</v>
      </c>
      <c r="R94" s="1" t="s">
        <v>1272</v>
      </c>
      <c r="S94" s="7" t="s">
        <v>2388</v>
      </c>
      <c r="T94" s="1" t="s">
        <v>2651</v>
      </c>
      <c r="U94" s="7" t="s">
        <v>3548</v>
      </c>
      <c r="W94" s="6" t="s">
        <v>2652</v>
      </c>
      <c r="X94" s="56" t="s">
        <v>2655</v>
      </c>
      <c r="Y94" s="56" t="s">
        <v>2655</v>
      </c>
      <c r="Z94" s="56" t="s">
        <v>2655</v>
      </c>
      <c r="AA94" s="56" t="s">
        <v>2655</v>
      </c>
      <c r="AB94" s="56" t="s">
        <v>2655</v>
      </c>
      <c r="AC94" s="56" t="s">
        <v>2655</v>
      </c>
      <c r="AD94" s="7" t="s">
        <v>2651</v>
      </c>
      <c r="AE94" s="56" t="s">
        <v>2655</v>
      </c>
      <c r="AF94" s="56" t="s">
        <v>2655</v>
      </c>
      <c r="AG94" s="7" t="s">
        <v>2651</v>
      </c>
      <c r="AH94" s="56" t="s">
        <v>2655</v>
      </c>
      <c r="AI94" s="56" t="s">
        <v>2655</v>
      </c>
      <c r="AJ94" s="56" t="s">
        <v>2655</v>
      </c>
      <c r="AK94" s="8" t="s">
        <v>2652</v>
      </c>
      <c r="AL94" s="64" t="s">
        <v>2636</v>
      </c>
      <c r="AM94" t="s">
        <v>2615</v>
      </c>
      <c r="AN94" t="s">
        <v>2615</v>
      </c>
      <c r="AO94" t="b">
        <f>EXACT(AM94,AN94)</f>
        <v>1</v>
      </c>
      <c r="AP94" s="73"/>
    </row>
    <row r="95" spans="1:43" ht="15" customHeight="1">
      <c r="A95" s="1">
        <v>105</v>
      </c>
      <c r="B95" s="1" t="s">
        <v>768</v>
      </c>
      <c r="C95" s="1" t="s">
        <v>769</v>
      </c>
      <c r="D95" s="14" t="str">
        <f>VLOOKUP(C95, Tea_added!$B$1:$E$367, 3, FALSE)</f>
        <v>504_ABA0403_Hymenoptera_Ichneumonidae_Campoletis_horstmanni_IDBA_pilon</v>
      </c>
      <c r="E95" s="14" t="str">
        <f>VLOOKUP(C95, Tea_added!$B$2:$E$367, 4, FALSE)</f>
        <v>BOLD:ABA0403</v>
      </c>
      <c r="F95" s="1" t="s">
        <v>770</v>
      </c>
      <c r="G95" s="1" t="s">
        <v>771</v>
      </c>
      <c r="H95" s="1" t="s">
        <v>772</v>
      </c>
      <c r="I95" s="1" t="s">
        <v>773</v>
      </c>
      <c r="J95" s="1" t="s">
        <v>774</v>
      </c>
      <c r="K95" s="1" t="s">
        <v>775</v>
      </c>
      <c r="L95" s="1" t="s">
        <v>772</v>
      </c>
      <c r="M95" s="1" t="str">
        <f>_xlfn.TEXTJOIN("_", FALSE, L95, E95)</f>
        <v>Campoletis horstmanni_BOLD:ABA0403</v>
      </c>
      <c r="N95" s="13">
        <v>40</v>
      </c>
      <c r="O95" s="13" t="s">
        <v>776</v>
      </c>
      <c r="P95" s="13">
        <v>1648</v>
      </c>
      <c r="Q95" s="1" t="s">
        <v>715</v>
      </c>
      <c r="R95" s="1" t="s">
        <v>44</v>
      </c>
      <c r="S95" s="9" t="s">
        <v>45</v>
      </c>
      <c r="T95" s="1" t="s">
        <v>55</v>
      </c>
      <c r="U95" s="7" t="s">
        <v>3548</v>
      </c>
      <c r="V95" s="71"/>
      <c r="W95" s="55" t="s">
        <v>2654</v>
      </c>
      <c r="X95" s="56" t="s">
        <v>2654</v>
      </c>
      <c r="Y95" s="56" t="s">
        <v>2654</v>
      </c>
      <c r="Z95" s="56" t="s">
        <v>2654</v>
      </c>
      <c r="AA95" s="56" t="s">
        <v>2654</v>
      </c>
      <c r="AB95" s="56" t="s">
        <v>2654</v>
      </c>
      <c r="AC95" s="56" t="s">
        <v>2654</v>
      </c>
      <c r="AD95" s="56" t="s">
        <v>2654</v>
      </c>
      <c r="AE95" s="56" t="s">
        <v>2654</v>
      </c>
      <c r="AF95" s="56" t="s">
        <v>2654</v>
      </c>
      <c r="AG95" s="56" t="s">
        <v>2654</v>
      </c>
      <c r="AH95" s="56" t="s">
        <v>2654</v>
      </c>
      <c r="AI95" s="56" t="s">
        <v>2654</v>
      </c>
      <c r="AJ95" s="56" t="s">
        <v>2654</v>
      </c>
      <c r="AK95" s="57" t="s">
        <v>2654</v>
      </c>
      <c r="AL95" s="66" t="s">
        <v>56</v>
      </c>
      <c r="AM95" s="1" t="s">
        <v>777</v>
      </c>
      <c r="AN95" t="s">
        <v>777</v>
      </c>
      <c r="AO95" t="b">
        <f>EXACT(AM95,AN95)</f>
        <v>1</v>
      </c>
    </row>
    <row r="96" spans="1:43" ht="15" customHeight="1">
      <c r="A96" s="1">
        <v>360</v>
      </c>
      <c r="B96" s="1" t="s">
        <v>2346</v>
      </c>
      <c r="C96" s="1" t="s">
        <v>2347</v>
      </c>
      <c r="D96" s="14" t="str">
        <f>VLOOKUP(C96, Tea_added!$B$1:$E$367, 3, FALSE)</f>
        <v>PlateI_A8_ACE9213_Hymenoptera_Ichneumonidae_Campoletis_horstmanni_refsoup_consensus</v>
      </c>
      <c r="E96" s="14" t="str">
        <f>VLOOKUP(C96, Tea_added!$B$2:$E$367, 4, FALSE)</f>
        <v>BOLD:ACE9213</v>
      </c>
      <c r="F96" s="1" t="s">
        <v>2348</v>
      </c>
      <c r="G96" s="1" t="s">
        <v>2349</v>
      </c>
      <c r="H96" s="1" t="s">
        <v>772</v>
      </c>
      <c r="I96" s="1" t="s">
        <v>773</v>
      </c>
      <c r="J96" s="1" t="s">
        <v>774</v>
      </c>
      <c r="K96" s="1" t="s">
        <v>775</v>
      </c>
      <c r="L96" s="1" t="s">
        <v>772</v>
      </c>
      <c r="M96" s="1" t="str">
        <f>_xlfn.TEXTJOIN("_", FALSE, L96, E96)</f>
        <v>Campoletis horstmanni_BOLD:ACE9213</v>
      </c>
      <c r="N96" s="2">
        <v>70</v>
      </c>
      <c r="O96" s="2" t="s">
        <v>135</v>
      </c>
      <c r="P96" s="2">
        <v>504</v>
      </c>
      <c r="Q96" s="1" t="s">
        <v>715</v>
      </c>
      <c r="R96" s="1" t="s">
        <v>1272</v>
      </c>
      <c r="S96" s="7" t="s">
        <v>2388</v>
      </c>
      <c r="T96" s="1" t="s">
        <v>216</v>
      </c>
      <c r="U96" s="7" t="s">
        <v>3548</v>
      </c>
      <c r="V96" s="71"/>
      <c r="W96" s="6" t="s">
        <v>2648</v>
      </c>
      <c r="X96" s="56" t="s">
        <v>2654</v>
      </c>
      <c r="Y96" s="56" t="s">
        <v>2654</v>
      </c>
      <c r="Z96" s="56" t="s">
        <v>2654</v>
      </c>
      <c r="AA96" s="56" t="s">
        <v>2654</v>
      </c>
      <c r="AB96" s="56" t="s">
        <v>2654</v>
      </c>
      <c r="AC96" s="56" t="s">
        <v>2654</v>
      </c>
      <c r="AD96" s="56" t="s">
        <v>2654</v>
      </c>
      <c r="AE96" s="56" t="s">
        <v>2654</v>
      </c>
      <c r="AF96" s="56" t="s">
        <v>2654</v>
      </c>
      <c r="AG96" s="56" t="s">
        <v>2654</v>
      </c>
      <c r="AH96" s="56" t="s">
        <v>2654</v>
      </c>
      <c r="AI96" s="56" t="s">
        <v>2654</v>
      </c>
      <c r="AJ96" s="56" t="s">
        <v>2654</v>
      </c>
      <c r="AK96" s="57" t="s">
        <v>2654</v>
      </c>
      <c r="AL96" s="64" t="s">
        <v>2639</v>
      </c>
      <c r="AM96" t="s">
        <v>2612</v>
      </c>
      <c r="AN96" t="s">
        <v>2612</v>
      </c>
      <c r="AO96" t="b">
        <f>EXACT(AM96,AN96)</f>
        <v>1</v>
      </c>
    </row>
    <row r="97" spans="1:43" ht="15" customHeight="1">
      <c r="A97" s="1">
        <v>362</v>
      </c>
      <c r="B97" s="1" t="s">
        <v>2356</v>
      </c>
      <c r="C97" s="1" t="s">
        <v>2357</v>
      </c>
      <c r="D97" s="14" t="str">
        <f>VLOOKUP(C97, Tea_added!$B$1:$E$367, 3, FALSE)</f>
        <v>PlateJ_E2_AAH2143_Hymenoptera_Ichneumonidae_Campoletis_rostrata_idba_spades_consensus</v>
      </c>
      <c r="E97" s="14" t="str">
        <f>VLOOKUP(C97, Tea_added!$B$2:$E$367, 4, FALSE)</f>
        <v>BOLD:AAH2143</v>
      </c>
      <c r="F97" s="1" t="s">
        <v>2358</v>
      </c>
      <c r="G97" s="1" t="s">
        <v>2359</v>
      </c>
      <c r="H97" s="1" t="s">
        <v>2360</v>
      </c>
      <c r="I97" s="1" t="s">
        <v>773</v>
      </c>
      <c r="J97" s="1" t="s">
        <v>774</v>
      </c>
      <c r="K97" s="1" t="s">
        <v>775</v>
      </c>
      <c r="L97" s="1" t="s">
        <v>2360</v>
      </c>
      <c r="M97" s="1" t="str">
        <f>_xlfn.TEXTJOIN("_", FALSE, L97, E97)</f>
        <v>Campoletis rostrata_BOLD:AAH2143</v>
      </c>
      <c r="N97" s="2">
        <v>70</v>
      </c>
      <c r="O97" s="2" t="s">
        <v>285</v>
      </c>
      <c r="P97" s="2">
        <v>525</v>
      </c>
      <c r="Q97" s="1" t="s">
        <v>715</v>
      </c>
      <c r="R97" s="1" t="s">
        <v>1272</v>
      </c>
      <c r="S97" s="7" t="s">
        <v>2388</v>
      </c>
      <c r="T97" s="1" t="s">
        <v>55</v>
      </c>
      <c r="U97" s="7" t="s">
        <v>3548</v>
      </c>
      <c r="W97" s="55" t="s">
        <v>2655</v>
      </c>
      <c r="X97" s="56" t="s">
        <v>2655</v>
      </c>
      <c r="Y97" s="56" t="s">
        <v>2655</v>
      </c>
      <c r="Z97" s="56" t="s">
        <v>2655</v>
      </c>
      <c r="AA97" s="56" t="s">
        <v>2655</v>
      </c>
      <c r="AB97" s="56" t="s">
        <v>2655</v>
      </c>
      <c r="AC97" s="56" t="s">
        <v>2655</v>
      </c>
      <c r="AD97" s="56" t="s">
        <v>2655</v>
      </c>
      <c r="AE97" s="56" t="s">
        <v>2655</v>
      </c>
      <c r="AF97" s="56" t="s">
        <v>2655</v>
      </c>
      <c r="AG97" s="56" t="s">
        <v>2655</v>
      </c>
      <c r="AH97" s="56" t="s">
        <v>2655</v>
      </c>
      <c r="AI97" s="56" t="s">
        <v>2655</v>
      </c>
      <c r="AJ97" s="56" t="s">
        <v>2655</v>
      </c>
      <c r="AK97" s="57" t="s">
        <v>2655</v>
      </c>
      <c r="AL97" s="64" t="s">
        <v>72</v>
      </c>
      <c r="AM97" t="s">
        <v>2428</v>
      </c>
      <c r="AN97" t="s">
        <v>2428</v>
      </c>
      <c r="AO97" t="b">
        <f>EXACT(AM97,AN97)</f>
        <v>1</v>
      </c>
    </row>
    <row r="98" spans="1:43" ht="15" customHeight="1">
      <c r="A98" s="1">
        <v>108</v>
      </c>
      <c r="B98" s="1" t="s">
        <v>791</v>
      </c>
      <c r="C98" s="1" t="s">
        <v>792</v>
      </c>
      <c r="D98" s="14" t="str">
        <f>VLOOKUP(C98, Tea_added!$B$1:$E$367, 3, FALSE)</f>
        <v>575_AAH1523_Hymenoptera_Ichneumonidae_Campoletis_horstmanni_or_Campoletis_rostrata_IDBA_pilon</v>
      </c>
      <c r="E98" s="14" t="str">
        <f>VLOOKUP(C98, Tea_added!$B$2:$E$367, 4, FALSE)</f>
        <v>BOLD:AAH1523</v>
      </c>
      <c r="F98" s="1" t="s">
        <v>793</v>
      </c>
      <c r="G98" s="1" t="s">
        <v>794</v>
      </c>
      <c r="H98" s="1" t="s">
        <v>795</v>
      </c>
      <c r="I98" s="1" t="s">
        <v>773</v>
      </c>
      <c r="J98" s="1" t="s">
        <v>774</v>
      </c>
      <c r="K98" s="1" t="s">
        <v>775</v>
      </c>
      <c r="L98" s="1" t="s">
        <v>3435</v>
      </c>
      <c r="M98" s="1" t="str">
        <f>_xlfn.TEXTJOIN("_", FALSE, L98, E98)</f>
        <v>Campoletis horstmanni_rostrata_BOLD:AAH1523</v>
      </c>
      <c r="N98" s="2">
        <v>40</v>
      </c>
      <c r="O98" s="2" t="s">
        <v>796</v>
      </c>
      <c r="P98" s="2">
        <v>1020</v>
      </c>
      <c r="R98" s="1" t="s">
        <v>44</v>
      </c>
      <c r="S98" s="9" t="s">
        <v>45</v>
      </c>
      <c r="T98" s="1" t="s">
        <v>55</v>
      </c>
      <c r="U98" s="7" t="s">
        <v>3548</v>
      </c>
      <c r="W98" s="55" t="s">
        <v>2654</v>
      </c>
      <c r="X98" s="56" t="s">
        <v>2654</v>
      </c>
      <c r="Y98" s="56" t="s">
        <v>2654</v>
      </c>
      <c r="Z98" s="56" t="s">
        <v>2654</v>
      </c>
      <c r="AA98" s="56" t="s">
        <v>2654</v>
      </c>
      <c r="AB98" s="56" t="s">
        <v>2654</v>
      </c>
      <c r="AC98" s="56" t="s">
        <v>2654</v>
      </c>
      <c r="AD98" s="56" t="s">
        <v>2654</v>
      </c>
      <c r="AE98" s="56" t="s">
        <v>2654</v>
      </c>
      <c r="AF98" s="56" t="s">
        <v>2654</v>
      </c>
      <c r="AG98" s="56" t="s">
        <v>2654</v>
      </c>
      <c r="AH98" s="56" t="s">
        <v>2654</v>
      </c>
      <c r="AI98" s="56" t="s">
        <v>2654</v>
      </c>
      <c r="AJ98" s="56" t="s">
        <v>2654</v>
      </c>
      <c r="AK98" s="57" t="s">
        <v>2654</v>
      </c>
      <c r="AL98" s="66" t="s">
        <v>56</v>
      </c>
      <c r="AM98" s="1" t="s">
        <v>797</v>
      </c>
      <c r="AN98" t="s">
        <v>797</v>
      </c>
      <c r="AO98" t="b">
        <f>EXACT(AM98,AN98)</f>
        <v>1</v>
      </c>
    </row>
    <row r="99" spans="1:43" ht="15" customHeight="1">
      <c r="A99" s="1">
        <v>71</v>
      </c>
      <c r="B99" s="1" t="s">
        <v>545</v>
      </c>
      <c r="C99" s="1" t="s">
        <v>546</v>
      </c>
      <c r="D99" s="14" t="str">
        <f>VLOOKUP(C99, Tea_added!$B$1:$E$367, 3, FALSE)</f>
        <v>251_AAV1299_Diptera_Camptochaeta_aff_Flagellifera_IDBA_pilon</v>
      </c>
      <c r="E99" s="14" t="str">
        <f>VLOOKUP(C99, Tea_added!$B$2:$E$367, 4, FALSE)</f>
        <v>BOLD:AAV1299</v>
      </c>
      <c r="F99" s="1" t="s">
        <v>547</v>
      </c>
      <c r="G99" s="1" t="s">
        <v>548</v>
      </c>
      <c r="H99" s="1" t="s">
        <v>549</v>
      </c>
      <c r="I99" s="1" t="s">
        <v>40</v>
      </c>
      <c r="J99" s="1" t="s">
        <v>270</v>
      </c>
      <c r="K99" s="1" t="s">
        <v>421</v>
      </c>
      <c r="L99" s="1" t="s">
        <v>3447</v>
      </c>
      <c r="M99" s="1" t="str">
        <f>_xlfn.TEXTJOIN("_", FALSE, L99, E99)</f>
        <v>Camptochaeta aff_flagellifera_BOLD:AAV1299</v>
      </c>
      <c r="N99" s="2">
        <v>50</v>
      </c>
      <c r="O99" s="2" t="s">
        <v>550</v>
      </c>
      <c r="P99" s="2">
        <v>365</v>
      </c>
      <c r="R99" s="1" t="s">
        <v>44</v>
      </c>
      <c r="S99" s="9" t="s">
        <v>45</v>
      </c>
      <c r="T99" s="1" t="s">
        <v>55</v>
      </c>
      <c r="U99" s="7" t="s">
        <v>3548</v>
      </c>
      <c r="W99" s="55" t="s">
        <v>2654</v>
      </c>
      <c r="X99" s="56" t="s">
        <v>2654</v>
      </c>
      <c r="Y99" s="56" t="s">
        <v>2654</v>
      </c>
      <c r="Z99" s="56" t="s">
        <v>2654</v>
      </c>
      <c r="AA99" s="56" t="s">
        <v>2654</v>
      </c>
      <c r="AB99" s="56" t="s">
        <v>2654</v>
      </c>
      <c r="AC99" s="56" t="s">
        <v>2654</v>
      </c>
      <c r="AD99" s="56" t="s">
        <v>2654</v>
      </c>
      <c r="AE99" s="56" t="s">
        <v>2654</v>
      </c>
      <c r="AF99" s="56" t="s">
        <v>2654</v>
      </c>
      <c r="AG99" s="56" t="s">
        <v>2654</v>
      </c>
      <c r="AH99" s="56" t="s">
        <v>2654</v>
      </c>
      <c r="AI99" s="56" t="s">
        <v>2654</v>
      </c>
      <c r="AJ99" s="56" t="s">
        <v>2654</v>
      </c>
      <c r="AK99" s="57" t="s">
        <v>2654</v>
      </c>
      <c r="AL99" s="66" t="s">
        <v>56</v>
      </c>
      <c r="AM99" s="1" t="s">
        <v>551</v>
      </c>
      <c r="AN99" t="s">
        <v>551</v>
      </c>
      <c r="AO99" t="b">
        <f>EXACT(AM99,AN99)</f>
        <v>1</v>
      </c>
    </row>
    <row r="100" spans="1:43" ht="15" customHeight="1">
      <c r="A100" s="1">
        <v>53</v>
      </c>
      <c r="B100" s="1" t="s">
        <v>416</v>
      </c>
      <c r="C100" s="1" t="s">
        <v>417</v>
      </c>
      <c r="D100" s="14" t="str">
        <f>VLOOKUP(C100, Tea_added!$B$1:$E$367, 3, FALSE)</f>
        <v>175_AAM9262_Diptera_Sciaridae_Camptochaeta_cladiator_IDBA_pilon</v>
      </c>
      <c r="E100" s="14" t="str">
        <f>VLOOKUP(C100, Tea_added!$B$2:$E$367, 4, FALSE)</f>
        <v>BOLD:AAM9262</v>
      </c>
      <c r="F100" s="1" t="s">
        <v>418</v>
      </c>
      <c r="G100" s="1" t="s">
        <v>419</v>
      </c>
      <c r="H100" s="1" t="s">
        <v>420</v>
      </c>
      <c r="I100" s="1" t="s">
        <v>40</v>
      </c>
      <c r="J100" s="1" t="s">
        <v>270</v>
      </c>
      <c r="K100" s="1" t="s">
        <v>421</v>
      </c>
      <c r="L100" s="1" t="s">
        <v>420</v>
      </c>
      <c r="M100" s="1" t="str">
        <f>_xlfn.TEXTJOIN("_", FALSE, L100, E100)</f>
        <v>Camptochaeta cladiator_BOLD:AAM9262</v>
      </c>
      <c r="N100" s="2">
        <v>70</v>
      </c>
      <c r="O100" s="2" t="s">
        <v>422</v>
      </c>
      <c r="P100" s="2">
        <v>658</v>
      </c>
      <c r="R100" s="1" t="s">
        <v>44</v>
      </c>
      <c r="S100" s="9" t="s">
        <v>45</v>
      </c>
      <c r="T100" s="1" t="s">
        <v>55</v>
      </c>
      <c r="U100" s="7" t="s">
        <v>3548</v>
      </c>
      <c r="V100" s="71"/>
      <c r="W100" s="55" t="s">
        <v>2654</v>
      </c>
      <c r="X100" s="56" t="s">
        <v>2654</v>
      </c>
      <c r="Y100" s="56" t="s">
        <v>2654</v>
      </c>
      <c r="Z100" s="56" t="s">
        <v>2654</v>
      </c>
      <c r="AA100" s="56" t="s">
        <v>2654</v>
      </c>
      <c r="AB100" s="56" t="s">
        <v>2654</v>
      </c>
      <c r="AC100" s="56" t="s">
        <v>2654</v>
      </c>
      <c r="AD100" s="56" t="s">
        <v>2654</v>
      </c>
      <c r="AE100" s="56" t="s">
        <v>2654</v>
      </c>
      <c r="AF100" s="56" t="s">
        <v>2654</v>
      </c>
      <c r="AG100" s="56" t="s">
        <v>2654</v>
      </c>
      <c r="AH100" s="56" t="s">
        <v>2654</v>
      </c>
      <c r="AI100" s="56" t="s">
        <v>2654</v>
      </c>
      <c r="AJ100" s="56" t="s">
        <v>2654</v>
      </c>
      <c r="AK100" s="57" t="s">
        <v>2654</v>
      </c>
      <c r="AL100" s="66" t="s">
        <v>56</v>
      </c>
      <c r="AM100" s="1" t="s">
        <v>423</v>
      </c>
      <c r="AN100" t="s">
        <v>423</v>
      </c>
      <c r="AO100" t="b">
        <f>EXACT(AM100,AN100)</f>
        <v>1</v>
      </c>
    </row>
    <row r="101" spans="1:43" ht="15" customHeight="1">
      <c r="A101" s="1">
        <v>88</v>
      </c>
      <c r="B101" s="1" t="s">
        <v>653</v>
      </c>
      <c r="C101" s="1" t="s">
        <v>654</v>
      </c>
      <c r="D101" s="14" t="str">
        <f>VLOOKUP(C101, Tea_added!$B$1:$E$367, 3, FALSE)</f>
        <v>305_ACI9186_Diptera_Ceratopogonidae_Ceratopogon_abstrusus_IDBA_pilon</v>
      </c>
      <c r="E101" s="14" t="str">
        <f>VLOOKUP(C101, Tea_added!$B$2:$E$367, 4, FALSE)</f>
        <v>BOLD:ACI9186</v>
      </c>
      <c r="F101" s="1" t="s">
        <v>655</v>
      </c>
      <c r="G101" s="1" t="s">
        <v>656</v>
      </c>
      <c r="H101" s="1" t="s">
        <v>657</v>
      </c>
      <c r="I101" s="1" t="s">
        <v>40</v>
      </c>
      <c r="J101" s="1" t="s">
        <v>626</v>
      </c>
      <c r="K101" s="1" t="s">
        <v>658</v>
      </c>
      <c r="L101" s="1" t="s">
        <v>657</v>
      </c>
      <c r="M101" s="1" t="str">
        <f>_xlfn.TEXTJOIN("_", FALSE, L101, E101)</f>
        <v>Ceratopogon abstrusus_BOLD:ACI9186</v>
      </c>
      <c r="N101" s="2">
        <v>70</v>
      </c>
      <c r="O101" s="2" t="s">
        <v>659</v>
      </c>
      <c r="P101" s="2">
        <v>637</v>
      </c>
      <c r="R101" s="1" t="s">
        <v>44</v>
      </c>
      <c r="S101" s="9" t="s">
        <v>45</v>
      </c>
      <c r="T101" s="1" t="s">
        <v>55</v>
      </c>
      <c r="U101" s="7" t="s">
        <v>3548</v>
      </c>
      <c r="W101" s="55" t="s">
        <v>2654</v>
      </c>
      <c r="X101" s="56" t="s">
        <v>2654</v>
      </c>
      <c r="Y101" s="56" t="s">
        <v>2654</v>
      </c>
      <c r="Z101" s="56" t="s">
        <v>2654</v>
      </c>
      <c r="AA101" s="56" t="s">
        <v>2654</v>
      </c>
      <c r="AB101" s="56" t="s">
        <v>2654</v>
      </c>
      <c r="AC101" s="56" t="s">
        <v>2654</v>
      </c>
      <c r="AD101" s="56" t="s">
        <v>2654</v>
      </c>
      <c r="AE101" s="56" t="s">
        <v>2654</v>
      </c>
      <c r="AF101" s="56" t="s">
        <v>2654</v>
      </c>
      <c r="AG101" s="56" t="s">
        <v>2654</v>
      </c>
      <c r="AH101" s="56" t="s">
        <v>2654</v>
      </c>
      <c r="AI101" s="56" t="s">
        <v>2654</v>
      </c>
      <c r="AJ101" s="56" t="s">
        <v>2654</v>
      </c>
      <c r="AK101" s="57" t="s">
        <v>2654</v>
      </c>
      <c r="AL101" s="66" t="s">
        <v>56</v>
      </c>
      <c r="AM101" s="1" t="s">
        <v>660</v>
      </c>
      <c r="AN101" t="s">
        <v>660</v>
      </c>
      <c r="AO101" t="b">
        <f>EXACT(AM101,AN101)</f>
        <v>1</v>
      </c>
    </row>
    <row r="102" spans="1:43" ht="15" customHeight="1">
      <c r="A102" s="1">
        <v>2</v>
      </c>
      <c r="B102" s="1" t="s">
        <v>48</v>
      </c>
      <c r="C102" s="1" t="s">
        <v>49</v>
      </c>
      <c r="D102" s="14" t="str">
        <f>VLOOKUP(C102, Tea_added!$B$1:$E$367, 3, FALSE)</f>
        <v>CAN_5_AAD4187_Diptera_Chironomidae_Chaetocladius_holmgreni_IDBApilon</v>
      </c>
      <c r="E102" s="14" t="str">
        <f>VLOOKUP(C102, Tea_added!$B$2:$E$367, 4, FALSE)</f>
        <v>BOLD:AAD4187</v>
      </c>
      <c r="F102" s="1" t="s">
        <v>50</v>
      </c>
      <c r="G102" s="1" t="s">
        <v>51</v>
      </c>
      <c r="H102" s="1" t="s">
        <v>52</v>
      </c>
      <c r="I102" s="1" t="s">
        <v>40</v>
      </c>
      <c r="J102" s="1" t="s">
        <v>41</v>
      </c>
      <c r="K102" s="1" t="s">
        <v>53</v>
      </c>
      <c r="L102" s="1" t="s">
        <v>52</v>
      </c>
      <c r="M102" s="1" t="str">
        <f>_xlfn.TEXTJOIN("_", FALSE, L102, E102)</f>
        <v>Chaetocladius holmgreni_BOLD:AAD4187</v>
      </c>
      <c r="N102" s="2">
        <v>90</v>
      </c>
      <c r="O102" s="2" t="s">
        <v>54</v>
      </c>
      <c r="P102" s="2">
        <v>594</v>
      </c>
      <c r="R102" s="1" t="s">
        <v>44</v>
      </c>
      <c r="S102" s="9" t="s">
        <v>45</v>
      </c>
      <c r="T102" s="1" t="s">
        <v>55</v>
      </c>
      <c r="U102" s="7" t="s">
        <v>3548</v>
      </c>
      <c r="W102" s="55" t="s">
        <v>2654</v>
      </c>
      <c r="X102" s="56" t="s">
        <v>2654</v>
      </c>
      <c r="Y102" s="56" t="s">
        <v>2654</v>
      </c>
      <c r="Z102" s="56" t="s">
        <v>2654</v>
      </c>
      <c r="AA102" s="56" t="s">
        <v>2654</v>
      </c>
      <c r="AB102" s="56" t="s">
        <v>2654</v>
      </c>
      <c r="AC102" s="56" t="s">
        <v>2654</v>
      </c>
      <c r="AD102" s="56" t="s">
        <v>2654</v>
      </c>
      <c r="AE102" s="56" t="s">
        <v>2654</v>
      </c>
      <c r="AF102" s="56" t="s">
        <v>2654</v>
      </c>
      <c r="AG102" s="56" t="s">
        <v>2654</v>
      </c>
      <c r="AH102" s="56" t="s">
        <v>2654</v>
      </c>
      <c r="AI102" s="56" t="s">
        <v>2654</v>
      </c>
      <c r="AJ102" s="56" t="s">
        <v>2654</v>
      </c>
      <c r="AK102" s="57" t="s">
        <v>2654</v>
      </c>
      <c r="AL102" s="66" t="s">
        <v>56</v>
      </c>
      <c r="AM102" s="1" t="s">
        <v>57</v>
      </c>
      <c r="AN102" t="s">
        <v>57</v>
      </c>
      <c r="AO102" t="b">
        <f>EXACT(AM102,AN102)</f>
        <v>1</v>
      </c>
    </row>
    <row r="103" spans="1:43" ht="15" customHeight="1">
      <c r="A103" s="1">
        <v>3</v>
      </c>
      <c r="B103" s="1" t="s">
        <v>58</v>
      </c>
      <c r="C103" s="1" t="s">
        <v>59</v>
      </c>
      <c r="D103" s="14" t="str">
        <f>VLOOKUP(C103, Tea_added!$B$1:$E$367, 3, FALSE)</f>
        <v>CAN_9_AAC8747_Diptera_Chironomidae_Chaetocladius_perennis_IDBApilon</v>
      </c>
      <c r="E103" s="14" t="str">
        <f>VLOOKUP(C103, Tea_added!$B$2:$E$367, 4, FALSE)</f>
        <v>BOLD:AAC8747</v>
      </c>
      <c r="F103" s="1" t="s">
        <v>60</v>
      </c>
      <c r="G103" s="1" t="s">
        <v>61</v>
      </c>
      <c r="H103" s="1" t="s">
        <v>62</v>
      </c>
      <c r="I103" s="1" t="s">
        <v>40</v>
      </c>
      <c r="J103" s="1" t="s">
        <v>41</v>
      </c>
      <c r="K103" s="1" t="s">
        <v>53</v>
      </c>
      <c r="L103" s="1" t="s">
        <v>62</v>
      </c>
      <c r="M103" s="1" t="str">
        <f>_xlfn.TEXTJOIN("_", FALSE, L103, E103)</f>
        <v>Chaetocladius perennis_BOLD:AAC8747</v>
      </c>
      <c r="N103" s="13">
        <v>90</v>
      </c>
      <c r="O103" s="13" t="s">
        <v>63</v>
      </c>
      <c r="P103" s="13">
        <v>333</v>
      </c>
      <c r="R103" s="1" t="s">
        <v>44</v>
      </c>
      <c r="S103" s="9" t="s">
        <v>45</v>
      </c>
      <c r="T103" s="1" t="s">
        <v>55</v>
      </c>
      <c r="U103" s="7" t="s">
        <v>3548</v>
      </c>
      <c r="W103" s="55" t="s">
        <v>2654</v>
      </c>
      <c r="X103" s="56" t="s">
        <v>2654</v>
      </c>
      <c r="Y103" s="56" t="s">
        <v>2654</v>
      </c>
      <c r="Z103" s="56" t="s">
        <v>2654</v>
      </c>
      <c r="AA103" s="56" t="s">
        <v>2654</v>
      </c>
      <c r="AB103" s="56" t="s">
        <v>2654</v>
      </c>
      <c r="AC103" s="56" t="s">
        <v>2654</v>
      </c>
      <c r="AD103" s="56" t="s">
        <v>2654</v>
      </c>
      <c r="AE103" s="56" t="s">
        <v>2654</v>
      </c>
      <c r="AF103" s="56" t="s">
        <v>2654</v>
      </c>
      <c r="AG103" s="56" t="s">
        <v>2654</v>
      </c>
      <c r="AH103" s="56" t="s">
        <v>2654</v>
      </c>
      <c r="AI103" s="56" t="s">
        <v>2654</v>
      </c>
      <c r="AJ103" s="56" t="s">
        <v>2654</v>
      </c>
      <c r="AK103" s="57" t="s">
        <v>2654</v>
      </c>
      <c r="AL103" s="66" t="s">
        <v>56</v>
      </c>
      <c r="AM103" s="1" t="s">
        <v>64</v>
      </c>
      <c r="AN103" t="s">
        <v>64</v>
      </c>
      <c r="AO103" t="b">
        <f>EXACT(AM103,AN103)</f>
        <v>1</v>
      </c>
    </row>
    <row r="104" spans="1:43" ht="15" customHeight="1">
      <c r="A104" s="1">
        <v>44</v>
      </c>
      <c r="B104" s="1" t="s">
        <v>354</v>
      </c>
      <c r="C104" s="1" t="s">
        <v>355</v>
      </c>
      <c r="D104" s="14" t="str">
        <f>VLOOKUP(C104, Tea_added!$B$1:$E$367, 3, FALSE)</f>
        <v>142_AAL9858_Diptera_Chironomidae_Chaetocladius_holmgreni_IDBA_pilon</v>
      </c>
      <c r="E104" s="14" t="str">
        <f>VLOOKUP(C104, Tea_added!$B$2:$E$367, 4, FALSE)</f>
        <v>BOLD:AAL9858</v>
      </c>
      <c r="F104" s="1" t="s">
        <v>356</v>
      </c>
      <c r="G104" s="1" t="s">
        <v>357</v>
      </c>
      <c r="H104" s="1" t="s">
        <v>52</v>
      </c>
      <c r="I104" s="1" t="s">
        <v>40</v>
      </c>
      <c r="J104" s="1" t="s">
        <v>41</v>
      </c>
      <c r="K104" s="1" t="s">
        <v>53</v>
      </c>
      <c r="L104" s="1" t="s">
        <v>52</v>
      </c>
      <c r="M104" s="1" t="str">
        <f>_xlfn.TEXTJOIN("_", FALSE, L104, E104)</f>
        <v>Chaetocladius holmgreni_BOLD:AAL9858</v>
      </c>
      <c r="N104" s="13">
        <v>50</v>
      </c>
      <c r="O104" s="13" t="s">
        <v>358</v>
      </c>
      <c r="P104" s="13">
        <v>670</v>
      </c>
      <c r="R104" s="1" t="s">
        <v>44</v>
      </c>
      <c r="S104" s="9" t="s">
        <v>45</v>
      </c>
      <c r="T104" s="1" t="s">
        <v>55</v>
      </c>
      <c r="U104" s="7" t="s">
        <v>3548</v>
      </c>
      <c r="W104" s="55" t="s">
        <v>2654</v>
      </c>
      <c r="X104" s="56" t="s">
        <v>2654</v>
      </c>
      <c r="Y104" s="56" t="s">
        <v>2654</v>
      </c>
      <c r="Z104" s="56" t="s">
        <v>2654</v>
      </c>
      <c r="AA104" s="56" t="s">
        <v>2654</v>
      </c>
      <c r="AB104" s="56" t="s">
        <v>2654</v>
      </c>
      <c r="AC104" s="56" t="s">
        <v>2654</v>
      </c>
      <c r="AD104" s="56" t="s">
        <v>2654</v>
      </c>
      <c r="AE104" s="56" t="s">
        <v>2654</v>
      </c>
      <c r="AF104" s="56" t="s">
        <v>2654</v>
      </c>
      <c r="AG104" s="56" t="s">
        <v>2654</v>
      </c>
      <c r="AH104" s="56" t="s">
        <v>2654</v>
      </c>
      <c r="AI104" s="56" t="s">
        <v>2654</v>
      </c>
      <c r="AJ104" s="56" t="s">
        <v>2654</v>
      </c>
      <c r="AK104" s="57" t="s">
        <v>2654</v>
      </c>
      <c r="AL104" s="66" t="s">
        <v>56</v>
      </c>
      <c r="AM104" s="1" t="s">
        <v>359</v>
      </c>
      <c r="AN104" t="s">
        <v>359</v>
      </c>
      <c r="AO104" t="b">
        <f>EXACT(AM104,AN104)</f>
        <v>1</v>
      </c>
    </row>
    <row r="105" spans="1:43" ht="15" customHeight="1" thickBot="1">
      <c r="A105" s="1">
        <v>4</v>
      </c>
      <c r="B105" s="1" t="s">
        <v>65</v>
      </c>
      <c r="C105" s="1" t="s">
        <v>66</v>
      </c>
      <c r="D105" s="14" t="str">
        <f>VLOOKUP(C105, Tea_added!$B$1:$E$367, 3, FALSE)</f>
        <v>CAN_12_AAC0592_Diptera_Chironomidae_Chironomus_cf__Saxatilis_IDBA_SPADESmeta_pilon</v>
      </c>
      <c r="E105" s="14" t="str">
        <f>VLOOKUP(C105, Tea_added!$B$2:$E$367, 4, FALSE)</f>
        <v>BOLD:AAC0592</v>
      </c>
      <c r="F105" s="1" t="s">
        <v>67</v>
      </c>
      <c r="G105" s="1" t="s">
        <v>68</v>
      </c>
      <c r="H105" s="1" t="s">
        <v>69</v>
      </c>
      <c r="I105" s="1" t="s">
        <v>40</v>
      </c>
      <c r="J105" s="1" t="s">
        <v>41</v>
      </c>
      <c r="K105" s="1" t="s">
        <v>70</v>
      </c>
      <c r="L105" s="1" t="s">
        <v>3439</v>
      </c>
      <c r="M105" s="1" t="str">
        <f>_xlfn.TEXTJOIN("_", FALSE, L105, E105)</f>
        <v>Chironomus cf_saxatilis_BOLD:AAC0592</v>
      </c>
      <c r="N105" s="13">
        <v>50</v>
      </c>
      <c r="O105" s="13" t="s">
        <v>71</v>
      </c>
      <c r="P105" s="13">
        <v>7110</v>
      </c>
      <c r="R105" s="1" t="s">
        <v>44</v>
      </c>
      <c r="S105" s="9" t="s">
        <v>45</v>
      </c>
      <c r="T105" s="1" t="s">
        <v>55</v>
      </c>
      <c r="U105" s="7" t="s">
        <v>3548</v>
      </c>
      <c r="W105" s="55" t="s">
        <v>2654</v>
      </c>
      <c r="X105" s="56" t="s">
        <v>2654</v>
      </c>
      <c r="Y105" s="56" t="s">
        <v>2654</v>
      </c>
      <c r="Z105" s="56" t="s">
        <v>2654</v>
      </c>
      <c r="AA105" s="56" t="s">
        <v>2654</v>
      </c>
      <c r="AB105" s="56" t="s">
        <v>2654</v>
      </c>
      <c r="AC105" s="56" t="s">
        <v>2654</v>
      </c>
      <c r="AD105" s="56" t="s">
        <v>2654</v>
      </c>
      <c r="AE105" s="56" t="s">
        <v>2654</v>
      </c>
      <c r="AF105" s="56" t="s">
        <v>2654</v>
      </c>
      <c r="AG105" s="56" t="s">
        <v>2654</v>
      </c>
      <c r="AH105" s="56" t="s">
        <v>2654</v>
      </c>
      <c r="AI105" s="56" t="s">
        <v>2654</v>
      </c>
      <c r="AJ105" s="56" t="s">
        <v>2654</v>
      </c>
      <c r="AK105" s="57" t="s">
        <v>2654</v>
      </c>
      <c r="AL105" s="13" t="s">
        <v>72</v>
      </c>
      <c r="AM105" s="1" t="s">
        <v>73</v>
      </c>
      <c r="AN105" t="s">
        <v>73</v>
      </c>
      <c r="AO105" t="b">
        <f>EXACT(AM105,AN105)</f>
        <v>1</v>
      </c>
      <c r="AP105" s="76"/>
    </row>
    <row r="106" spans="1:43" ht="16" thickBot="1">
      <c r="A106" s="1">
        <v>5</v>
      </c>
      <c r="B106" s="1" t="s">
        <v>74</v>
      </c>
      <c r="C106" s="1" t="s">
        <v>75</v>
      </c>
      <c r="D106" s="14" t="str">
        <f>VLOOKUP(C106, Tea_added!$B$1:$E$367, 3, FALSE)</f>
        <v>CAN_18_AAC0596_Diptera_Chironomidae_Chironomus_hyperboreus_IDBAcontig_blastn</v>
      </c>
      <c r="E106" s="14" t="str">
        <f>VLOOKUP(C106, Tea_added!$B$2:$E$367, 4, FALSE)</f>
        <v>BOLD:AAC0596</v>
      </c>
      <c r="F106" s="1" t="s">
        <v>76</v>
      </c>
      <c r="G106" s="1" t="s">
        <v>77</v>
      </c>
      <c r="H106" s="1" t="s">
        <v>78</v>
      </c>
      <c r="I106" s="1" t="s">
        <v>40</v>
      </c>
      <c r="J106" s="1" t="s">
        <v>41</v>
      </c>
      <c r="K106" s="1" t="s">
        <v>70</v>
      </c>
      <c r="L106" s="1" t="s">
        <v>78</v>
      </c>
      <c r="M106" s="1" t="str">
        <f>_xlfn.TEXTJOIN("_", FALSE, L106, E106)</f>
        <v>Chironomus hyperboreus_BOLD:AAC0596</v>
      </c>
      <c r="N106" s="2">
        <v>50</v>
      </c>
      <c r="O106" s="2" t="s">
        <v>79</v>
      </c>
      <c r="P106" s="2">
        <v>5325</v>
      </c>
      <c r="R106" s="1" t="s">
        <v>44</v>
      </c>
      <c r="S106" s="9" t="s">
        <v>45</v>
      </c>
      <c r="T106" s="1" t="s">
        <v>55</v>
      </c>
      <c r="U106" s="7" t="s">
        <v>3548</v>
      </c>
      <c r="V106" s="121"/>
      <c r="W106" s="55" t="s">
        <v>2654</v>
      </c>
      <c r="X106" s="56" t="s">
        <v>2654</v>
      </c>
      <c r="Y106" s="56" t="s">
        <v>2654</v>
      </c>
      <c r="Z106" s="56" t="s">
        <v>2654</v>
      </c>
      <c r="AA106" s="56" t="s">
        <v>2654</v>
      </c>
      <c r="AB106" s="56" t="s">
        <v>2654</v>
      </c>
      <c r="AC106" s="56" t="s">
        <v>2654</v>
      </c>
      <c r="AD106" s="56" t="s">
        <v>2654</v>
      </c>
      <c r="AE106" s="56" t="s">
        <v>2654</v>
      </c>
      <c r="AF106" s="56" t="s">
        <v>2654</v>
      </c>
      <c r="AG106" s="56" t="s">
        <v>2654</v>
      </c>
      <c r="AH106" s="56" t="s">
        <v>2654</v>
      </c>
      <c r="AI106" s="56" t="s">
        <v>2654</v>
      </c>
      <c r="AJ106" s="56" t="s">
        <v>2654</v>
      </c>
      <c r="AK106" s="57" t="s">
        <v>2654</v>
      </c>
      <c r="AL106" s="13" t="s">
        <v>80</v>
      </c>
      <c r="AM106" s="1" t="s">
        <v>81</v>
      </c>
      <c r="AN106" t="s">
        <v>81</v>
      </c>
      <c r="AO106" t="b">
        <f>EXACT(AM106,AN106)</f>
        <v>1</v>
      </c>
    </row>
    <row r="107" spans="1:43" s="16" customFormat="1" ht="15" customHeight="1">
      <c r="A107" s="1">
        <v>36</v>
      </c>
      <c r="B107" s="1" t="s">
        <v>293</v>
      </c>
      <c r="C107" s="1" t="s">
        <v>294</v>
      </c>
      <c r="D107" s="14" t="str">
        <f>VLOOKUP(C107, Tea_added!$B$1:$E$367, 3, FALSE)</f>
        <v>115_ACA8845_Diptera_Agromyzidae_Chromatomyia_puccinelliae_IDBA_pilon</v>
      </c>
      <c r="E107" s="14" t="str">
        <f>VLOOKUP(C107, Tea_added!$B$2:$E$367, 4, FALSE)</f>
        <v>BOLD:ACA8845</v>
      </c>
      <c r="F107" s="1" t="s">
        <v>295</v>
      </c>
      <c r="G107" s="1" t="s">
        <v>296</v>
      </c>
      <c r="H107" s="1" t="s">
        <v>297</v>
      </c>
      <c r="I107" s="1" t="s">
        <v>40</v>
      </c>
      <c r="J107" s="1" t="s">
        <v>298</v>
      </c>
      <c r="K107" s="1" t="s">
        <v>299</v>
      </c>
      <c r="L107" s="1" t="s">
        <v>297</v>
      </c>
      <c r="M107" s="1" t="str">
        <f>_xlfn.TEXTJOIN("_", FALSE, L107, E107)</f>
        <v>Chromatomyia puccinelliae_BOLD:ACA8845</v>
      </c>
      <c r="N107" s="13">
        <v>50</v>
      </c>
      <c r="O107" s="13">
        <v>4</v>
      </c>
      <c r="P107" s="13">
        <v>200</v>
      </c>
      <c r="Q107"/>
      <c r="R107" s="1" t="s">
        <v>44</v>
      </c>
      <c r="S107" s="9" t="s">
        <v>45</v>
      </c>
      <c r="T107" s="1" t="s">
        <v>55</v>
      </c>
      <c r="U107" s="7" t="s">
        <v>3548</v>
      </c>
      <c r="V107" s="71"/>
      <c r="W107" s="55" t="s">
        <v>2654</v>
      </c>
      <c r="X107" s="56" t="s">
        <v>2654</v>
      </c>
      <c r="Y107" s="56" t="s">
        <v>2654</v>
      </c>
      <c r="Z107" s="56" t="s">
        <v>2654</v>
      </c>
      <c r="AA107" s="56" t="s">
        <v>2654</v>
      </c>
      <c r="AB107" s="56" t="s">
        <v>2654</v>
      </c>
      <c r="AC107" s="56" t="s">
        <v>2654</v>
      </c>
      <c r="AD107" s="56" t="s">
        <v>2654</v>
      </c>
      <c r="AE107" s="56" t="s">
        <v>2654</v>
      </c>
      <c r="AF107" s="56" t="s">
        <v>2654</v>
      </c>
      <c r="AG107" s="56" t="s">
        <v>2654</v>
      </c>
      <c r="AH107" s="56" t="s">
        <v>2654</v>
      </c>
      <c r="AI107" s="56" t="s">
        <v>2654</v>
      </c>
      <c r="AJ107" s="56" t="s">
        <v>2654</v>
      </c>
      <c r="AK107" s="57" t="s">
        <v>2654</v>
      </c>
      <c r="AL107" s="66" t="s">
        <v>56</v>
      </c>
      <c r="AM107" s="1" t="s">
        <v>300</v>
      </c>
      <c r="AN107" t="s">
        <v>300</v>
      </c>
      <c r="AO107" t="b">
        <f>EXACT(AM107,AN107)</f>
        <v>1</v>
      </c>
      <c r="AP107" s="71"/>
      <c r="AQ107" s="72"/>
    </row>
    <row r="108" spans="1:43" ht="15" customHeight="1">
      <c r="A108" s="1">
        <v>29</v>
      </c>
      <c r="B108" s="1" t="s">
        <v>237</v>
      </c>
      <c r="C108" s="1" t="s">
        <v>238</v>
      </c>
      <c r="D108" s="14" t="str">
        <f>VLOOKUP(C108, Tea_added!$B$1:$E$367, 3, FALSE)</f>
        <v>99_AAH3315_Coleoptera_Coccinellidae_Coccinella_transversoguttata_IDBA_pilon</v>
      </c>
      <c r="E108" s="14" t="str">
        <f>VLOOKUP(C108, Tea_added!$B$2:$E$367, 4, FALSE)</f>
        <v>BOLD:AAH3315</v>
      </c>
      <c r="F108" s="1" t="s">
        <v>239</v>
      </c>
      <c r="G108" s="1" t="s">
        <v>240</v>
      </c>
      <c r="H108" s="1" t="s">
        <v>241</v>
      </c>
      <c r="I108" s="1" t="s">
        <v>242</v>
      </c>
      <c r="J108" s="1" t="s">
        <v>243</v>
      </c>
      <c r="K108" s="1" t="s">
        <v>244</v>
      </c>
      <c r="L108" s="1" t="s">
        <v>241</v>
      </c>
      <c r="M108" s="1" t="str">
        <f>_xlfn.TEXTJOIN("_", FALSE, L108, E108)</f>
        <v>Coccinella transversoguttata_BOLD:AAH3315</v>
      </c>
      <c r="N108" s="2">
        <v>50</v>
      </c>
      <c r="O108" s="2" t="s">
        <v>245</v>
      </c>
      <c r="P108" s="2">
        <v>7325</v>
      </c>
      <c r="R108" s="1" t="s">
        <v>44</v>
      </c>
      <c r="S108" s="9" t="s">
        <v>45</v>
      </c>
      <c r="T108" s="1" t="s">
        <v>55</v>
      </c>
      <c r="U108" s="7" t="s">
        <v>3548</v>
      </c>
      <c r="W108" s="55" t="s">
        <v>2654</v>
      </c>
      <c r="X108" s="56" t="s">
        <v>2654</v>
      </c>
      <c r="Y108" s="56" t="s">
        <v>2654</v>
      </c>
      <c r="Z108" s="56" t="s">
        <v>2654</v>
      </c>
      <c r="AA108" s="56" t="s">
        <v>2654</v>
      </c>
      <c r="AB108" s="56" t="s">
        <v>2654</v>
      </c>
      <c r="AC108" s="56" t="s">
        <v>2654</v>
      </c>
      <c r="AD108" s="56" t="s">
        <v>2654</v>
      </c>
      <c r="AE108" s="56" t="s">
        <v>2654</v>
      </c>
      <c r="AF108" s="56" t="s">
        <v>2654</v>
      </c>
      <c r="AG108" s="56" t="s">
        <v>2654</v>
      </c>
      <c r="AH108" s="56" t="s">
        <v>2654</v>
      </c>
      <c r="AI108" s="56" t="s">
        <v>2654</v>
      </c>
      <c r="AJ108" s="56" t="s">
        <v>2654</v>
      </c>
      <c r="AK108" s="57" t="s">
        <v>2654</v>
      </c>
      <c r="AL108" s="66" t="s">
        <v>56</v>
      </c>
      <c r="AM108" s="1" t="s">
        <v>246</v>
      </c>
      <c r="AN108" t="s">
        <v>246</v>
      </c>
      <c r="AO108" t="b">
        <f>EXACT(AM108,AN108)</f>
        <v>1</v>
      </c>
    </row>
    <row r="109" spans="1:43" ht="15" customHeight="1">
      <c r="A109" s="1">
        <v>197</v>
      </c>
      <c r="B109" s="1" t="s">
        <v>1430</v>
      </c>
      <c r="C109" s="1" t="s">
        <v>1431</v>
      </c>
      <c r="D109" s="14" t="str">
        <f>VLOOKUP(C109, Tea_added!$B$1:$E$367, 3, FALSE)</f>
        <v>PlateJ_G4_AAH1869_Hymenoptera_Ichneumonidae_Coelichneumonops_occidentalis_refsoup_consensus</v>
      </c>
      <c r="E109" s="14" t="str">
        <f>VLOOKUP(C109, Tea_added!$B$2:$E$367, 4, FALSE)</f>
        <v>BOLD:AAH1869</v>
      </c>
      <c r="F109" s="1" t="s">
        <v>1432</v>
      </c>
      <c r="G109" s="1" t="s">
        <v>1433</v>
      </c>
      <c r="H109" s="1" t="s">
        <v>1434</v>
      </c>
      <c r="I109" s="1" t="s">
        <v>773</v>
      </c>
      <c r="J109" s="1" t="s">
        <v>774</v>
      </c>
      <c r="K109" s="1" t="s">
        <v>1435</v>
      </c>
      <c r="L109" s="1" t="s">
        <v>1434</v>
      </c>
      <c r="M109" s="1" t="str">
        <f>_xlfn.TEXTJOIN("_", FALSE, L109, E109)</f>
        <v>Coelichneumonops occidentalis_BOLD:AAH1869</v>
      </c>
      <c r="N109" s="2">
        <v>18</v>
      </c>
      <c r="O109" s="2" t="s">
        <v>672</v>
      </c>
      <c r="P109" s="2" t="s">
        <v>1436</v>
      </c>
      <c r="R109" s="1" t="s">
        <v>1272</v>
      </c>
      <c r="S109" s="7" t="s">
        <v>2388</v>
      </c>
      <c r="T109" s="1" t="s">
        <v>216</v>
      </c>
      <c r="U109" s="7" t="s">
        <v>3548</v>
      </c>
      <c r="W109" s="55" t="s">
        <v>2654</v>
      </c>
      <c r="X109" s="56" t="s">
        <v>2654</v>
      </c>
      <c r="Y109" s="56" t="s">
        <v>2654</v>
      </c>
      <c r="Z109" s="56" t="s">
        <v>2654</v>
      </c>
      <c r="AA109" s="56" t="s">
        <v>2654</v>
      </c>
      <c r="AB109" s="56" t="s">
        <v>2654</v>
      </c>
      <c r="AC109" s="56" t="s">
        <v>2654</v>
      </c>
      <c r="AD109" s="56" t="s">
        <v>2654</v>
      </c>
      <c r="AE109" s="56" t="s">
        <v>2654</v>
      </c>
      <c r="AF109" s="56" t="s">
        <v>2654</v>
      </c>
      <c r="AG109" s="56" t="s">
        <v>2654</v>
      </c>
      <c r="AH109" s="56" t="s">
        <v>2654</v>
      </c>
      <c r="AI109" s="56" t="s">
        <v>2654</v>
      </c>
      <c r="AJ109" s="56" t="s">
        <v>2654</v>
      </c>
      <c r="AK109" s="57" t="s">
        <v>352</v>
      </c>
      <c r="AL109" s="64" t="s">
        <v>2624</v>
      </c>
      <c r="AM109" t="s">
        <v>2483</v>
      </c>
      <c r="AN109" t="s">
        <v>2483</v>
      </c>
      <c r="AO109" t="b">
        <f>EXACT(AM109,AN109)</f>
        <v>1</v>
      </c>
    </row>
    <row r="110" spans="1:43" ht="15" customHeight="1">
      <c r="A110" s="1">
        <v>137</v>
      </c>
      <c r="B110" s="1" t="s">
        <v>1019</v>
      </c>
      <c r="C110" s="1" t="s">
        <v>1020</v>
      </c>
      <c r="D110" s="14" t="str">
        <f>VLOOKUP(C110, Tea_added!$B$1:$E$367, 3, FALSE)</f>
        <v>14_AAA3447_Lepidoptera_Colias_hecla_IDBA_pilon</v>
      </c>
      <c r="E110" s="14" t="str">
        <f>VLOOKUP(C110, Tea_added!$B$2:$E$367, 4, FALSE)</f>
        <v>BOLD:AAA3447</v>
      </c>
      <c r="F110" s="1" t="s">
        <v>1021</v>
      </c>
      <c r="G110" s="1" t="s">
        <v>1022</v>
      </c>
      <c r="H110" s="1" t="s">
        <v>1023</v>
      </c>
      <c r="I110" s="1" t="s">
        <v>867</v>
      </c>
      <c r="J110" s="1" t="s">
        <v>1024</v>
      </c>
      <c r="K110" s="1" t="s">
        <v>1025</v>
      </c>
      <c r="L110" s="1" t="s">
        <v>1023</v>
      </c>
      <c r="M110" s="1" t="str">
        <f>_xlfn.TEXTJOIN("_", FALSE, L110, E110)</f>
        <v>Colias hecla_BOLD:AAA3447</v>
      </c>
      <c r="N110" s="13">
        <v>120</v>
      </c>
      <c r="O110" s="13" t="s">
        <v>235</v>
      </c>
      <c r="P110" s="13">
        <v>495</v>
      </c>
      <c r="Q110" s="1" t="s">
        <v>715</v>
      </c>
      <c r="R110" s="1" t="s">
        <v>44</v>
      </c>
      <c r="S110" s="9" t="s">
        <v>45</v>
      </c>
      <c r="T110" s="1" t="s">
        <v>55</v>
      </c>
      <c r="U110" s="7" t="s">
        <v>3548</v>
      </c>
      <c r="V110" s="71"/>
      <c r="W110" s="55" t="s">
        <v>2654</v>
      </c>
      <c r="X110" s="56" t="s">
        <v>2654</v>
      </c>
      <c r="Y110" s="56" t="s">
        <v>2654</v>
      </c>
      <c r="Z110" s="56" t="s">
        <v>2654</v>
      </c>
      <c r="AA110" s="56" t="s">
        <v>2654</v>
      </c>
      <c r="AB110" s="56" t="s">
        <v>2654</v>
      </c>
      <c r="AC110" s="56" t="s">
        <v>2654</v>
      </c>
      <c r="AD110" s="56" t="s">
        <v>2654</v>
      </c>
      <c r="AE110" s="56" t="s">
        <v>2654</v>
      </c>
      <c r="AF110" s="56" t="s">
        <v>2654</v>
      </c>
      <c r="AG110" s="56" t="s">
        <v>2654</v>
      </c>
      <c r="AH110" s="56" t="s">
        <v>2654</v>
      </c>
      <c r="AI110" s="56" t="s">
        <v>2654</v>
      </c>
      <c r="AJ110" s="56" t="s">
        <v>2654</v>
      </c>
      <c r="AK110" s="57" t="s">
        <v>2654</v>
      </c>
      <c r="AL110" s="66" t="s">
        <v>56</v>
      </c>
      <c r="AM110" s="1" t="s">
        <v>1026</v>
      </c>
      <c r="AN110" t="s">
        <v>1026</v>
      </c>
      <c r="AO110" t="b">
        <f>EXACT(AM110,AN110)</f>
        <v>1</v>
      </c>
    </row>
    <row r="111" spans="1:43" ht="15" customHeight="1">
      <c r="A111" s="14">
        <v>145</v>
      </c>
      <c r="B111" s="14" t="s">
        <v>1084</v>
      </c>
      <c r="C111" s="14" t="s">
        <v>1085</v>
      </c>
      <c r="D111" s="14" t="str">
        <f>VLOOKUP(C111, Tea_added!$B$1:$E$367, 3, FALSE)</f>
        <v>PlateI_F1_AAG5696_Araneae_Linyphiidae_Collinsia_thulensis_idba_pilon</v>
      </c>
      <c r="E111" s="14" t="str">
        <f>VLOOKUP(C111, Tea_added!$B$2:$E$367, 4, FALSE)</f>
        <v>BOLD:AAG5696</v>
      </c>
      <c r="F111" s="14" t="s">
        <v>1086</v>
      </c>
      <c r="G111" s="14" t="s">
        <v>1087</v>
      </c>
      <c r="H111" s="14" t="s">
        <v>1088</v>
      </c>
      <c r="I111" s="14" t="s">
        <v>886</v>
      </c>
      <c r="J111" s="14" t="s">
        <v>1074</v>
      </c>
      <c r="K111" s="14" t="s">
        <v>1089</v>
      </c>
      <c r="L111" s="14" t="s">
        <v>1088</v>
      </c>
      <c r="M111" s="1" t="str">
        <f>_xlfn.TEXTJOIN("_", FALSE, L111, E111)</f>
        <v>Collinsia thulensis_BOLD:AAG5696</v>
      </c>
      <c r="N111" s="15">
        <v>50</v>
      </c>
      <c r="O111" s="15" t="s">
        <v>1090</v>
      </c>
      <c r="P111" s="15">
        <v>935</v>
      </c>
      <c r="Q111" s="14" t="s">
        <v>715</v>
      </c>
      <c r="R111" s="14" t="s">
        <v>2384</v>
      </c>
      <c r="S111" s="19" t="s">
        <v>2385</v>
      </c>
      <c r="T111" s="14" t="s">
        <v>55</v>
      </c>
      <c r="U111" s="19" t="s">
        <v>3548</v>
      </c>
      <c r="V111" s="16"/>
      <c r="W111" s="60" t="s">
        <v>45</v>
      </c>
      <c r="X111" s="61" t="s">
        <v>45</v>
      </c>
      <c r="Y111" s="61" t="s">
        <v>45</v>
      </c>
      <c r="Z111" s="61" t="s">
        <v>45</v>
      </c>
      <c r="AA111" s="61" t="s">
        <v>45</v>
      </c>
      <c r="AB111" s="61" t="s">
        <v>45</v>
      </c>
      <c r="AC111" s="61" t="s">
        <v>45</v>
      </c>
      <c r="AD111" s="61" t="s">
        <v>45</v>
      </c>
      <c r="AE111" s="61" t="s">
        <v>45</v>
      </c>
      <c r="AF111" s="61" t="s">
        <v>45</v>
      </c>
      <c r="AG111" s="61" t="s">
        <v>45</v>
      </c>
      <c r="AH111" s="61" t="s">
        <v>45</v>
      </c>
      <c r="AI111" s="61" t="s">
        <v>45</v>
      </c>
      <c r="AJ111" s="61" t="s">
        <v>45</v>
      </c>
      <c r="AK111" s="62" t="s">
        <v>45</v>
      </c>
      <c r="AL111" s="65" t="s">
        <v>2399</v>
      </c>
      <c r="AM111" s="14" t="s">
        <v>2434</v>
      </c>
      <c r="AN111" s="16" t="s">
        <v>2434</v>
      </c>
      <c r="AO111" t="b">
        <f>EXACT(AM111,AN111)</f>
        <v>1</v>
      </c>
    </row>
    <row r="112" spans="1:43" ht="15" customHeight="1">
      <c r="A112" s="1">
        <v>145</v>
      </c>
      <c r="B112" s="1" t="s">
        <v>1084</v>
      </c>
      <c r="C112" s="1" t="s">
        <v>1085</v>
      </c>
      <c r="D112" s="14" t="str">
        <f>VLOOKUP(C112, Tea_added!$B$1:$E$367, 3, FALSE)</f>
        <v>PlateI_F1_AAG5696_Araneae_Linyphiidae_Collinsia_thulensis_idba_pilon</v>
      </c>
      <c r="E112" s="14" t="str">
        <f>VLOOKUP(C112, Tea_added!$B$2:$E$367, 4, FALSE)</f>
        <v>BOLD:AAG5696</v>
      </c>
      <c r="F112" s="1" t="s">
        <v>1086</v>
      </c>
      <c r="G112" s="1" t="s">
        <v>1087</v>
      </c>
      <c r="H112" s="1" t="s">
        <v>1088</v>
      </c>
      <c r="I112" s="1" t="s">
        <v>886</v>
      </c>
      <c r="J112" s="1" t="s">
        <v>1074</v>
      </c>
      <c r="K112" s="1" t="s">
        <v>1089</v>
      </c>
      <c r="L112" s="1" t="s">
        <v>1088</v>
      </c>
      <c r="M112" s="1"/>
      <c r="N112" s="2">
        <v>50</v>
      </c>
      <c r="O112" s="2" t="s">
        <v>1090</v>
      </c>
      <c r="P112" s="2">
        <v>935</v>
      </c>
      <c r="Q112" s="1" t="s">
        <v>715</v>
      </c>
      <c r="R112" s="1" t="s">
        <v>44</v>
      </c>
      <c r="S112" s="4" t="s">
        <v>45</v>
      </c>
      <c r="T112" s="5" t="s">
        <v>46</v>
      </c>
      <c r="U112" s="117" t="s">
        <v>3548</v>
      </c>
      <c r="V112" s="123" t="s">
        <v>2686</v>
      </c>
      <c r="W112" s="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/>
      <c r="AM112" s="1"/>
      <c r="AN112" t="s">
        <v>2434</v>
      </c>
      <c r="AO112" t="b">
        <f>EXACT(AM112,AN112)</f>
        <v>0</v>
      </c>
    </row>
    <row r="113" spans="1:41" ht="15" customHeight="1">
      <c r="A113" s="1">
        <v>6</v>
      </c>
      <c r="B113" s="1" t="s">
        <v>82</v>
      </c>
      <c r="C113" s="1" t="s">
        <v>83</v>
      </c>
      <c r="D113" s="14" t="str">
        <f>VLOOKUP(C113, Tea_added!$B$1:$E$367, 3, FALSE)</f>
        <v>NA</v>
      </c>
      <c r="E113" s="14" t="str">
        <f>VLOOKUP(C113, Tea_added!$B$2:$E$367, 4, FALSE)</f>
        <v>BOLD:AAB0079</v>
      </c>
      <c r="F113" s="1" t="s">
        <v>84</v>
      </c>
      <c r="G113" s="1" t="s">
        <v>85</v>
      </c>
      <c r="H113" s="1" t="s">
        <v>86</v>
      </c>
      <c r="I113" s="1" t="s">
        <v>40</v>
      </c>
      <c r="J113" s="1" t="s">
        <v>41</v>
      </c>
      <c r="K113" s="1" t="s">
        <v>87</v>
      </c>
      <c r="L113" s="1" t="s">
        <v>86</v>
      </c>
      <c r="M113" s="1"/>
      <c r="N113" s="2">
        <v>90</v>
      </c>
      <c r="O113" s="2" t="s">
        <v>88</v>
      </c>
      <c r="P113" s="2">
        <v>297</v>
      </c>
      <c r="R113" s="1" t="s">
        <v>44</v>
      </c>
      <c r="S113" s="4" t="s">
        <v>45</v>
      </c>
      <c r="T113" s="5" t="s">
        <v>46</v>
      </c>
      <c r="U113" s="117" t="s">
        <v>3548</v>
      </c>
      <c r="V113" s="123" t="s">
        <v>2686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2452</v>
      </c>
      <c r="AO113" t="b">
        <f>EXACT(AM113,AN113)</f>
        <v>0</v>
      </c>
    </row>
    <row r="114" spans="1:41" ht="15" customHeight="1">
      <c r="A114" s="1">
        <v>7</v>
      </c>
      <c r="B114" s="1" t="s">
        <v>89</v>
      </c>
      <c r="C114" s="1" t="s">
        <v>90</v>
      </c>
      <c r="D114" s="14" t="str">
        <f>VLOOKUP(C114, Tea_added!$B$1:$E$367, 3, FALSE)</f>
        <v>PlateI_D6_ACA4706_Diptera_Chironomidae_Corynoneura_scutellata_idba_pilon</v>
      </c>
      <c r="E114" s="14" t="str">
        <f>VLOOKUP(C114, Tea_added!$B$2:$E$367, 4, FALSE)</f>
        <v>BOLD:ACA4706</v>
      </c>
      <c r="F114" s="1" t="s">
        <v>91</v>
      </c>
      <c r="G114" s="1" t="s">
        <v>92</v>
      </c>
      <c r="H114" s="1" t="s">
        <v>93</v>
      </c>
      <c r="I114" s="1" t="s">
        <v>40</v>
      </c>
      <c r="J114" s="1" t="s">
        <v>41</v>
      </c>
      <c r="K114" s="1" t="s">
        <v>87</v>
      </c>
      <c r="L114" s="1" t="s">
        <v>93</v>
      </c>
      <c r="M114" s="1"/>
      <c r="N114" s="2">
        <v>90</v>
      </c>
      <c r="O114" s="2">
        <v>3</v>
      </c>
      <c r="P114" s="2">
        <v>270</v>
      </c>
      <c r="R114" s="1" t="s">
        <v>44</v>
      </c>
      <c r="S114" s="4" t="s">
        <v>45</v>
      </c>
      <c r="T114" s="5" t="s">
        <v>46</v>
      </c>
      <c r="U114" s="117" t="s">
        <v>3548</v>
      </c>
      <c r="V114" s="123" t="s">
        <v>2686</v>
      </c>
      <c r="W114" s="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/>
      <c r="AM114" s="1"/>
      <c r="AN114" t="s">
        <v>2431</v>
      </c>
      <c r="AO114" t="b">
        <f>EXACT(AM114,AN114)</f>
        <v>0</v>
      </c>
    </row>
    <row r="115" spans="1:41" ht="15" customHeight="1">
      <c r="A115" s="14">
        <v>7</v>
      </c>
      <c r="B115" s="14" t="s">
        <v>89</v>
      </c>
      <c r="C115" s="14" t="s">
        <v>90</v>
      </c>
      <c r="D115" s="14" t="str">
        <f>VLOOKUP(C115, Tea_added!$B$1:$E$367, 3, FALSE)</f>
        <v>PlateI_D6_ACA4706_Diptera_Chironomidae_Corynoneura_scutellata_idba_pilon</v>
      </c>
      <c r="E115" s="14" t="str">
        <f>VLOOKUP(C115, Tea_added!$B$2:$E$367, 4, FALSE)</f>
        <v>BOLD:ACA4706</v>
      </c>
      <c r="F115" s="14" t="s">
        <v>91</v>
      </c>
      <c r="G115" s="14" t="s">
        <v>92</v>
      </c>
      <c r="H115" s="14" t="s">
        <v>93</v>
      </c>
      <c r="I115" s="14" t="s">
        <v>40</v>
      </c>
      <c r="J115" s="14" t="s">
        <v>41</v>
      </c>
      <c r="K115" s="14" t="s">
        <v>87</v>
      </c>
      <c r="L115" s="14" t="s">
        <v>93</v>
      </c>
      <c r="M115" s="1" t="str">
        <f>_xlfn.TEXTJOIN("_", FALSE, L115, E115)</f>
        <v>Corynoneura scutellata_BOLD:ACA4706</v>
      </c>
      <c r="N115" s="15">
        <v>90</v>
      </c>
      <c r="O115" s="15">
        <v>3</v>
      </c>
      <c r="P115" s="15">
        <v>270</v>
      </c>
      <c r="Q115" s="16"/>
      <c r="R115" s="14" t="s">
        <v>2384</v>
      </c>
      <c r="S115" s="19" t="s">
        <v>2385</v>
      </c>
      <c r="T115" s="14" t="s">
        <v>55</v>
      </c>
      <c r="U115" s="19" t="s">
        <v>3548</v>
      </c>
      <c r="V115" s="16"/>
      <c r="W115" s="60" t="s">
        <v>45</v>
      </c>
      <c r="X115" s="61" t="s">
        <v>45</v>
      </c>
      <c r="Y115" s="61" t="s">
        <v>45</v>
      </c>
      <c r="Z115" s="61" t="s">
        <v>45</v>
      </c>
      <c r="AA115" s="61" t="s">
        <v>45</v>
      </c>
      <c r="AB115" s="61" t="s">
        <v>45</v>
      </c>
      <c r="AC115" s="61" t="s">
        <v>45</v>
      </c>
      <c r="AD115" s="61" t="s">
        <v>45</v>
      </c>
      <c r="AE115" s="61" t="s">
        <v>45</v>
      </c>
      <c r="AF115" s="61" t="s">
        <v>45</v>
      </c>
      <c r="AG115" s="61" t="s">
        <v>45</v>
      </c>
      <c r="AH115" s="61" t="s">
        <v>45</v>
      </c>
      <c r="AI115" s="61" t="s">
        <v>45</v>
      </c>
      <c r="AJ115" s="61" t="s">
        <v>45</v>
      </c>
      <c r="AK115" s="62" t="s">
        <v>45</v>
      </c>
      <c r="AL115" s="65" t="s">
        <v>2399</v>
      </c>
      <c r="AM115" s="14" t="s">
        <v>2431</v>
      </c>
      <c r="AN115" s="16" t="s">
        <v>2431</v>
      </c>
      <c r="AO115" t="b">
        <f>EXACT(AM115,AN115)</f>
        <v>1</v>
      </c>
    </row>
    <row r="116" spans="1:41" ht="15" customHeight="1">
      <c r="A116" s="1">
        <v>221</v>
      </c>
      <c r="B116" s="1" t="s">
        <v>1568</v>
      </c>
      <c r="C116" s="1" t="s">
        <v>1569</v>
      </c>
      <c r="D116" s="14" t="str">
        <f>VLOOKUP(C116, Tea_added!$B$1:$E$367, 3, FALSE)</f>
        <v>PlateI_A11_AAB0080_Diptera_Chironomidae_Corynoneura_idba_pilon</v>
      </c>
      <c r="E116" s="14" t="str">
        <f>VLOOKUP(C116, Tea_added!$B$2:$E$367, 4, FALSE)</f>
        <v>BOLD:AAB0080</v>
      </c>
      <c r="F116" s="1" t="s">
        <v>1570</v>
      </c>
      <c r="G116" s="1" t="s">
        <v>1571</v>
      </c>
      <c r="H116" s="1" t="s">
        <v>87</v>
      </c>
      <c r="I116" s="1" t="s">
        <v>40</v>
      </c>
      <c r="J116" s="1" t="s">
        <v>41</v>
      </c>
      <c r="K116" s="1" t="s">
        <v>87</v>
      </c>
      <c r="L116" s="1" t="s">
        <v>3118</v>
      </c>
      <c r="M116" s="1" t="str">
        <f>_xlfn.TEXTJOIN("_", FALSE, L116, E116)</f>
        <v>Corynoneura sp_BOLD:AAB0080</v>
      </c>
      <c r="N116" s="2">
        <v>50</v>
      </c>
      <c r="O116" s="2" t="s">
        <v>482</v>
      </c>
      <c r="P116" s="2">
        <v>145</v>
      </c>
      <c r="R116" s="1" t="s">
        <v>1272</v>
      </c>
      <c r="S116" s="7" t="s">
        <v>2386</v>
      </c>
      <c r="T116" s="1" t="s">
        <v>55</v>
      </c>
      <c r="U116" s="7" t="s">
        <v>3548</v>
      </c>
      <c r="W116" s="55" t="s">
        <v>45</v>
      </c>
      <c r="X116" s="56" t="s">
        <v>45</v>
      </c>
      <c r="Y116" s="56" t="s">
        <v>45</v>
      </c>
      <c r="Z116" s="56" t="s">
        <v>45</v>
      </c>
      <c r="AA116" s="56" t="s">
        <v>45</v>
      </c>
      <c r="AB116" s="56" t="s">
        <v>45</v>
      </c>
      <c r="AC116" s="56" t="s">
        <v>45</v>
      </c>
      <c r="AD116" s="56" t="s">
        <v>45</v>
      </c>
      <c r="AE116" s="56" t="s">
        <v>45</v>
      </c>
      <c r="AF116" s="56" t="s">
        <v>45</v>
      </c>
      <c r="AG116" s="56" t="s">
        <v>45</v>
      </c>
      <c r="AH116" s="56" t="s">
        <v>45</v>
      </c>
      <c r="AI116" s="56" t="s">
        <v>45</v>
      </c>
      <c r="AJ116" s="56" t="s">
        <v>45</v>
      </c>
      <c r="AK116" s="57" t="s">
        <v>45</v>
      </c>
      <c r="AL116" s="64" t="s">
        <v>2399</v>
      </c>
      <c r="AM116" t="s">
        <v>2440</v>
      </c>
      <c r="AN116" t="s">
        <v>2440</v>
      </c>
      <c r="AO116" t="b">
        <f>EXACT(AM116,AN116)</f>
        <v>1</v>
      </c>
    </row>
    <row r="117" spans="1:41" ht="15" customHeight="1">
      <c r="A117" s="1">
        <v>109</v>
      </c>
      <c r="B117" s="1" t="s">
        <v>798</v>
      </c>
      <c r="C117" s="1" t="s">
        <v>799</v>
      </c>
      <c r="D117" s="14" t="str">
        <f>VLOOKUP(C117, Tea_added!$B$1:$E$367, 3, FALSE)</f>
        <v>576_AAA6099_Hymenoptera_Braconidae_Cotesia_IDBA_pilon</v>
      </c>
      <c r="E117" s="14" t="str">
        <f>VLOOKUP(C117, Tea_added!$B$2:$E$367, 4, FALSE)</f>
        <v>BOLD:AAA6099</v>
      </c>
      <c r="F117" s="1" t="s">
        <v>800</v>
      </c>
      <c r="G117" s="1" t="s">
        <v>801</v>
      </c>
      <c r="H117" s="1" t="s">
        <v>802</v>
      </c>
      <c r="I117" s="1" t="s">
        <v>773</v>
      </c>
      <c r="J117" s="1" t="s">
        <v>803</v>
      </c>
      <c r="K117" s="1" t="s">
        <v>802</v>
      </c>
      <c r="L117" s="1" t="s">
        <v>3378</v>
      </c>
      <c r="M117" s="1" t="str">
        <f>_xlfn.TEXTJOIN("_", FALSE, L117, E117)</f>
        <v>Cotesia sp_BOLD:AAA6099</v>
      </c>
      <c r="N117" s="13">
        <v>40</v>
      </c>
      <c r="O117" s="13">
        <v>37</v>
      </c>
      <c r="P117" s="13">
        <v>1480</v>
      </c>
      <c r="Q117" s="1" t="s">
        <v>715</v>
      </c>
      <c r="R117" s="1" t="s">
        <v>44</v>
      </c>
      <c r="S117" s="9" t="s">
        <v>45</v>
      </c>
      <c r="T117" s="1" t="s">
        <v>55</v>
      </c>
      <c r="U117" s="7" t="s">
        <v>3548</v>
      </c>
      <c r="W117" s="55" t="s">
        <v>2654</v>
      </c>
      <c r="X117" s="56" t="s">
        <v>2654</v>
      </c>
      <c r="Y117" s="56" t="s">
        <v>2654</v>
      </c>
      <c r="Z117" s="56" t="s">
        <v>2654</v>
      </c>
      <c r="AA117" s="56" t="s">
        <v>2654</v>
      </c>
      <c r="AB117" s="56" t="s">
        <v>2654</v>
      </c>
      <c r="AC117" s="56" t="s">
        <v>2654</v>
      </c>
      <c r="AD117" s="56" t="s">
        <v>2654</v>
      </c>
      <c r="AE117" s="56" t="s">
        <v>2654</v>
      </c>
      <c r="AF117" s="56" t="s">
        <v>2654</v>
      </c>
      <c r="AG117" s="56" t="s">
        <v>2654</v>
      </c>
      <c r="AH117" s="56" t="s">
        <v>2654</v>
      </c>
      <c r="AI117" s="56" t="s">
        <v>2654</v>
      </c>
      <c r="AJ117" s="56" t="s">
        <v>2654</v>
      </c>
      <c r="AK117" s="57" t="s">
        <v>2654</v>
      </c>
      <c r="AL117" s="66" t="s">
        <v>56</v>
      </c>
      <c r="AM117" s="1" t="s">
        <v>804</v>
      </c>
      <c r="AN117" t="s">
        <v>804</v>
      </c>
      <c r="AO117" t="b">
        <f>EXACT(AM117,AN117)</f>
        <v>1</v>
      </c>
    </row>
    <row r="118" spans="1:41" ht="15" customHeight="1">
      <c r="A118" s="1">
        <v>112</v>
      </c>
      <c r="B118" s="1" t="s">
        <v>820</v>
      </c>
      <c r="C118" s="1" t="s">
        <v>821</v>
      </c>
      <c r="D118" s="14" t="str">
        <f>VLOOKUP(C118, Tea_added!$B$1:$E$367, 3, FALSE)</f>
        <v>584_ACE6464_Hymenoptera_Braconidae_Cotesia_IDBA_pilon</v>
      </c>
      <c r="E118" s="14" t="str">
        <f>VLOOKUP(C118, Tea_added!$B$2:$E$367, 4, FALSE)</f>
        <v>BOLD:ACE6464</v>
      </c>
      <c r="F118" s="1" t="s">
        <v>822</v>
      </c>
      <c r="G118" s="1" t="s">
        <v>823</v>
      </c>
      <c r="H118" s="1" t="s">
        <v>802</v>
      </c>
      <c r="I118" s="1" t="s">
        <v>773</v>
      </c>
      <c r="J118" s="1" t="s">
        <v>803</v>
      </c>
      <c r="K118" s="1" t="s">
        <v>802</v>
      </c>
      <c r="L118" s="1" t="s">
        <v>3378</v>
      </c>
      <c r="M118" s="1" t="str">
        <f>_xlfn.TEXTJOIN("_", FALSE, L118, E118)</f>
        <v>Cotesia sp_BOLD:ACE6464</v>
      </c>
      <c r="N118" s="13">
        <v>70</v>
      </c>
      <c r="O118" s="13" t="s">
        <v>824</v>
      </c>
      <c r="P118" s="13">
        <v>616</v>
      </c>
      <c r="Q118" s="1" t="s">
        <v>715</v>
      </c>
      <c r="R118" s="1" t="s">
        <v>44</v>
      </c>
      <c r="S118" s="9" t="s">
        <v>45</v>
      </c>
      <c r="T118" s="1" t="s">
        <v>55</v>
      </c>
      <c r="U118" s="7" t="s">
        <v>3548</v>
      </c>
      <c r="W118" s="55" t="s">
        <v>2654</v>
      </c>
      <c r="X118" s="56" t="s">
        <v>2654</v>
      </c>
      <c r="Y118" s="56" t="s">
        <v>2654</v>
      </c>
      <c r="Z118" s="56" t="s">
        <v>2654</v>
      </c>
      <c r="AA118" s="56" t="s">
        <v>2654</v>
      </c>
      <c r="AB118" s="56" t="s">
        <v>2654</v>
      </c>
      <c r="AC118" s="56" t="s">
        <v>2654</v>
      </c>
      <c r="AD118" s="56" t="s">
        <v>2654</v>
      </c>
      <c r="AE118" s="56" t="s">
        <v>2654</v>
      </c>
      <c r="AF118" s="56" t="s">
        <v>2654</v>
      </c>
      <c r="AG118" s="56" t="s">
        <v>2654</v>
      </c>
      <c r="AH118" s="56" t="s">
        <v>2654</v>
      </c>
      <c r="AI118" s="56" t="s">
        <v>2654</v>
      </c>
      <c r="AJ118" s="56" t="s">
        <v>2654</v>
      </c>
      <c r="AK118" s="57" t="s">
        <v>2654</v>
      </c>
      <c r="AL118" s="66" t="s">
        <v>56</v>
      </c>
      <c r="AM118" s="1" t="s">
        <v>825</v>
      </c>
      <c r="AN118" t="s">
        <v>825</v>
      </c>
      <c r="AO118" t="b">
        <f>EXACT(AM118,AN118)</f>
        <v>1</v>
      </c>
    </row>
    <row r="119" spans="1:41" ht="15" customHeight="1">
      <c r="A119" s="1">
        <v>288</v>
      </c>
      <c r="B119" s="1" t="s">
        <v>1916</v>
      </c>
      <c r="C119" s="1" t="s">
        <v>1917</v>
      </c>
      <c r="D119" s="14" t="str">
        <f>VLOOKUP(C119, Tea_added!$B$1:$E$367, 3, FALSE)</f>
        <v>PlateD_B6_AAH1744_Hymenoptera_Ichneumonidae_Cremastus_tenebrosus_idba_spades_consensus</v>
      </c>
      <c r="E119" s="14" t="str">
        <f>VLOOKUP(C119, Tea_added!$B$2:$E$367, 4, FALSE)</f>
        <v>BOLD:AAH1744</v>
      </c>
      <c r="F119" s="1" t="s">
        <v>1918</v>
      </c>
      <c r="G119" s="1" t="s">
        <v>1919</v>
      </c>
      <c r="H119" s="1" t="s">
        <v>1920</v>
      </c>
      <c r="I119" s="1" t="s">
        <v>773</v>
      </c>
      <c r="J119" s="1" t="s">
        <v>774</v>
      </c>
      <c r="K119" s="1" t="s">
        <v>1921</v>
      </c>
      <c r="L119" s="1" t="s">
        <v>1920</v>
      </c>
      <c r="M119" s="1" t="str">
        <f>_xlfn.TEXTJOIN("_", FALSE, L119, E119)</f>
        <v>Cremastus tenebrosus_BOLD:AAH1744</v>
      </c>
      <c r="N119" s="13">
        <v>90</v>
      </c>
      <c r="O119" s="13">
        <v>17</v>
      </c>
      <c r="P119" s="13">
        <v>1530</v>
      </c>
      <c r="Q119" s="1" t="s">
        <v>715</v>
      </c>
      <c r="R119" s="1" t="s">
        <v>1272</v>
      </c>
      <c r="S119" s="7" t="s">
        <v>2386</v>
      </c>
      <c r="T119" s="1" t="s">
        <v>55</v>
      </c>
      <c r="U119" s="7" t="s">
        <v>3548</v>
      </c>
      <c r="V119" s="71"/>
      <c r="W119" s="55" t="s">
        <v>45</v>
      </c>
      <c r="X119" s="56" t="s">
        <v>45</v>
      </c>
      <c r="Y119" s="56" t="s">
        <v>45</v>
      </c>
      <c r="Z119" s="56" t="s">
        <v>45</v>
      </c>
      <c r="AA119" s="56" t="s">
        <v>45</v>
      </c>
      <c r="AB119" s="56" t="s">
        <v>45</v>
      </c>
      <c r="AC119" s="56" t="s">
        <v>45</v>
      </c>
      <c r="AD119" s="56" t="s">
        <v>45</v>
      </c>
      <c r="AE119" s="56" t="s">
        <v>45</v>
      </c>
      <c r="AF119" s="56" t="s">
        <v>45</v>
      </c>
      <c r="AG119" s="56" t="s">
        <v>45</v>
      </c>
      <c r="AH119" s="56" t="s">
        <v>45</v>
      </c>
      <c r="AI119" s="56" t="s">
        <v>45</v>
      </c>
      <c r="AJ119" s="56" t="s">
        <v>45</v>
      </c>
      <c r="AK119" s="57" t="s">
        <v>45</v>
      </c>
      <c r="AL119" s="64" t="s">
        <v>72</v>
      </c>
      <c r="AM119" t="s">
        <v>2630</v>
      </c>
      <c r="AN119" t="s">
        <v>2554</v>
      </c>
      <c r="AO119" t="b">
        <f>EXACT(AM119,AN119)</f>
        <v>1</v>
      </c>
    </row>
    <row r="120" spans="1:41" ht="15" customHeight="1">
      <c r="A120" s="1">
        <v>8</v>
      </c>
      <c r="B120" s="1" t="s">
        <v>94</v>
      </c>
      <c r="C120" s="1" t="s">
        <v>95</v>
      </c>
      <c r="D120" s="14" t="str">
        <f>VLOOKUP(C120, Tea_added!$B$1:$E$367, 3, FALSE)</f>
        <v>CAN_28_AAI6025_Diptera_Chironomidae_Cricotopus_cf__Tibialis_IDBApilon</v>
      </c>
      <c r="E120" s="14" t="str">
        <f>VLOOKUP(C120, Tea_added!$B$2:$E$367, 4, FALSE)</f>
        <v>BOLD:AAI6025</v>
      </c>
      <c r="F120" s="1" t="s">
        <v>96</v>
      </c>
      <c r="G120" s="1" t="s">
        <v>97</v>
      </c>
      <c r="H120" s="1" t="s">
        <v>98</v>
      </c>
      <c r="I120" s="1" t="s">
        <v>40</v>
      </c>
      <c r="J120" s="1" t="s">
        <v>41</v>
      </c>
      <c r="K120" s="1" t="s">
        <v>99</v>
      </c>
      <c r="L120" s="1" t="s">
        <v>3440</v>
      </c>
      <c r="M120" s="1" t="str">
        <f>_xlfn.TEXTJOIN("_", FALSE, L120, E120)</f>
        <v>Cricotopus cf_tibialis_BOLD:AAI6025</v>
      </c>
      <c r="N120" s="13">
        <v>90</v>
      </c>
      <c r="O120" s="13" t="s">
        <v>100</v>
      </c>
      <c r="P120" s="13">
        <v>486</v>
      </c>
      <c r="R120" s="1" t="s">
        <v>44</v>
      </c>
      <c r="S120" s="9" t="s">
        <v>45</v>
      </c>
      <c r="T120" s="1" t="s">
        <v>55</v>
      </c>
      <c r="U120" s="7" t="s">
        <v>3548</v>
      </c>
      <c r="W120" s="55" t="s">
        <v>2654</v>
      </c>
      <c r="X120" s="56" t="s">
        <v>2654</v>
      </c>
      <c r="Y120" s="56" t="s">
        <v>2654</v>
      </c>
      <c r="Z120" s="56" t="s">
        <v>2654</v>
      </c>
      <c r="AA120" s="56" t="s">
        <v>2654</v>
      </c>
      <c r="AB120" s="56" t="s">
        <v>2654</v>
      </c>
      <c r="AC120" s="56" t="s">
        <v>2654</v>
      </c>
      <c r="AD120" s="56" t="s">
        <v>2654</v>
      </c>
      <c r="AE120" s="56" t="s">
        <v>2654</v>
      </c>
      <c r="AF120" s="56" t="s">
        <v>2654</v>
      </c>
      <c r="AG120" s="56" t="s">
        <v>2654</v>
      </c>
      <c r="AH120" s="56" t="s">
        <v>2654</v>
      </c>
      <c r="AI120" s="56" t="s">
        <v>2654</v>
      </c>
      <c r="AJ120" s="56" t="s">
        <v>2654</v>
      </c>
      <c r="AK120" s="57" t="s">
        <v>2654</v>
      </c>
      <c r="AL120" s="66" t="s">
        <v>56</v>
      </c>
      <c r="AM120" s="1" t="s">
        <v>101</v>
      </c>
      <c r="AN120" t="s">
        <v>101</v>
      </c>
      <c r="AO120" t="b">
        <f>EXACT(AM120,AN120)</f>
        <v>1</v>
      </c>
    </row>
    <row r="121" spans="1:41" ht="15" customHeight="1">
      <c r="A121" s="1">
        <v>9</v>
      </c>
      <c r="B121" s="1" t="s">
        <v>102</v>
      </c>
      <c r="C121" s="1" t="s">
        <v>103</v>
      </c>
      <c r="D121" s="14" t="str">
        <f>VLOOKUP(C121, Tea_added!$B$1:$E$367, 3, FALSE)</f>
        <v>CAN_31_AAA5307_Diptera_Chironomidae_Cricotopus_obnixus_IDBApilon</v>
      </c>
      <c r="E121" s="14" t="str">
        <f>VLOOKUP(C121, Tea_added!$B$2:$E$367, 4, FALSE)</f>
        <v>BOLD:AAA5307</v>
      </c>
      <c r="F121" s="1" t="s">
        <v>104</v>
      </c>
      <c r="G121" s="1" t="s">
        <v>105</v>
      </c>
      <c r="H121" s="1" t="s">
        <v>106</v>
      </c>
      <c r="I121" s="1" t="s">
        <v>40</v>
      </c>
      <c r="J121" s="1" t="s">
        <v>41</v>
      </c>
      <c r="K121" s="1" t="s">
        <v>99</v>
      </c>
      <c r="L121" s="1" t="s">
        <v>106</v>
      </c>
      <c r="M121" s="1" t="str">
        <f>_xlfn.TEXTJOIN("_", FALSE, L121, E121)</f>
        <v>Cricotopus obnixus_BOLD:AAA5307</v>
      </c>
      <c r="N121" s="2">
        <v>90</v>
      </c>
      <c r="O121" s="2" t="s">
        <v>107</v>
      </c>
      <c r="P121" s="2">
        <v>513</v>
      </c>
      <c r="R121" s="1" t="s">
        <v>44</v>
      </c>
      <c r="S121" s="9" t="s">
        <v>45</v>
      </c>
      <c r="T121" s="1" t="s">
        <v>55</v>
      </c>
      <c r="U121" s="7" t="s">
        <v>3548</v>
      </c>
      <c r="W121" s="55" t="s">
        <v>2654</v>
      </c>
      <c r="X121" s="56" t="s">
        <v>2654</v>
      </c>
      <c r="Y121" s="56" t="s">
        <v>2654</v>
      </c>
      <c r="Z121" s="56" t="s">
        <v>2654</v>
      </c>
      <c r="AA121" s="56" t="s">
        <v>2654</v>
      </c>
      <c r="AB121" s="56" t="s">
        <v>2654</v>
      </c>
      <c r="AC121" s="56" t="s">
        <v>2654</v>
      </c>
      <c r="AD121" s="56" t="s">
        <v>2654</v>
      </c>
      <c r="AE121" s="56" t="s">
        <v>2654</v>
      </c>
      <c r="AF121" s="56" t="s">
        <v>2654</v>
      </c>
      <c r="AG121" s="56" t="s">
        <v>2654</v>
      </c>
      <c r="AH121" s="56" t="s">
        <v>2654</v>
      </c>
      <c r="AI121" s="56" t="s">
        <v>2654</v>
      </c>
      <c r="AJ121" s="56" t="s">
        <v>2654</v>
      </c>
      <c r="AK121" s="57" t="s">
        <v>2654</v>
      </c>
      <c r="AL121" s="66" t="s">
        <v>56</v>
      </c>
      <c r="AM121" s="1" t="s">
        <v>108</v>
      </c>
      <c r="AN121" t="s">
        <v>108</v>
      </c>
      <c r="AO121" t="b">
        <f>EXACT(AM121,AN121)</f>
        <v>1</v>
      </c>
    </row>
    <row r="122" spans="1:41" ht="15" customHeight="1">
      <c r="A122" s="1">
        <v>10</v>
      </c>
      <c r="B122" s="1" t="s">
        <v>109</v>
      </c>
      <c r="C122" s="1" t="s">
        <v>110</v>
      </c>
      <c r="D122" s="14" t="str">
        <f>VLOOKUP(C122, Tea_added!$B$1:$E$367, 3, FALSE)</f>
        <v>CAN_33_ABZ4817_Diptera_Chironomidae_Cricotopus_obnixus_SPADESmeta_pilon</v>
      </c>
      <c r="E122" s="14" t="str">
        <f>VLOOKUP(C122, Tea_added!$B$2:$E$367, 4, FALSE)</f>
        <v>BOLD:ABZ4817</v>
      </c>
      <c r="F122" s="1" t="s">
        <v>111</v>
      </c>
      <c r="G122" s="1" t="s">
        <v>112</v>
      </c>
      <c r="H122" s="1" t="s">
        <v>106</v>
      </c>
      <c r="I122" s="1" t="s">
        <v>40</v>
      </c>
      <c r="J122" s="1" t="s">
        <v>41</v>
      </c>
      <c r="K122" s="1" t="s">
        <v>99</v>
      </c>
      <c r="L122" s="1" t="s">
        <v>106</v>
      </c>
      <c r="M122" s="1" t="str">
        <f>_xlfn.TEXTJOIN("_", FALSE, L122, E122)</f>
        <v>Cricotopus obnixus_BOLD:ABZ4817</v>
      </c>
      <c r="N122" s="2">
        <v>90</v>
      </c>
      <c r="O122" s="2" t="s">
        <v>113</v>
      </c>
      <c r="P122" s="2">
        <v>306</v>
      </c>
      <c r="R122" s="1" t="s">
        <v>44</v>
      </c>
      <c r="S122" s="9" t="s">
        <v>45</v>
      </c>
      <c r="T122" s="1" t="s">
        <v>55</v>
      </c>
      <c r="U122" s="7" t="s">
        <v>3548</v>
      </c>
      <c r="W122" s="55" t="s">
        <v>2654</v>
      </c>
      <c r="X122" s="56" t="s">
        <v>2654</v>
      </c>
      <c r="Y122" s="56" t="s">
        <v>2654</v>
      </c>
      <c r="Z122" s="56" t="s">
        <v>2654</v>
      </c>
      <c r="AA122" s="56" t="s">
        <v>2654</v>
      </c>
      <c r="AB122" s="56" t="s">
        <v>2654</v>
      </c>
      <c r="AC122" s="56" t="s">
        <v>2654</v>
      </c>
      <c r="AD122" s="56" t="s">
        <v>2654</v>
      </c>
      <c r="AE122" s="56" t="s">
        <v>2654</v>
      </c>
      <c r="AF122" s="56" t="s">
        <v>2654</v>
      </c>
      <c r="AG122" s="56" t="s">
        <v>2654</v>
      </c>
      <c r="AH122" s="56" t="s">
        <v>2654</v>
      </c>
      <c r="AI122" s="56" t="s">
        <v>2654</v>
      </c>
      <c r="AJ122" s="56" t="s">
        <v>2654</v>
      </c>
      <c r="AK122" s="57" t="s">
        <v>2654</v>
      </c>
      <c r="AL122" s="66" t="s">
        <v>114</v>
      </c>
      <c r="AM122" s="1" t="s">
        <v>115</v>
      </c>
      <c r="AN122" t="s">
        <v>115</v>
      </c>
      <c r="AO122" t="b">
        <f>EXACT(AM122,AN122)</f>
        <v>1</v>
      </c>
    </row>
    <row r="123" spans="1:41" ht="15" customHeight="1">
      <c r="A123" s="1">
        <v>11</v>
      </c>
      <c r="B123" s="1" t="s">
        <v>116</v>
      </c>
      <c r="C123" s="1" t="s">
        <v>117</v>
      </c>
      <c r="D123" s="14" t="str">
        <f>VLOOKUP(C123, Tea_added!$B$1:$E$367, 3, FALSE)</f>
        <v>CAN_38_AAL7378_Diptera_Chironomidae_Cricotopus_patens_IDBApilon</v>
      </c>
      <c r="E123" s="14" t="str">
        <f>VLOOKUP(C123, Tea_added!$B$2:$E$367, 4, FALSE)</f>
        <v>BOLD:AAL7378</v>
      </c>
      <c r="F123" s="1" t="s">
        <v>118</v>
      </c>
      <c r="G123" s="1" t="s">
        <v>119</v>
      </c>
      <c r="H123" s="1" t="s">
        <v>120</v>
      </c>
      <c r="I123" s="1" t="s">
        <v>40</v>
      </c>
      <c r="J123" s="1" t="s">
        <v>41</v>
      </c>
      <c r="K123" s="1" t="s">
        <v>99</v>
      </c>
      <c r="L123" s="1" t="s">
        <v>120</v>
      </c>
      <c r="M123" s="1" t="str">
        <f>_xlfn.TEXTJOIN("_", FALSE, L123, E123)</f>
        <v>Cricotopus patens_BOLD:AAL7378</v>
      </c>
      <c r="N123" s="2">
        <v>90</v>
      </c>
      <c r="O123" s="2" t="s">
        <v>121</v>
      </c>
      <c r="P123" s="2">
        <v>702</v>
      </c>
      <c r="R123" s="1" t="s">
        <v>44</v>
      </c>
      <c r="S123" s="9" t="s">
        <v>45</v>
      </c>
      <c r="T123" s="1" t="s">
        <v>55</v>
      </c>
      <c r="U123" s="7" t="s">
        <v>3548</v>
      </c>
      <c r="V123" s="71"/>
      <c r="W123" s="55" t="s">
        <v>2654</v>
      </c>
      <c r="X123" s="56" t="s">
        <v>2654</v>
      </c>
      <c r="Y123" s="56" t="s">
        <v>2654</v>
      </c>
      <c r="Z123" s="56" t="s">
        <v>2654</v>
      </c>
      <c r="AA123" s="56" t="s">
        <v>2654</v>
      </c>
      <c r="AB123" s="56" t="s">
        <v>2654</v>
      </c>
      <c r="AC123" s="56" t="s">
        <v>2654</v>
      </c>
      <c r="AD123" s="56" t="s">
        <v>2654</v>
      </c>
      <c r="AE123" s="56" t="s">
        <v>2654</v>
      </c>
      <c r="AF123" s="56" t="s">
        <v>2654</v>
      </c>
      <c r="AG123" s="56" t="s">
        <v>2654</v>
      </c>
      <c r="AH123" s="56" t="s">
        <v>2654</v>
      </c>
      <c r="AI123" s="56" t="s">
        <v>2654</v>
      </c>
      <c r="AJ123" s="56" t="s">
        <v>2654</v>
      </c>
      <c r="AK123" s="57" t="s">
        <v>2654</v>
      </c>
      <c r="AL123" s="66" t="s">
        <v>56</v>
      </c>
      <c r="AM123" s="1" t="s">
        <v>122</v>
      </c>
      <c r="AN123" t="s">
        <v>122</v>
      </c>
      <c r="AO123" t="b">
        <f>EXACT(AM123,AN123)</f>
        <v>1</v>
      </c>
    </row>
    <row r="124" spans="1:41" ht="15" customHeight="1">
      <c r="A124" s="1">
        <v>12</v>
      </c>
      <c r="B124" s="1" t="s">
        <v>123</v>
      </c>
      <c r="C124" s="1" t="s">
        <v>124</v>
      </c>
      <c r="D124" s="14" t="str">
        <f>VLOOKUP(C124, Tea_added!$B$1:$E$367, 3, FALSE)</f>
        <v>CAN_41_AAA5300_Diptera_Chironomidae_Cricotopus_tibialis_IDBAcontig_blastn</v>
      </c>
      <c r="E124" s="14" t="str">
        <f>VLOOKUP(C124, Tea_added!$B$2:$E$367, 4, FALSE)</f>
        <v>BOLD:AAA5300</v>
      </c>
      <c r="F124" s="1" t="s">
        <v>125</v>
      </c>
      <c r="G124" s="1" t="s">
        <v>126</v>
      </c>
      <c r="H124" s="1" t="s">
        <v>127</v>
      </c>
      <c r="I124" s="1" t="s">
        <v>40</v>
      </c>
      <c r="J124" s="1" t="s">
        <v>41</v>
      </c>
      <c r="K124" s="1" t="s">
        <v>99</v>
      </c>
      <c r="L124" s="1" t="s">
        <v>127</v>
      </c>
      <c r="M124" s="1" t="str">
        <f>_xlfn.TEXTJOIN("_", FALSE, L124, E124)</f>
        <v>Cricotopus tibialis_BOLD:AAA5300</v>
      </c>
      <c r="N124" s="2">
        <v>90</v>
      </c>
      <c r="O124" s="2" t="s">
        <v>128</v>
      </c>
      <c r="P124" s="2">
        <v>207</v>
      </c>
      <c r="R124" s="1" t="s">
        <v>44</v>
      </c>
      <c r="S124" s="9" t="s">
        <v>45</v>
      </c>
      <c r="T124" s="1" t="s">
        <v>55</v>
      </c>
      <c r="U124" s="7" t="s">
        <v>3548</v>
      </c>
      <c r="W124" s="55" t="s">
        <v>2654</v>
      </c>
      <c r="X124" s="56" t="s">
        <v>2654</v>
      </c>
      <c r="Y124" s="56" t="s">
        <v>2654</v>
      </c>
      <c r="Z124" s="56" t="s">
        <v>2654</v>
      </c>
      <c r="AA124" s="56" t="s">
        <v>2654</v>
      </c>
      <c r="AB124" s="56" t="s">
        <v>2654</v>
      </c>
      <c r="AC124" s="56" t="s">
        <v>2654</v>
      </c>
      <c r="AD124" s="56" t="s">
        <v>2654</v>
      </c>
      <c r="AE124" s="56" t="s">
        <v>2654</v>
      </c>
      <c r="AF124" s="56" t="s">
        <v>2654</v>
      </c>
      <c r="AG124" s="56" t="s">
        <v>2654</v>
      </c>
      <c r="AH124" s="56" t="s">
        <v>2654</v>
      </c>
      <c r="AI124" s="56" t="s">
        <v>2654</v>
      </c>
      <c r="AJ124" s="56" t="s">
        <v>2654</v>
      </c>
      <c r="AK124" s="57" t="s">
        <v>2654</v>
      </c>
      <c r="AL124" s="13" t="s">
        <v>80</v>
      </c>
      <c r="AM124" s="1" t="s">
        <v>129</v>
      </c>
      <c r="AN124" t="s">
        <v>129</v>
      </c>
      <c r="AO124" t="b">
        <f>EXACT(AM124,AN124)</f>
        <v>1</v>
      </c>
    </row>
    <row r="125" spans="1:41" ht="15" customHeight="1">
      <c r="A125" s="1">
        <v>13</v>
      </c>
      <c r="B125" s="1" t="s">
        <v>130</v>
      </c>
      <c r="C125" s="1" t="s">
        <v>131</v>
      </c>
      <c r="D125" s="14" t="str">
        <f>VLOOKUP(C125, Tea_added!$B$1:$E$367, 3, FALSE)</f>
        <v>CAN_43_AAL9618_Diptera_Chironomidae_Cricotopus_triannulatus_IDBApilon</v>
      </c>
      <c r="E125" s="14" t="str">
        <f>VLOOKUP(C125, Tea_added!$B$2:$E$367, 4, FALSE)</f>
        <v>BOLD:AAL9618</v>
      </c>
      <c r="F125" s="1" t="s">
        <v>132</v>
      </c>
      <c r="G125" s="1" t="s">
        <v>133</v>
      </c>
      <c r="H125" s="1" t="s">
        <v>134</v>
      </c>
      <c r="I125" s="1" t="s">
        <v>40</v>
      </c>
      <c r="J125" s="1" t="s">
        <v>41</v>
      </c>
      <c r="K125" s="1" t="s">
        <v>99</v>
      </c>
      <c r="L125" s="1" t="s">
        <v>134</v>
      </c>
      <c r="M125" s="1" t="str">
        <f>_xlfn.TEXTJOIN("_", FALSE, L125, E125)</f>
        <v>Cricotopus triannulatus_BOLD:AAL9618</v>
      </c>
      <c r="N125" s="2">
        <v>90</v>
      </c>
      <c r="O125" s="2" t="s">
        <v>135</v>
      </c>
      <c r="P125" s="2">
        <v>648</v>
      </c>
      <c r="R125" s="1" t="s">
        <v>44</v>
      </c>
      <c r="S125" s="9" t="s">
        <v>45</v>
      </c>
      <c r="T125" s="1" t="s">
        <v>55</v>
      </c>
      <c r="U125" s="7" t="s">
        <v>3548</v>
      </c>
      <c r="W125" s="55" t="s">
        <v>2654</v>
      </c>
      <c r="X125" s="56" t="s">
        <v>2654</v>
      </c>
      <c r="Y125" s="56" t="s">
        <v>2654</v>
      </c>
      <c r="Z125" s="56" t="s">
        <v>2654</v>
      </c>
      <c r="AA125" s="56" t="s">
        <v>2654</v>
      </c>
      <c r="AB125" s="56" t="s">
        <v>2654</v>
      </c>
      <c r="AC125" s="56" t="s">
        <v>2654</v>
      </c>
      <c r="AD125" s="56" t="s">
        <v>2654</v>
      </c>
      <c r="AE125" s="56" t="s">
        <v>2654</v>
      </c>
      <c r="AF125" s="56" t="s">
        <v>2654</v>
      </c>
      <c r="AG125" s="56" t="s">
        <v>2654</v>
      </c>
      <c r="AH125" s="56" t="s">
        <v>2654</v>
      </c>
      <c r="AI125" s="56" t="s">
        <v>2654</v>
      </c>
      <c r="AJ125" s="56" t="s">
        <v>2654</v>
      </c>
      <c r="AK125" s="57" t="s">
        <v>2654</v>
      </c>
      <c r="AL125" s="66" t="s">
        <v>56</v>
      </c>
      <c r="AM125" s="1" t="s">
        <v>136</v>
      </c>
      <c r="AN125" t="s">
        <v>136</v>
      </c>
      <c r="AO125" t="b">
        <f>EXACT(AM125,AN125)</f>
        <v>1</v>
      </c>
    </row>
    <row r="126" spans="1:41" ht="15" customHeight="1">
      <c r="A126" s="1">
        <v>326</v>
      </c>
      <c r="B126" s="1" t="s">
        <v>2155</v>
      </c>
      <c r="C126" s="1" t="s">
        <v>2156</v>
      </c>
      <c r="D126" s="14" t="str">
        <f>VLOOKUP(C126, Tea_added!$B$1:$E$367, 3, FALSE)</f>
        <v>PlateI_B11_AAY9781_Hymenoptera_Ichneumonidae_Cryptus_arcticus_spades_pilon</v>
      </c>
      <c r="E126" s="14" t="str">
        <f>VLOOKUP(C126, Tea_added!$B$2:$E$367, 4, FALSE)</f>
        <v>BOLD:AAY9781</v>
      </c>
      <c r="F126" s="1" t="s">
        <v>2157</v>
      </c>
      <c r="G126" s="1" t="s">
        <v>2158</v>
      </c>
      <c r="H126" s="1" t="s">
        <v>2159</v>
      </c>
      <c r="I126" s="1" t="s">
        <v>773</v>
      </c>
      <c r="J126" s="1" t="s">
        <v>774</v>
      </c>
      <c r="K126" s="1" t="s">
        <v>2160</v>
      </c>
      <c r="L126" s="1" t="s">
        <v>2159</v>
      </c>
      <c r="M126" s="1" t="str">
        <f>_xlfn.TEXTJOIN("_", FALSE, L126, E126)</f>
        <v>Cryptus arcticus_BOLD:AAY9781</v>
      </c>
      <c r="N126" s="2">
        <v>90</v>
      </c>
      <c r="O126" s="2" t="s">
        <v>2161</v>
      </c>
      <c r="P126" s="2">
        <v>25344</v>
      </c>
      <c r="Q126" s="1" t="s">
        <v>715</v>
      </c>
      <c r="R126" s="1" t="s">
        <v>1272</v>
      </c>
      <c r="S126" s="7" t="s">
        <v>2388</v>
      </c>
      <c r="T126" s="1" t="s">
        <v>55</v>
      </c>
      <c r="U126" s="7" t="s">
        <v>3548</v>
      </c>
      <c r="V126" s="71"/>
      <c r="W126" s="55" t="s">
        <v>45</v>
      </c>
      <c r="X126" s="56" t="s">
        <v>45</v>
      </c>
      <c r="Y126" s="56" t="s">
        <v>45</v>
      </c>
      <c r="Z126" s="56" t="s">
        <v>45</v>
      </c>
      <c r="AA126" s="56" t="s">
        <v>45</v>
      </c>
      <c r="AB126" s="56" t="s">
        <v>45</v>
      </c>
      <c r="AC126" s="56" t="s">
        <v>45</v>
      </c>
      <c r="AD126" s="56" t="s">
        <v>45</v>
      </c>
      <c r="AE126" s="56" t="s">
        <v>45</v>
      </c>
      <c r="AF126" s="56" t="s">
        <v>45</v>
      </c>
      <c r="AG126" s="56" t="s">
        <v>45</v>
      </c>
      <c r="AH126" s="56" t="s">
        <v>45</v>
      </c>
      <c r="AI126" s="56" t="s">
        <v>45</v>
      </c>
      <c r="AJ126" s="56" t="s">
        <v>45</v>
      </c>
      <c r="AK126" s="57" t="s">
        <v>45</v>
      </c>
      <c r="AL126" s="64" t="s">
        <v>2400</v>
      </c>
      <c r="AM126" t="s">
        <v>2585</v>
      </c>
      <c r="AN126" t="s">
        <v>2585</v>
      </c>
      <c r="AO126" t="b">
        <f>EXACT(AM126,AN126)</f>
        <v>1</v>
      </c>
    </row>
    <row r="127" spans="1:41" ht="15" customHeight="1">
      <c r="A127" s="1">
        <v>327</v>
      </c>
      <c r="B127" s="1" t="s">
        <v>2162</v>
      </c>
      <c r="C127" s="1" t="s">
        <v>2163</v>
      </c>
      <c r="D127" s="14" t="str">
        <f>VLOOKUP(C127, Tea_added!$B$1:$E$367, 3, FALSE)</f>
        <v>PlateI_E3_AAH2153_Hymenoptera_Ichneumonidae_Cryptus_leechi_idba_pilon</v>
      </c>
      <c r="E127" s="14" t="str">
        <f>VLOOKUP(C127, Tea_added!$B$2:$E$367, 4, FALSE)</f>
        <v>BOLD:AAH2153</v>
      </c>
      <c r="F127" s="1" t="s">
        <v>2164</v>
      </c>
      <c r="G127" s="1" t="s">
        <v>2165</v>
      </c>
      <c r="H127" s="1" t="s">
        <v>2166</v>
      </c>
      <c r="I127" s="1" t="s">
        <v>773</v>
      </c>
      <c r="J127" s="1" t="s">
        <v>774</v>
      </c>
      <c r="K127" s="1" t="s">
        <v>2160</v>
      </c>
      <c r="L127" s="1" t="s">
        <v>2166</v>
      </c>
      <c r="M127" s="1" t="str">
        <f>_xlfn.TEXTJOIN("_", FALSE, L127, E127)</f>
        <v>Cryptus leechi_BOLD:AAH2153</v>
      </c>
      <c r="N127" s="13">
        <v>90</v>
      </c>
      <c r="O127" s="13" t="s">
        <v>2167</v>
      </c>
      <c r="P127" s="13">
        <v>7227</v>
      </c>
      <c r="Q127" s="1" t="s">
        <v>715</v>
      </c>
      <c r="R127" s="1" t="s">
        <v>1272</v>
      </c>
      <c r="S127" s="7" t="s">
        <v>2388</v>
      </c>
      <c r="T127" s="1" t="s">
        <v>55</v>
      </c>
      <c r="U127" s="7" t="s">
        <v>3548</v>
      </c>
      <c r="W127" s="55" t="s">
        <v>45</v>
      </c>
      <c r="X127" s="56" t="s">
        <v>45</v>
      </c>
      <c r="Y127" s="56" t="s">
        <v>45</v>
      </c>
      <c r="Z127" s="56" t="s">
        <v>45</v>
      </c>
      <c r="AA127" s="56" t="s">
        <v>45</v>
      </c>
      <c r="AB127" s="56" t="s">
        <v>45</v>
      </c>
      <c r="AC127" s="56" t="s">
        <v>45</v>
      </c>
      <c r="AD127" s="56" t="s">
        <v>45</v>
      </c>
      <c r="AE127" s="56" t="s">
        <v>45</v>
      </c>
      <c r="AF127" s="56" t="s">
        <v>45</v>
      </c>
      <c r="AG127" s="56" t="s">
        <v>45</v>
      </c>
      <c r="AH127" s="56" t="s">
        <v>45</v>
      </c>
      <c r="AI127" s="56" t="s">
        <v>45</v>
      </c>
      <c r="AJ127" s="56" t="s">
        <v>45</v>
      </c>
      <c r="AK127" s="57" t="s">
        <v>45</v>
      </c>
      <c r="AL127" s="64" t="s">
        <v>2399</v>
      </c>
      <c r="AM127" t="s">
        <v>2447</v>
      </c>
      <c r="AN127" t="s">
        <v>2447</v>
      </c>
      <c r="AO127" t="b">
        <f>EXACT(AM127,AN127)</f>
        <v>1</v>
      </c>
    </row>
    <row r="128" spans="1:41" ht="15" customHeight="1">
      <c r="A128" s="1">
        <v>276</v>
      </c>
      <c r="B128" s="1" t="s">
        <v>1848</v>
      </c>
      <c r="C128" s="1" t="s">
        <v>1849</v>
      </c>
      <c r="D128" s="14" t="str">
        <f>VLOOKUP(C128, Tea_added!$B$1:$E$367, 3, FALSE)</f>
        <v>PlateI_F8_AAM6201_Diptera_Ceratopogonidae_Culicoides_spades_pilon</v>
      </c>
      <c r="E128" s="14" t="str">
        <f>VLOOKUP(C128, Tea_added!$B$2:$E$367, 4, FALSE)</f>
        <v>BOLD:AAM6201</v>
      </c>
      <c r="F128" s="1" t="s">
        <v>1850</v>
      </c>
      <c r="G128" s="1" t="s">
        <v>1851</v>
      </c>
      <c r="H128" s="1" t="s">
        <v>1852</v>
      </c>
      <c r="I128" s="1" t="s">
        <v>40</v>
      </c>
      <c r="J128" s="1" t="s">
        <v>626</v>
      </c>
      <c r="K128" s="1" t="s">
        <v>1852</v>
      </c>
      <c r="L128" s="1" t="s">
        <v>3438</v>
      </c>
      <c r="M128" s="1" t="str">
        <f>_xlfn.TEXTJOIN("_", FALSE, L128, E128)</f>
        <v>Culicoides sp_BOLD:AAM6201</v>
      </c>
      <c r="N128" s="2">
        <v>50</v>
      </c>
      <c r="O128" s="2" t="s">
        <v>1576</v>
      </c>
      <c r="P128" s="2">
        <v>160</v>
      </c>
      <c r="R128" s="1" t="s">
        <v>1272</v>
      </c>
      <c r="S128" s="7" t="s">
        <v>2390</v>
      </c>
      <c r="T128" s="1" t="s">
        <v>55</v>
      </c>
      <c r="U128" s="7" t="s">
        <v>3548</v>
      </c>
      <c r="W128" s="55" t="s">
        <v>2655</v>
      </c>
      <c r="X128" s="56" t="s">
        <v>2655</v>
      </c>
      <c r="Y128" s="56" t="s">
        <v>2655</v>
      </c>
      <c r="Z128" s="56" t="s">
        <v>2655</v>
      </c>
      <c r="AA128" s="56" t="s">
        <v>2655</v>
      </c>
      <c r="AB128" s="56" t="s">
        <v>2655</v>
      </c>
      <c r="AC128" s="56" t="s">
        <v>2655</v>
      </c>
      <c r="AD128" s="56" t="s">
        <v>2655</v>
      </c>
      <c r="AE128" s="56" t="s">
        <v>2655</v>
      </c>
      <c r="AF128" s="56" t="s">
        <v>2655</v>
      </c>
      <c r="AG128" s="56" t="s">
        <v>2655</v>
      </c>
      <c r="AH128" s="56" t="s">
        <v>2655</v>
      </c>
      <c r="AI128" s="56" t="s">
        <v>2655</v>
      </c>
      <c r="AJ128" s="56" t="s">
        <v>2655</v>
      </c>
      <c r="AK128" s="57" t="s">
        <v>2655</v>
      </c>
      <c r="AL128" s="64" t="s">
        <v>2400</v>
      </c>
      <c r="AM128" t="s">
        <v>2545</v>
      </c>
      <c r="AN128" t="s">
        <v>2545</v>
      </c>
      <c r="AO128" t="b">
        <f>EXACT(AM128,AN128)</f>
        <v>1</v>
      </c>
    </row>
    <row r="129" spans="1:41" ht="15" customHeight="1">
      <c r="A129" s="1">
        <v>310</v>
      </c>
      <c r="B129" s="1" t="s">
        <v>2050</v>
      </c>
      <c r="C129" s="1" t="s">
        <v>2051</v>
      </c>
      <c r="D129" s="14" t="str">
        <f>VLOOKUP(C129, Tea_added!$B$1:$E$367, 3, FALSE)</f>
        <v>PlateJ_H2_AAB0868_Diptera_Calliphoridae_Cynomya_spades_pilon</v>
      </c>
      <c r="E129" s="14" t="str">
        <f>VLOOKUP(C129, Tea_added!$B$2:$E$367, 4, FALSE)</f>
        <v>BOLD:AAB0868</v>
      </c>
      <c r="F129" s="1" t="s">
        <v>2052</v>
      </c>
      <c r="G129" s="1" t="s">
        <v>2053</v>
      </c>
      <c r="H129" s="1" t="s">
        <v>2054</v>
      </c>
      <c r="I129" s="1" t="s">
        <v>40</v>
      </c>
      <c r="J129" s="1" t="s">
        <v>2034</v>
      </c>
      <c r="K129" s="1" t="s">
        <v>2055</v>
      </c>
      <c r="L129" s="1" t="s">
        <v>3112</v>
      </c>
      <c r="M129" s="1" t="str">
        <f>_xlfn.TEXTJOIN("_", FALSE, L129, E129)</f>
        <v>Cynomya sp_BOLD:AAB0868</v>
      </c>
      <c r="N129" s="2">
        <v>90</v>
      </c>
      <c r="O129" s="2" t="s">
        <v>2056</v>
      </c>
      <c r="P129" s="2">
        <v>60012</v>
      </c>
      <c r="Q129" s="1" t="s">
        <v>715</v>
      </c>
      <c r="R129" s="1" t="s">
        <v>1272</v>
      </c>
      <c r="S129" s="7" t="s">
        <v>2388</v>
      </c>
      <c r="T129" s="1" t="s">
        <v>55</v>
      </c>
      <c r="U129" s="7" t="s">
        <v>3548</v>
      </c>
      <c r="W129" s="55" t="s">
        <v>2655</v>
      </c>
      <c r="X129" s="56" t="s">
        <v>2655</v>
      </c>
      <c r="Y129" s="56" t="s">
        <v>2655</v>
      </c>
      <c r="Z129" s="56" t="s">
        <v>2655</v>
      </c>
      <c r="AA129" s="56" t="s">
        <v>2655</v>
      </c>
      <c r="AB129" s="56" t="s">
        <v>2655</v>
      </c>
      <c r="AC129" s="56" t="s">
        <v>2655</v>
      </c>
      <c r="AD129" s="56" t="s">
        <v>2655</v>
      </c>
      <c r="AE129" s="56" t="s">
        <v>2655</v>
      </c>
      <c r="AF129" s="56" t="s">
        <v>2655</v>
      </c>
      <c r="AG129" s="56" t="s">
        <v>2655</v>
      </c>
      <c r="AH129" s="56" t="s">
        <v>2655</v>
      </c>
      <c r="AI129" s="56" t="s">
        <v>2655</v>
      </c>
      <c r="AJ129" s="56" t="s">
        <v>2655</v>
      </c>
      <c r="AK129" s="57" t="s">
        <v>2655</v>
      </c>
      <c r="AL129" s="64" t="s">
        <v>2400</v>
      </c>
      <c r="AM129" t="s">
        <v>2573</v>
      </c>
      <c r="AN129" t="s">
        <v>2573</v>
      </c>
      <c r="AO129" t="b">
        <f>EXACT(AM129,AN129)</f>
        <v>1</v>
      </c>
    </row>
    <row r="130" spans="1:41" ht="15" customHeight="1">
      <c r="A130" s="1">
        <v>235</v>
      </c>
      <c r="B130" s="1" t="s">
        <v>1642</v>
      </c>
      <c r="C130" s="1" t="s">
        <v>1643</v>
      </c>
      <c r="D130" s="14" t="str">
        <f>VLOOKUP(C130, Tea_added!$B$1:$E$367, 3, FALSE)</f>
        <v>PlateI_D11_ACI8673_Diptera_Cecidomyiidae_Dasineura_spades_pilon</v>
      </c>
      <c r="E130" s="14" t="str">
        <f>VLOOKUP(C130, Tea_added!$B$2:$E$367, 4, FALSE)</f>
        <v>BOLD:ACI8673</v>
      </c>
      <c r="F130" s="1" t="s">
        <v>1644</v>
      </c>
      <c r="G130" s="1" t="s">
        <v>1645</v>
      </c>
      <c r="H130" s="1" t="s">
        <v>1361</v>
      </c>
      <c r="I130" s="1" t="s">
        <v>40</v>
      </c>
      <c r="J130" s="1" t="s">
        <v>1362</v>
      </c>
      <c r="K130" s="1" t="s">
        <v>1361</v>
      </c>
      <c r="L130" s="1" t="s">
        <v>3113</v>
      </c>
      <c r="M130" s="1" t="str">
        <f>_xlfn.TEXTJOIN("_", FALSE, L130, E130)</f>
        <v>Dasineura sp_BOLD:ACI8673</v>
      </c>
      <c r="N130" s="2">
        <v>50</v>
      </c>
      <c r="O130" s="2" t="s">
        <v>1646</v>
      </c>
      <c r="P130" s="2">
        <v>130</v>
      </c>
      <c r="R130" s="1" t="s">
        <v>1272</v>
      </c>
      <c r="S130" s="7" t="s">
        <v>2388</v>
      </c>
      <c r="T130" s="1" t="s">
        <v>55</v>
      </c>
      <c r="U130" s="7" t="s">
        <v>3548</v>
      </c>
      <c r="W130" s="55" t="s">
        <v>45</v>
      </c>
      <c r="X130" s="56" t="s">
        <v>45</v>
      </c>
      <c r="Y130" s="56" t="s">
        <v>45</v>
      </c>
      <c r="Z130" s="56" t="s">
        <v>45</v>
      </c>
      <c r="AA130" s="56" t="s">
        <v>45</v>
      </c>
      <c r="AB130" s="56" t="s">
        <v>45</v>
      </c>
      <c r="AC130" s="56" t="s">
        <v>45</v>
      </c>
      <c r="AD130" s="56" t="s">
        <v>45</v>
      </c>
      <c r="AE130" s="56" t="s">
        <v>45</v>
      </c>
      <c r="AF130" s="56" t="s">
        <v>45</v>
      </c>
      <c r="AG130" s="56" t="s">
        <v>45</v>
      </c>
      <c r="AH130" s="56" t="s">
        <v>45</v>
      </c>
      <c r="AI130" s="56" t="s">
        <v>45</v>
      </c>
      <c r="AJ130" s="56" t="s">
        <v>45</v>
      </c>
      <c r="AK130" s="57" t="s">
        <v>45</v>
      </c>
      <c r="AL130" s="64" t="s">
        <v>2400</v>
      </c>
      <c r="AM130" t="s">
        <v>2514</v>
      </c>
      <c r="AN130" t="s">
        <v>2514</v>
      </c>
      <c r="AO130" t="b">
        <f>EXACT(AM130,AN130)</f>
        <v>1</v>
      </c>
    </row>
    <row r="131" spans="1:41" ht="15" customHeight="1">
      <c r="A131" s="1">
        <v>57</v>
      </c>
      <c r="B131" s="1" t="s">
        <v>447</v>
      </c>
      <c r="C131" s="1" t="s">
        <v>448</v>
      </c>
      <c r="D131" s="14" t="str">
        <f>VLOOKUP(C131, Tea_added!$B$1:$E$367, 3, FALSE)</f>
        <v>199_AAW0131_Diptera_Anthomyiidae_Delia_echinata_IDBA_pilon</v>
      </c>
      <c r="E131" s="14" t="str">
        <f>VLOOKUP(C131, Tea_added!$B$2:$E$367, 4, FALSE)</f>
        <v>BOLD:AAW0131</v>
      </c>
      <c r="F131" s="1" t="s">
        <v>449</v>
      </c>
      <c r="G131" s="1" t="s">
        <v>450</v>
      </c>
      <c r="H131" s="1" t="s">
        <v>451</v>
      </c>
      <c r="I131" s="1" t="s">
        <v>40</v>
      </c>
      <c r="J131" s="1" t="s">
        <v>252</v>
      </c>
      <c r="K131" s="1" t="s">
        <v>452</v>
      </c>
      <c r="L131" s="1" t="s">
        <v>451</v>
      </c>
      <c r="M131" s="1" t="str">
        <f>_xlfn.TEXTJOIN("_", FALSE, L131, E131)</f>
        <v>Delia echinata_BOLD:AAW0131</v>
      </c>
      <c r="N131" s="2">
        <v>50</v>
      </c>
      <c r="O131" s="2">
        <v>117</v>
      </c>
      <c r="P131" s="2">
        <v>5850</v>
      </c>
      <c r="R131" s="1" t="s">
        <v>44</v>
      </c>
      <c r="S131" s="9" t="s">
        <v>45</v>
      </c>
      <c r="T131" s="1" t="s">
        <v>2650</v>
      </c>
      <c r="U131" s="7" t="s">
        <v>3548</v>
      </c>
      <c r="W131" s="58" t="s">
        <v>2657</v>
      </c>
      <c r="X131" s="59" t="s">
        <v>2656</v>
      </c>
      <c r="Y131" s="56" t="s">
        <v>2654</v>
      </c>
      <c r="Z131" s="56" t="s">
        <v>2654</v>
      </c>
      <c r="AA131" s="56" t="s">
        <v>2654</v>
      </c>
      <c r="AB131" s="56" t="s">
        <v>2654</v>
      </c>
      <c r="AC131" s="56" t="s">
        <v>2654</v>
      </c>
      <c r="AD131" s="56" t="s">
        <v>2654</v>
      </c>
      <c r="AE131" s="56" t="s">
        <v>2654</v>
      </c>
      <c r="AF131" s="56" t="s">
        <v>2654</v>
      </c>
      <c r="AG131" s="56" t="s">
        <v>2654</v>
      </c>
      <c r="AH131" s="56" t="s">
        <v>2654</v>
      </c>
      <c r="AI131" s="56" t="s">
        <v>2654</v>
      </c>
      <c r="AJ131" s="56" t="s">
        <v>2654</v>
      </c>
      <c r="AK131" s="57" t="s">
        <v>2654</v>
      </c>
      <c r="AL131" s="66" t="s">
        <v>56</v>
      </c>
      <c r="AM131" s="1" t="s">
        <v>453</v>
      </c>
      <c r="AN131" t="s">
        <v>453</v>
      </c>
      <c r="AO131" t="b">
        <f>EXACT(AM131,AN131)</f>
        <v>1</v>
      </c>
    </row>
    <row r="132" spans="1:41" ht="15" customHeight="1">
      <c r="A132" s="1">
        <v>199</v>
      </c>
      <c r="B132" s="1" t="s">
        <v>1443</v>
      </c>
      <c r="C132" s="1" t="s">
        <v>1444</v>
      </c>
      <c r="D132" s="14" t="str">
        <f>VLOOKUP(C132, Tea_added!$B$1:$E$367, 3, FALSE)</f>
        <v>PlateJ_H1_ACA4290_Diptera_Anthomyiidae_Delia_fabricii_Concatenated</v>
      </c>
      <c r="E132" s="14" t="str">
        <f>VLOOKUP(C132, Tea_added!$B$2:$E$367, 4, FALSE)</f>
        <v>BOLD:ACA4290</v>
      </c>
      <c r="F132" s="1" t="s">
        <v>1445</v>
      </c>
      <c r="G132" s="1" t="s">
        <v>1446</v>
      </c>
      <c r="H132" s="1" t="s">
        <v>1447</v>
      </c>
      <c r="I132" s="1" t="s">
        <v>40</v>
      </c>
      <c r="J132" s="1" t="s">
        <v>252</v>
      </c>
      <c r="K132" s="1" t="s">
        <v>452</v>
      </c>
      <c r="L132" s="1" t="s">
        <v>1447</v>
      </c>
      <c r="M132" s="1" t="str">
        <f>_xlfn.TEXTJOIN("_", FALSE, L132, E132)</f>
        <v>Delia fabricii_BOLD:ACA4290</v>
      </c>
      <c r="N132" s="2">
        <v>18</v>
      </c>
      <c r="O132" s="2" t="s">
        <v>1448</v>
      </c>
      <c r="P132" s="2" t="s">
        <v>1449</v>
      </c>
      <c r="R132" s="1" t="s">
        <v>1272</v>
      </c>
      <c r="S132" s="7" t="s">
        <v>2388</v>
      </c>
      <c r="T132" t="s">
        <v>2679</v>
      </c>
      <c r="U132" s="56" t="s">
        <v>3548</v>
      </c>
      <c r="W132" s="6" t="s">
        <v>2652</v>
      </c>
      <c r="X132" s="7" t="s">
        <v>2651</v>
      </c>
      <c r="Y132" s="7" t="s">
        <v>2651</v>
      </c>
      <c r="Z132" s="7" t="s">
        <v>2652</v>
      </c>
      <c r="AA132" s="7" t="s">
        <v>2651</v>
      </c>
      <c r="AB132" s="56" t="s">
        <v>2654</v>
      </c>
      <c r="AC132" s="7" t="s">
        <v>2652</v>
      </c>
      <c r="AD132" s="7" t="s">
        <v>2651</v>
      </c>
      <c r="AE132" s="7" t="s">
        <v>2651</v>
      </c>
      <c r="AF132" s="56" t="s">
        <v>2654</v>
      </c>
      <c r="AG132" s="7" t="s">
        <v>2651</v>
      </c>
      <c r="AH132" s="56" t="s">
        <v>2654</v>
      </c>
      <c r="AI132" s="7" t="s">
        <v>2651</v>
      </c>
      <c r="AJ132" s="7" t="s">
        <v>216</v>
      </c>
      <c r="AK132" s="57" t="s">
        <v>2654</v>
      </c>
      <c r="AL132" s="64" t="s">
        <v>2634</v>
      </c>
      <c r="AM132" t="s">
        <v>2485</v>
      </c>
      <c r="AN132" t="s">
        <v>2485</v>
      </c>
      <c r="AO132" t="b">
        <f>EXACT(AM132,AN132)</f>
        <v>1</v>
      </c>
    </row>
    <row r="133" spans="1:41" ht="15" customHeight="1">
      <c r="A133" s="1">
        <v>98</v>
      </c>
      <c r="B133" s="1" t="s">
        <v>717</v>
      </c>
      <c r="C133" s="1" t="s">
        <v>718</v>
      </c>
      <c r="D133" s="14" t="str">
        <f>VLOOKUP(C133, Tea_added!$B$1:$E$367, 3, FALSE)</f>
        <v>331_AAG2511_Diptera_Anthomyiidae_Delia_platura_IDBA_pilon</v>
      </c>
      <c r="E133" s="14" t="str">
        <f>VLOOKUP(C133, Tea_added!$B$2:$E$367, 4, FALSE)</f>
        <v>BOLD:AAG2511</v>
      </c>
      <c r="F133" s="1" t="s">
        <v>719</v>
      </c>
      <c r="G133" s="1" t="s">
        <v>720</v>
      </c>
      <c r="H133" s="1" t="s">
        <v>721</v>
      </c>
      <c r="I133" s="1" t="s">
        <v>40</v>
      </c>
      <c r="J133" s="1" t="s">
        <v>252</v>
      </c>
      <c r="K133" s="1" t="s">
        <v>452</v>
      </c>
      <c r="L133" s="1" t="s">
        <v>721</v>
      </c>
      <c r="M133" s="1" t="str">
        <f>_xlfn.TEXTJOIN("_", FALSE, L133, E133)</f>
        <v>Delia platura_BOLD:AAG2511</v>
      </c>
      <c r="N133" s="2">
        <v>50</v>
      </c>
      <c r="O133" s="2" t="s">
        <v>722</v>
      </c>
      <c r="P133" s="2">
        <v>2125</v>
      </c>
      <c r="Q133" s="1" t="s">
        <v>715</v>
      </c>
      <c r="R133" s="1" t="s">
        <v>44</v>
      </c>
      <c r="S133" s="9" t="s">
        <v>45</v>
      </c>
      <c r="T133" s="1" t="s">
        <v>55</v>
      </c>
      <c r="U133" s="7" t="s">
        <v>3548</v>
      </c>
      <c r="V133" s="71"/>
      <c r="W133" s="55" t="s">
        <v>2654</v>
      </c>
      <c r="X133" s="56" t="s">
        <v>2654</v>
      </c>
      <c r="Y133" s="56" t="s">
        <v>2654</v>
      </c>
      <c r="Z133" s="56" t="s">
        <v>2654</v>
      </c>
      <c r="AA133" s="56" t="s">
        <v>2654</v>
      </c>
      <c r="AB133" s="56" t="s">
        <v>2654</v>
      </c>
      <c r="AC133" s="56" t="s">
        <v>2654</v>
      </c>
      <c r="AD133" s="56" t="s">
        <v>2654</v>
      </c>
      <c r="AE133" s="56" t="s">
        <v>2654</v>
      </c>
      <c r="AF133" s="56" t="s">
        <v>2654</v>
      </c>
      <c r="AG133" s="56" t="s">
        <v>2654</v>
      </c>
      <c r="AH133" s="56" t="s">
        <v>2654</v>
      </c>
      <c r="AI133" s="56" t="s">
        <v>2654</v>
      </c>
      <c r="AJ133" s="56" t="s">
        <v>2654</v>
      </c>
      <c r="AK133" s="57" t="s">
        <v>2654</v>
      </c>
      <c r="AL133" s="66" t="s">
        <v>56</v>
      </c>
      <c r="AM133" s="1" t="s">
        <v>723</v>
      </c>
      <c r="AN133" t="s">
        <v>723</v>
      </c>
      <c r="AO133" t="b">
        <f>EXACT(AM133,AN133)</f>
        <v>1</v>
      </c>
    </row>
    <row r="134" spans="1:41" ht="15" customHeight="1">
      <c r="A134" s="1">
        <v>299</v>
      </c>
      <c r="B134" s="1" t="s">
        <v>1975</v>
      </c>
      <c r="C134" s="1" t="s">
        <v>1976</v>
      </c>
      <c r="D134" s="14" t="str">
        <f>VLOOKUP(C134, Tea_added!$B$1:$E$367, 3, FALSE)</f>
        <v>PlateD_C5_ACJ0801_Hymenoptera_Megaspilidae_Dendrocerus_sp._idba_spades_consensus</v>
      </c>
      <c r="E134" s="14" t="str">
        <f>VLOOKUP(C134, Tea_added!$B$2:$E$367, 4, FALSE)</f>
        <v>BOLD:ACJ0801</v>
      </c>
      <c r="F134" s="1" t="s">
        <v>1977</v>
      </c>
      <c r="G134" s="1" t="s">
        <v>1978</v>
      </c>
      <c r="H134" s="1" t="s">
        <v>1979</v>
      </c>
      <c r="I134" s="1" t="s">
        <v>773</v>
      </c>
      <c r="J134" s="1" t="s">
        <v>1980</v>
      </c>
      <c r="K134" s="1" t="s">
        <v>1981</v>
      </c>
      <c r="L134" s="1" t="s">
        <v>1979</v>
      </c>
      <c r="M134" s="1" t="str">
        <f>_xlfn.TEXTJOIN("_", FALSE, L134, E134)</f>
        <v>Dendrocerus sp._BOLD:ACJ0801</v>
      </c>
      <c r="N134" s="2">
        <v>50</v>
      </c>
      <c r="O134" s="2" t="s">
        <v>1982</v>
      </c>
      <c r="P134" s="2">
        <v>240</v>
      </c>
      <c r="R134" s="1" t="s">
        <v>1272</v>
      </c>
      <c r="S134" s="7" t="s">
        <v>2386</v>
      </c>
      <c r="T134" s="1" t="s">
        <v>55</v>
      </c>
      <c r="U134" s="7" t="s">
        <v>3548</v>
      </c>
      <c r="W134" s="55" t="s">
        <v>45</v>
      </c>
      <c r="X134" s="56" t="s">
        <v>45</v>
      </c>
      <c r="Y134" s="56" t="s">
        <v>45</v>
      </c>
      <c r="Z134" s="56" t="s">
        <v>45</v>
      </c>
      <c r="AA134" s="56" t="s">
        <v>45</v>
      </c>
      <c r="AB134" s="56" t="s">
        <v>45</v>
      </c>
      <c r="AC134" s="56" t="s">
        <v>45</v>
      </c>
      <c r="AD134" s="56" t="s">
        <v>45</v>
      </c>
      <c r="AE134" s="56" t="s">
        <v>45</v>
      </c>
      <c r="AF134" s="56" t="s">
        <v>45</v>
      </c>
      <c r="AG134" s="56" t="s">
        <v>45</v>
      </c>
      <c r="AH134" s="56" t="s">
        <v>45</v>
      </c>
      <c r="AI134" s="56" t="s">
        <v>45</v>
      </c>
      <c r="AJ134" s="56" t="s">
        <v>45</v>
      </c>
      <c r="AK134" s="57" t="s">
        <v>45</v>
      </c>
      <c r="AL134" s="64" t="s">
        <v>72</v>
      </c>
      <c r="AM134" t="s">
        <v>2632</v>
      </c>
      <c r="AN134" t="s">
        <v>2564</v>
      </c>
      <c r="AO134" t="b">
        <f>EXACT(AM134,AN134)</f>
        <v>1</v>
      </c>
    </row>
    <row r="135" spans="1:41" ht="15" customHeight="1">
      <c r="A135" s="1">
        <v>328</v>
      </c>
      <c r="B135" s="1" t="s">
        <v>2168</v>
      </c>
      <c r="C135" s="1" t="s">
        <v>2169</v>
      </c>
      <c r="D135" s="14" t="str">
        <f>VLOOKUP(C135, Tea_added!$B$1:$E$367, 3, FALSE)</f>
        <v>PlateI_A2_AAL1412_Hymenoptera_Ichneumonidae_Diadegma_majale_spades_pilon</v>
      </c>
      <c r="E135" s="14" t="str">
        <f>VLOOKUP(C135, Tea_added!$B$2:$E$367, 4, FALSE)</f>
        <v>BOLD:AAL1412</v>
      </c>
      <c r="F135" s="1" t="s">
        <v>2170</v>
      </c>
      <c r="G135" s="1" t="s">
        <v>2171</v>
      </c>
      <c r="H135" s="1" t="s">
        <v>2172</v>
      </c>
      <c r="I135" s="1" t="s">
        <v>773</v>
      </c>
      <c r="J135" s="1" t="s">
        <v>774</v>
      </c>
      <c r="K135" s="1" t="s">
        <v>2173</v>
      </c>
      <c r="L135" s="1" t="s">
        <v>2172</v>
      </c>
      <c r="M135" s="1" t="str">
        <f>_xlfn.TEXTJOIN("_", FALSE, L135, E135)</f>
        <v>Diadegma majale_BOLD:AAL1412</v>
      </c>
      <c r="N135" s="2">
        <v>90</v>
      </c>
      <c r="O135" s="2" t="s">
        <v>2174</v>
      </c>
      <c r="P135" s="2">
        <v>3654</v>
      </c>
      <c r="Q135" s="1" t="s">
        <v>715</v>
      </c>
      <c r="R135" s="1" t="s">
        <v>1272</v>
      </c>
      <c r="S135" s="7" t="s">
        <v>2386</v>
      </c>
      <c r="T135" s="1" t="s">
        <v>55</v>
      </c>
      <c r="U135" s="7" t="s">
        <v>3548</v>
      </c>
      <c r="V135" s="71"/>
      <c r="W135" s="55" t="s">
        <v>45</v>
      </c>
      <c r="X135" s="56" t="s">
        <v>45</v>
      </c>
      <c r="Y135" s="56" t="s">
        <v>45</v>
      </c>
      <c r="Z135" s="56" t="s">
        <v>45</v>
      </c>
      <c r="AA135" s="56" t="s">
        <v>45</v>
      </c>
      <c r="AB135" s="56" t="s">
        <v>45</v>
      </c>
      <c r="AC135" s="56" t="s">
        <v>45</v>
      </c>
      <c r="AD135" s="56" t="s">
        <v>45</v>
      </c>
      <c r="AE135" s="56" t="s">
        <v>45</v>
      </c>
      <c r="AF135" s="56" t="s">
        <v>45</v>
      </c>
      <c r="AG135" s="56" t="s">
        <v>45</v>
      </c>
      <c r="AH135" s="56" t="s">
        <v>45</v>
      </c>
      <c r="AI135" s="56" t="s">
        <v>45</v>
      </c>
      <c r="AJ135" s="56" t="s">
        <v>45</v>
      </c>
      <c r="AK135" s="57" t="s">
        <v>45</v>
      </c>
      <c r="AL135" s="64" t="s">
        <v>2400</v>
      </c>
      <c r="AM135" t="s">
        <v>2586</v>
      </c>
      <c r="AN135" t="s">
        <v>2586</v>
      </c>
      <c r="AO135" t="b">
        <f>EXACT(AM135,AN135)</f>
        <v>1</v>
      </c>
    </row>
    <row r="136" spans="1:41" ht="15" customHeight="1">
      <c r="A136" s="1">
        <v>14</v>
      </c>
      <c r="B136" s="1" t="s">
        <v>137</v>
      </c>
      <c r="C136" s="1" t="s">
        <v>138</v>
      </c>
      <c r="D136" s="14" t="str">
        <f>VLOOKUP(C136, Tea_added!$B$1:$E$367, 3, FALSE)</f>
        <v>PlateI_C9_AAB1737_Diptera_Chironomidae_Diamesa_aberrata_or_Diamesa_incallida_idba_pilon</v>
      </c>
      <c r="E136" s="14" t="str">
        <f>VLOOKUP(C136, Tea_added!$B$2:$E$367, 4, FALSE)</f>
        <v>BOLD:AAB1737</v>
      </c>
      <c r="F136" s="1" t="s">
        <v>139</v>
      </c>
      <c r="G136" s="1" t="s">
        <v>140</v>
      </c>
      <c r="H136" s="1" t="s">
        <v>141</v>
      </c>
      <c r="I136" s="1" t="s">
        <v>40</v>
      </c>
      <c r="J136" s="1" t="s">
        <v>41</v>
      </c>
      <c r="K136" s="1" t="s">
        <v>142</v>
      </c>
      <c r="L136" s="1" t="s">
        <v>143</v>
      </c>
      <c r="M136" s="1"/>
      <c r="N136" s="13">
        <v>50</v>
      </c>
      <c r="O136" s="13" t="s">
        <v>144</v>
      </c>
      <c r="P136" s="13">
        <v>6215</v>
      </c>
      <c r="R136" s="1" t="s">
        <v>44</v>
      </c>
      <c r="S136" s="4" t="s">
        <v>45</v>
      </c>
      <c r="T136" s="5" t="s">
        <v>46</v>
      </c>
      <c r="U136" s="117" t="s">
        <v>3548</v>
      </c>
      <c r="V136" s="123" t="s">
        <v>2686</v>
      </c>
      <c r="W136" s="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/>
      <c r="AM136" s="1"/>
      <c r="AN136" t="s">
        <v>2432</v>
      </c>
      <c r="AO136" t="b">
        <f>EXACT(AM136,AN136)</f>
        <v>0</v>
      </c>
    </row>
    <row r="137" spans="1:41" ht="15" customHeight="1">
      <c r="A137" s="14">
        <v>14</v>
      </c>
      <c r="B137" s="14" t="s">
        <v>137</v>
      </c>
      <c r="C137" s="14" t="s">
        <v>138</v>
      </c>
      <c r="D137" s="14" t="str">
        <f>VLOOKUP(C137, Tea_added!$B$1:$E$367, 3, FALSE)</f>
        <v>PlateI_C9_AAB1737_Diptera_Chironomidae_Diamesa_aberrata_or_Diamesa_incallida_idba_pilon</v>
      </c>
      <c r="E137" s="14" t="str">
        <f>VLOOKUP(C137, Tea_added!$B$2:$E$367, 4, FALSE)</f>
        <v>BOLD:AAB1737</v>
      </c>
      <c r="F137" s="14" t="s">
        <v>139</v>
      </c>
      <c r="G137" s="14" t="s">
        <v>140</v>
      </c>
      <c r="H137" s="14" t="s">
        <v>141</v>
      </c>
      <c r="I137" s="14" t="s">
        <v>40</v>
      </c>
      <c r="J137" s="14" t="s">
        <v>41</v>
      </c>
      <c r="K137" s="14" t="s">
        <v>142</v>
      </c>
      <c r="L137" s="14" t="s">
        <v>3441</v>
      </c>
      <c r="M137" s="1" t="str">
        <f>_xlfn.TEXTJOIN("_", FALSE, L137, E137)</f>
        <v>Diamesa aberrata_incallida_BOLD:AAB1737</v>
      </c>
      <c r="N137" s="15">
        <v>50</v>
      </c>
      <c r="O137" s="15" t="s">
        <v>144</v>
      </c>
      <c r="P137" s="15">
        <v>6215</v>
      </c>
      <c r="Q137" s="16"/>
      <c r="R137" s="14" t="s">
        <v>2384</v>
      </c>
      <c r="S137" s="19" t="s">
        <v>2385</v>
      </c>
      <c r="T137" s="14" t="s">
        <v>55</v>
      </c>
      <c r="U137" s="19" t="s">
        <v>3548</v>
      </c>
      <c r="V137" s="16"/>
      <c r="W137" s="60" t="s">
        <v>45</v>
      </c>
      <c r="X137" s="61" t="s">
        <v>45</v>
      </c>
      <c r="Y137" s="61" t="s">
        <v>45</v>
      </c>
      <c r="Z137" s="61" t="s">
        <v>45</v>
      </c>
      <c r="AA137" s="61" t="s">
        <v>45</v>
      </c>
      <c r="AB137" s="61" t="s">
        <v>45</v>
      </c>
      <c r="AC137" s="61" t="s">
        <v>45</v>
      </c>
      <c r="AD137" s="61" t="s">
        <v>45</v>
      </c>
      <c r="AE137" s="61" t="s">
        <v>45</v>
      </c>
      <c r="AF137" s="61" t="s">
        <v>45</v>
      </c>
      <c r="AG137" s="61" t="s">
        <v>45</v>
      </c>
      <c r="AH137" s="61" t="s">
        <v>45</v>
      </c>
      <c r="AI137" s="61" t="s">
        <v>45</v>
      </c>
      <c r="AJ137" s="61" t="s">
        <v>45</v>
      </c>
      <c r="AK137" s="62" t="s">
        <v>45</v>
      </c>
      <c r="AL137" s="65" t="s">
        <v>2399</v>
      </c>
      <c r="AM137" s="14" t="s">
        <v>2432</v>
      </c>
      <c r="AN137" s="16" t="s">
        <v>2432</v>
      </c>
      <c r="AO137" t="b">
        <f>EXACT(AM137,AN137)</f>
        <v>1</v>
      </c>
    </row>
    <row r="138" spans="1:41" ht="15" customHeight="1">
      <c r="A138" s="1">
        <v>15</v>
      </c>
      <c r="B138" s="1" t="s">
        <v>145</v>
      </c>
      <c r="C138" s="1" t="s">
        <v>146</v>
      </c>
      <c r="D138" s="14" t="str">
        <f>VLOOKUP(C138, Tea_added!$B$1:$E$367, 3, FALSE)</f>
        <v>CAN_52_AAD7061_Diptera_Chironomidae_Diamesa_arctica_IDBApilon</v>
      </c>
      <c r="E138" s="14" t="str">
        <f>VLOOKUP(C138, Tea_added!$B$2:$E$367, 4, FALSE)</f>
        <v>BOLD:AAD7061</v>
      </c>
      <c r="F138" s="1" t="s">
        <v>147</v>
      </c>
      <c r="G138" s="1" t="s">
        <v>148</v>
      </c>
      <c r="H138" s="1" t="s">
        <v>149</v>
      </c>
      <c r="I138" s="1" t="s">
        <v>40</v>
      </c>
      <c r="J138" s="1" t="s">
        <v>41</v>
      </c>
      <c r="K138" s="1" t="s">
        <v>142</v>
      </c>
      <c r="L138" s="1" t="s">
        <v>149</v>
      </c>
      <c r="M138" s="1" t="str">
        <f>_xlfn.TEXTJOIN("_", FALSE, L138, E138)</f>
        <v>Diamesa arctica_BOLD:AAD7061</v>
      </c>
      <c r="N138" s="13">
        <v>50</v>
      </c>
      <c r="O138" s="13" t="s">
        <v>150</v>
      </c>
      <c r="P138" s="13">
        <v>1680</v>
      </c>
      <c r="R138" s="1" t="s">
        <v>44</v>
      </c>
      <c r="S138" s="9" t="s">
        <v>45</v>
      </c>
      <c r="T138" s="1" t="s">
        <v>55</v>
      </c>
      <c r="U138" s="7" t="s">
        <v>3548</v>
      </c>
      <c r="W138" s="55" t="s">
        <v>2654</v>
      </c>
      <c r="X138" s="56" t="s">
        <v>2654</v>
      </c>
      <c r="Y138" s="56" t="s">
        <v>2654</v>
      </c>
      <c r="Z138" s="56" t="s">
        <v>2654</v>
      </c>
      <c r="AA138" s="56" t="s">
        <v>2654</v>
      </c>
      <c r="AB138" s="56" t="s">
        <v>2654</v>
      </c>
      <c r="AC138" s="56" t="s">
        <v>2654</v>
      </c>
      <c r="AD138" s="56" t="s">
        <v>2654</v>
      </c>
      <c r="AE138" s="56" t="s">
        <v>2654</v>
      </c>
      <c r="AF138" s="56" t="s">
        <v>2654</v>
      </c>
      <c r="AG138" s="56" t="s">
        <v>2654</v>
      </c>
      <c r="AH138" s="56" t="s">
        <v>2654</v>
      </c>
      <c r="AI138" s="56" t="s">
        <v>2654</v>
      </c>
      <c r="AJ138" s="56" t="s">
        <v>2654</v>
      </c>
      <c r="AK138" s="57" t="s">
        <v>2654</v>
      </c>
      <c r="AL138" s="66" t="s">
        <v>56</v>
      </c>
      <c r="AM138" s="1" t="s">
        <v>151</v>
      </c>
      <c r="AN138" t="s">
        <v>151</v>
      </c>
      <c r="AO138" t="b">
        <f>EXACT(AM138,AN138)</f>
        <v>1</v>
      </c>
    </row>
    <row r="139" spans="1:41" ht="15" customHeight="1">
      <c r="A139" s="1">
        <v>16</v>
      </c>
      <c r="B139" s="1" t="s">
        <v>152</v>
      </c>
      <c r="C139" s="1" t="s">
        <v>153</v>
      </c>
      <c r="D139" s="14" t="str">
        <f>VLOOKUP(C139, Tea_added!$B$1:$E$367, 3, FALSE)</f>
        <v>CAN_58_AAM0255_Diptera_Chironomidae_Diamesa_bertrami_IDBApilon</v>
      </c>
      <c r="E139" s="14" t="str">
        <f>VLOOKUP(C139, Tea_added!$B$2:$E$367, 4, FALSE)</f>
        <v>BOLD:AAM0255</v>
      </c>
      <c r="F139" s="1" t="s">
        <v>154</v>
      </c>
      <c r="G139" s="1" t="s">
        <v>155</v>
      </c>
      <c r="H139" s="1" t="s">
        <v>156</v>
      </c>
      <c r="I139" s="1" t="s">
        <v>40</v>
      </c>
      <c r="J139" s="1" t="s">
        <v>41</v>
      </c>
      <c r="K139" s="1" t="s">
        <v>142</v>
      </c>
      <c r="L139" s="1" t="s">
        <v>156</v>
      </c>
      <c r="M139" s="1" t="str">
        <f>_xlfn.TEXTJOIN("_", FALSE, L139, E139)</f>
        <v>Diamesa bertrami_BOLD:AAM0255</v>
      </c>
      <c r="N139" s="13">
        <v>90</v>
      </c>
      <c r="O139" s="13" t="s">
        <v>157</v>
      </c>
      <c r="P139" s="13">
        <v>711</v>
      </c>
      <c r="R139" s="1" t="s">
        <v>44</v>
      </c>
      <c r="S139" s="9" t="s">
        <v>45</v>
      </c>
      <c r="T139" s="1" t="s">
        <v>55</v>
      </c>
      <c r="U139" s="7" t="s">
        <v>3548</v>
      </c>
      <c r="W139" s="55" t="s">
        <v>2654</v>
      </c>
      <c r="X139" s="56" t="s">
        <v>2654</v>
      </c>
      <c r="Y139" s="56" t="s">
        <v>2654</v>
      </c>
      <c r="Z139" s="56" t="s">
        <v>2654</v>
      </c>
      <c r="AA139" s="56" t="s">
        <v>2654</v>
      </c>
      <c r="AB139" s="56" t="s">
        <v>2654</v>
      </c>
      <c r="AC139" s="56" t="s">
        <v>2654</v>
      </c>
      <c r="AD139" s="56" t="s">
        <v>2654</v>
      </c>
      <c r="AE139" s="56" t="s">
        <v>2654</v>
      </c>
      <c r="AF139" s="56" t="s">
        <v>2654</v>
      </c>
      <c r="AG139" s="56" t="s">
        <v>2654</v>
      </c>
      <c r="AH139" s="56" t="s">
        <v>2654</v>
      </c>
      <c r="AI139" s="56" t="s">
        <v>2654</v>
      </c>
      <c r="AJ139" s="56" t="s">
        <v>2654</v>
      </c>
      <c r="AK139" s="57" t="s">
        <v>2654</v>
      </c>
      <c r="AL139" s="66" t="s">
        <v>56</v>
      </c>
      <c r="AM139" s="1" t="s">
        <v>158</v>
      </c>
      <c r="AN139" t="s">
        <v>158</v>
      </c>
      <c r="AO139" t="b">
        <f>EXACT(AM139,AN139)</f>
        <v>1</v>
      </c>
    </row>
    <row r="140" spans="1:41" ht="15" customHeight="1">
      <c r="A140" s="1">
        <v>17</v>
      </c>
      <c r="B140" s="1" t="s">
        <v>159</v>
      </c>
      <c r="C140" s="1" t="s">
        <v>160</v>
      </c>
      <c r="D140" s="14" t="str">
        <f>VLOOKUP(C140, Tea_added!$B$1:$E$367, 3, FALSE)</f>
        <v>CAN_59_AAB9980_Diptera_Chironomidae_Diamesa_bertrami_IDBApilon</v>
      </c>
      <c r="E140" s="14" t="str">
        <f>VLOOKUP(C140, Tea_added!$B$2:$E$367, 4, FALSE)</f>
        <v>BOLD:AAB9980</v>
      </c>
      <c r="F140" s="1" t="s">
        <v>161</v>
      </c>
      <c r="G140" s="1" t="s">
        <v>162</v>
      </c>
      <c r="H140" s="1" t="s">
        <v>156</v>
      </c>
      <c r="I140" s="1" t="s">
        <v>40</v>
      </c>
      <c r="J140" s="1" t="s">
        <v>41</v>
      </c>
      <c r="K140" s="1" t="s">
        <v>142</v>
      </c>
      <c r="L140" s="1" t="s">
        <v>156</v>
      </c>
      <c r="M140" s="1" t="str">
        <f>_xlfn.TEXTJOIN("_", FALSE, L140, E140)</f>
        <v>Diamesa bertrami_BOLD:AAB9980</v>
      </c>
      <c r="N140" s="2">
        <v>90</v>
      </c>
      <c r="O140" s="2" t="s">
        <v>163</v>
      </c>
      <c r="P140" s="2">
        <v>1179</v>
      </c>
      <c r="R140" s="1" t="s">
        <v>44</v>
      </c>
      <c r="S140" s="9" t="s">
        <v>45</v>
      </c>
      <c r="T140" s="1" t="s">
        <v>55</v>
      </c>
      <c r="U140" s="7" t="s">
        <v>3548</v>
      </c>
      <c r="W140" s="55" t="s">
        <v>2654</v>
      </c>
      <c r="X140" s="56" t="s">
        <v>2654</v>
      </c>
      <c r="Y140" s="56" t="s">
        <v>2654</v>
      </c>
      <c r="Z140" s="56" t="s">
        <v>2654</v>
      </c>
      <c r="AA140" s="56" t="s">
        <v>2654</v>
      </c>
      <c r="AB140" s="56" t="s">
        <v>2654</v>
      </c>
      <c r="AC140" s="56" t="s">
        <v>2654</v>
      </c>
      <c r="AD140" s="56" t="s">
        <v>2654</v>
      </c>
      <c r="AE140" s="56" t="s">
        <v>2654</v>
      </c>
      <c r="AF140" s="56" t="s">
        <v>2654</v>
      </c>
      <c r="AG140" s="56" t="s">
        <v>2654</v>
      </c>
      <c r="AH140" s="56" t="s">
        <v>2654</v>
      </c>
      <c r="AI140" s="56" t="s">
        <v>2654</v>
      </c>
      <c r="AJ140" s="56" t="s">
        <v>2654</v>
      </c>
      <c r="AK140" s="57" t="s">
        <v>2654</v>
      </c>
      <c r="AL140" s="66" t="s">
        <v>56</v>
      </c>
      <c r="AM140" s="1" t="s">
        <v>164</v>
      </c>
      <c r="AN140" t="s">
        <v>164</v>
      </c>
      <c r="AO140" t="b">
        <f>EXACT(AM140,AN140)</f>
        <v>1</v>
      </c>
    </row>
    <row r="141" spans="1:41" ht="15" customHeight="1">
      <c r="A141" s="1">
        <v>35</v>
      </c>
      <c r="B141" s="1" t="s">
        <v>287</v>
      </c>
      <c r="C141" s="1" t="s">
        <v>288</v>
      </c>
      <c r="D141" s="14" t="str">
        <f>VLOOKUP(C141, Tea_added!$B$1:$E$367, 3, FALSE)</f>
        <v>112_AAL5960_Diptera_Chironomidae_Diamesa_geminata_IDBA_pilon</v>
      </c>
      <c r="E141" s="14" t="str">
        <f>VLOOKUP(C141, Tea_added!$B$2:$E$367, 4, FALSE)</f>
        <v>BOLD:AAL5960</v>
      </c>
      <c r="F141" s="1" t="s">
        <v>289</v>
      </c>
      <c r="G141" s="1" t="s">
        <v>290</v>
      </c>
      <c r="H141" s="1" t="s">
        <v>291</v>
      </c>
      <c r="I141" s="1" t="s">
        <v>40</v>
      </c>
      <c r="J141" s="1" t="s">
        <v>41</v>
      </c>
      <c r="K141" s="1" t="s">
        <v>142</v>
      </c>
      <c r="L141" s="1" t="s">
        <v>291</v>
      </c>
      <c r="M141" s="1" t="str">
        <f>_xlfn.TEXTJOIN("_", FALSE, L141, E141)</f>
        <v>Diamesa geminata_BOLD:AAL5960</v>
      </c>
      <c r="N141" s="2">
        <v>50</v>
      </c>
      <c r="O141" s="2">
        <v>8</v>
      </c>
      <c r="P141" s="2">
        <v>400</v>
      </c>
      <c r="R141" s="1" t="s">
        <v>44</v>
      </c>
      <c r="S141" s="9" t="s">
        <v>45</v>
      </c>
      <c r="T141" s="1" t="s">
        <v>55</v>
      </c>
      <c r="U141" s="7" t="s">
        <v>3548</v>
      </c>
      <c r="W141" s="55" t="s">
        <v>2654</v>
      </c>
      <c r="X141" s="56" t="s">
        <v>2654</v>
      </c>
      <c r="Y141" s="56" t="s">
        <v>2654</v>
      </c>
      <c r="Z141" s="56" t="s">
        <v>2654</v>
      </c>
      <c r="AA141" s="56" t="s">
        <v>2654</v>
      </c>
      <c r="AB141" s="56" t="s">
        <v>2654</v>
      </c>
      <c r="AC141" s="56" t="s">
        <v>2654</v>
      </c>
      <c r="AD141" s="56" t="s">
        <v>2654</v>
      </c>
      <c r="AE141" s="56" t="s">
        <v>2654</v>
      </c>
      <c r="AF141" s="56" t="s">
        <v>2654</v>
      </c>
      <c r="AG141" s="56" t="s">
        <v>2654</v>
      </c>
      <c r="AH141" s="56" t="s">
        <v>2654</v>
      </c>
      <c r="AI141" s="56" t="s">
        <v>2654</v>
      </c>
      <c r="AJ141" s="56" t="s">
        <v>2654</v>
      </c>
      <c r="AK141" s="57" t="s">
        <v>2654</v>
      </c>
      <c r="AL141" s="66" t="s">
        <v>56</v>
      </c>
      <c r="AM141" s="1" t="s">
        <v>292</v>
      </c>
      <c r="AN141" t="s">
        <v>292</v>
      </c>
      <c r="AO141" t="b">
        <f>EXACT(AM141,AN141)</f>
        <v>1</v>
      </c>
    </row>
    <row r="142" spans="1:41" ht="15" customHeight="1">
      <c r="A142" s="1">
        <v>38</v>
      </c>
      <c r="B142" s="1" t="s">
        <v>308</v>
      </c>
      <c r="C142" s="1" t="s">
        <v>309</v>
      </c>
      <c r="D142" s="14" t="str">
        <f>VLOOKUP(C142, Tea_added!$B$1:$E$367, 3, FALSE)</f>
        <v>125_AAL9695_Diptera_Chironomidae_Diamesa_simplex_IDBA_pilon</v>
      </c>
      <c r="E142" s="14" t="str">
        <f>VLOOKUP(C142, Tea_added!$B$2:$E$367, 4, FALSE)</f>
        <v>BOLD:AAL9695</v>
      </c>
      <c r="F142" s="1" t="s">
        <v>310</v>
      </c>
      <c r="G142" s="1" t="s">
        <v>311</v>
      </c>
      <c r="H142" s="1" t="s">
        <v>312</v>
      </c>
      <c r="I142" s="1" t="s">
        <v>40</v>
      </c>
      <c r="J142" s="1" t="s">
        <v>41</v>
      </c>
      <c r="K142" s="1" t="s">
        <v>142</v>
      </c>
      <c r="L142" s="1" t="s">
        <v>312</v>
      </c>
      <c r="M142" s="1" t="str">
        <f>_xlfn.TEXTJOIN("_", FALSE, L142, E142)</f>
        <v>Diamesa simplex_BOLD:AAL9695</v>
      </c>
      <c r="N142" s="13">
        <v>40</v>
      </c>
      <c r="O142" s="13" t="s">
        <v>313</v>
      </c>
      <c r="P142" s="13">
        <v>2608</v>
      </c>
      <c r="R142" s="1" t="s">
        <v>44</v>
      </c>
      <c r="S142" s="9" t="s">
        <v>45</v>
      </c>
      <c r="T142" s="1" t="s">
        <v>55</v>
      </c>
      <c r="U142" s="7" t="s">
        <v>3548</v>
      </c>
      <c r="W142" s="55" t="s">
        <v>2654</v>
      </c>
      <c r="X142" s="56" t="s">
        <v>2654</v>
      </c>
      <c r="Y142" s="56" t="s">
        <v>2654</v>
      </c>
      <c r="Z142" s="56" t="s">
        <v>2654</v>
      </c>
      <c r="AA142" s="56" t="s">
        <v>2654</v>
      </c>
      <c r="AB142" s="56" t="s">
        <v>2654</v>
      </c>
      <c r="AC142" s="56" t="s">
        <v>2654</v>
      </c>
      <c r="AD142" s="56" t="s">
        <v>2654</v>
      </c>
      <c r="AE142" s="56" t="s">
        <v>2654</v>
      </c>
      <c r="AF142" s="56" t="s">
        <v>2654</v>
      </c>
      <c r="AG142" s="56" t="s">
        <v>2654</v>
      </c>
      <c r="AH142" s="56" t="s">
        <v>2654</v>
      </c>
      <c r="AI142" s="56" t="s">
        <v>2654</v>
      </c>
      <c r="AJ142" s="56" t="s">
        <v>2654</v>
      </c>
      <c r="AK142" s="57" t="s">
        <v>2654</v>
      </c>
      <c r="AL142" s="66" t="s">
        <v>56</v>
      </c>
      <c r="AM142" s="1" t="s">
        <v>314</v>
      </c>
      <c r="AN142" t="s">
        <v>314</v>
      </c>
      <c r="AO142" t="b">
        <f>EXACT(AM142,AN142)</f>
        <v>1</v>
      </c>
    </row>
    <row r="143" spans="1:41" ht="15" customHeight="1">
      <c r="A143" s="1">
        <v>280</v>
      </c>
      <c r="B143" s="1" t="s">
        <v>1872</v>
      </c>
      <c r="C143" s="1" t="s">
        <v>1873</v>
      </c>
      <c r="D143" s="14" t="str">
        <f>VLOOKUP(C143, Tea_added!$B$1:$E$367, 3, FALSE)</f>
        <v>PlateI_H8_AAD1879_Hymenoptera_Ichneumonidae_Diplazon_idba_pilon</v>
      </c>
      <c r="E143" s="14" t="str">
        <f>VLOOKUP(C143, Tea_added!$B$2:$E$367, 4, FALSE)</f>
        <v>BOLD:AAD1879</v>
      </c>
      <c r="F143" s="1" t="s">
        <v>1874</v>
      </c>
      <c r="G143" s="1" t="s">
        <v>1875</v>
      </c>
      <c r="H143" s="1" t="s">
        <v>1876</v>
      </c>
      <c r="I143" s="1" t="s">
        <v>773</v>
      </c>
      <c r="J143" s="1" t="s">
        <v>774</v>
      </c>
      <c r="K143" s="1" t="s">
        <v>1877</v>
      </c>
      <c r="L143" s="1" t="s">
        <v>1876</v>
      </c>
      <c r="M143" s="1" t="str">
        <f>_xlfn.TEXTJOIN("_", FALSE, L143, E143)</f>
        <v>Diplazon hyperboreus_BOLD:AAD1879</v>
      </c>
      <c r="N143" s="2">
        <v>90</v>
      </c>
      <c r="O143" s="2" t="s">
        <v>1878</v>
      </c>
      <c r="P143" s="2">
        <v>10377</v>
      </c>
      <c r="Q143" s="1" t="s">
        <v>715</v>
      </c>
      <c r="R143" s="1" t="s">
        <v>1272</v>
      </c>
      <c r="S143" s="7" t="s">
        <v>2389</v>
      </c>
      <c r="T143" s="1" t="s">
        <v>2650</v>
      </c>
      <c r="U143" s="7" t="s">
        <v>3548</v>
      </c>
      <c r="W143" s="55" t="s">
        <v>45</v>
      </c>
      <c r="X143" s="56" t="s">
        <v>45</v>
      </c>
      <c r="Y143" s="56" t="s">
        <v>45</v>
      </c>
      <c r="Z143" s="56" t="s">
        <v>45</v>
      </c>
      <c r="AA143" s="56" t="s">
        <v>45</v>
      </c>
      <c r="AB143" s="56" t="s">
        <v>45</v>
      </c>
      <c r="AC143" s="56" t="s">
        <v>45</v>
      </c>
      <c r="AD143" s="56" t="s">
        <v>45</v>
      </c>
      <c r="AE143" s="56" t="s">
        <v>45</v>
      </c>
      <c r="AF143" s="56" t="s">
        <v>45</v>
      </c>
      <c r="AG143" s="56" t="s">
        <v>45</v>
      </c>
      <c r="AH143" s="56" t="s">
        <v>45</v>
      </c>
      <c r="AI143" s="56" t="s">
        <v>45</v>
      </c>
      <c r="AJ143" s="56" t="s">
        <v>45</v>
      </c>
      <c r="AK143" s="57" t="s">
        <v>2652</v>
      </c>
      <c r="AL143" s="64" t="s">
        <v>2399</v>
      </c>
      <c r="AM143" t="s">
        <v>2443</v>
      </c>
      <c r="AN143" t="s">
        <v>2443</v>
      </c>
      <c r="AO143" t="b">
        <f>EXACT(AM143,AN143)</f>
        <v>1</v>
      </c>
    </row>
    <row r="144" spans="1:41" ht="15" customHeight="1">
      <c r="A144" s="1">
        <v>18</v>
      </c>
      <c r="B144" s="1" t="s">
        <v>165</v>
      </c>
      <c r="C144" s="1" t="s">
        <v>166</v>
      </c>
      <c r="D144" s="14" t="str">
        <f>VLOOKUP(C144, Tea_added!$B$1:$E$367, 3, FALSE)</f>
        <v>CAN_60_AAM0419_Diptera_Chironomidae_Diplocladius_cultriger_IDBApilon</v>
      </c>
      <c r="E144" s="14" t="str">
        <f>VLOOKUP(C144, Tea_added!$B$2:$E$367, 4, FALSE)</f>
        <v>BOLD:AAM0419</v>
      </c>
      <c r="F144" s="1" t="s">
        <v>167</v>
      </c>
      <c r="G144" s="1" t="s">
        <v>168</v>
      </c>
      <c r="H144" s="1" t="s">
        <v>169</v>
      </c>
      <c r="I144" s="1" t="s">
        <v>40</v>
      </c>
      <c r="J144" s="1" t="s">
        <v>41</v>
      </c>
      <c r="K144" s="1" t="s">
        <v>170</v>
      </c>
      <c r="L144" s="1" t="s">
        <v>169</v>
      </c>
      <c r="M144" s="1" t="str">
        <f>_xlfn.TEXTJOIN("_", FALSE, L144, E144)</f>
        <v>Diplocladius cultriger_BOLD:AAM0419</v>
      </c>
      <c r="N144" s="2">
        <v>90</v>
      </c>
      <c r="O144" s="2" t="s">
        <v>171</v>
      </c>
      <c r="P144" s="2">
        <v>837</v>
      </c>
      <c r="R144" s="1" t="s">
        <v>44</v>
      </c>
      <c r="S144" s="9" t="s">
        <v>45</v>
      </c>
      <c r="T144" s="1" t="s">
        <v>55</v>
      </c>
      <c r="U144" s="7" t="s">
        <v>3548</v>
      </c>
      <c r="W144" s="55" t="s">
        <v>2654</v>
      </c>
      <c r="X144" s="56" t="s">
        <v>2654</v>
      </c>
      <c r="Y144" s="56" t="s">
        <v>2654</v>
      </c>
      <c r="Z144" s="56" t="s">
        <v>2654</v>
      </c>
      <c r="AA144" s="56" t="s">
        <v>2654</v>
      </c>
      <c r="AB144" s="56" t="s">
        <v>2654</v>
      </c>
      <c r="AC144" s="56" t="s">
        <v>2654</v>
      </c>
      <c r="AD144" s="56" t="s">
        <v>2654</v>
      </c>
      <c r="AE144" s="56" t="s">
        <v>2654</v>
      </c>
      <c r="AF144" s="56" t="s">
        <v>2654</v>
      </c>
      <c r="AG144" s="56" t="s">
        <v>2654</v>
      </c>
      <c r="AH144" s="56" t="s">
        <v>2654</v>
      </c>
      <c r="AI144" s="56" t="s">
        <v>2654</v>
      </c>
      <c r="AJ144" s="56" t="s">
        <v>2654</v>
      </c>
      <c r="AK144" s="57" t="s">
        <v>2654</v>
      </c>
      <c r="AL144" s="66" t="s">
        <v>56</v>
      </c>
      <c r="AM144" s="1" t="s">
        <v>172</v>
      </c>
      <c r="AN144" t="s">
        <v>172</v>
      </c>
      <c r="AO144" t="b">
        <f>EXACT(AM144,AN144)</f>
        <v>1</v>
      </c>
    </row>
    <row r="145" spans="1:43" ht="15" customHeight="1">
      <c r="A145" s="1">
        <v>148</v>
      </c>
      <c r="B145" s="1" t="s">
        <v>1106</v>
      </c>
      <c r="C145" s="1" t="s">
        <v>1107</v>
      </c>
      <c r="D145" s="14" t="str">
        <f>VLOOKUP(C145, Tea_added!$B$1:$E$367, 3, FALSE)</f>
        <v>MITO_2_AAL9801_Diptera_Muscidae_Drymeia_groenlandica_IDBApilon</v>
      </c>
      <c r="E145" s="14" t="str">
        <f>VLOOKUP(C145, Tea_added!$B$2:$E$367, 4, FALSE)</f>
        <v>BOLD:AAL9801</v>
      </c>
      <c r="F145" s="1" t="s">
        <v>1108</v>
      </c>
      <c r="G145" s="1" t="s">
        <v>1102</v>
      </c>
      <c r="H145" s="1" t="s">
        <v>1109</v>
      </c>
      <c r="I145" s="1" t="s">
        <v>40</v>
      </c>
      <c r="J145" s="1" t="s">
        <v>406</v>
      </c>
      <c r="K145" s="1" t="s">
        <v>1110</v>
      </c>
      <c r="L145" s="1" t="s">
        <v>1109</v>
      </c>
      <c r="M145" s="1" t="str">
        <f>_xlfn.TEXTJOIN("_", FALSE, L145, E145)</f>
        <v>Drymeia groenlandica_BOLD:AAL9801</v>
      </c>
      <c r="N145" s="2">
        <v>50</v>
      </c>
      <c r="O145" s="2" t="s">
        <v>1111</v>
      </c>
      <c r="P145" s="2">
        <v>13830</v>
      </c>
      <c r="Q145" s="1" t="s">
        <v>715</v>
      </c>
      <c r="R145" s="1" t="s">
        <v>44</v>
      </c>
      <c r="S145" s="9" t="s">
        <v>45</v>
      </c>
      <c r="T145" s="1" t="s">
        <v>55</v>
      </c>
      <c r="U145" s="7" t="s">
        <v>3548</v>
      </c>
      <c r="V145" s="71"/>
      <c r="W145" s="55" t="s">
        <v>2654</v>
      </c>
      <c r="X145" s="56" t="s">
        <v>2654</v>
      </c>
      <c r="Y145" s="56" t="s">
        <v>2654</v>
      </c>
      <c r="Z145" s="56" t="s">
        <v>2654</v>
      </c>
      <c r="AA145" s="56" t="s">
        <v>2654</v>
      </c>
      <c r="AB145" s="56" t="s">
        <v>2654</v>
      </c>
      <c r="AC145" s="56" t="s">
        <v>2654</v>
      </c>
      <c r="AD145" s="56" t="s">
        <v>2654</v>
      </c>
      <c r="AE145" s="56" t="s">
        <v>2654</v>
      </c>
      <c r="AF145" s="56" t="s">
        <v>2654</v>
      </c>
      <c r="AG145" s="56" t="s">
        <v>2654</v>
      </c>
      <c r="AH145" s="56" t="s">
        <v>2654</v>
      </c>
      <c r="AI145" s="56" t="s">
        <v>2654</v>
      </c>
      <c r="AJ145" s="56" t="s">
        <v>2654</v>
      </c>
      <c r="AK145" s="57" t="s">
        <v>2654</v>
      </c>
      <c r="AL145" s="66" t="s">
        <v>56</v>
      </c>
      <c r="AM145" s="1" t="s">
        <v>1112</v>
      </c>
      <c r="AN145" t="s">
        <v>1112</v>
      </c>
      <c r="AO145" t="b">
        <f>EXACT(AM145,AN145)</f>
        <v>1</v>
      </c>
    </row>
    <row r="146" spans="1:43" ht="15" customHeight="1">
      <c r="A146" s="1">
        <v>153</v>
      </c>
      <c r="B146" s="1" t="s">
        <v>1138</v>
      </c>
      <c r="C146" s="1" t="s">
        <v>1139</v>
      </c>
      <c r="D146" s="14" t="str">
        <f>VLOOKUP(C146, Tea_added!$B$1:$E$367, 3, FALSE)</f>
        <v>MITO_8_AAD7664_Diptera_Muscidae_Drymeia_segnis_IDBApilon</v>
      </c>
      <c r="E146" s="14" t="str">
        <f>VLOOKUP(C146, Tea_added!$B$2:$E$367, 4, FALSE)</f>
        <v>BOLD:AAD7664</v>
      </c>
      <c r="F146" s="1" t="s">
        <v>1140</v>
      </c>
      <c r="G146" s="1" t="s">
        <v>1102</v>
      </c>
      <c r="H146" s="1" t="s">
        <v>1141</v>
      </c>
      <c r="I146" s="1" t="s">
        <v>40</v>
      </c>
      <c r="J146" s="1" t="s">
        <v>406</v>
      </c>
      <c r="K146" s="1" t="s">
        <v>1110</v>
      </c>
      <c r="L146" s="1" t="s">
        <v>1141</v>
      </c>
      <c r="M146" s="1" t="str">
        <f>_xlfn.TEXTJOIN("_", FALSE, L146, E146)</f>
        <v>Drymeia segnis_BOLD:AAD7664</v>
      </c>
      <c r="N146" s="2">
        <v>50</v>
      </c>
      <c r="O146" s="2" t="s">
        <v>1142</v>
      </c>
      <c r="P146" s="2">
        <v>22865</v>
      </c>
      <c r="Q146" s="1" t="s">
        <v>715</v>
      </c>
      <c r="R146" s="1" t="s">
        <v>44</v>
      </c>
      <c r="S146" s="9" t="s">
        <v>45</v>
      </c>
      <c r="T146" s="1" t="s">
        <v>55</v>
      </c>
      <c r="U146" s="7" t="s">
        <v>3548</v>
      </c>
      <c r="V146" s="71"/>
      <c r="W146" s="55" t="s">
        <v>2654</v>
      </c>
      <c r="X146" s="56" t="s">
        <v>2654</v>
      </c>
      <c r="Y146" s="56" t="s">
        <v>2654</v>
      </c>
      <c r="Z146" s="56" t="s">
        <v>2654</v>
      </c>
      <c r="AA146" s="56" t="s">
        <v>2654</v>
      </c>
      <c r="AB146" s="56" t="s">
        <v>2654</v>
      </c>
      <c r="AC146" s="56" t="s">
        <v>2654</v>
      </c>
      <c r="AD146" s="56" t="s">
        <v>2654</v>
      </c>
      <c r="AE146" s="56" t="s">
        <v>2654</v>
      </c>
      <c r="AF146" s="56" t="s">
        <v>2654</v>
      </c>
      <c r="AG146" s="56" t="s">
        <v>2654</v>
      </c>
      <c r="AH146" s="56" t="s">
        <v>2654</v>
      </c>
      <c r="AI146" s="56" t="s">
        <v>2654</v>
      </c>
      <c r="AJ146" s="56" t="s">
        <v>2654</v>
      </c>
      <c r="AK146" s="57" t="s">
        <v>2654</v>
      </c>
      <c r="AL146" s="66" t="s">
        <v>56</v>
      </c>
      <c r="AM146" s="1" t="s">
        <v>1143</v>
      </c>
      <c r="AN146" t="s">
        <v>1143</v>
      </c>
      <c r="AO146" t="b">
        <f>EXACT(AM146,AN146)</f>
        <v>1</v>
      </c>
    </row>
    <row r="147" spans="1:43" ht="15" customHeight="1">
      <c r="A147" s="1">
        <v>103</v>
      </c>
      <c r="B147" s="1" t="s">
        <v>751</v>
      </c>
      <c r="C147" s="1" t="s">
        <v>752</v>
      </c>
      <c r="D147" s="14" t="str">
        <f>VLOOKUP(C147, Tea_added!$B$1:$E$367, 3, FALSE)</f>
        <v>451_ACF2534_Diptera_Anthomyiidae_Egle_groenlandica_IDBA_pilon</v>
      </c>
      <c r="E147" s="14" t="str">
        <f>VLOOKUP(C147, Tea_added!$B$2:$E$367, 4, FALSE)</f>
        <v>BOLD:ACF2534</v>
      </c>
      <c r="F147" s="1" t="s">
        <v>753</v>
      </c>
      <c r="G147" s="1" t="s">
        <v>754</v>
      </c>
      <c r="H147" s="1" t="s">
        <v>755</v>
      </c>
      <c r="I147" s="1" t="s">
        <v>40</v>
      </c>
      <c r="J147" s="1" t="s">
        <v>252</v>
      </c>
      <c r="K147" s="1" t="s">
        <v>756</v>
      </c>
      <c r="L147" s="1" t="s">
        <v>755</v>
      </c>
      <c r="M147" s="1" t="str">
        <f>_xlfn.TEXTJOIN("_", FALSE, L147, E147)</f>
        <v>Egle groenlandica_BOLD:ACF2534</v>
      </c>
      <c r="N147" s="2">
        <v>40</v>
      </c>
      <c r="O147" s="2" t="s">
        <v>757</v>
      </c>
      <c r="P147" s="2">
        <v>3276</v>
      </c>
      <c r="Q147" s="1" t="s">
        <v>715</v>
      </c>
      <c r="R147" s="1" t="s">
        <v>44</v>
      </c>
      <c r="S147" s="9" t="s">
        <v>45</v>
      </c>
      <c r="T147" s="1" t="s">
        <v>55</v>
      </c>
      <c r="U147" s="7" t="s">
        <v>3548</v>
      </c>
      <c r="V147" s="71"/>
      <c r="W147" s="55" t="s">
        <v>2654</v>
      </c>
      <c r="X147" s="56" t="s">
        <v>2654</v>
      </c>
      <c r="Y147" s="56" t="s">
        <v>2654</v>
      </c>
      <c r="Z147" s="56" t="s">
        <v>2654</v>
      </c>
      <c r="AA147" s="56" t="s">
        <v>2654</v>
      </c>
      <c r="AB147" s="56" t="s">
        <v>2654</v>
      </c>
      <c r="AC147" s="56" t="s">
        <v>2654</v>
      </c>
      <c r="AD147" s="56" t="s">
        <v>2654</v>
      </c>
      <c r="AE147" s="56" t="s">
        <v>2654</v>
      </c>
      <c r="AF147" s="56" t="s">
        <v>2654</v>
      </c>
      <c r="AG147" s="56" t="s">
        <v>2654</v>
      </c>
      <c r="AH147" s="56" t="s">
        <v>2654</v>
      </c>
      <c r="AI147" s="56" t="s">
        <v>2654</v>
      </c>
      <c r="AJ147" s="56" t="s">
        <v>2654</v>
      </c>
      <c r="AK147" s="57" t="s">
        <v>2654</v>
      </c>
      <c r="AL147" s="66" t="s">
        <v>56</v>
      </c>
      <c r="AM147" s="1" t="s">
        <v>758</v>
      </c>
      <c r="AN147" t="s">
        <v>758</v>
      </c>
      <c r="AO147" t="b">
        <f>EXACT(AM147,AN147)</f>
        <v>1</v>
      </c>
    </row>
    <row r="148" spans="1:43" ht="15" customHeight="1">
      <c r="A148" s="1">
        <v>123</v>
      </c>
      <c r="B148" s="1" t="s">
        <v>906</v>
      </c>
      <c r="C148" s="1" t="s">
        <v>907</v>
      </c>
      <c r="D148" s="14" t="str">
        <f>VLOOKUP(C148, Tea_added!$B$1:$E$367, 3, FALSE)</f>
        <v>615_ACK5581_Araneae_Dictynidae_Emblyna_borealis_IDBA_pilon</v>
      </c>
      <c r="E148" s="14" t="str">
        <f>VLOOKUP(C148, Tea_added!$B$2:$E$367, 4, FALSE)</f>
        <v>BOLD:ACK5581</v>
      </c>
      <c r="F148" s="1" t="s">
        <v>908</v>
      </c>
      <c r="G148" s="1" t="s">
        <v>909</v>
      </c>
      <c r="H148" s="1" t="s">
        <v>910</v>
      </c>
      <c r="I148" s="1" t="s">
        <v>886</v>
      </c>
      <c r="J148" s="1" t="s">
        <v>911</v>
      </c>
      <c r="K148" s="1" t="s">
        <v>912</v>
      </c>
      <c r="L148" s="1" t="s">
        <v>910</v>
      </c>
      <c r="M148" s="1" t="str">
        <f>_xlfn.TEXTJOIN("_", FALSE, L148, E148)</f>
        <v>Emblyna borealis_BOLD:ACK5581</v>
      </c>
      <c r="N148" s="2">
        <v>50</v>
      </c>
      <c r="O148" s="2" t="s">
        <v>913</v>
      </c>
      <c r="P148" s="2">
        <v>1390</v>
      </c>
      <c r="Q148" s="1" t="s">
        <v>715</v>
      </c>
      <c r="R148" s="1" t="s">
        <v>44</v>
      </c>
      <c r="S148" s="9" t="s">
        <v>45</v>
      </c>
      <c r="T148" s="1" t="s">
        <v>55</v>
      </c>
      <c r="U148" s="7" t="s">
        <v>3548</v>
      </c>
      <c r="W148" s="55" t="s">
        <v>2654</v>
      </c>
      <c r="X148" s="56" t="s">
        <v>2654</v>
      </c>
      <c r="Y148" s="56" t="s">
        <v>2654</v>
      </c>
      <c r="Z148" s="56" t="s">
        <v>2654</v>
      </c>
      <c r="AA148" s="56" t="s">
        <v>2654</v>
      </c>
      <c r="AB148" s="56" t="s">
        <v>2654</v>
      </c>
      <c r="AC148" s="56" t="s">
        <v>2654</v>
      </c>
      <c r="AD148" s="56" t="s">
        <v>2654</v>
      </c>
      <c r="AE148" s="56" t="s">
        <v>2654</v>
      </c>
      <c r="AF148" s="56" t="s">
        <v>2654</v>
      </c>
      <c r="AG148" s="56" t="s">
        <v>2654</v>
      </c>
      <c r="AH148" s="56" t="s">
        <v>2654</v>
      </c>
      <c r="AI148" s="56" t="s">
        <v>2654</v>
      </c>
      <c r="AJ148" s="56" t="s">
        <v>2654</v>
      </c>
      <c r="AK148" s="57" t="s">
        <v>2654</v>
      </c>
      <c r="AL148" s="66" t="s">
        <v>56</v>
      </c>
      <c r="AM148" s="1" t="s">
        <v>914</v>
      </c>
      <c r="AN148" t="s">
        <v>914</v>
      </c>
      <c r="AO148" t="b">
        <f>EXACT(AM148,AN148)</f>
        <v>1</v>
      </c>
    </row>
    <row r="149" spans="1:43">
      <c r="A149" s="1">
        <v>128</v>
      </c>
      <c r="B149" s="1" t="s">
        <v>949</v>
      </c>
      <c r="C149" s="1" t="s">
        <v>950</v>
      </c>
      <c r="D149" s="14" t="str">
        <f>VLOOKUP(C149, Tea_added!$B$1:$E$367, 3, FALSE)</f>
        <v>5_AAC9361_Lepidoptera_Entephria_kidluitata_IDBA_pilon</v>
      </c>
      <c r="E149" s="14" t="str">
        <f>VLOOKUP(C149, Tea_added!$B$2:$E$367, 4, FALSE)</f>
        <v>BOLD:AAC9361</v>
      </c>
      <c r="F149" s="1" t="s">
        <v>951</v>
      </c>
      <c r="G149" s="1" t="s">
        <v>952</v>
      </c>
      <c r="H149" s="1" t="s">
        <v>953</v>
      </c>
      <c r="I149" s="1" t="s">
        <v>867</v>
      </c>
      <c r="J149" s="1" t="s">
        <v>945</v>
      </c>
      <c r="K149" s="1" t="s">
        <v>954</v>
      </c>
      <c r="L149" s="1" t="s">
        <v>3450</v>
      </c>
      <c r="M149" s="1" t="str">
        <f>_xlfn.TEXTJOIN("_", FALSE, L149, E149)</f>
        <v>Entephria kidluitata_polata_BOLD:AAC9361</v>
      </c>
      <c r="N149" s="2">
        <v>120</v>
      </c>
      <c r="O149" s="2" t="s">
        <v>956</v>
      </c>
      <c r="P149" s="2">
        <v>751</v>
      </c>
      <c r="Q149" s="1" t="s">
        <v>715</v>
      </c>
      <c r="R149" s="1" t="s">
        <v>44</v>
      </c>
      <c r="S149" s="9" t="s">
        <v>45</v>
      </c>
      <c r="T149" s="1" t="s">
        <v>55</v>
      </c>
      <c r="U149" s="7" t="s">
        <v>3548</v>
      </c>
      <c r="W149" s="55" t="s">
        <v>2654</v>
      </c>
      <c r="X149" s="56" t="s">
        <v>2654</v>
      </c>
      <c r="Y149" s="56" t="s">
        <v>2654</v>
      </c>
      <c r="Z149" s="56" t="s">
        <v>2654</v>
      </c>
      <c r="AA149" s="56" t="s">
        <v>2654</v>
      </c>
      <c r="AB149" s="56" t="s">
        <v>2654</v>
      </c>
      <c r="AC149" s="56" t="s">
        <v>2654</v>
      </c>
      <c r="AD149" s="56" t="s">
        <v>2654</v>
      </c>
      <c r="AE149" s="56" t="s">
        <v>2654</v>
      </c>
      <c r="AF149" s="56" t="s">
        <v>2654</v>
      </c>
      <c r="AG149" s="56" t="s">
        <v>2654</v>
      </c>
      <c r="AH149" s="56" t="s">
        <v>2654</v>
      </c>
      <c r="AI149" s="56" t="s">
        <v>2654</v>
      </c>
      <c r="AJ149" s="56" t="s">
        <v>2654</v>
      </c>
      <c r="AK149" s="57" t="s">
        <v>2654</v>
      </c>
      <c r="AL149" s="66" t="s">
        <v>56</v>
      </c>
      <c r="AM149" s="1" t="s">
        <v>957</v>
      </c>
      <c r="AN149" t="s">
        <v>957</v>
      </c>
      <c r="AO149" t="b">
        <f>EXACT(AM149,AN149)</f>
        <v>1</v>
      </c>
    </row>
    <row r="150" spans="1:43" ht="15" customHeight="1">
      <c r="A150" s="1">
        <v>143</v>
      </c>
      <c r="B150" s="1" t="s">
        <v>1069</v>
      </c>
      <c r="C150" s="1" t="s">
        <v>1070</v>
      </c>
      <c r="D150" s="14" t="str">
        <f>VLOOKUP(C150, Tea_added!$B$1:$E$367, 3, FALSE)</f>
        <v>2_AAB6851_Araneae_Linyphiidae_Erigone_arctica_IDBA_pilon</v>
      </c>
      <c r="E150" s="14" t="str">
        <f>VLOOKUP(C150, Tea_added!$B$2:$E$367, 4, FALSE)</f>
        <v>BOLD:AAB6851</v>
      </c>
      <c r="F150" s="1" t="s">
        <v>1071</v>
      </c>
      <c r="G150" s="1" t="s">
        <v>1072</v>
      </c>
      <c r="H150" s="1" t="s">
        <v>1073</v>
      </c>
      <c r="I150" s="1" t="s">
        <v>886</v>
      </c>
      <c r="J150" s="1" t="s">
        <v>1074</v>
      </c>
      <c r="K150" s="1" t="s">
        <v>1075</v>
      </c>
      <c r="L150" s="1" t="s">
        <v>1073</v>
      </c>
      <c r="M150" s="1" t="str">
        <f>_xlfn.TEXTJOIN("_", FALSE, L150, E150)</f>
        <v>Erigone arctica_BOLD:AAB6851</v>
      </c>
      <c r="N150" s="2">
        <v>50</v>
      </c>
      <c r="O150" s="2" t="s">
        <v>1076</v>
      </c>
      <c r="P150" s="2">
        <v>1675</v>
      </c>
      <c r="Q150" s="1" t="s">
        <v>715</v>
      </c>
      <c r="R150" s="1" t="s">
        <v>44</v>
      </c>
      <c r="S150" s="9" t="s">
        <v>45</v>
      </c>
      <c r="T150" s="1" t="s">
        <v>55</v>
      </c>
      <c r="U150" s="7" t="s">
        <v>3548</v>
      </c>
      <c r="V150" s="71"/>
      <c r="W150" s="55" t="s">
        <v>2654</v>
      </c>
      <c r="X150" s="56" t="s">
        <v>2654</v>
      </c>
      <c r="Y150" s="56" t="s">
        <v>2654</v>
      </c>
      <c r="Z150" s="56" t="s">
        <v>2654</v>
      </c>
      <c r="AA150" s="56" t="s">
        <v>2654</v>
      </c>
      <c r="AB150" s="56" t="s">
        <v>2654</v>
      </c>
      <c r="AC150" s="56" t="s">
        <v>2654</v>
      </c>
      <c r="AD150" s="56" t="s">
        <v>2654</v>
      </c>
      <c r="AE150" s="56" t="s">
        <v>2654</v>
      </c>
      <c r="AF150" s="56" t="s">
        <v>2654</v>
      </c>
      <c r="AG150" s="56" t="s">
        <v>2654</v>
      </c>
      <c r="AH150" s="56" t="s">
        <v>2654</v>
      </c>
      <c r="AI150" s="56" t="s">
        <v>2654</v>
      </c>
      <c r="AJ150" s="56" t="s">
        <v>2654</v>
      </c>
      <c r="AK150" s="57" t="s">
        <v>2654</v>
      </c>
      <c r="AL150" s="66" t="s">
        <v>56</v>
      </c>
      <c r="AM150" s="1" t="s">
        <v>1077</v>
      </c>
      <c r="AN150" t="s">
        <v>1077</v>
      </c>
      <c r="AO150" t="b">
        <f>EXACT(AM150,AN150)</f>
        <v>1</v>
      </c>
    </row>
    <row r="151" spans="1:43" ht="15" customHeight="1">
      <c r="A151" s="1">
        <v>144</v>
      </c>
      <c r="B151" s="1" t="s">
        <v>1078</v>
      </c>
      <c r="C151" s="1" t="s">
        <v>1079</v>
      </c>
      <c r="D151" s="14" t="str">
        <f>VLOOKUP(C151, Tea_added!$B$1:$E$367, 3, FALSE)</f>
        <v>3_AAD1748_Araneae_Linyphiidae_Erigone_psychrophila_IDBA_pilon</v>
      </c>
      <c r="E151" s="14" t="str">
        <f>VLOOKUP(C151, Tea_added!$B$2:$E$367, 4, FALSE)</f>
        <v>BOLD:AAD1748</v>
      </c>
      <c r="F151" s="1" t="s">
        <v>1080</v>
      </c>
      <c r="G151" s="1" t="s">
        <v>1081</v>
      </c>
      <c r="H151" s="1" t="s">
        <v>1082</v>
      </c>
      <c r="I151" s="1" t="s">
        <v>886</v>
      </c>
      <c r="J151" s="1" t="s">
        <v>1074</v>
      </c>
      <c r="K151" s="1" t="s">
        <v>1075</v>
      </c>
      <c r="L151" s="1" t="s">
        <v>1082</v>
      </c>
      <c r="M151" s="1" t="str">
        <f>_xlfn.TEXTJOIN("_", FALSE, L151, E151)</f>
        <v>Erigone psychrophila_BOLD:AAD1748</v>
      </c>
      <c r="N151" s="2">
        <v>50</v>
      </c>
      <c r="O151" s="2">
        <v>67</v>
      </c>
      <c r="P151" s="2">
        <v>3350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3548</v>
      </c>
      <c r="W151" s="55" t="s">
        <v>2654</v>
      </c>
      <c r="X151" s="56" t="s">
        <v>2654</v>
      </c>
      <c r="Y151" s="56" t="s">
        <v>2654</v>
      </c>
      <c r="Z151" s="56" t="s">
        <v>2654</v>
      </c>
      <c r="AA151" s="56" t="s">
        <v>2654</v>
      </c>
      <c r="AB151" s="56" t="s">
        <v>2654</v>
      </c>
      <c r="AC151" s="56" t="s">
        <v>2654</v>
      </c>
      <c r="AD151" s="56" t="s">
        <v>2654</v>
      </c>
      <c r="AE151" s="56" t="s">
        <v>2654</v>
      </c>
      <c r="AF151" s="56" t="s">
        <v>2654</v>
      </c>
      <c r="AG151" s="56" t="s">
        <v>2654</v>
      </c>
      <c r="AH151" s="56" t="s">
        <v>2654</v>
      </c>
      <c r="AI151" s="56" t="s">
        <v>2654</v>
      </c>
      <c r="AJ151" s="56" t="s">
        <v>2654</v>
      </c>
      <c r="AK151" s="57" t="s">
        <v>2654</v>
      </c>
      <c r="AL151" s="66" t="s">
        <v>56</v>
      </c>
      <c r="AM151" s="1" t="s">
        <v>1083</v>
      </c>
      <c r="AN151" t="s">
        <v>1083</v>
      </c>
      <c r="AO151" t="b">
        <f>EXACT(AM151,AN151)</f>
        <v>1</v>
      </c>
    </row>
    <row r="152" spans="1:43" ht="15" customHeight="1">
      <c r="A152" s="1">
        <v>317</v>
      </c>
      <c r="B152" s="1" t="s">
        <v>2095</v>
      </c>
      <c r="C152" s="1" t="s">
        <v>2096</v>
      </c>
      <c r="D152" s="14" t="str">
        <f>VLOOKUP(C152, Tea_added!$B$1:$E$367, 3, FALSE)</f>
        <v>PlateI_F11_AAB2384_Diptera_Syrphidae_Eupeodes_punctifer_or_Eupeodes_rufipunctatus_idba_spades_consensus</v>
      </c>
      <c r="E152" s="14" t="str">
        <f>VLOOKUP(C152, Tea_added!$B$2:$E$367, 4, FALSE)</f>
        <v>BOLD:AAB2384</v>
      </c>
      <c r="F152" s="1" t="s">
        <v>2097</v>
      </c>
      <c r="G152" s="1" t="s">
        <v>2098</v>
      </c>
      <c r="H152" s="1" t="s">
        <v>2099</v>
      </c>
      <c r="I152" s="1" t="s">
        <v>40</v>
      </c>
      <c r="J152" s="1" t="s">
        <v>764</v>
      </c>
      <c r="K152" s="1" t="s">
        <v>2100</v>
      </c>
      <c r="L152" s="1" t="s">
        <v>3448</v>
      </c>
      <c r="M152" s="1" t="str">
        <f>_xlfn.TEXTJOIN("_", FALSE, L152, E152)</f>
        <v>Eupeodes punctifer_rufipunctatus_BOLD:AAB2384</v>
      </c>
      <c r="N152" s="2">
        <v>90</v>
      </c>
      <c r="O152" s="2" t="s">
        <v>2101</v>
      </c>
      <c r="P152" s="2">
        <v>181134</v>
      </c>
      <c r="Q152" s="1" t="s">
        <v>715</v>
      </c>
      <c r="R152" s="1" t="s">
        <v>1272</v>
      </c>
      <c r="S152" s="7" t="s">
        <v>2388</v>
      </c>
      <c r="T152" s="1" t="s">
        <v>216</v>
      </c>
      <c r="U152" s="7" t="s">
        <v>3548</v>
      </c>
      <c r="W152" s="55" t="s">
        <v>2654</v>
      </c>
      <c r="X152" s="56" t="s">
        <v>2654</v>
      </c>
      <c r="Y152" s="56" t="s">
        <v>2654</v>
      </c>
      <c r="Z152" s="56" t="s">
        <v>2654</v>
      </c>
      <c r="AA152" s="56" t="s">
        <v>2654</v>
      </c>
      <c r="AB152" s="56" t="s">
        <v>2654</v>
      </c>
      <c r="AC152" s="56" t="s">
        <v>2654</v>
      </c>
      <c r="AD152" s="56" t="s">
        <v>2654</v>
      </c>
      <c r="AE152" s="56" t="s">
        <v>2654</v>
      </c>
      <c r="AF152" s="56" t="s">
        <v>2654</v>
      </c>
      <c r="AG152" s="56" t="s">
        <v>2654</v>
      </c>
      <c r="AH152" s="56" t="s">
        <v>2654</v>
      </c>
      <c r="AI152" s="56" t="s">
        <v>2654</v>
      </c>
      <c r="AJ152" s="56" t="s">
        <v>45</v>
      </c>
      <c r="AK152" s="57" t="s">
        <v>352</v>
      </c>
      <c r="AL152" s="64" t="s">
        <v>72</v>
      </c>
      <c r="AM152" t="s">
        <v>2425</v>
      </c>
      <c r="AN152" t="s">
        <v>2425</v>
      </c>
      <c r="AO152" t="b">
        <f>EXACT(AM152,AN152)</f>
        <v>1</v>
      </c>
    </row>
    <row r="153" spans="1:43" ht="15" customHeight="1">
      <c r="A153" s="1">
        <v>303</v>
      </c>
      <c r="B153" s="1" t="s">
        <v>2003</v>
      </c>
      <c r="C153" s="1" t="s">
        <v>2004</v>
      </c>
      <c r="D153" s="14" t="str">
        <f>VLOOKUP(C153, Tea_added!$B$1:$E$367, 3, FALSE)</f>
        <v>PlateI_G10_AAG2440_Diptera_Anthomyiidae_Eutrichota_tunicata_blastSpades_pilon</v>
      </c>
      <c r="E153" s="14" t="str">
        <f>VLOOKUP(C153, Tea_added!$B$2:$E$367, 4, FALSE)</f>
        <v>BOLD:AAG2440</v>
      </c>
      <c r="F153" s="1" t="s">
        <v>2005</v>
      </c>
      <c r="G153" s="1" t="s">
        <v>2006</v>
      </c>
      <c r="H153" s="1" t="s">
        <v>2007</v>
      </c>
      <c r="I153" s="1" t="s">
        <v>40</v>
      </c>
      <c r="J153" s="1" t="s">
        <v>252</v>
      </c>
      <c r="K153" s="1" t="s">
        <v>2008</v>
      </c>
      <c r="L153" s="1" t="s">
        <v>2007</v>
      </c>
      <c r="M153" s="1" t="str">
        <f>_xlfn.TEXTJOIN("_", FALSE, L153, E153)</f>
        <v>Eutrichota tunicata_BOLD:AAG2440</v>
      </c>
      <c r="N153" s="2">
        <v>70</v>
      </c>
      <c r="O153" s="2" t="s">
        <v>2009</v>
      </c>
      <c r="P153" s="2">
        <v>75132</v>
      </c>
      <c r="Q153" s="1" t="s">
        <v>715</v>
      </c>
      <c r="R153" s="1" t="s">
        <v>1272</v>
      </c>
      <c r="S153" s="7" t="s">
        <v>2388</v>
      </c>
      <c r="T153" s="1" t="s">
        <v>55</v>
      </c>
      <c r="U153" s="7" t="s">
        <v>3548</v>
      </c>
      <c r="W153" s="55" t="s">
        <v>2654</v>
      </c>
      <c r="X153" s="56" t="s">
        <v>2654</v>
      </c>
      <c r="Y153" s="56" t="s">
        <v>2654</v>
      </c>
      <c r="Z153" s="56" t="s">
        <v>2654</v>
      </c>
      <c r="AA153" s="56" t="s">
        <v>2654</v>
      </c>
      <c r="AB153" s="56" t="s">
        <v>2654</v>
      </c>
      <c r="AC153" s="56" t="s">
        <v>2654</v>
      </c>
      <c r="AD153" s="56" t="s">
        <v>2654</v>
      </c>
      <c r="AE153" s="56" t="s">
        <v>2654</v>
      </c>
      <c r="AF153" s="56" t="s">
        <v>2654</v>
      </c>
      <c r="AG153" s="56" t="s">
        <v>2654</v>
      </c>
      <c r="AH153" s="56" t="s">
        <v>2654</v>
      </c>
      <c r="AI153" s="56" t="s">
        <v>2654</v>
      </c>
      <c r="AJ153" s="56" t="s">
        <v>2654</v>
      </c>
      <c r="AK153" s="57" t="s">
        <v>2654</v>
      </c>
      <c r="AL153" s="64" t="s">
        <v>2401</v>
      </c>
      <c r="AM153" t="s">
        <v>2411</v>
      </c>
      <c r="AN153" t="s">
        <v>2411</v>
      </c>
      <c r="AO153" t="b">
        <f>EXACT(AM153,AN153)</f>
        <v>1</v>
      </c>
    </row>
    <row r="154" spans="1:43" ht="15" customHeight="1">
      <c r="A154" s="1">
        <v>132</v>
      </c>
      <c r="B154" s="1" t="s">
        <v>982</v>
      </c>
      <c r="C154" s="1" t="s">
        <v>983</v>
      </c>
      <c r="D154" s="14" t="str">
        <f>VLOOKUP(C154, Tea_added!$B$1:$E$367, 3, FALSE)</f>
        <v>9_ACF0816_Lepidoptera_Noctuidae_Euxoa_adumbrata_IDBA_pilon</v>
      </c>
      <c r="E154" s="14" t="str">
        <f>VLOOKUP(C154, Tea_added!$B$2:$E$367, 4, FALSE)</f>
        <v>BOLD:ACF0816</v>
      </c>
      <c r="F154" s="1" t="s">
        <v>984</v>
      </c>
      <c r="G154" s="1" t="s">
        <v>985</v>
      </c>
      <c r="H154" s="1" t="s">
        <v>986</v>
      </c>
      <c r="I154" s="1" t="s">
        <v>867</v>
      </c>
      <c r="J154" s="1" t="s">
        <v>868</v>
      </c>
      <c r="K154" s="1" t="s">
        <v>987</v>
      </c>
      <c r="L154" s="1" t="s">
        <v>986</v>
      </c>
      <c r="M154" s="1" t="str">
        <f>_xlfn.TEXTJOIN("_", FALSE, L154, E154)</f>
        <v>Euxoa adumbrata_BOLD:ACF0816</v>
      </c>
      <c r="N154" s="2">
        <v>70</v>
      </c>
      <c r="O154" s="2" t="s">
        <v>988</v>
      </c>
      <c r="P154" s="2">
        <v>889</v>
      </c>
      <c r="Q154" s="1" t="s">
        <v>715</v>
      </c>
      <c r="R154" s="1" t="s">
        <v>44</v>
      </c>
      <c r="S154" s="9" t="s">
        <v>45</v>
      </c>
      <c r="T154" s="1" t="s">
        <v>55</v>
      </c>
      <c r="U154" s="7" t="s">
        <v>3548</v>
      </c>
      <c r="W154" s="55" t="s">
        <v>2654</v>
      </c>
      <c r="X154" s="56" t="s">
        <v>2654</v>
      </c>
      <c r="Y154" s="56" t="s">
        <v>2654</v>
      </c>
      <c r="Z154" s="56" t="s">
        <v>2654</v>
      </c>
      <c r="AA154" s="56" t="s">
        <v>2654</v>
      </c>
      <c r="AB154" s="56" t="s">
        <v>2654</v>
      </c>
      <c r="AC154" s="56" t="s">
        <v>2654</v>
      </c>
      <c r="AD154" s="56" t="s">
        <v>2654</v>
      </c>
      <c r="AE154" s="56" t="s">
        <v>2654</v>
      </c>
      <c r="AF154" s="56" t="s">
        <v>2654</v>
      </c>
      <c r="AG154" s="56" t="s">
        <v>2654</v>
      </c>
      <c r="AH154" s="56" t="s">
        <v>2654</v>
      </c>
      <c r="AI154" s="56" t="s">
        <v>2654</v>
      </c>
      <c r="AJ154" s="56" t="s">
        <v>2654</v>
      </c>
      <c r="AK154" s="57" t="s">
        <v>2654</v>
      </c>
      <c r="AL154" s="66" t="s">
        <v>56</v>
      </c>
      <c r="AM154" s="1" t="s">
        <v>989</v>
      </c>
      <c r="AN154" t="s">
        <v>989</v>
      </c>
      <c r="AO154" t="b">
        <f>EXACT(AM154,AN154)</f>
        <v>1</v>
      </c>
    </row>
    <row r="155" spans="1:43" ht="15" customHeight="1">
      <c r="A155" s="1">
        <v>79</v>
      </c>
      <c r="B155" s="1" t="s">
        <v>595</v>
      </c>
      <c r="C155" s="1" t="s">
        <v>596</v>
      </c>
      <c r="D155" s="14" t="str">
        <f>VLOOKUP(C155, Tea_added!$B$1:$E$367, 3, FALSE)</f>
        <v>277_AAM9014_Diptera_Mycetophilidae_Exechia_frigida_IDBA_pilon</v>
      </c>
      <c r="E155" s="14" t="str">
        <f>VLOOKUP(C155, Tea_added!$B$2:$E$367, 4, FALSE)</f>
        <v>BOLD:AAM9014</v>
      </c>
      <c r="F155" s="1" t="s">
        <v>597</v>
      </c>
      <c r="G155" s="1" t="s">
        <v>598</v>
      </c>
      <c r="H155" s="1" t="s">
        <v>599</v>
      </c>
      <c r="I155" s="1" t="s">
        <v>40</v>
      </c>
      <c r="J155" s="1" t="s">
        <v>320</v>
      </c>
      <c r="K155" s="1" t="s">
        <v>600</v>
      </c>
      <c r="L155" s="1" t="s">
        <v>599</v>
      </c>
      <c r="M155" s="1" t="str">
        <f>_xlfn.TEXTJOIN("_", FALSE, L155, E155)</f>
        <v>Exechia frigida_BOLD:AAM9014</v>
      </c>
      <c r="N155" s="2">
        <v>50</v>
      </c>
      <c r="O155" s="2" t="s">
        <v>601</v>
      </c>
      <c r="P155" s="2">
        <v>3895</v>
      </c>
      <c r="R155" s="1" t="s">
        <v>44</v>
      </c>
      <c r="S155" s="9" t="s">
        <v>45</v>
      </c>
      <c r="T155" s="1" t="s">
        <v>55</v>
      </c>
      <c r="U155" s="7" t="s">
        <v>3548</v>
      </c>
      <c r="V155" s="71"/>
      <c r="W155" s="55" t="s">
        <v>2654</v>
      </c>
      <c r="X155" s="56" t="s">
        <v>2654</v>
      </c>
      <c r="Y155" s="56" t="s">
        <v>2654</v>
      </c>
      <c r="Z155" s="56" t="s">
        <v>2654</v>
      </c>
      <c r="AA155" s="56" t="s">
        <v>2654</v>
      </c>
      <c r="AB155" s="56" t="s">
        <v>2654</v>
      </c>
      <c r="AC155" s="56" t="s">
        <v>2654</v>
      </c>
      <c r="AD155" s="56" t="s">
        <v>2654</v>
      </c>
      <c r="AE155" s="56" t="s">
        <v>2654</v>
      </c>
      <c r="AF155" s="56" t="s">
        <v>2654</v>
      </c>
      <c r="AG155" s="56" t="s">
        <v>2654</v>
      </c>
      <c r="AH155" s="56" t="s">
        <v>2654</v>
      </c>
      <c r="AI155" s="56" t="s">
        <v>2654</v>
      </c>
      <c r="AJ155" s="56" t="s">
        <v>2654</v>
      </c>
      <c r="AK155" s="57" t="s">
        <v>2654</v>
      </c>
      <c r="AL155" s="66" t="s">
        <v>56</v>
      </c>
      <c r="AM155" s="1" t="s">
        <v>602</v>
      </c>
      <c r="AN155" t="s">
        <v>602</v>
      </c>
      <c r="AO155" t="b">
        <f>EXACT(AM155,AN155)</f>
        <v>1</v>
      </c>
    </row>
    <row r="156" spans="1:43" ht="15" customHeight="1">
      <c r="A156" s="1">
        <v>345</v>
      </c>
      <c r="B156" s="1" t="s">
        <v>2271</v>
      </c>
      <c r="C156" s="1" t="s">
        <v>2272</v>
      </c>
      <c r="D156" s="14" t="str">
        <f>VLOOKUP(C156, Tea_added!$B$1:$E$367, 3, FALSE)</f>
        <v>PlateI_A4_AAP1822_Diptera_Mycetophilidae_Exechia_idba_pilon</v>
      </c>
      <c r="E156" s="14" t="str">
        <f>VLOOKUP(C156, Tea_added!$B$2:$E$367, 4, FALSE)</f>
        <v>BOLD:AAP1822</v>
      </c>
      <c r="F156" s="1" t="s">
        <v>2273</v>
      </c>
      <c r="G156" s="1" t="s">
        <v>2274</v>
      </c>
      <c r="H156" s="1" t="s">
        <v>600</v>
      </c>
      <c r="I156" s="1" t="s">
        <v>40</v>
      </c>
      <c r="J156" s="1" t="s">
        <v>320</v>
      </c>
      <c r="K156" s="1" t="s">
        <v>600</v>
      </c>
      <c r="L156" s="1" t="s">
        <v>3369</v>
      </c>
      <c r="M156" s="1" t="str">
        <f>_xlfn.TEXTJOIN("_", FALSE, L156, E156)</f>
        <v>Exechia sp_BOLD:AAP1822</v>
      </c>
      <c r="N156" s="13">
        <v>70</v>
      </c>
      <c r="O156" s="13" t="s">
        <v>2275</v>
      </c>
      <c r="P156" s="13">
        <v>1666</v>
      </c>
      <c r="Q156" s="1" t="s">
        <v>715</v>
      </c>
      <c r="R156" s="1" t="s">
        <v>1272</v>
      </c>
      <c r="S156" s="7" t="s">
        <v>2386</v>
      </c>
      <c r="T156" s="1" t="s">
        <v>55</v>
      </c>
      <c r="U156" s="7" t="s">
        <v>3548</v>
      </c>
      <c r="V156" s="71"/>
      <c r="W156" s="55" t="s">
        <v>45</v>
      </c>
      <c r="X156" s="56" t="s">
        <v>45</v>
      </c>
      <c r="Y156" s="56" t="s">
        <v>45</v>
      </c>
      <c r="Z156" s="56" t="s">
        <v>45</v>
      </c>
      <c r="AA156" s="56" t="s">
        <v>45</v>
      </c>
      <c r="AB156" s="56" t="s">
        <v>45</v>
      </c>
      <c r="AC156" s="56" t="s">
        <v>45</v>
      </c>
      <c r="AD156" s="56" t="s">
        <v>45</v>
      </c>
      <c r="AE156" s="56" t="s">
        <v>45</v>
      </c>
      <c r="AF156" s="56" t="s">
        <v>45</v>
      </c>
      <c r="AG156" s="56" t="s">
        <v>45</v>
      </c>
      <c r="AH156" s="56" t="s">
        <v>45</v>
      </c>
      <c r="AI156" s="56" t="s">
        <v>45</v>
      </c>
      <c r="AJ156" s="56" t="s">
        <v>45</v>
      </c>
      <c r="AK156" s="57" t="s">
        <v>45</v>
      </c>
      <c r="AL156" s="64" t="s">
        <v>2399</v>
      </c>
      <c r="AM156" t="s">
        <v>2449</v>
      </c>
      <c r="AN156" t="s">
        <v>2449</v>
      </c>
      <c r="AO156" t="b">
        <f>EXACT(AM156,AN156)</f>
        <v>1</v>
      </c>
    </row>
    <row r="157" spans="1:43" ht="15" customHeight="1">
      <c r="A157" s="1">
        <v>357</v>
      </c>
      <c r="B157" s="1" t="s">
        <v>2331</v>
      </c>
      <c r="C157" s="1" t="s">
        <v>2332</v>
      </c>
      <c r="D157" s="14" t="str">
        <f>VLOOKUP(C157, Tea_added!$B$1:$E$367, 3, FALSE)</f>
        <v>PlateJ_D4_ABZ0902_Hymenoptera_Ichneumonidae_Exochus_pullatus_refsoup_Consensus</v>
      </c>
      <c r="E157" s="14" t="str">
        <f>VLOOKUP(C157, Tea_added!$B$2:$E$367, 4, FALSE)</f>
        <v>BOLD:ABZ0902</v>
      </c>
      <c r="F157" s="1" t="s">
        <v>2333</v>
      </c>
      <c r="G157" s="1" t="s">
        <v>2334</v>
      </c>
      <c r="H157" s="1" t="s">
        <v>2335</v>
      </c>
      <c r="I157" s="1" t="s">
        <v>773</v>
      </c>
      <c r="J157" s="1" t="s">
        <v>774</v>
      </c>
      <c r="K157" s="1" t="s">
        <v>2336</v>
      </c>
      <c r="L157" s="1" t="s">
        <v>2335</v>
      </c>
      <c r="M157" s="1" t="str">
        <f>_xlfn.TEXTJOIN("_", FALSE, L157, E157)</f>
        <v>Exochus pullatus_BOLD:ABZ0902</v>
      </c>
      <c r="N157" s="2">
        <v>90</v>
      </c>
      <c r="O157" s="2">
        <v>78</v>
      </c>
      <c r="P157" s="2">
        <v>7020</v>
      </c>
      <c r="Q157" s="1" t="s">
        <v>715</v>
      </c>
      <c r="R157" s="1" t="s">
        <v>1272</v>
      </c>
      <c r="S157" s="7" t="s">
        <v>2388</v>
      </c>
      <c r="T157" s="1" t="s">
        <v>216</v>
      </c>
      <c r="U157" s="7" t="s">
        <v>3548</v>
      </c>
      <c r="W157" s="55" t="s">
        <v>2654</v>
      </c>
      <c r="X157" s="56" t="s">
        <v>2654</v>
      </c>
      <c r="Y157" s="56" t="s">
        <v>2654</v>
      </c>
      <c r="Z157" s="56" t="s">
        <v>2654</v>
      </c>
      <c r="AA157" s="56" t="s">
        <v>2654</v>
      </c>
      <c r="AB157" s="56" t="s">
        <v>2654</v>
      </c>
      <c r="AC157" s="56" t="s">
        <v>2654</v>
      </c>
      <c r="AD157" s="56" t="s">
        <v>2654</v>
      </c>
      <c r="AE157" s="56" t="s">
        <v>2654</v>
      </c>
      <c r="AF157" s="56" t="s">
        <v>2654</v>
      </c>
      <c r="AG157" s="56" t="s">
        <v>2654</v>
      </c>
      <c r="AH157" s="56" t="s">
        <v>2654</v>
      </c>
      <c r="AI157" s="56" t="s">
        <v>2654</v>
      </c>
      <c r="AJ157" s="56" t="s">
        <v>2654</v>
      </c>
      <c r="AK157" s="57" t="s">
        <v>352</v>
      </c>
      <c r="AL157" s="64" t="s">
        <v>2640</v>
      </c>
      <c r="AM157" t="s">
        <v>2609</v>
      </c>
      <c r="AN157" t="s">
        <v>2609</v>
      </c>
      <c r="AO157" t="b">
        <f>EXACT(AM157,AN157)</f>
        <v>1</v>
      </c>
    </row>
    <row r="158" spans="1:43" ht="15" customHeight="1" thickBot="1">
      <c r="A158" s="1">
        <v>337</v>
      </c>
      <c r="B158" s="1" t="s">
        <v>2227</v>
      </c>
      <c r="C158" s="1" t="s">
        <v>2228</v>
      </c>
      <c r="D158" s="14" t="str">
        <f>VLOOKUP(C158, Tea_added!$B$1:$E$367, 3, FALSE)</f>
        <v>PlateI_D4_ACF5729_Diptera_Exorista_thula_spades_pilon</v>
      </c>
      <c r="E158" s="14" t="str">
        <f>VLOOKUP(C158, Tea_added!$B$2:$E$367, 4, FALSE)</f>
        <v>BOLD:ACF5729</v>
      </c>
      <c r="F158" s="1" t="s">
        <v>2229</v>
      </c>
      <c r="G158" s="1" t="s">
        <v>2230</v>
      </c>
      <c r="H158" s="1" t="s">
        <v>2231</v>
      </c>
      <c r="I158" s="1" t="s">
        <v>40</v>
      </c>
      <c r="J158" s="1" t="s">
        <v>1171</v>
      </c>
      <c r="K158" s="1" t="s">
        <v>2232</v>
      </c>
      <c r="L158" s="1" t="s">
        <v>2231</v>
      </c>
      <c r="M158" s="1" t="str">
        <f>_xlfn.TEXTJOIN("_", FALSE, L158, E158)</f>
        <v>Exorista thula_BOLD:ACF5729</v>
      </c>
      <c r="N158" s="13">
        <v>90</v>
      </c>
      <c r="O158" s="13" t="s">
        <v>2233</v>
      </c>
      <c r="P158" s="13">
        <v>113184</v>
      </c>
      <c r="Q158" s="1" t="s">
        <v>715</v>
      </c>
      <c r="R158" s="1" t="s">
        <v>1272</v>
      </c>
      <c r="S158" s="7" t="s">
        <v>2388</v>
      </c>
      <c r="T158" s="1" t="s">
        <v>55</v>
      </c>
      <c r="U158" s="7" t="s">
        <v>3548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2592</v>
      </c>
      <c r="AN158" t="s">
        <v>2592</v>
      </c>
      <c r="AO158" t="b">
        <f>EXACT(AM158,AN158)</f>
        <v>1</v>
      </c>
    </row>
    <row r="159" spans="1:43" ht="14" thickBot="1">
      <c r="A159" s="1">
        <v>209</v>
      </c>
      <c r="B159" s="1" t="s">
        <v>1504</v>
      </c>
      <c r="C159" s="1" t="s">
        <v>1505</v>
      </c>
      <c r="D159" s="14" t="str">
        <f>VLOOKUP(C159, Tea_added!$B$1:$E$367, 3, FALSE)</f>
        <v>PlateJ_D3_AAM6200_Diptera_Ceratopogonidae_Forcipomyia_sp.4ES_spades_pilon</v>
      </c>
      <c r="E159" s="14" t="str">
        <f>VLOOKUP(C159, Tea_added!$B$2:$E$367, 4, FALSE)</f>
        <v>BOLD:AAM6200</v>
      </c>
      <c r="F159" s="1" t="s">
        <v>1506</v>
      </c>
      <c r="G159" s="1" t="s">
        <v>1507</v>
      </c>
      <c r="H159" s="1" t="s">
        <v>1508</v>
      </c>
      <c r="I159" s="1" t="s">
        <v>40</v>
      </c>
      <c r="J159" s="1" t="s">
        <v>626</v>
      </c>
      <c r="K159" s="1" t="s">
        <v>1343</v>
      </c>
      <c r="L159" s="1" t="s">
        <v>3115</v>
      </c>
      <c r="M159" s="1" t="str">
        <f>_xlfn.TEXTJOIN("_", FALSE, L159, E159)</f>
        <v>Forcipomyia sp4ES_BOLD:AAM6200</v>
      </c>
      <c r="N159" s="2">
        <v>18</v>
      </c>
      <c r="O159" s="2" t="s">
        <v>1509</v>
      </c>
      <c r="P159" s="2">
        <v>207</v>
      </c>
      <c r="R159" s="1" t="s">
        <v>1272</v>
      </c>
      <c r="S159" s="7" t="s">
        <v>2388</v>
      </c>
      <c r="T159" s="1" t="s">
        <v>55</v>
      </c>
      <c r="U159" s="7" t="s">
        <v>3548</v>
      </c>
      <c r="V159" s="121"/>
      <c r="W159" s="55" t="s">
        <v>2655</v>
      </c>
      <c r="X159" s="56" t="s">
        <v>2655</v>
      </c>
      <c r="Y159" s="56" t="s">
        <v>2655</v>
      </c>
      <c r="Z159" s="56" t="s">
        <v>2655</v>
      </c>
      <c r="AA159" s="56" t="s">
        <v>2655</v>
      </c>
      <c r="AB159" s="56" t="s">
        <v>2655</v>
      </c>
      <c r="AC159" s="56" t="s">
        <v>2655</v>
      </c>
      <c r="AD159" s="56" t="s">
        <v>2655</v>
      </c>
      <c r="AE159" s="56" t="s">
        <v>2655</v>
      </c>
      <c r="AF159" s="56" t="s">
        <v>2655</v>
      </c>
      <c r="AG159" s="56" t="s">
        <v>2655</v>
      </c>
      <c r="AH159" s="56" t="s">
        <v>2655</v>
      </c>
      <c r="AI159" s="56" t="s">
        <v>2655</v>
      </c>
      <c r="AJ159" s="56" t="s">
        <v>2655</v>
      </c>
      <c r="AK159" s="57" t="s">
        <v>2655</v>
      </c>
      <c r="AL159" s="64" t="s">
        <v>2400</v>
      </c>
      <c r="AM159" t="s">
        <v>2494</v>
      </c>
      <c r="AN159" t="s">
        <v>2494</v>
      </c>
      <c r="AO159" t="b">
        <f>EXACT(AM159,AN159)</f>
        <v>1</v>
      </c>
    </row>
    <row r="160" spans="1:43" s="16" customFormat="1" ht="15" customHeight="1">
      <c r="A160" s="14">
        <v>157</v>
      </c>
      <c r="B160" s="14" t="s">
        <v>1161</v>
      </c>
      <c r="C160" s="14" t="s">
        <v>1162</v>
      </c>
      <c r="D160" s="14" t="str">
        <f>VLOOKUP(C160, Tea_added!$B$1:$E$367, 3, FALSE)</f>
        <v>PlateI_D8_AAG2437_Diptera_Anthomyiidae_Fucellia_nr._ariciiformis_idba_pilon</v>
      </c>
      <c r="E160" s="14" t="str">
        <f>VLOOKUP(C160, Tea_added!$B$2:$E$367, 4, FALSE)</f>
        <v>BOLD:AAG2437</v>
      </c>
      <c r="F160" s="14" t="s">
        <v>1163</v>
      </c>
      <c r="G160" s="14" t="s">
        <v>1102</v>
      </c>
      <c r="H160" s="14" t="s">
        <v>1164</v>
      </c>
      <c r="I160" s="14" t="s">
        <v>40</v>
      </c>
      <c r="J160" s="14" t="s">
        <v>252</v>
      </c>
      <c r="K160" s="14" t="s">
        <v>1165</v>
      </c>
      <c r="L160" s="14" t="s">
        <v>3436</v>
      </c>
      <c r="M160" s="1" t="str">
        <f>_xlfn.TEXTJOIN("_", FALSE, L160, E160)</f>
        <v>Fucellia nr_ariciiformis_BOLD:AAG2437</v>
      </c>
      <c r="N160" s="15">
        <v>50</v>
      </c>
      <c r="O160" s="15" t="s">
        <v>1166</v>
      </c>
      <c r="P160" s="15">
        <v>4340</v>
      </c>
      <c r="Q160" s="14" t="s">
        <v>715</v>
      </c>
      <c r="R160" s="14" t="s">
        <v>2384</v>
      </c>
      <c r="S160" s="19" t="s">
        <v>2385</v>
      </c>
      <c r="T160" s="14" t="s">
        <v>55</v>
      </c>
      <c r="U160" s="19" t="s">
        <v>3548</v>
      </c>
      <c r="W160" s="60" t="s">
        <v>45</v>
      </c>
      <c r="X160" s="61" t="s">
        <v>45</v>
      </c>
      <c r="Y160" s="61" t="s">
        <v>45</v>
      </c>
      <c r="Z160" s="61" t="s">
        <v>45</v>
      </c>
      <c r="AA160" s="61" t="s">
        <v>45</v>
      </c>
      <c r="AB160" s="61" t="s">
        <v>45</v>
      </c>
      <c r="AC160" s="61" t="s">
        <v>45</v>
      </c>
      <c r="AD160" s="61" t="s">
        <v>45</v>
      </c>
      <c r="AE160" s="61" t="s">
        <v>45</v>
      </c>
      <c r="AF160" s="61" t="s">
        <v>45</v>
      </c>
      <c r="AG160" s="61" t="s">
        <v>45</v>
      </c>
      <c r="AH160" s="61" t="s">
        <v>45</v>
      </c>
      <c r="AI160" s="61" t="s">
        <v>45</v>
      </c>
      <c r="AJ160" s="61" t="s">
        <v>45</v>
      </c>
      <c r="AK160" s="62" t="s">
        <v>45</v>
      </c>
      <c r="AL160" s="65" t="s">
        <v>2399</v>
      </c>
      <c r="AM160" s="14" t="s">
        <v>2436</v>
      </c>
      <c r="AN160" s="16" t="s">
        <v>2436</v>
      </c>
      <c r="AO160" t="b">
        <f>EXACT(AM160,AN160)</f>
        <v>1</v>
      </c>
      <c r="AP160" s="71"/>
      <c r="AQ160" s="72"/>
    </row>
    <row r="161" spans="1:43" ht="15" customHeight="1" thickBot="1">
      <c r="A161" s="1">
        <v>304</v>
      </c>
      <c r="B161" s="1" t="s">
        <v>2010</v>
      </c>
      <c r="C161" s="1" t="s">
        <v>2011</v>
      </c>
      <c r="D161" s="14" t="str">
        <f>VLOOKUP(C161, Tea_added!$B$1:$E$367, 3, FALSE)</f>
        <v>PlateI_B2_AAV4967_Diptera_Anthomyiidae_Fucellia_pictipennis_spades_pilon</v>
      </c>
      <c r="E161" s="14" t="str">
        <f>VLOOKUP(C161, Tea_added!$B$2:$E$367, 4, FALSE)</f>
        <v>BOLD:AAV4967</v>
      </c>
      <c r="F161" s="1" t="s">
        <v>2012</v>
      </c>
      <c r="G161" s="1" t="s">
        <v>2013</v>
      </c>
      <c r="H161" s="1" t="s">
        <v>2014</v>
      </c>
      <c r="I161" s="1" t="s">
        <v>40</v>
      </c>
      <c r="J161" s="1" t="s">
        <v>252</v>
      </c>
      <c r="K161" s="1" t="s">
        <v>1165</v>
      </c>
      <c r="L161" s="1" t="s">
        <v>2014</v>
      </c>
      <c r="M161" s="1" t="str">
        <f>_xlfn.TEXTJOIN("_", FALSE, L161, E161)</f>
        <v>Fucellia pictipennis_BOLD:AAV4967</v>
      </c>
      <c r="N161" s="13">
        <v>70</v>
      </c>
      <c r="O161" s="13" t="s">
        <v>2015</v>
      </c>
      <c r="P161" s="13">
        <v>10476</v>
      </c>
      <c r="Q161" s="1" t="s">
        <v>715</v>
      </c>
      <c r="R161" s="1" t="s">
        <v>1272</v>
      </c>
      <c r="S161" s="7" t="s">
        <v>2388</v>
      </c>
      <c r="T161" s="1" t="s">
        <v>55</v>
      </c>
      <c r="U161" s="7" t="s">
        <v>3548</v>
      </c>
      <c r="W161" s="55" t="s">
        <v>45</v>
      </c>
      <c r="X161" s="56" t="s">
        <v>45</v>
      </c>
      <c r="Y161" s="56" t="s">
        <v>45</v>
      </c>
      <c r="Z161" s="56" t="s">
        <v>45</v>
      </c>
      <c r="AA161" s="56" t="s">
        <v>45</v>
      </c>
      <c r="AB161" s="56" t="s">
        <v>45</v>
      </c>
      <c r="AC161" s="56" t="s">
        <v>45</v>
      </c>
      <c r="AD161" s="56" t="s">
        <v>45</v>
      </c>
      <c r="AE161" s="56" t="s">
        <v>45</v>
      </c>
      <c r="AF161" s="56" t="s">
        <v>45</v>
      </c>
      <c r="AG161" s="56" t="s">
        <v>45</v>
      </c>
      <c r="AH161" s="56" t="s">
        <v>45</v>
      </c>
      <c r="AI161" s="56" t="s">
        <v>45</v>
      </c>
      <c r="AJ161" s="56" t="s">
        <v>45</v>
      </c>
      <c r="AK161" s="57" t="s">
        <v>45</v>
      </c>
      <c r="AL161" s="64" t="s">
        <v>2400</v>
      </c>
      <c r="AM161" t="s">
        <v>2568</v>
      </c>
      <c r="AN161" t="s">
        <v>2568</v>
      </c>
      <c r="AO161" t="b">
        <f>EXACT(AM161,AN161)</f>
        <v>1</v>
      </c>
      <c r="AP161" s="74"/>
    </row>
    <row r="162" spans="1:43" ht="16" thickBot="1">
      <c r="A162" s="1">
        <v>157</v>
      </c>
      <c r="B162" s="1" t="s">
        <v>1161</v>
      </c>
      <c r="C162" s="1" t="s">
        <v>1162</v>
      </c>
      <c r="D162" s="14" t="str">
        <f>VLOOKUP(C162, Tea_added!$B$1:$E$367, 3, FALSE)</f>
        <v>PlateI_D8_AAG2437_Diptera_Anthomyiidae_Fucellia_nr._ariciiformis_idba_pilon</v>
      </c>
      <c r="E162" s="14" t="str">
        <f>VLOOKUP(C162, Tea_added!$B$2:$E$367, 4, FALSE)</f>
        <v>BOLD:AAG2437</v>
      </c>
      <c r="F162" s="1" t="s">
        <v>1163</v>
      </c>
      <c r="G162" s="1" t="s">
        <v>1102</v>
      </c>
      <c r="H162" s="1" t="s">
        <v>1164</v>
      </c>
      <c r="I162" s="1" t="s">
        <v>40</v>
      </c>
      <c r="J162" s="1" t="s">
        <v>252</v>
      </c>
      <c r="K162" s="1" t="s">
        <v>1165</v>
      </c>
      <c r="L162" s="1" t="s">
        <v>1164</v>
      </c>
      <c r="M162" s="1"/>
      <c r="N162" s="2">
        <v>50</v>
      </c>
      <c r="O162" s="2" t="s">
        <v>1166</v>
      </c>
      <c r="P162" s="2">
        <v>4340</v>
      </c>
      <c r="Q162" s="1" t="s">
        <v>715</v>
      </c>
      <c r="R162" s="1" t="s">
        <v>44</v>
      </c>
      <c r="S162" s="4" t="s">
        <v>45</v>
      </c>
      <c r="T162" s="5" t="s">
        <v>46</v>
      </c>
      <c r="U162" s="117" t="s">
        <v>3548</v>
      </c>
      <c r="V162" s="69" t="s">
        <v>2686</v>
      </c>
      <c r="W162" s="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8"/>
      <c r="AM162" s="1"/>
      <c r="AN162" t="s">
        <v>2436</v>
      </c>
      <c r="AO162" t="b">
        <f>EXACT(AM162,AN162)</f>
        <v>0</v>
      </c>
    </row>
    <row r="163" spans="1:43" s="16" customFormat="1" ht="15" customHeight="1">
      <c r="A163" s="1">
        <v>363</v>
      </c>
      <c r="B163" s="1" t="s">
        <v>2361</v>
      </c>
      <c r="C163" s="1" t="s">
        <v>2362</v>
      </c>
      <c r="D163" s="14" t="str">
        <f>VLOOKUP(C163, Tea_added!$B$1:$E$367, 3, FALSE)</f>
        <v>PlateJ_G3_AAH2118_Hymenoptera_Ichneumonidae_Gelis_maesticolor_idba_spades_consensus</v>
      </c>
      <c r="E163" s="14" t="str">
        <f>VLOOKUP(C163, Tea_added!$B$2:$E$367, 4, FALSE)</f>
        <v>BOLD:AAH2118</v>
      </c>
      <c r="F163" s="1" t="s">
        <v>2363</v>
      </c>
      <c r="G163" s="1" t="s">
        <v>2364</v>
      </c>
      <c r="H163" s="1" t="s">
        <v>2365</v>
      </c>
      <c r="I163" s="1" t="s">
        <v>773</v>
      </c>
      <c r="J163" s="1" t="s">
        <v>774</v>
      </c>
      <c r="K163" s="1" t="s">
        <v>1298</v>
      </c>
      <c r="L163" s="1" t="s">
        <v>2365</v>
      </c>
      <c r="M163" s="1" t="str">
        <f>_xlfn.TEXTJOIN("_", FALSE, L163, E163)</f>
        <v>Gelis maesticolor_BOLD:AAH2118</v>
      </c>
      <c r="N163" s="13">
        <v>70</v>
      </c>
      <c r="O163" s="13" t="s">
        <v>1982</v>
      </c>
      <c r="P163" s="13">
        <v>336</v>
      </c>
      <c r="Q163" s="1" t="s">
        <v>715</v>
      </c>
      <c r="R163" s="1" t="s">
        <v>1272</v>
      </c>
      <c r="S163" s="7" t="s">
        <v>2388</v>
      </c>
      <c r="T163" s="1" t="s">
        <v>2650</v>
      </c>
      <c r="U163" s="7" t="s">
        <v>3548</v>
      </c>
      <c r="V163"/>
      <c r="W163" s="55" t="s">
        <v>2655</v>
      </c>
      <c r="X163" s="56" t="s">
        <v>2655</v>
      </c>
      <c r="Y163" s="56" t="s">
        <v>2655</v>
      </c>
      <c r="Z163" s="56" t="s">
        <v>2655</v>
      </c>
      <c r="AA163" s="56" t="s">
        <v>2655</v>
      </c>
      <c r="AB163" s="56" t="s">
        <v>2655</v>
      </c>
      <c r="AC163" s="56" t="s">
        <v>2655</v>
      </c>
      <c r="AD163" s="56" t="s">
        <v>2655</v>
      </c>
      <c r="AE163" s="56" t="s">
        <v>2655</v>
      </c>
      <c r="AF163" s="56" t="s">
        <v>2655</v>
      </c>
      <c r="AG163" s="56" t="s">
        <v>2655</v>
      </c>
      <c r="AH163" s="56" t="s">
        <v>2655</v>
      </c>
      <c r="AI163" s="56" t="s">
        <v>2655</v>
      </c>
      <c r="AJ163" s="56" t="s">
        <v>2655</v>
      </c>
      <c r="AK163" s="57" t="s">
        <v>2657</v>
      </c>
      <c r="AL163" s="64" t="s">
        <v>72</v>
      </c>
      <c r="AM163" t="s">
        <v>2614</v>
      </c>
      <c r="AN163" t="s">
        <v>2614</v>
      </c>
      <c r="AO163" t="b">
        <f>EXACT(AM163,AN163)</f>
        <v>1</v>
      </c>
      <c r="AP163" s="71"/>
      <c r="AQ163" s="72"/>
    </row>
    <row r="164" spans="1:43" ht="15" customHeight="1">
      <c r="A164" s="1">
        <v>90</v>
      </c>
      <c r="B164" s="1" t="s">
        <v>667</v>
      </c>
      <c r="C164" s="1" t="s">
        <v>668</v>
      </c>
      <c r="D164" s="14" t="str">
        <f>VLOOKUP(C164, Tea_added!$B$1:$E$367, 3, FALSE)</f>
        <v>313_ACR2777_Diptera_Canacidae_Canacidae_IDBA_pilon</v>
      </c>
      <c r="E164" s="14" t="str">
        <f>VLOOKUP(C164, Tea_added!$B$2:$E$367, 4, FALSE)</f>
        <v>BOLD:ACR2777</v>
      </c>
      <c r="F164" s="1" t="s">
        <v>669</v>
      </c>
      <c r="G164" s="1" t="s">
        <v>670</v>
      </c>
      <c r="H164" s="1" t="s">
        <v>671</v>
      </c>
      <c r="I164" s="1" t="s">
        <v>40</v>
      </c>
      <c r="J164" s="1" t="s">
        <v>671</v>
      </c>
      <c r="K164" s="1" t="s">
        <v>3119</v>
      </c>
      <c r="L164" s="1" t="s">
        <v>3120</v>
      </c>
      <c r="M164" s="1" t="str">
        <f>_xlfn.TEXTJOIN("_", FALSE, L164, E164)</f>
        <v>genus sp_BOLD:ACR2777</v>
      </c>
      <c r="N164" s="2">
        <v>70</v>
      </c>
      <c r="O164" s="2" t="s">
        <v>672</v>
      </c>
      <c r="P164" s="2">
        <v>1001</v>
      </c>
      <c r="R164" s="1" t="s">
        <v>44</v>
      </c>
      <c r="S164" s="9" t="s">
        <v>45</v>
      </c>
      <c r="T164" s="1" t="s">
        <v>55</v>
      </c>
      <c r="U164" s="7" t="s">
        <v>3548</v>
      </c>
      <c r="W164" s="55" t="s">
        <v>2654</v>
      </c>
      <c r="X164" s="56" t="s">
        <v>2654</v>
      </c>
      <c r="Y164" s="56" t="s">
        <v>2654</v>
      </c>
      <c r="Z164" s="56" t="s">
        <v>2654</v>
      </c>
      <c r="AA164" s="56" t="s">
        <v>2654</v>
      </c>
      <c r="AB164" s="56" t="s">
        <v>2654</v>
      </c>
      <c r="AC164" s="56" t="s">
        <v>2654</v>
      </c>
      <c r="AD164" s="56" t="s">
        <v>2654</v>
      </c>
      <c r="AE164" s="56" t="s">
        <v>2654</v>
      </c>
      <c r="AF164" s="56" t="s">
        <v>2654</v>
      </c>
      <c r="AG164" s="56" t="s">
        <v>2654</v>
      </c>
      <c r="AH164" s="56" t="s">
        <v>2654</v>
      </c>
      <c r="AI164" s="56" t="s">
        <v>2654</v>
      </c>
      <c r="AJ164" s="56" t="s">
        <v>2654</v>
      </c>
      <c r="AK164" s="57" t="s">
        <v>2654</v>
      </c>
      <c r="AL164" s="66" t="s">
        <v>56</v>
      </c>
      <c r="AM164" s="1" t="s">
        <v>673</v>
      </c>
      <c r="AN164" t="s">
        <v>673</v>
      </c>
      <c r="AO164" t="b">
        <f>EXACT(AM164,AN164)</f>
        <v>1</v>
      </c>
    </row>
    <row r="165" spans="1:43" ht="15" customHeight="1">
      <c r="A165" s="1">
        <v>86</v>
      </c>
      <c r="B165" s="1" t="s">
        <v>641</v>
      </c>
      <c r="C165" s="1" t="s">
        <v>642</v>
      </c>
      <c r="D165" s="14" t="str">
        <f>VLOOKUP(C165, Tea_added!$B$1:$E$367, 3, FALSE)</f>
        <v>295_ACK2762_Diptera_Chironomidae_IDBA_pilon</v>
      </c>
      <c r="E165" s="14" t="str">
        <f>VLOOKUP(C165, Tea_added!$B$2:$E$367, 4, FALSE)</f>
        <v>BOLD:ACK2762</v>
      </c>
      <c r="F165" s="1" t="s">
        <v>643</v>
      </c>
      <c r="G165" s="1" t="s">
        <v>644</v>
      </c>
      <c r="H165" s="1" t="s">
        <v>41</v>
      </c>
      <c r="I165" s="1" t="s">
        <v>40</v>
      </c>
      <c r="J165" s="1" t="s">
        <v>41</v>
      </c>
      <c r="K165" s="1" t="s">
        <v>3119</v>
      </c>
      <c r="L165" s="1" t="s">
        <v>3120</v>
      </c>
      <c r="M165" s="1" t="str">
        <f>_xlfn.TEXTJOIN("_", FALSE, L165, E165)</f>
        <v>genus sp_BOLD:ACK2762</v>
      </c>
      <c r="N165" s="2">
        <v>50</v>
      </c>
      <c r="O165" s="2">
        <v>3</v>
      </c>
      <c r="P165" s="2">
        <v>150</v>
      </c>
      <c r="R165" s="1" t="s">
        <v>44</v>
      </c>
      <c r="S165" s="9" t="s">
        <v>45</v>
      </c>
      <c r="T165" s="1" t="s">
        <v>55</v>
      </c>
      <c r="U165" s="7" t="s">
        <v>3548</v>
      </c>
      <c r="V165" s="71"/>
      <c r="W165" s="55" t="s">
        <v>2654</v>
      </c>
      <c r="X165" s="56" t="s">
        <v>2654</v>
      </c>
      <c r="Y165" s="56" t="s">
        <v>2654</v>
      </c>
      <c r="Z165" s="56" t="s">
        <v>2654</v>
      </c>
      <c r="AA165" s="56" t="s">
        <v>2654</v>
      </c>
      <c r="AB165" s="56" t="s">
        <v>2654</v>
      </c>
      <c r="AC165" s="56" t="s">
        <v>2654</v>
      </c>
      <c r="AD165" s="56" t="s">
        <v>2654</v>
      </c>
      <c r="AE165" s="56" t="s">
        <v>2654</v>
      </c>
      <c r="AF165" s="56" t="s">
        <v>2654</v>
      </c>
      <c r="AG165" s="56" t="s">
        <v>2654</v>
      </c>
      <c r="AH165" s="56" t="s">
        <v>2654</v>
      </c>
      <c r="AI165" s="56" t="s">
        <v>2654</v>
      </c>
      <c r="AJ165" s="56" t="s">
        <v>2654</v>
      </c>
      <c r="AK165" s="57" t="s">
        <v>2654</v>
      </c>
      <c r="AL165" s="66" t="s">
        <v>56</v>
      </c>
      <c r="AM165" s="1" t="s">
        <v>645</v>
      </c>
      <c r="AN165" t="s">
        <v>645</v>
      </c>
      <c r="AO165" t="b">
        <f>EXACT(AM165,AN165)</f>
        <v>1</v>
      </c>
    </row>
    <row r="166" spans="1:43" ht="15" customHeight="1">
      <c r="A166" s="1">
        <v>218</v>
      </c>
      <c r="B166" s="1" t="s">
        <v>1553</v>
      </c>
      <c r="C166" s="1" t="s">
        <v>1554</v>
      </c>
      <c r="D166" s="14" t="str">
        <f>VLOOKUP(C166, Tea_added!$B$1:$E$367, 3, FALSE)</f>
        <v>PlateJ_A4_ACT4636_Diptera_Chironomidae_Orthocladiinae_idba_pilon</v>
      </c>
      <c r="E166" s="14" t="str">
        <f>VLOOKUP(C166, Tea_added!$B$2:$E$367, 4, FALSE)</f>
        <v>BOLD:ACT4636</v>
      </c>
      <c r="F166" s="1" t="s">
        <v>1555</v>
      </c>
      <c r="G166" s="1" t="s">
        <v>1556</v>
      </c>
      <c r="H166" s="1" t="s">
        <v>1520</v>
      </c>
      <c r="I166" s="1" t="s">
        <v>40</v>
      </c>
      <c r="J166" s="1" t="s">
        <v>3129</v>
      </c>
      <c r="K166" s="1" t="s">
        <v>3119</v>
      </c>
      <c r="L166" s="1" t="s">
        <v>3120</v>
      </c>
      <c r="M166" s="1" t="str">
        <f>_xlfn.TEXTJOIN("_", FALSE, L166, E166)</f>
        <v>genus sp_BOLD:ACT4636</v>
      </c>
      <c r="N166" s="2">
        <v>18</v>
      </c>
      <c r="O166" s="2" t="s">
        <v>135</v>
      </c>
      <c r="P166" s="2" t="s">
        <v>1557</v>
      </c>
      <c r="R166" s="1" t="s">
        <v>1272</v>
      </c>
      <c r="S166" s="7" t="s">
        <v>2388</v>
      </c>
      <c r="T166" s="1" t="s">
        <v>2650</v>
      </c>
      <c r="U166" s="7" t="s">
        <v>3548</v>
      </c>
      <c r="V166" s="114"/>
      <c r="W166" s="55" t="s">
        <v>45</v>
      </c>
      <c r="X166" s="56" t="s">
        <v>45</v>
      </c>
      <c r="Y166" s="56" t="s">
        <v>45</v>
      </c>
      <c r="Z166" s="56" t="s">
        <v>45</v>
      </c>
      <c r="AA166" s="56" t="s">
        <v>45</v>
      </c>
      <c r="AB166" s="56" t="s">
        <v>45</v>
      </c>
      <c r="AC166" s="56" t="s">
        <v>45</v>
      </c>
      <c r="AD166" s="56" t="s">
        <v>45</v>
      </c>
      <c r="AE166" s="56" t="s">
        <v>45</v>
      </c>
      <c r="AF166" s="56" t="s">
        <v>45</v>
      </c>
      <c r="AG166" s="56" t="s">
        <v>45</v>
      </c>
      <c r="AH166" s="56" t="s">
        <v>45</v>
      </c>
      <c r="AI166" s="56" t="s">
        <v>45</v>
      </c>
      <c r="AJ166" s="56" t="s">
        <v>45</v>
      </c>
      <c r="AK166" s="57" t="s">
        <v>2657</v>
      </c>
      <c r="AL166" s="64" t="s">
        <v>2399</v>
      </c>
      <c r="AM166" t="s">
        <v>2439</v>
      </c>
      <c r="AN166" t="s">
        <v>2439</v>
      </c>
      <c r="AO166" t="b">
        <f>EXACT(AM166,AN166)</f>
        <v>1</v>
      </c>
    </row>
    <row r="167" spans="1:43" ht="15" customHeight="1">
      <c r="A167" s="1">
        <v>223</v>
      </c>
      <c r="B167" s="1" t="s">
        <v>1577</v>
      </c>
      <c r="C167" s="1" t="s">
        <v>1578</v>
      </c>
      <c r="D167" s="14" t="str">
        <f>VLOOKUP(C167, Tea_added!$B$1:$E$367, 3, FALSE)</f>
        <v>PlateC_E4_AAM6304_Diptera_Chironomidae_spades_pilon</v>
      </c>
      <c r="E167" s="14" t="str">
        <f>VLOOKUP(C167, Tea_added!$B$2:$E$367, 4, FALSE)</f>
        <v>BOLD:AAM6304</v>
      </c>
      <c r="F167" s="1" t="s">
        <v>1579</v>
      </c>
      <c r="G167" s="1" t="s">
        <v>1580</v>
      </c>
      <c r="H167" s="1" t="s">
        <v>41</v>
      </c>
      <c r="I167" s="1" t="s">
        <v>40</v>
      </c>
      <c r="J167" s="1" t="s">
        <v>41</v>
      </c>
      <c r="K167" s="1" t="s">
        <v>3119</v>
      </c>
      <c r="L167" s="1" t="s">
        <v>3120</v>
      </c>
      <c r="M167" s="1" t="str">
        <f>_xlfn.TEXTJOIN("_", FALSE, L167, E167)</f>
        <v>genus sp_BOLD:AAM6304</v>
      </c>
      <c r="N167" s="2">
        <v>50</v>
      </c>
      <c r="O167" s="2" t="s">
        <v>482</v>
      </c>
      <c r="P167" s="2">
        <v>145</v>
      </c>
      <c r="R167" s="1" t="s">
        <v>1272</v>
      </c>
      <c r="S167" s="7" t="s">
        <v>2625</v>
      </c>
      <c r="T167" s="1" t="s">
        <v>216</v>
      </c>
      <c r="U167" s="7" t="s">
        <v>3548</v>
      </c>
      <c r="V167" s="71"/>
      <c r="W167" s="6" t="s">
        <v>2652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2400</v>
      </c>
      <c r="AM167" t="s">
        <v>2505</v>
      </c>
      <c r="AN167" t="s">
        <v>2505</v>
      </c>
      <c r="AO167" t="b">
        <f>EXACT(AM167,AN167)</f>
        <v>1</v>
      </c>
    </row>
    <row r="168" spans="1:43" ht="15" customHeight="1">
      <c r="A168" s="1">
        <v>248</v>
      </c>
      <c r="B168" s="1" t="s">
        <v>1710</v>
      </c>
      <c r="C168" s="1" t="s">
        <v>1711</v>
      </c>
      <c r="D168" s="14" t="str">
        <f>VLOOKUP(C168, Tea_added!$B$1:$E$367, 3, FALSE)</f>
        <v>PlateI_F3_ACP4526_Diptera_Chironomidae_spades_pilon</v>
      </c>
      <c r="E168" s="14" t="str">
        <f>VLOOKUP(C168, Tea_added!$B$2:$E$367, 4, FALSE)</f>
        <v>BOLD:ACP4526</v>
      </c>
      <c r="F168" s="1" t="s">
        <v>1712</v>
      </c>
      <c r="G168" s="1" t="s">
        <v>1713</v>
      </c>
      <c r="H168" s="1" t="s">
        <v>41</v>
      </c>
      <c r="I168" s="1" t="s">
        <v>40</v>
      </c>
      <c r="J168" s="1" t="s">
        <v>41</v>
      </c>
      <c r="K168" s="1" t="s">
        <v>3119</v>
      </c>
      <c r="L168" s="1" t="s">
        <v>3120</v>
      </c>
      <c r="M168" s="1" t="str">
        <f>_xlfn.TEXTJOIN("_", FALSE, L168, E168)</f>
        <v>genus sp_BOLD:ACP4526</v>
      </c>
      <c r="N168" s="2">
        <v>50</v>
      </c>
      <c r="O168" s="2" t="s">
        <v>1576</v>
      </c>
      <c r="P168" s="2">
        <v>160</v>
      </c>
      <c r="R168" s="1" t="s">
        <v>1272</v>
      </c>
      <c r="S168" s="7" t="s">
        <v>2388</v>
      </c>
      <c r="T168" s="1" t="s">
        <v>55</v>
      </c>
      <c r="U168" s="7" t="s">
        <v>3548</v>
      </c>
      <c r="W168" s="55" t="s">
        <v>2655</v>
      </c>
      <c r="X168" s="56" t="s">
        <v>2655</v>
      </c>
      <c r="Y168" s="56" t="s">
        <v>2655</v>
      </c>
      <c r="Z168" s="56" t="s">
        <v>2655</v>
      </c>
      <c r="AA168" s="56" t="s">
        <v>2655</v>
      </c>
      <c r="AB168" s="56" t="s">
        <v>2655</v>
      </c>
      <c r="AC168" s="56" t="s">
        <v>2655</v>
      </c>
      <c r="AD168" s="56" t="s">
        <v>2655</v>
      </c>
      <c r="AE168" s="56" t="s">
        <v>2655</v>
      </c>
      <c r="AF168" s="56" t="s">
        <v>2655</v>
      </c>
      <c r="AG168" s="56" t="s">
        <v>2655</v>
      </c>
      <c r="AH168" s="56" t="s">
        <v>2655</v>
      </c>
      <c r="AI168" s="56" t="s">
        <v>2655</v>
      </c>
      <c r="AJ168" s="56" t="s">
        <v>2655</v>
      </c>
      <c r="AK168" s="57" t="s">
        <v>2655</v>
      </c>
      <c r="AL168" s="64" t="s">
        <v>2400</v>
      </c>
      <c r="AM168" t="s">
        <v>2524</v>
      </c>
      <c r="AN168" t="s">
        <v>2524</v>
      </c>
      <c r="AO168" t="b">
        <f>EXACT(AM168,AN168)</f>
        <v>1</v>
      </c>
    </row>
    <row r="169" spans="1:43" ht="15" customHeight="1" thickBot="1">
      <c r="A169" s="1">
        <v>262</v>
      </c>
      <c r="B169" s="1" t="s">
        <v>1781</v>
      </c>
      <c r="C169" s="1" t="s">
        <v>1782</v>
      </c>
      <c r="D169" s="14" t="str">
        <f>VLOOKUP(C169, Tea_added!$B$1:$E$367, 3, FALSE)</f>
        <v>PlateI_H3_ACP4019_Diptera_Chironomidae_idba_spades_consensus</v>
      </c>
      <c r="E169" s="14" t="str">
        <f>VLOOKUP(C169, Tea_added!$B$2:$E$367, 4, FALSE)</f>
        <v>BOLD:ACP4019</v>
      </c>
      <c r="F169" s="1" t="s">
        <v>1783</v>
      </c>
      <c r="G169" s="1" t="s">
        <v>1784</v>
      </c>
      <c r="H169" s="1" t="s">
        <v>41</v>
      </c>
      <c r="I169" s="1" t="s">
        <v>40</v>
      </c>
      <c r="J169" s="1" t="s">
        <v>41</v>
      </c>
      <c r="K169" s="1" t="s">
        <v>3119</v>
      </c>
      <c r="L169" s="1" t="s">
        <v>3120</v>
      </c>
      <c r="M169" s="1" t="str">
        <f>_xlfn.TEXTJOIN("_", FALSE, L169, E169)</f>
        <v>genus sp_BOLD:ACP4019</v>
      </c>
      <c r="N169" s="2">
        <v>50</v>
      </c>
      <c r="O169" s="2" t="s">
        <v>1576</v>
      </c>
      <c r="P169" s="2">
        <v>160</v>
      </c>
      <c r="R169" s="1" t="s">
        <v>1272</v>
      </c>
      <c r="S169" s="7" t="s">
        <v>2389</v>
      </c>
      <c r="T169" s="1" t="s">
        <v>2650</v>
      </c>
      <c r="U169" s="7" t="s">
        <v>3548</v>
      </c>
      <c r="V169" s="71"/>
      <c r="W169" s="55" t="s">
        <v>2654</v>
      </c>
      <c r="X169" s="56" t="s">
        <v>2654</v>
      </c>
      <c r="Y169" s="56" t="s">
        <v>2654</v>
      </c>
      <c r="Z169" s="56" t="s">
        <v>2654</v>
      </c>
      <c r="AA169" s="56" t="s">
        <v>2654</v>
      </c>
      <c r="AB169" s="56" t="s">
        <v>2654</v>
      </c>
      <c r="AC169" s="56" t="s">
        <v>2654</v>
      </c>
      <c r="AD169" s="56" t="s">
        <v>2654</v>
      </c>
      <c r="AE169" s="56" t="s">
        <v>2654</v>
      </c>
      <c r="AF169" s="59" t="s">
        <v>2656</v>
      </c>
      <c r="AG169" s="56" t="s">
        <v>2654</v>
      </c>
      <c r="AH169" s="56" t="s">
        <v>2654</v>
      </c>
      <c r="AI169" s="56" t="s">
        <v>2654</v>
      </c>
      <c r="AJ169" s="56" t="s">
        <v>2654</v>
      </c>
      <c r="AK169" s="57" t="s">
        <v>2654</v>
      </c>
      <c r="AL169" s="64" t="s">
        <v>72</v>
      </c>
      <c r="AM169" t="s">
        <v>2422</v>
      </c>
      <c r="AN169" t="s">
        <v>2422</v>
      </c>
      <c r="AO169" t="b">
        <f>EXACT(AM169,AN169)</f>
        <v>1</v>
      </c>
    </row>
    <row r="170" spans="1:43" thickBot="1">
      <c r="A170" s="1">
        <v>265</v>
      </c>
      <c r="B170" s="1" t="s">
        <v>1796</v>
      </c>
      <c r="C170" s="1" t="s">
        <v>1797</v>
      </c>
      <c r="D170" s="14" t="str">
        <f>VLOOKUP(C170, Tea_added!$B$1:$E$367, 3, FALSE)</f>
        <v>PlateI_G12_ACI8078_Diptera_Chironomidae_blastSpades_pilon</v>
      </c>
      <c r="E170" s="14" t="str">
        <f>VLOOKUP(C170, Tea_added!$B$2:$E$367, 4, FALSE)</f>
        <v>BOLD:ACI8078</v>
      </c>
      <c r="F170" s="1" t="s">
        <v>1798</v>
      </c>
      <c r="G170" s="1" t="s">
        <v>1799</v>
      </c>
      <c r="H170" s="1" t="s">
        <v>41</v>
      </c>
      <c r="I170" s="1" t="s">
        <v>40</v>
      </c>
      <c r="J170" s="1" t="s">
        <v>41</v>
      </c>
      <c r="K170" s="1" t="s">
        <v>3119</v>
      </c>
      <c r="L170" s="1" t="s">
        <v>3120</v>
      </c>
      <c r="M170" s="1" t="str">
        <f>_xlfn.TEXTJOIN("_", FALSE, L170, E170)</f>
        <v>genus sp_BOLD:ACI8078</v>
      </c>
      <c r="N170" s="13">
        <v>50</v>
      </c>
      <c r="O170" s="13">
        <v>2</v>
      </c>
      <c r="P170" s="13">
        <v>100</v>
      </c>
      <c r="R170" s="1" t="s">
        <v>1272</v>
      </c>
      <c r="S170" s="7" t="s">
        <v>2388</v>
      </c>
      <c r="T170" s="1" t="s">
        <v>55</v>
      </c>
      <c r="U170" s="7" t="s">
        <v>3548</v>
      </c>
      <c r="V170" s="121"/>
      <c r="W170" s="55" t="s">
        <v>2654</v>
      </c>
      <c r="X170" s="56" t="s">
        <v>2654</v>
      </c>
      <c r="Y170" s="56" t="s">
        <v>2654</v>
      </c>
      <c r="Z170" s="56" t="s">
        <v>2654</v>
      </c>
      <c r="AA170" s="56" t="s">
        <v>2654</v>
      </c>
      <c r="AB170" s="56" t="s">
        <v>2654</v>
      </c>
      <c r="AC170" s="56" t="s">
        <v>2654</v>
      </c>
      <c r="AD170" s="56" t="s">
        <v>2654</v>
      </c>
      <c r="AE170" s="56" t="s">
        <v>2654</v>
      </c>
      <c r="AF170" s="56" t="s">
        <v>2654</v>
      </c>
      <c r="AG170" s="56" t="s">
        <v>2654</v>
      </c>
      <c r="AH170" s="56" t="s">
        <v>2654</v>
      </c>
      <c r="AI170" s="56" t="s">
        <v>2654</v>
      </c>
      <c r="AJ170" s="56" t="s">
        <v>2654</v>
      </c>
      <c r="AK170" s="57" t="s">
        <v>2654</v>
      </c>
      <c r="AL170" s="64" t="s">
        <v>2401</v>
      </c>
      <c r="AM170" t="s">
        <v>2408</v>
      </c>
      <c r="AN170" t="s">
        <v>2408</v>
      </c>
      <c r="AO170" t="b">
        <f>EXACT(AM170,AN170)</f>
        <v>1</v>
      </c>
    </row>
    <row r="171" spans="1:43" s="16" customFormat="1" ht="15" customHeight="1">
      <c r="A171" s="1">
        <v>260</v>
      </c>
      <c r="B171" s="1" t="s">
        <v>1769</v>
      </c>
      <c r="C171" s="1" t="s">
        <v>1770</v>
      </c>
      <c r="D171" s="14" t="str">
        <f>VLOOKUP(C171, Tea_added!$B$1:$E$367, 3, FALSE)</f>
        <v>PlateI_E10_ABA4086_Diptera_Heleomyzidae_spades_pilon</v>
      </c>
      <c r="E171" s="14" t="str">
        <f>VLOOKUP(C171, Tea_added!$B$2:$E$367, 4, FALSE)</f>
        <v>BOLD:ABA4086</v>
      </c>
      <c r="F171" s="1" t="s">
        <v>1771</v>
      </c>
      <c r="G171" s="1" t="s">
        <v>1772</v>
      </c>
      <c r="H171" s="1" t="s">
        <v>1773</v>
      </c>
      <c r="I171" s="1" t="s">
        <v>40</v>
      </c>
      <c r="J171" s="1" t="s">
        <v>741</v>
      </c>
      <c r="K171" s="1" t="s">
        <v>3119</v>
      </c>
      <c r="L171" s="1" t="s">
        <v>3120</v>
      </c>
      <c r="M171" s="1" t="str">
        <f>_xlfn.TEXTJOIN("_", FALSE, L171, E171)</f>
        <v>genus sp_BOLD:ABA4086</v>
      </c>
      <c r="N171" s="13">
        <v>50</v>
      </c>
      <c r="O171" s="13" t="s">
        <v>1774</v>
      </c>
      <c r="P171" s="13">
        <v>6240</v>
      </c>
      <c r="Q171" s="1" t="s">
        <v>715</v>
      </c>
      <c r="R171" s="1" t="s">
        <v>1272</v>
      </c>
      <c r="S171" s="7" t="s">
        <v>2389</v>
      </c>
      <c r="T171" s="1" t="s">
        <v>55</v>
      </c>
      <c r="U171" s="7" t="s">
        <v>3548</v>
      </c>
      <c r="V171" s="71"/>
      <c r="W171" s="55" t="s">
        <v>2654</v>
      </c>
      <c r="X171" s="56" t="s">
        <v>2654</v>
      </c>
      <c r="Y171" s="56" t="s">
        <v>2654</v>
      </c>
      <c r="Z171" s="56" t="s">
        <v>2654</v>
      </c>
      <c r="AA171" s="56" t="s">
        <v>2654</v>
      </c>
      <c r="AB171" s="56" t="s">
        <v>2654</v>
      </c>
      <c r="AC171" s="56" t="s">
        <v>2654</v>
      </c>
      <c r="AD171" s="56" t="s">
        <v>2654</v>
      </c>
      <c r="AE171" s="56" t="s">
        <v>2654</v>
      </c>
      <c r="AF171" s="56" t="s">
        <v>2654</v>
      </c>
      <c r="AG171" s="56" t="s">
        <v>2654</v>
      </c>
      <c r="AH171" s="56" t="s">
        <v>2654</v>
      </c>
      <c r="AI171" s="56" t="s">
        <v>2654</v>
      </c>
      <c r="AJ171" s="56" t="s">
        <v>2654</v>
      </c>
      <c r="AK171" s="57" t="s">
        <v>2654</v>
      </c>
      <c r="AL171" s="64" t="s">
        <v>2400</v>
      </c>
      <c r="AM171" t="s">
        <v>2533</v>
      </c>
      <c r="AN171" t="s">
        <v>2533</v>
      </c>
      <c r="AO171" t="b">
        <f>EXACT(AM171,AN171)</f>
        <v>1</v>
      </c>
      <c r="AP171" s="71"/>
      <c r="AQ171" s="72"/>
    </row>
    <row r="172" spans="1:43" ht="15" customHeight="1">
      <c r="A172" s="14">
        <v>68</v>
      </c>
      <c r="B172" s="14" t="s">
        <v>527</v>
      </c>
      <c r="C172" s="14" t="s">
        <v>528</v>
      </c>
      <c r="D172" s="14" t="str">
        <f>VLOOKUP(C172, Tea_added!$B$1:$E$367, 3, FALSE)</f>
        <v>PlateJ_F1_ACI8140_Diptera_Mycetophilidae_blastSpades_pilon</v>
      </c>
      <c r="E172" s="14" t="str">
        <f>VLOOKUP(C172, Tea_added!$B$2:$E$367, 4, FALSE)</f>
        <v>BOLD:ACI8140</v>
      </c>
      <c r="F172" s="14" t="s">
        <v>529</v>
      </c>
      <c r="G172" s="14" t="s">
        <v>530</v>
      </c>
      <c r="H172" s="14" t="s">
        <v>320</v>
      </c>
      <c r="I172" s="14" t="s">
        <v>40</v>
      </c>
      <c r="J172" s="14" t="s">
        <v>320</v>
      </c>
      <c r="K172" s="16" t="s">
        <v>3119</v>
      </c>
      <c r="L172" s="16" t="s">
        <v>3120</v>
      </c>
      <c r="M172" s="1" t="str">
        <f>_xlfn.TEXTJOIN("_", FALSE, L172, E172)</f>
        <v>genus sp_BOLD:ACI8140</v>
      </c>
      <c r="N172" s="15">
        <v>40</v>
      </c>
      <c r="O172" s="15" t="s">
        <v>531</v>
      </c>
      <c r="P172" s="15">
        <v>1084</v>
      </c>
      <c r="Q172" s="16"/>
      <c r="R172" s="14" t="s">
        <v>2384</v>
      </c>
      <c r="S172" s="19" t="s">
        <v>2385</v>
      </c>
      <c r="T172" s="17" t="s">
        <v>55</v>
      </c>
      <c r="U172" s="118" t="s">
        <v>3548</v>
      </c>
      <c r="V172" s="17"/>
      <c r="W172" s="18" t="s">
        <v>45</v>
      </c>
      <c r="X172" s="19" t="s">
        <v>45</v>
      </c>
      <c r="Y172" s="19" t="s">
        <v>45</v>
      </c>
      <c r="Z172" s="19" t="s">
        <v>45</v>
      </c>
      <c r="AA172" s="19" t="s">
        <v>45</v>
      </c>
      <c r="AB172" s="19" t="s">
        <v>45</v>
      </c>
      <c r="AC172" s="19" t="s">
        <v>45</v>
      </c>
      <c r="AD172" s="19" t="s">
        <v>45</v>
      </c>
      <c r="AE172" s="19" t="s">
        <v>45</v>
      </c>
      <c r="AF172" s="19" t="s">
        <v>45</v>
      </c>
      <c r="AG172" s="19" t="s">
        <v>45</v>
      </c>
      <c r="AH172" s="19" t="s">
        <v>45</v>
      </c>
      <c r="AI172" s="19" t="s">
        <v>45</v>
      </c>
      <c r="AJ172" s="19" t="s">
        <v>45</v>
      </c>
      <c r="AK172" s="20" t="s">
        <v>45</v>
      </c>
      <c r="AL172" s="65" t="s">
        <v>2401</v>
      </c>
      <c r="AM172" s="14" t="s">
        <v>2404</v>
      </c>
      <c r="AN172" s="16" t="s">
        <v>2404</v>
      </c>
      <c r="AO172" t="b">
        <f>EXACT(AM172,AN172)</f>
        <v>1</v>
      </c>
    </row>
    <row r="173" spans="1:43" ht="15" customHeight="1" thickBot="1">
      <c r="A173" s="1">
        <v>95</v>
      </c>
      <c r="B173" s="1" t="s">
        <v>697</v>
      </c>
      <c r="C173" s="1" t="s">
        <v>698</v>
      </c>
      <c r="D173" s="14" t="str">
        <f>VLOOKUP(C173, Tea_added!$B$1:$E$367, 3, FALSE)</f>
        <v>324_AAM9259_Diptera_Sciaridae_IDBA_pilon</v>
      </c>
      <c r="E173" s="14" t="str">
        <f>VLOOKUP(C173, Tea_added!$B$2:$E$367, 4, FALSE)</f>
        <v>BOLD:AAM9259</v>
      </c>
      <c r="F173" s="1" t="s">
        <v>699</v>
      </c>
      <c r="G173" s="1" t="s">
        <v>700</v>
      </c>
      <c r="H173" s="1" t="s">
        <v>270</v>
      </c>
      <c r="I173" s="1" t="s">
        <v>40</v>
      </c>
      <c r="J173" s="1" t="s">
        <v>270</v>
      </c>
      <c r="K173" s="1" t="s">
        <v>3119</v>
      </c>
      <c r="L173" s="1" t="s">
        <v>3120</v>
      </c>
      <c r="M173" s="1" t="str">
        <f>_xlfn.TEXTJOIN("_", FALSE, L173, E173)</f>
        <v>genus sp_BOLD:AAM9259</v>
      </c>
      <c r="N173" s="2">
        <v>70</v>
      </c>
      <c r="O173" s="2" t="s">
        <v>505</v>
      </c>
      <c r="P173" s="2">
        <v>371</v>
      </c>
      <c r="R173" s="1" t="s">
        <v>44</v>
      </c>
      <c r="S173" s="9" t="s">
        <v>45</v>
      </c>
      <c r="T173" s="1" t="s">
        <v>55</v>
      </c>
      <c r="U173" s="7" t="s">
        <v>3548</v>
      </c>
      <c r="W173" s="55" t="s">
        <v>2654</v>
      </c>
      <c r="X173" s="56" t="s">
        <v>2654</v>
      </c>
      <c r="Y173" s="56" t="s">
        <v>2654</v>
      </c>
      <c r="Z173" s="56" t="s">
        <v>2654</v>
      </c>
      <c r="AA173" s="56" t="s">
        <v>2654</v>
      </c>
      <c r="AB173" s="56" t="s">
        <v>2654</v>
      </c>
      <c r="AC173" s="56" t="s">
        <v>2654</v>
      </c>
      <c r="AD173" s="56" t="s">
        <v>2654</v>
      </c>
      <c r="AE173" s="56" t="s">
        <v>2654</v>
      </c>
      <c r="AF173" s="56" t="s">
        <v>2654</v>
      </c>
      <c r="AG173" s="56" t="s">
        <v>2654</v>
      </c>
      <c r="AH173" s="56" t="s">
        <v>2654</v>
      </c>
      <c r="AI173" s="56" t="s">
        <v>2654</v>
      </c>
      <c r="AJ173" s="56" t="s">
        <v>2654</v>
      </c>
      <c r="AK173" s="57" t="s">
        <v>2654</v>
      </c>
      <c r="AL173" s="66" t="s">
        <v>56</v>
      </c>
      <c r="AM173" s="1" t="s">
        <v>701</v>
      </c>
      <c r="AN173" t="s">
        <v>701</v>
      </c>
      <c r="AO173" t="b">
        <f>EXACT(AM173,AN173)</f>
        <v>1</v>
      </c>
    </row>
    <row r="174" spans="1:43" ht="14" thickBot="1">
      <c r="A174" s="1">
        <v>230</v>
      </c>
      <c r="B174" s="1" t="s">
        <v>1616</v>
      </c>
      <c r="C174" s="1" t="s">
        <v>1617</v>
      </c>
      <c r="D174" s="14" t="str">
        <f>VLOOKUP(C174, Tea_added!$B$1:$E$367, 3, FALSE)</f>
        <v>PlateI_C4_ACK2627_Diptera_Sciaridae_spades_pilon</v>
      </c>
      <c r="E174" s="14" t="str">
        <f>VLOOKUP(C174, Tea_added!$B$2:$E$367, 4, FALSE)</f>
        <v>BOLD:ACK2627</v>
      </c>
      <c r="F174" s="1" t="s">
        <v>1618</v>
      </c>
      <c r="G174" s="1" t="s">
        <v>1619</v>
      </c>
      <c r="H174" s="1" t="s">
        <v>270</v>
      </c>
      <c r="I174" s="1" t="s">
        <v>40</v>
      </c>
      <c r="J174" s="1" t="s">
        <v>270</v>
      </c>
      <c r="K174" s="1" t="s">
        <v>3119</v>
      </c>
      <c r="L174" s="1" t="s">
        <v>3120</v>
      </c>
      <c r="M174" s="1" t="str">
        <f>_xlfn.TEXTJOIN("_", FALSE, L174, E174)</f>
        <v>genus sp_BOLD:ACK2627</v>
      </c>
      <c r="N174" s="2">
        <v>50</v>
      </c>
      <c r="O174" s="2" t="s">
        <v>1620</v>
      </c>
      <c r="P174" s="2">
        <v>610</v>
      </c>
      <c r="Q174" s="1" t="s">
        <v>715</v>
      </c>
      <c r="R174" s="1" t="s">
        <v>1272</v>
      </c>
      <c r="S174" s="7" t="s">
        <v>2388</v>
      </c>
      <c r="T174" s="1" t="s">
        <v>55</v>
      </c>
      <c r="U174" s="7" t="s">
        <v>3548</v>
      </c>
      <c r="V174" s="121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2510</v>
      </c>
      <c r="AN174" t="s">
        <v>2510</v>
      </c>
      <c r="AO174" t="b">
        <f>EXACT(AM174,AN174)</f>
        <v>1</v>
      </c>
    </row>
    <row r="175" spans="1:43" s="16" customFormat="1" ht="15" customHeight="1">
      <c r="A175" s="1">
        <v>238</v>
      </c>
      <c r="B175" s="1" t="s">
        <v>1658</v>
      </c>
      <c r="C175" s="1" t="s">
        <v>1659</v>
      </c>
      <c r="D175" s="14" t="str">
        <f>VLOOKUP(C175, Tea_added!$B$1:$E$367, 3, FALSE)</f>
        <v>PlateC_F7_ACK2219_Diptera_Sciaridae_spades_pilon</v>
      </c>
      <c r="E175" s="14" t="str">
        <f>VLOOKUP(C175, Tea_added!$B$2:$E$367, 4, FALSE)</f>
        <v>BOLD:ACK2219</v>
      </c>
      <c r="F175" s="1" t="s">
        <v>1660</v>
      </c>
      <c r="G175" s="1" t="s">
        <v>1661</v>
      </c>
      <c r="H175" s="1" t="s">
        <v>270</v>
      </c>
      <c r="I175" s="1" t="s">
        <v>40</v>
      </c>
      <c r="J175" s="1" t="s">
        <v>270</v>
      </c>
      <c r="K175" s="1" t="s">
        <v>3119</v>
      </c>
      <c r="L175" s="1" t="s">
        <v>3120</v>
      </c>
      <c r="M175" s="1" t="str">
        <f>_xlfn.TEXTJOIN("_", FALSE, L175, E175)</f>
        <v>genus sp_BOLD:ACK2219</v>
      </c>
      <c r="N175" s="13">
        <v>50</v>
      </c>
      <c r="O175" s="13" t="s">
        <v>922</v>
      </c>
      <c r="P175" s="13">
        <v>305</v>
      </c>
      <c r="Q175"/>
      <c r="R175" s="1" t="s">
        <v>1272</v>
      </c>
      <c r="S175" s="7" t="s">
        <v>2386</v>
      </c>
      <c r="T175" s="1" t="s">
        <v>55</v>
      </c>
      <c r="U175" s="7" t="s">
        <v>3548</v>
      </c>
      <c r="V175" s="71"/>
      <c r="W175" s="55" t="s">
        <v>45</v>
      </c>
      <c r="X175" s="56" t="s">
        <v>45</v>
      </c>
      <c r="Y175" s="56" t="s">
        <v>45</v>
      </c>
      <c r="Z175" s="56" t="s">
        <v>45</v>
      </c>
      <c r="AA175" s="56" t="s">
        <v>45</v>
      </c>
      <c r="AB175" s="56" t="s">
        <v>45</v>
      </c>
      <c r="AC175" s="56" t="s">
        <v>45</v>
      </c>
      <c r="AD175" s="56" t="s">
        <v>45</v>
      </c>
      <c r="AE175" s="56" t="s">
        <v>45</v>
      </c>
      <c r="AF175" s="56" t="s">
        <v>45</v>
      </c>
      <c r="AG175" s="56" t="s">
        <v>45</v>
      </c>
      <c r="AH175" s="56" t="s">
        <v>45</v>
      </c>
      <c r="AI175" s="56" t="s">
        <v>45</v>
      </c>
      <c r="AJ175" s="56" t="s">
        <v>45</v>
      </c>
      <c r="AK175" s="57" t="s">
        <v>45</v>
      </c>
      <c r="AL175" s="64" t="s">
        <v>2400</v>
      </c>
      <c r="AM175" t="s">
        <v>2516</v>
      </c>
      <c r="AN175" t="s">
        <v>2516</v>
      </c>
      <c r="AO175" t="b">
        <f>EXACT(AM175,AN175)</f>
        <v>1</v>
      </c>
      <c r="AP175" s="71"/>
      <c r="AQ175" s="72"/>
    </row>
    <row r="176" spans="1:43" ht="15" customHeight="1">
      <c r="A176" s="1">
        <v>242</v>
      </c>
      <c r="B176" s="1" t="s">
        <v>1680</v>
      </c>
      <c r="C176" s="1" t="s">
        <v>1681</v>
      </c>
      <c r="D176" s="14" t="str">
        <f>VLOOKUP(C176, Tea_added!$B$1:$E$367, 3, FALSE)</f>
        <v>PlateI_F10_AAM9258_Diptera_Sciaridea_spades_pilon</v>
      </c>
      <c r="E176" s="14" t="str">
        <f>VLOOKUP(C176, Tea_added!$B$2:$E$367, 4, FALSE)</f>
        <v>BOLD:AAM9258</v>
      </c>
      <c r="F176" s="1" t="s">
        <v>1682</v>
      </c>
      <c r="G176" s="1" t="s">
        <v>1683</v>
      </c>
      <c r="H176" s="1" t="s">
        <v>270</v>
      </c>
      <c r="I176" s="1" t="s">
        <v>40</v>
      </c>
      <c r="J176" s="1" t="s">
        <v>270</v>
      </c>
      <c r="K176" s="1" t="s">
        <v>3119</v>
      </c>
      <c r="L176" s="1" t="s">
        <v>3120</v>
      </c>
      <c r="M176" s="1" t="str">
        <f>_xlfn.TEXTJOIN("_", FALSE, L176, E176)</f>
        <v>genus sp_BOLD:AAM9258</v>
      </c>
      <c r="N176" s="2">
        <v>50</v>
      </c>
      <c r="O176" s="2" t="s">
        <v>1684</v>
      </c>
      <c r="P176" s="2">
        <v>65</v>
      </c>
      <c r="R176" s="1" t="s">
        <v>1272</v>
      </c>
      <c r="S176" s="7" t="s">
        <v>2388</v>
      </c>
      <c r="T176" s="1" t="s">
        <v>55</v>
      </c>
      <c r="U176" s="7" t="s">
        <v>3548</v>
      </c>
      <c r="W176" s="55" t="s">
        <v>2655</v>
      </c>
      <c r="X176" s="56" t="s">
        <v>2655</v>
      </c>
      <c r="Y176" s="56" t="s">
        <v>2655</v>
      </c>
      <c r="Z176" s="56" t="s">
        <v>2655</v>
      </c>
      <c r="AA176" s="56" t="s">
        <v>2655</v>
      </c>
      <c r="AB176" s="56" t="s">
        <v>2655</v>
      </c>
      <c r="AC176" s="56" t="s">
        <v>2655</v>
      </c>
      <c r="AD176" s="56" t="s">
        <v>2655</v>
      </c>
      <c r="AE176" s="56" t="s">
        <v>2655</v>
      </c>
      <c r="AF176" s="56" t="s">
        <v>2655</v>
      </c>
      <c r="AG176" s="56" t="s">
        <v>2655</v>
      </c>
      <c r="AH176" s="56" t="s">
        <v>2655</v>
      </c>
      <c r="AI176" s="56" t="s">
        <v>2655</v>
      </c>
      <c r="AJ176" s="56" t="s">
        <v>2655</v>
      </c>
      <c r="AK176" s="57" t="s">
        <v>2655</v>
      </c>
      <c r="AL176" s="64" t="s">
        <v>2400</v>
      </c>
      <c r="AM176" t="s">
        <v>2519</v>
      </c>
      <c r="AN176" t="s">
        <v>2519</v>
      </c>
      <c r="AO176" t="b">
        <f>EXACT(AM176,AN176)</f>
        <v>1</v>
      </c>
    </row>
    <row r="177" spans="1:42" ht="15" customHeight="1">
      <c r="A177" s="1">
        <v>285</v>
      </c>
      <c r="B177" s="1" t="s">
        <v>1901</v>
      </c>
      <c r="C177" s="1" t="s">
        <v>1902</v>
      </c>
      <c r="D177" s="14" t="str">
        <f>VLOOKUP(C177, Tea_added!$B$1:$E$367, 3, FALSE)</f>
        <v>PlateD_B3_AAE7186_Hymenoptera_Braconidae_Aphidiinae_idba_spades_consensus</v>
      </c>
      <c r="E177" s="14" t="str">
        <f>VLOOKUP(C177, Tea_added!$B$2:$E$367, 4, FALSE)</f>
        <v>BOLD:AAE7186</v>
      </c>
      <c r="F177" s="1" t="s">
        <v>1903</v>
      </c>
      <c r="G177" s="1" t="s">
        <v>1904</v>
      </c>
      <c r="H177" s="1" t="s">
        <v>1905</v>
      </c>
      <c r="I177" s="1" t="s">
        <v>773</v>
      </c>
      <c r="J177" s="1" t="s">
        <v>803</v>
      </c>
      <c r="K177" s="1" t="s">
        <v>3119</v>
      </c>
      <c r="L177" s="1" t="s">
        <v>3120</v>
      </c>
      <c r="M177" s="1" t="str">
        <f>_xlfn.TEXTJOIN("_", FALSE, L177, E177)</f>
        <v>genus sp_BOLD:AAE7186</v>
      </c>
      <c r="N177" s="2">
        <v>50</v>
      </c>
      <c r="O177" s="2" t="s">
        <v>1610</v>
      </c>
      <c r="P177" s="2">
        <v>125</v>
      </c>
      <c r="R177" s="1" t="s">
        <v>1272</v>
      </c>
      <c r="S177" s="7" t="s">
        <v>2386</v>
      </c>
      <c r="T177" s="1" t="s">
        <v>55</v>
      </c>
      <c r="U177" s="7" t="s">
        <v>3548</v>
      </c>
      <c r="V177" s="71"/>
      <c r="W177" s="55" t="s">
        <v>45</v>
      </c>
      <c r="X177" s="56" t="s">
        <v>45</v>
      </c>
      <c r="Y177" s="56" t="s">
        <v>45</v>
      </c>
      <c r="Z177" s="56" t="s">
        <v>45</v>
      </c>
      <c r="AA177" s="56" t="s">
        <v>45</v>
      </c>
      <c r="AB177" s="56" t="s">
        <v>45</v>
      </c>
      <c r="AC177" s="56" t="s">
        <v>45</v>
      </c>
      <c r="AD177" s="56" t="s">
        <v>45</v>
      </c>
      <c r="AE177" s="56" t="s">
        <v>45</v>
      </c>
      <c r="AF177" s="56" t="s">
        <v>45</v>
      </c>
      <c r="AG177" s="56" t="s">
        <v>45</v>
      </c>
      <c r="AH177" s="56" t="s">
        <v>45</v>
      </c>
      <c r="AI177" s="56" t="s">
        <v>45</v>
      </c>
      <c r="AJ177" s="56" t="s">
        <v>45</v>
      </c>
      <c r="AK177" s="57" t="s">
        <v>2652</v>
      </c>
      <c r="AL177" s="64" t="s">
        <v>2631</v>
      </c>
      <c r="AM177" t="s">
        <v>2551</v>
      </c>
      <c r="AN177" t="s">
        <v>2551</v>
      </c>
      <c r="AO177" t="b">
        <f>EXACT(AM177,AN177)</f>
        <v>1</v>
      </c>
    </row>
    <row r="178" spans="1:42" ht="15" customHeight="1">
      <c r="A178" s="1">
        <v>125</v>
      </c>
      <c r="B178" s="1" t="s">
        <v>924</v>
      </c>
      <c r="C178" s="1" t="s">
        <v>925</v>
      </c>
      <c r="D178" s="14" t="str">
        <f>VLOOKUP(C178, Tea_added!$B$1:$E$367, 3, FALSE)</f>
        <v>2_ABZ8142_Lepidoptera_Crambidae_Gesneria_centuriella_SPADESmeta_pilon</v>
      </c>
      <c r="E178" s="14" t="str">
        <f>VLOOKUP(C178, Tea_added!$B$2:$E$367, 4, FALSE)</f>
        <v>BOLD:ABZ8142</v>
      </c>
      <c r="F178" s="1" t="s">
        <v>926</v>
      </c>
      <c r="G178" s="1" t="s">
        <v>927</v>
      </c>
      <c r="H178" s="1" t="s">
        <v>928</v>
      </c>
      <c r="I178" s="1" t="s">
        <v>867</v>
      </c>
      <c r="J178" s="1" t="s">
        <v>920</v>
      </c>
      <c r="K178" s="1" t="s">
        <v>929</v>
      </c>
      <c r="L178" s="1" t="s">
        <v>928</v>
      </c>
      <c r="M178" s="1" t="str">
        <f>_xlfn.TEXTJOIN("_", FALSE, L178, E178)</f>
        <v>Gesneria centuriella_BOLD:ABZ8142</v>
      </c>
      <c r="N178" s="2">
        <v>120</v>
      </c>
      <c r="O178" s="2" t="s">
        <v>832</v>
      </c>
      <c r="P178" s="2">
        <v>887</v>
      </c>
      <c r="Q178" s="1" t="s">
        <v>715</v>
      </c>
      <c r="R178" s="1" t="s">
        <v>44</v>
      </c>
      <c r="S178" s="9" t="s">
        <v>45</v>
      </c>
      <c r="T178" s="1" t="s">
        <v>55</v>
      </c>
      <c r="U178" s="7" t="s">
        <v>3548</v>
      </c>
      <c r="V178" s="71"/>
      <c r="W178" s="55" t="s">
        <v>2654</v>
      </c>
      <c r="X178" s="56" t="s">
        <v>2654</v>
      </c>
      <c r="Y178" s="56" t="s">
        <v>2654</v>
      </c>
      <c r="Z178" s="56" t="s">
        <v>2654</v>
      </c>
      <c r="AA178" s="56" t="s">
        <v>2654</v>
      </c>
      <c r="AB178" s="56" t="s">
        <v>2654</v>
      </c>
      <c r="AC178" s="56" t="s">
        <v>2654</v>
      </c>
      <c r="AD178" s="56" t="s">
        <v>2654</v>
      </c>
      <c r="AE178" s="56" t="s">
        <v>2654</v>
      </c>
      <c r="AF178" s="56" t="s">
        <v>2654</v>
      </c>
      <c r="AG178" s="56" t="s">
        <v>2654</v>
      </c>
      <c r="AH178" s="56" t="s">
        <v>2654</v>
      </c>
      <c r="AI178" s="56" t="s">
        <v>2654</v>
      </c>
      <c r="AJ178" s="56" t="s">
        <v>2654</v>
      </c>
      <c r="AK178" s="57" t="s">
        <v>2654</v>
      </c>
      <c r="AL178" s="66" t="s">
        <v>114</v>
      </c>
      <c r="AM178" s="1" t="s">
        <v>930</v>
      </c>
      <c r="AN178" t="s">
        <v>930</v>
      </c>
      <c r="AO178" t="b">
        <f>EXACT(AM178,AN178)</f>
        <v>1</v>
      </c>
    </row>
    <row r="179" spans="1:42" ht="15" customHeight="1">
      <c r="A179" s="1">
        <v>203</v>
      </c>
      <c r="B179" s="1" t="s">
        <v>1472</v>
      </c>
      <c r="C179" s="1" t="s">
        <v>1473</v>
      </c>
      <c r="D179" s="14" t="str">
        <f>VLOOKUP(C179, Tea_added!$B$1:$E$367, 3, FALSE)</f>
        <v>PlateJ_E3_AAH1501_Hymenoptera_Ichneumonidae_Glypta_arctica_refsoup_Concatenated</v>
      </c>
      <c r="E179" s="14" t="str">
        <f>VLOOKUP(C179, Tea_added!$B$2:$E$367, 4, FALSE)</f>
        <v>BOLD:AAH1501</v>
      </c>
      <c r="F179" s="1" t="s">
        <v>1474</v>
      </c>
      <c r="G179" s="1" t="s">
        <v>1475</v>
      </c>
      <c r="H179" s="1" t="s">
        <v>1476</v>
      </c>
      <c r="I179" s="1" t="s">
        <v>773</v>
      </c>
      <c r="J179" s="1" t="s">
        <v>774</v>
      </c>
      <c r="K179" s="1" t="s">
        <v>1477</v>
      </c>
      <c r="L179" s="1" t="s">
        <v>1476</v>
      </c>
      <c r="M179" s="1" t="str">
        <f>_xlfn.TEXTJOIN("_", FALSE, L179, E179)</f>
        <v>Glypta arctica_BOLD:AAH1501</v>
      </c>
      <c r="N179" s="2">
        <v>18</v>
      </c>
      <c r="O179" s="2">
        <v>7</v>
      </c>
      <c r="P179" s="2">
        <v>126</v>
      </c>
      <c r="R179" s="1" t="s">
        <v>1272</v>
      </c>
      <c r="S179" s="7" t="s">
        <v>2388</v>
      </c>
      <c r="T179" t="s">
        <v>2674</v>
      </c>
      <c r="U179" s="56" t="s">
        <v>3548</v>
      </c>
      <c r="W179" s="55" t="s">
        <v>2654</v>
      </c>
      <c r="X179" s="56" t="s">
        <v>2654</v>
      </c>
      <c r="Y179" s="56" t="s">
        <v>2654</v>
      </c>
      <c r="Z179" s="56" t="s">
        <v>2654</v>
      </c>
      <c r="AA179" s="56" t="s">
        <v>2654</v>
      </c>
      <c r="AB179" s="56" t="s">
        <v>2654</v>
      </c>
      <c r="AC179" s="56" t="s">
        <v>2654</v>
      </c>
      <c r="AD179" s="56" t="s">
        <v>2654</v>
      </c>
      <c r="AE179" s="56" t="s">
        <v>2654</v>
      </c>
      <c r="AF179" s="56" t="s">
        <v>2654</v>
      </c>
      <c r="AG179" s="7" t="s">
        <v>2651</v>
      </c>
      <c r="AH179" s="56" t="s">
        <v>2654</v>
      </c>
      <c r="AI179" s="56" t="s">
        <v>2654</v>
      </c>
      <c r="AJ179" s="56" t="s">
        <v>2654</v>
      </c>
      <c r="AK179" s="57" t="s">
        <v>352</v>
      </c>
      <c r="AL179" s="64" t="s">
        <v>2636</v>
      </c>
      <c r="AM179" t="s">
        <v>2489</v>
      </c>
      <c r="AN179" t="s">
        <v>2489</v>
      </c>
      <c r="AO179" t="b">
        <f>EXACT(AM179,AN179)</f>
        <v>1</v>
      </c>
    </row>
    <row r="180" spans="1:42" ht="15" customHeight="1">
      <c r="A180" s="1">
        <v>332</v>
      </c>
      <c r="B180" s="1" t="s">
        <v>2194</v>
      </c>
      <c r="C180" s="1" t="s">
        <v>2195</v>
      </c>
      <c r="D180" s="14" t="str">
        <f>VLOOKUP(C180, Tea_added!$B$1:$E$367, 3, FALSE)</f>
        <v>PlateI_G4_AAM7340_Diptera_Scathophagidae_Gonarcticus_arcticus_spades_pilon</v>
      </c>
      <c r="E180" s="14" t="str">
        <f>VLOOKUP(C180, Tea_added!$B$2:$E$367, 4, FALSE)</f>
        <v>BOLD:AAM7340</v>
      </c>
      <c r="F180" s="1" t="s">
        <v>2196</v>
      </c>
      <c r="G180" s="1" t="s">
        <v>2197</v>
      </c>
      <c r="H180" s="1" t="s">
        <v>2198</v>
      </c>
      <c r="I180" s="1" t="s">
        <v>40</v>
      </c>
      <c r="J180" s="1" t="s">
        <v>1104</v>
      </c>
      <c r="K180" s="1" t="s">
        <v>2199</v>
      </c>
      <c r="L180" s="1" t="s">
        <v>2198</v>
      </c>
      <c r="M180" s="1" t="str">
        <f>_xlfn.TEXTJOIN("_", FALSE, L180, E180)</f>
        <v>Gonarcticus arcticus_BOLD:AAM7340</v>
      </c>
      <c r="N180" s="2">
        <v>90</v>
      </c>
      <c r="O180" s="2" t="s">
        <v>2200</v>
      </c>
      <c r="P180" s="2">
        <v>24012</v>
      </c>
      <c r="Q180" s="1" t="s">
        <v>715</v>
      </c>
      <c r="R180" s="1" t="s">
        <v>1272</v>
      </c>
      <c r="S180" s="7" t="s">
        <v>2388</v>
      </c>
      <c r="T180" s="1" t="s">
        <v>55</v>
      </c>
      <c r="U180" s="7" t="s">
        <v>3548</v>
      </c>
      <c r="W180" s="55" t="s">
        <v>2655</v>
      </c>
      <c r="X180" s="56" t="s">
        <v>2655</v>
      </c>
      <c r="Y180" s="56" t="s">
        <v>2655</v>
      </c>
      <c r="Z180" s="56" t="s">
        <v>2655</v>
      </c>
      <c r="AA180" s="56" t="s">
        <v>2655</v>
      </c>
      <c r="AB180" s="56" t="s">
        <v>2655</v>
      </c>
      <c r="AC180" s="56" t="s">
        <v>2655</v>
      </c>
      <c r="AD180" s="56" t="s">
        <v>2655</v>
      </c>
      <c r="AE180" s="56" t="s">
        <v>2655</v>
      </c>
      <c r="AF180" s="56" t="s">
        <v>2655</v>
      </c>
      <c r="AG180" s="56" t="s">
        <v>2655</v>
      </c>
      <c r="AH180" s="56" t="s">
        <v>2655</v>
      </c>
      <c r="AI180" s="56" t="s">
        <v>2655</v>
      </c>
      <c r="AJ180" s="56" t="s">
        <v>2655</v>
      </c>
      <c r="AK180" s="57" t="s">
        <v>2655</v>
      </c>
      <c r="AL180" s="64" t="s">
        <v>2400</v>
      </c>
      <c r="AM180" t="s">
        <v>2589</v>
      </c>
      <c r="AN180" t="s">
        <v>2589</v>
      </c>
      <c r="AO180" t="b">
        <f>EXACT(AM180,AN180)</f>
        <v>1</v>
      </c>
    </row>
    <row r="181" spans="1:42" ht="15" customHeight="1">
      <c r="A181" s="1">
        <v>228</v>
      </c>
      <c r="B181" s="1" t="s">
        <v>1605</v>
      </c>
      <c r="C181" s="1" t="s">
        <v>1606</v>
      </c>
      <c r="D181" s="14" t="str">
        <f>VLOOKUP(C181, Tea_added!$B$1:$E$367, 3, FALSE)</f>
        <v>PlateC_E9_AAU6760_Diptera_Chironomidae_Gymnometriocnemus_spades_pilon</v>
      </c>
      <c r="E181" s="14" t="str">
        <f>VLOOKUP(C181, Tea_added!$B$2:$E$367, 4, FALSE)</f>
        <v>BOLD:AAU6760</v>
      </c>
      <c r="F181" s="1" t="s">
        <v>1607</v>
      </c>
      <c r="G181" s="1" t="s">
        <v>1608</v>
      </c>
      <c r="H181" s="1" t="s">
        <v>1609</v>
      </c>
      <c r="I181" s="1" t="s">
        <v>40</v>
      </c>
      <c r="J181" s="1" t="s">
        <v>41</v>
      </c>
      <c r="K181" s="1" t="s">
        <v>1609</v>
      </c>
      <c r="L181" s="1" t="s">
        <v>3121</v>
      </c>
      <c r="M181" s="1" t="str">
        <f>_xlfn.TEXTJOIN("_", FALSE, L181, E181)</f>
        <v>Gymnometriocnemus sp_BOLD:AAU6760</v>
      </c>
      <c r="N181" s="2">
        <v>50</v>
      </c>
      <c r="O181" s="2" t="s">
        <v>1610</v>
      </c>
      <c r="P181" s="2">
        <v>125</v>
      </c>
      <c r="R181" s="1" t="s">
        <v>1272</v>
      </c>
      <c r="S181" s="7" t="s">
        <v>2386</v>
      </c>
      <c r="T181" s="1" t="s">
        <v>55</v>
      </c>
      <c r="U181" s="7" t="s">
        <v>3548</v>
      </c>
      <c r="V181" s="71"/>
      <c r="W181" s="55" t="s">
        <v>45</v>
      </c>
      <c r="X181" s="56" t="s">
        <v>45</v>
      </c>
      <c r="Y181" s="56" t="s">
        <v>45</v>
      </c>
      <c r="Z181" s="56" t="s">
        <v>45</v>
      </c>
      <c r="AA181" s="56" t="s">
        <v>45</v>
      </c>
      <c r="AB181" s="56" t="s">
        <v>45</v>
      </c>
      <c r="AC181" s="56" t="s">
        <v>45</v>
      </c>
      <c r="AD181" s="56" t="s">
        <v>45</v>
      </c>
      <c r="AE181" s="56" t="s">
        <v>45</v>
      </c>
      <c r="AF181" s="56" t="s">
        <v>45</v>
      </c>
      <c r="AG181" s="56" t="s">
        <v>45</v>
      </c>
      <c r="AH181" s="56" t="s">
        <v>45</v>
      </c>
      <c r="AI181" s="56" t="s">
        <v>45</v>
      </c>
      <c r="AJ181" s="56" t="s">
        <v>45</v>
      </c>
      <c r="AK181" s="57" t="s">
        <v>45</v>
      </c>
      <c r="AL181" s="64" t="s">
        <v>2400</v>
      </c>
      <c r="AM181" t="s">
        <v>2509</v>
      </c>
      <c r="AN181" t="s">
        <v>2509</v>
      </c>
      <c r="AO181" t="b">
        <f>EXACT(AM181,AN181)</f>
        <v>1</v>
      </c>
    </row>
    <row r="182" spans="1:42" ht="15" customHeight="1">
      <c r="A182" s="1">
        <v>126</v>
      </c>
      <c r="B182" s="1" t="s">
        <v>931</v>
      </c>
      <c r="C182" s="1" t="s">
        <v>932</v>
      </c>
      <c r="D182" s="14" t="str">
        <f>VLOOKUP(C182, Tea_added!$B$1:$E$367, 3, FALSE)</f>
        <v>3_AAE6832_Lepidoptera_Erebidae_Gynaephora_groenlandica_IDBA_pilon</v>
      </c>
      <c r="E182" s="14" t="str">
        <f>VLOOKUP(C182, Tea_added!$B$2:$E$367, 4, FALSE)</f>
        <v>BOLD:AAE6832</v>
      </c>
      <c r="F182" s="1" t="s">
        <v>933</v>
      </c>
      <c r="G182" s="1" t="s">
        <v>934</v>
      </c>
      <c r="H182" s="1" t="s">
        <v>935</v>
      </c>
      <c r="I182" s="1" t="s">
        <v>867</v>
      </c>
      <c r="J182" s="1" t="s">
        <v>936</v>
      </c>
      <c r="K182" s="1" t="s">
        <v>937</v>
      </c>
      <c r="L182" s="1" t="s">
        <v>935</v>
      </c>
      <c r="M182" s="1" t="str">
        <f>_xlfn.TEXTJOIN("_", FALSE, L182, E182)</f>
        <v>Gynaephora groenlandica_BOLD:AAE6832</v>
      </c>
      <c r="N182" s="2">
        <v>70</v>
      </c>
      <c r="O182" s="2" t="s">
        <v>938</v>
      </c>
      <c r="P182" s="2">
        <v>693</v>
      </c>
      <c r="Q182" s="1" t="s">
        <v>715</v>
      </c>
      <c r="R182" s="1" t="s">
        <v>44</v>
      </c>
      <c r="S182" s="9" t="s">
        <v>45</v>
      </c>
      <c r="T182" s="1" t="s">
        <v>55</v>
      </c>
      <c r="U182" s="7" t="s">
        <v>3548</v>
      </c>
      <c r="W182" s="55" t="s">
        <v>2654</v>
      </c>
      <c r="X182" s="56" t="s">
        <v>2654</v>
      </c>
      <c r="Y182" s="56" t="s">
        <v>2654</v>
      </c>
      <c r="Z182" s="56" t="s">
        <v>2654</v>
      </c>
      <c r="AA182" s="56" t="s">
        <v>2654</v>
      </c>
      <c r="AB182" s="56" t="s">
        <v>2654</v>
      </c>
      <c r="AC182" s="56" t="s">
        <v>2654</v>
      </c>
      <c r="AD182" s="56" t="s">
        <v>2654</v>
      </c>
      <c r="AE182" s="56" t="s">
        <v>2654</v>
      </c>
      <c r="AF182" s="56" t="s">
        <v>2654</v>
      </c>
      <c r="AG182" s="56" t="s">
        <v>2654</v>
      </c>
      <c r="AH182" s="56" t="s">
        <v>2654</v>
      </c>
      <c r="AI182" s="56" t="s">
        <v>2654</v>
      </c>
      <c r="AJ182" s="56" t="s">
        <v>2654</v>
      </c>
      <c r="AK182" s="57" t="s">
        <v>2654</v>
      </c>
      <c r="AL182" s="66" t="s">
        <v>56</v>
      </c>
      <c r="AM182" s="1" t="s">
        <v>939</v>
      </c>
      <c r="AN182" t="s">
        <v>939</v>
      </c>
      <c r="AO182" t="b">
        <f>EXACT(AM182,AN182)</f>
        <v>1</v>
      </c>
    </row>
    <row r="183" spans="1:42" ht="15" customHeight="1">
      <c r="A183" s="1">
        <v>333</v>
      </c>
      <c r="B183" s="1" t="s">
        <v>2201</v>
      </c>
      <c r="C183" s="1" t="s">
        <v>2202</v>
      </c>
      <c r="D183" s="14" t="str">
        <f>VLOOKUP(C183, Tea_added!$B$1:$E$367, 3, FALSE)</f>
        <v>PlateI_G11_AAB1982_Diptera_Syrphidae_Helophilus_groenlandicus_spades_pilon</v>
      </c>
      <c r="E183" s="14" t="str">
        <f>VLOOKUP(C183, Tea_added!$B$2:$E$367, 4, FALSE)</f>
        <v>BOLD:AAB1982</v>
      </c>
      <c r="F183" s="1" t="s">
        <v>2203</v>
      </c>
      <c r="G183" s="1" t="s">
        <v>2204</v>
      </c>
      <c r="H183" s="1" t="s">
        <v>2205</v>
      </c>
      <c r="I183" s="1" t="s">
        <v>40</v>
      </c>
      <c r="J183" s="1" t="s">
        <v>764</v>
      </c>
      <c r="K183" s="1" t="s">
        <v>2206</v>
      </c>
      <c r="L183" s="1" t="s">
        <v>2205</v>
      </c>
      <c r="M183" s="1" t="str">
        <f>_xlfn.TEXTJOIN("_", FALSE, L183, E183)</f>
        <v>Helophilus groenlandicus_BOLD:AAB1982</v>
      </c>
      <c r="N183" s="2">
        <v>90</v>
      </c>
      <c r="O183" s="2" t="s">
        <v>2207</v>
      </c>
      <c r="P183" s="2">
        <v>55719</v>
      </c>
      <c r="Q183" s="1" t="s">
        <v>715</v>
      </c>
      <c r="R183" s="1" t="s">
        <v>1272</v>
      </c>
      <c r="S183" s="7" t="s">
        <v>2388</v>
      </c>
      <c r="T183" s="1" t="s">
        <v>55</v>
      </c>
      <c r="U183" s="7" t="s">
        <v>3548</v>
      </c>
      <c r="V183" s="71"/>
      <c r="W183" s="55" t="s">
        <v>2655</v>
      </c>
      <c r="X183" s="56" t="s">
        <v>2655</v>
      </c>
      <c r="Y183" s="56" t="s">
        <v>2655</v>
      </c>
      <c r="Z183" s="56" t="s">
        <v>2655</v>
      </c>
      <c r="AA183" s="56" t="s">
        <v>2655</v>
      </c>
      <c r="AB183" s="56" t="s">
        <v>2655</v>
      </c>
      <c r="AC183" s="56" t="s">
        <v>2655</v>
      </c>
      <c r="AD183" s="56" t="s">
        <v>2655</v>
      </c>
      <c r="AE183" s="56" t="s">
        <v>2655</v>
      </c>
      <c r="AF183" s="56" t="s">
        <v>2655</v>
      </c>
      <c r="AG183" s="56" t="s">
        <v>2655</v>
      </c>
      <c r="AH183" s="56" t="s">
        <v>2655</v>
      </c>
      <c r="AI183" s="56" t="s">
        <v>2655</v>
      </c>
      <c r="AJ183" s="56" t="s">
        <v>2655</v>
      </c>
      <c r="AK183" s="57" t="s">
        <v>2655</v>
      </c>
      <c r="AL183" s="64" t="s">
        <v>2400</v>
      </c>
      <c r="AM183" t="s">
        <v>2590</v>
      </c>
      <c r="AN183" t="s">
        <v>2590</v>
      </c>
      <c r="AO183" t="b">
        <f>EXACT(AM183,AN183)</f>
        <v>1</v>
      </c>
    </row>
    <row r="184" spans="1:42" ht="15" customHeight="1">
      <c r="A184" s="1">
        <v>334</v>
      </c>
      <c r="B184" s="1" t="s">
        <v>2208</v>
      </c>
      <c r="C184" s="1" t="s">
        <v>2209</v>
      </c>
      <c r="D184" s="14" t="str">
        <f>VLOOKUP(C184, Tea_added!$B$1:$E$367, 3, FALSE)</f>
        <v>PlateJ_C1_ACE4226_Diptera_Syrphidae_Helophilus_lapponicus_idba_spades_consensus</v>
      </c>
      <c r="E184" s="14" t="str">
        <f>VLOOKUP(C184, Tea_added!$B$2:$E$367, 4, FALSE)</f>
        <v>BOLD:ACE4226</v>
      </c>
      <c r="F184" s="1" t="s">
        <v>2210</v>
      </c>
      <c r="G184" s="1" t="s">
        <v>2211</v>
      </c>
      <c r="H184" s="1" t="s">
        <v>2212</v>
      </c>
      <c r="I184" s="1" t="s">
        <v>40</v>
      </c>
      <c r="J184" s="1" t="s">
        <v>764</v>
      </c>
      <c r="K184" s="1" t="s">
        <v>2206</v>
      </c>
      <c r="L184" s="1" t="s">
        <v>2212</v>
      </c>
      <c r="M184" s="1" t="str">
        <f>_xlfn.TEXTJOIN("_", FALSE, L184, E184)</f>
        <v>Helophilus lapponicus_BOLD:ACE4226</v>
      </c>
      <c r="N184" s="2">
        <v>90</v>
      </c>
      <c r="O184" s="2" t="s">
        <v>2213</v>
      </c>
      <c r="P184" s="2">
        <v>42831</v>
      </c>
      <c r="Q184" s="1" t="s">
        <v>715</v>
      </c>
      <c r="R184" s="1" t="s">
        <v>1272</v>
      </c>
      <c r="S184" s="7" t="s">
        <v>2389</v>
      </c>
      <c r="T184" s="1" t="s">
        <v>55</v>
      </c>
      <c r="U184" s="7" t="s">
        <v>3548</v>
      </c>
      <c r="W184" s="55" t="s">
        <v>2655</v>
      </c>
      <c r="X184" s="56" t="s">
        <v>2655</v>
      </c>
      <c r="Y184" s="56" t="s">
        <v>2655</v>
      </c>
      <c r="Z184" s="56" t="s">
        <v>2655</v>
      </c>
      <c r="AA184" s="56" t="s">
        <v>2655</v>
      </c>
      <c r="AB184" s="56" t="s">
        <v>2655</v>
      </c>
      <c r="AC184" s="56" t="s">
        <v>2655</v>
      </c>
      <c r="AD184" s="56" t="s">
        <v>2655</v>
      </c>
      <c r="AE184" s="56" t="s">
        <v>2655</v>
      </c>
      <c r="AF184" s="56" t="s">
        <v>2655</v>
      </c>
      <c r="AG184" s="56" t="s">
        <v>2655</v>
      </c>
      <c r="AH184" s="56" t="s">
        <v>2655</v>
      </c>
      <c r="AI184" s="56" t="s">
        <v>2655</v>
      </c>
      <c r="AJ184" s="56" t="s">
        <v>2655</v>
      </c>
      <c r="AK184" s="57" t="s">
        <v>2655</v>
      </c>
      <c r="AL184" s="64" t="s">
        <v>72</v>
      </c>
      <c r="AM184" t="s">
        <v>2426</v>
      </c>
      <c r="AN184" t="s">
        <v>2426</v>
      </c>
      <c r="AO184" t="b">
        <f>EXACT(AM184,AN184)</f>
        <v>1</v>
      </c>
    </row>
    <row r="185" spans="1:42" ht="15" customHeight="1">
      <c r="A185" s="1">
        <v>146</v>
      </c>
      <c r="B185" s="1" t="s">
        <v>1091</v>
      </c>
      <c r="C185" s="1" t="s">
        <v>1092</v>
      </c>
      <c r="D185" s="14" t="str">
        <f>VLOOKUP(C185, Tea_added!$B$1:$E$367, 3, FALSE)</f>
        <v>LINY_6_AAG5689_Araneae_Linyphiidae_Hilaira_vexatrix_IDBApilon</v>
      </c>
      <c r="E185" s="14" t="str">
        <f>VLOOKUP(C185, Tea_added!$B$2:$E$367, 4, FALSE)</f>
        <v>BOLD:AAG5689</v>
      </c>
      <c r="F185" s="1" t="s">
        <v>1093</v>
      </c>
      <c r="G185" s="1" t="s">
        <v>1094</v>
      </c>
      <c r="H185" s="1" t="s">
        <v>1095</v>
      </c>
      <c r="I185" s="1" t="s">
        <v>886</v>
      </c>
      <c r="J185" s="1" t="s">
        <v>1074</v>
      </c>
      <c r="K185" s="1" t="s">
        <v>1096</v>
      </c>
      <c r="L185" s="1" t="s">
        <v>1095</v>
      </c>
      <c r="M185" s="1" t="str">
        <f>_xlfn.TEXTJOIN("_", FALSE, L185, E185)</f>
        <v>Hilaira vexatrix_BOLD:AAG5689</v>
      </c>
      <c r="N185" s="13">
        <v>50</v>
      </c>
      <c r="O185" s="13" t="s">
        <v>1097</v>
      </c>
      <c r="P185" s="13">
        <v>4020</v>
      </c>
      <c r="Q185" s="1" t="s">
        <v>715</v>
      </c>
      <c r="R185" s="1" t="s">
        <v>44</v>
      </c>
      <c r="S185" s="9" t="s">
        <v>45</v>
      </c>
      <c r="T185" s="1" t="s">
        <v>55</v>
      </c>
      <c r="U185" s="7" t="s">
        <v>3548</v>
      </c>
      <c r="V185" s="71"/>
      <c r="W185" s="55" t="s">
        <v>2654</v>
      </c>
      <c r="X185" s="56" t="s">
        <v>2654</v>
      </c>
      <c r="Y185" s="56" t="s">
        <v>2654</v>
      </c>
      <c r="Z185" s="56" t="s">
        <v>2654</v>
      </c>
      <c r="AA185" s="56" t="s">
        <v>2654</v>
      </c>
      <c r="AB185" s="56" t="s">
        <v>2654</v>
      </c>
      <c r="AC185" s="56" t="s">
        <v>2654</v>
      </c>
      <c r="AD185" s="56" t="s">
        <v>2654</v>
      </c>
      <c r="AE185" s="56" t="s">
        <v>2654</v>
      </c>
      <c r="AF185" s="56" t="s">
        <v>2654</v>
      </c>
      <c r="AG185" s="56" t="s">
        <v>2654</v>
      </c>
      <c r="AH185" s="56" t="s">
        <v>2654</v>
      </c>
      <c r="AI185" s="56" t="s">
        <v>2654</v>
      </c>
      <c r="AJ185" s="56" t="s">
        <v>2654</v>
      </c>
      <c r="AK185" s="57" t="s">
        <v>2654</v>
      </c>
      <c r="AL185" s="66" t="s">
        <v>56</v>
      </c>
      <c r="AM185" s="1" t="s">
        <v>1098</v>
      </c>
      <c r="AN185" t="s">
        <v>1098</v>
      </c>
      <c r="AO185" t="b">
        <f>EXACT(AM185,AN185)</f>
        <v>1</v>
      </c>
    </row>
    <row r="186" spans="1:42" ht="15" customHeight="1">
      <c r="A186" s="1">
        <v>290</v>
      </c>
      <c r="B186" s="1" t="s">
        <v>1927</v>
      </c>
      <c r="C186" s="1" t="s">
        <v>1928</v>
      </c>
      <c r="D186" s="14" t="str">
        <f>VLOOKUP(C186, Tea_added!$B$1:$E$367, 3, FALSE)</f>
        <v>PlateI_G6_ACE6265_Hymenoptera_Braconidae_Hormius_moniliatus_idba_pilon</v>
      </c>
      <c r="E186" s="14" t="str">
        <f>VLOOKUP(C186, Tea_added!$B$2:$E$367, 4, FALSE)</f>
        <v>BOLD:ACE6265</v>
      </c>
      <c r="F186" s="1" t="s">
        <v>1929</v>
      </c>
      <c r="G186" s="1" t="s">
        <v>1930</v>
      </c>
      <c r="H186" s="1" t="s">
        <v>1931</v>
      </c>
      <c r="I186" s="1" t="s">
        <v>773</v>
      </c>
      <c r="J186" s="1" t="s">
        <v>803</v>
      </c>
      <c r="K186" s="1" t="s">
        <v>1932</v>
      </c>
      <c r="L186" s="1" t="s">
        <v>1931</v>
      </c>
      <c r="M186" s="1" t="str">
        <f>_xlfn.TEXTJOIN("_", FALSE, L186, E186)</f>
        <v>Hormius moniliatus_BOLD:ACE6265</v>
      </c>
      <c r="N186" s="2">
        <v>70</v>
      </c>
      <c r="O186" s="2" t="s">
        <v>63</v>
      </c>
      <c r="P186" s="2">
        <v>259</v>
      </c>
      <c r="Q186" s="1" t="s">
        <v>715</v>
      </c>
      <c r="R186" s="1" t="s">
        <v>1272</v>
      </c>
      <c r="S186" s="7" t="s">
        <v>2388</v>
      </c>
      <c r="T186" s="1" t="s">
        <v>55</v>
      </c>
      <c r="U186" s="7" t="s">
        <v>3548</v>
      </c>
      <c r="V186" s="71"/>
      <c r="W186" s="55" t="s">
        <v>45</v>
      </c>
      <c r="X186" s="56" t="s">
        <v>45</v>
      </c>
      <c r="Y186" s="56" t="s">
        <v>45</v>
      </c>
      <c r="Z186" s="56" t="s">
        <v>45</v>
      </c>
      <c r="AA186" s="56" t="s">
        <v>45</v>
      </c>
      <c r="AB186" s="56" t="s">
        <v>45</v>
      </c>
      <c r="AC186" s="56" t="s">
        <v>45</v>
      </c>
      <c r="AD186" s="56" t="s">
        <v>45</v>
      </c>
      <c r="AE186" s="56" t="s">
        <v>45</v>
      </c>
      <c r="AF186" s="56" t="s">
        <v>45</v>
      </c>
      <c r="AG186" s="56" t="s">
        <v>45</v>
      </c>
      <c r="AH186" s="56" t="s">
        <v>45</v>
      </c>
      <c r="AI186" s="56" t="s">
        <v>45</v>
      </c>
      <c r="AJ186" s="56" t="s">
        <v>45</v>
      </c>
      <c r="AK186" s="57" t="s">
        <v>45</v>
      </c>
      <c r="AL186" s="64" t="s">
        <v>2399</v>
      </c>
      <c r="AM186" t="s">
        <v>2444</v>
      </c>
      <c r="AN186" t="s">
        <v>2444</v>
      </c>
      <c r="AO186" t="b">
        <f>EXACT(AM186,AN186)</f>
        <v>1</v>
      </c>
    </row>
    <row r="187" spans="1:42" ht="15" customHeight="1">
      <c r="A187" s="1">
        <v>19</v>
      </c>
      <c r="B187" s="1" t="s">
        <v>173</v>
      </c>
      <c r="C187" s="1" t="s">
        <v>174</v>
      </c>
      <c r="D187" s="14" t="str">
        <f>VLOOKUP(C187, Tea_added!$B$1:$E$367, 3, FALSE)</f>
        <v>CAN_66_AAM0871_Diptera_Chironomidae_Hydrobaenus_fusistylus_IDBApilon</v>
      </c>
      <c r="E187" s="14" t="str">
        <f>VLOOKUP(C187, Tea_added!$B$2:$E$367, 4, FALSE)</f>
        <v>BOLD:AAM0871</v>
      </c>
      <c r="F187" s="1" t="s">
        <v>175</v>
      </c>
      <c r="G187" s="1" t="s">
        <v>176</v>
      </c>
      <c r="H187" s="1" t="s">
        <v>177</v>
      </c>
      <c r="I187" s="1" t="s">
        <v>40</v>
      </c>
      <c r="J187" s="1" t="s">
        <v>41</v>
      </c>
      <c r="K187" s="1" t="s">
        <v>178</v>
      </c>
      <c r="L187" s="1" t="s">
        <v>177</v>
      </c>
      <c r="M187" s="1" t="str">
        <f>_xlfn.TEXTJOIN("_", FALSE, L187, E187)</f>
        <v>Hydrobaenus fusistylus_BOLD:AAM0871</v>
      </c>
      <c r="N187" s="13">
        <v>90</v>
      </c>
      <c r="O187" s="13" t="s">
        <v>179</v>
      </c>
      <c r="P187" s="13">
        <v>828</v>
      </c>
      <c r="R187" s="1" t="s">
        <v>44</v>
      </c>
      <c r="S187" s="9" t="s">
        <v>45</v>
      </c>
      <c r="T187" s="1" t="s">
        <v>55</v>
      </c>
      <c r="U187" s="7" t="s">
        <v>3548</v>
      </c>
      <c r="W187" s="55" t="s">
        <v>2654</v>
      </c>
      <c r="X187" s="56" t="s">
        <v>2654</v>
      </c>
      <c r="Y187" s="56" t="s">
        <v>2654</v>
      </c>
      <c r="Z187" s="56" t="s">
        <v>2654</v>
      </c>
      <c r="AA187" s="56" t="s">
        <v>2654</v>
      </c>
      <c r="AB187" s="56" t="s">
        <v>2654</v>
      </c>
      <c r="AC187" s="56" t="s">
        <v>2654</v>
      </c>
      <c r="AD187" s="56" t="s">
        <v>2654</v>
      </c>
      <c r="AE187" s="56" t="s">
        <v>2654</v>
      </c>
      <c r="AF187" s="56" t="s">
        <v>2654</v>
      </c>
      <c r="AG187" s="56" t="s">
        <v>2654</v>
      </c>
      <c r="AH187" s="56" t="s">
        <v>2654</v>
      </c>
      <c r="AI187" s="56" t="s">
        <v>2654</v>
      </c>
      <c r="AJ187" s="56" t="s">
        <v>2654</v>
      </c>
      <c r="AK187" s="57" t="s">
        <v>2654</v>
      </c>
      <c r="AL187" s="66" t="s">
        <v>56</v>
      </c>
      <c r="AM187" s="1" t="s">
        <v>180</v>
      </c>
      <c r="AN187" t="s">
        <v>180</v>
      </c>
      <c r="AO187" t="b">
        <f>EXACT(AM187,AN187)</f>
        <v>1</v>
      </c>
    </row>
    <row r="188" spans="1:42" ht="15" customHeight="1">
      <c r="A188" s="1">
        <v>323</v>
      </c>
      <c r="B188" s="1" t="s">
        <v>2136</v>
      </c>
      <c r="C188" s="1" t="s">
        <v>2137</v>
      </c>
      <c r="D188" s="14" t="str">
        <f>VLOOKUP(C188, Tea_added!$B$1:$E$367, 3, FALSE)</f>
        <v>PlateI_E9_AAZ7989_Hymenoptera_Ichneumonidae_Hyposoter_deichmanni_consensus</v>
      </c>
      <c r="E188" s="14" t="str">
        <f>VLOOKUP(C188, Tea_added!$B$2:$E$367, 4, FALSE)</f>
        <v>BOLD:AAZ7989</v>
      </c>
      <c r="F188" s="1" t="s">
        <v>2138</v>
      </c>
      <c r="G188" s="1" t="s">
        <v>2139</v>
      </c>
      <c r="H188" s="1" t="s">
        <v>2140</v>
      </c>
      <c r="I188" s="1" t="s">
        <v>773</v>
      </c>
      <c r="J188" s="1" t="s">
        <v>774</v>
      </c>
      <c r="K188" s="1" t="s">
        <v>2141</v>
      </c>
      <c r="L188" s="1" t="s">
        <v>2140</v>
      </c>
      <c r="M188" s="1" t="str">
        <f>_xlfn.TEXTJOIN("_", FALSE, L188, E188)</f>
        <v>Hyposoter deichmanni_BOLD:AAZ7989</v>
      </c>
      <c r="N188" s="2">
        <v>90</v>
      </c>
      <c r="O188" s="2">
        <v>585</v>
      </c>
      <c r="P188" s="2">
        <v>52650</v>
      </c>
      <c r="Q188" s="1" t="s">
        <v>715</v>
      </c>
      <c r="R188" s="1" t="s">
        <v>1272</v>
      </c>
      <c r="S188" s="7" t="s">
        <v>2388</v>
      </c>
      <c r="T188" s="1" t="s">
        <v>55</v>
      </c>
      <c r="U188" s="7" t="s">
        <v>3548</v>
      </c>
      <c r="V188" s="71"/>
      <c r="W188" s="55" t="s">
        <v>45</v>
      </c>
      <c r="X188" s="56" t="s">
        <v>45</v>
      </c>
      <c r="Y188" s="56" t="s">
        <v>45</v>
      </c>
      <c r="Z188" s="56" t="s">
        <v>45</v>
      </c>
      <c r="AA188" s="56" t="s">
        <v>45</v>
      </c>
      <c r="AB188" s="56" t="s">
        <v>45</v>
      </c>
      <c r="AC188" s="56" t="s">
        <v>45</v>
      </c>
      <c r="AD188" s="56" t="s">
        <v>45</v>
      </c>
      <c r="AE188" s="56" t="s">
        <v>45</v>
      </c>
      <c r="AF188" s="56" t="s">
        <v>45</v>
      </c>
      <c r="AG188" s="56" t="s">
        <v>45</v>
      </c>
      <c r="AH188" s="56" t="s">
        <v>45</v>
      </c>
      <c r="AI188" s="56" t="s">
        <v>45</v>
      </c>
      <c r="AJ188" s="56" t="s">
        <v>45</v>
      </c>
      <c r="AK188" s="57" t="s">
        <v>45</v>
      </c>
      <c r="AL188" s="64" t="s">
        <v>72</v>
      </c>
      <c r="AM188" t="s">
        <v>2582</v>
      </c>
      <c r="AN188" t="s">
        <v>2582</v>
      </c>
      <c r="AO188" t="b">
        <f>EXACT(AM188,AN188)</f>
        <v>1</v>
      </c>
    </row>
    <row r="189" spans="1:42" ht="15" customHeight="1" thickBot="1">
      <c r="A189" s="1">
        <v>331</v>
      </c>
      <c r="B189" s="1" t="s">
        <v>2188</v>
      </c>
      <c r="C189" s="1" t="s">
        <v>2189</v>
      </c>
      <c r="D189" s="14" t="str">
        <f>VLOOKUP(C189, Tea_added!$B$1:$E$367, 3, FALSE)</f>
        <v>PlateI_F5_AAU9767_Hymenoptera_Ichneumonidae_Hyposoter_spades_pilon</v>
      </c>
      <c r="E189" s="14" t="str">
        <f>VLOOKUP(C189, Tea_added!$B$2:$E$367, 4, FALSE)</f>
        <v>BOLD:AAU9767</v>
      </c>
      <c r="F189" s="1" t="s">
        <v>2190</v>
      </c>
      <c r="G189" s="1" t="s">
        <v>2191</v>
      </c>
      <c r="H189" s="1" t="s">
        <v>2192</v>
      </c>
      <c r="I189" s="1" t="s">
        <v>773</v>
      </c>
      <c r="J189" s="1" t="s">
        <v>774</v>
      </c>
      <c r="K189" s="1" t="s">
        <v>2141</v>
      </c>
      <c r="L189" s="1" t="s">
        <v>2192</v>
      </c>
      <c r="M189" s="1" t="str">
        <f>_xlfn.TEXTJOIN("_", FALSE, L189, E189)</f>
        <v>Hyposoter frigidus_BOLD:AAU9767</v>
      </c>
      <c r="N189" s="2">
        <v>90</v>
      </c>
      <c r="O189" s="2" t="s">
        <v>2193</v>
      </c>
      <c r="P189" s="2">
        <v>8739</v>
      </c>
      <c r="Q189" s="1" t="s">
        <v>715</v>
      </c>
      <c r="R189" s="1" t="s">
        <v>1272</v>
      </c>
      <c r="S189" s="7" t="s">
        <v>2388</v>
      </c>
      <c r="T189" s="1" t="s">
        <v>2650</v>
      </c>
      <c r="U189" s="7" t="s">
        <v>3548</v>
      </c>
      <c r="W189" s="55" t="s">
        <v>2657</v>
      </c>
      <c r="X189" s="56" t="s">
        <v>2655</v>
      </c>
      <c r="Y189" s="56" t="s">
        <v>2655</v>
      </c>
      <c r="Z189" s="56" t="s">
        <v>2655</v>
      </c>
      <c r="AA189" s="56" t="s">
        <v>2655</v>
      </c>
      <c r="AB189" s="56" t="s">
        <v>2655</v>
      </c>
      <c r="AC189" s="56" t="s">
        <v>2655</v>
      </c>
      <c r="AD189" s="56" t="s">
        <v>2655</v>
      </c>
      <c r="AE189" s="56" t="s">
        <v>2655</v>
      </c>
      <c r="AF189" s="56" t="s">
        <v>2655</v>
      </c>
      <c r="AG189" s="56" t="s">
        <v>2655</v>
      </c>
      <c r="AH189" s="56" t="s">
        <v>2655</v>
      </c>
      <c r="AI189" s="56" t="s">
        <v>2655</v>
      </c>
      <c r="AJ189" s="56" t="s">
        <v>2655</v>
      </c>
      <c r="AK189" s="57" t="s">
        <v>2657</v>
      </c>
      <c r="AL189" s="64" t="s">
        <v>2400</v>
      </c>
      <c r="AM189" t="s">
        <v>2588</v>
      </c>
      <c r="AN189" t="s">
        <v>2588</v>
      </c>
      <c r="AO189" t="b">
        <f>EXACT(AM189,AN189)</f>
        <v>1</v>
      </c>
    </row>
    <row r="190" spans="1:42" ht="15" customHeight="1" thickBot="1">
      <c r="A190" s="1">
        <v>324</v>
      </c>
      <c r="B190" s="1" t="s">
        <v>2142</v>
      </c>
      <c r="C190" s="1" t="s">
        <v>2143</v>
      </c>
      <c r="D190" s="14" t="str">
        <f>VLOOKUP(C190, Tea_added!$B$1:$E$367, 3, FALSE)</f>
        <v>PlateI_H11_AAD5318_Hymenoptera_Ichneumonidae_Ichneumon_discoensis_refsoup_Concatenated</v>
      </c>
      <c r="E190" s="14" t="str">
        <f>VLOOKUP(C190, Tea_added!$B$2:$E$367, 4, FALSE)</f>
        <v>BOLD:AAD5318</v>
      </c>
      <c r="F190" s="1" t="s">
        <v>2144</v>
      </c>
      <c r="G190" s="1" t="s">
        <v>2145</v>
      </c>
      <c r="H190" s="1" t="s">
        <v>2146</v>
      </c>
      <c r="I190" s="1" t="s">
        <v>773</v>
      </c>
      <c r="J190" s="1" t="s">
        <v>774</v>
      </c>
      <c r="K190" s="1" t="s">
        <v>1455</v>
      </c>
      <c r="L190" s="1" t="s">
        <v>2146</v>
      </c>
      <c r="M190" s="1" t="str">
        <f>_xlfn.TEXTJOIN("_", FALSE, L190, E190)</f>
        <v>Ichneumon discoensis_BOLD:AAD5318</v>
      </c>
      <c r="N190" s="13">
        <v>90</v>
      </c>
      <c r="O190" s="13" t="s">
        <v>2147</v>
      </c>
      <c r="P190" s="13">
        <v>13986</v>
      </c>
      <c r="Q190" s="1" t="s">
        <v>715</v>
      </c>
      <c r="R190" s="1" t="s">
        <v>1272</v>
      </c>
      <c r="S190" s="7" t="s">
        <v>2388</v>
      </c>
      <c r="T190" t="s">
        <v>2671</v>
      </c>
      <c r="U190" s="56" t="s">
        <v>3548</v>
      </c>
      <c r="V190" s="121" t="s">
        <v>2393</v>
      </c>
      <c r="W190" s="55" t="s">
        <v>45</v>
      </c>
      <c r="X190" s="56" t="s">
        <v>45</v>
      </c>
      <c r="Y190" s="56" t="s">
        <v>45</v>
      </c>
      <c r="Z190" s="56" t="s">
        <v>45</v>
      </c>
      <c r="AA190" s="56" t="s">
        <v>45</v>
      </c>
      <c r="AB190" s="56" t="s">
        <v>45</v>
      </c>
      <c r="AC190" s="56" t="s">
        <v>45</v>
      </c>
      <c r="AD190" s="56" t="s">
        <v>45</v>
      </c>
      <c r="AE190" s="56" t="s">
        <v>45</v>
      </c>
      <c r="AF190" s="56" t="s">
        <v>45</v>
      </c>
      <c r="AG190" s="56" t="s">
        <v>45</v>
      </c>
      <c r="AH190" s="56" t="s">
        <v>45</v>
      </c>
      <c r="AI190" s="56" t="s">
        <v>45</v>
      </c>
      <c r="AJ190" s="56" t="s">
        <v>45</v>
      </c>
      <c r="AK190" s="57" t="s">
        <v>45</v>
      </c>
      <c r="AL190" s="64" t="s">
        <v>2636</v>
      </c>
      <c r="AM190" t="s">
        <v>2583</v>
      </c>
      <c r="AN190" t="s">
        <v>2583</v>
      </c>
      <c r="AO190" t="b">
        <f>EXACT(AM190,AN190)</f>
        <v>1</v>
      </c>
      <c r="AP190" s="74"/>
    </row>
    <row r="191" spans="1:42" ht="15" customHeight="1" thickBot="1">
      <c r="A191" s="1">
        <v>200</v>
      </c>
      <c r="B191" s="1" t="s">
        <v>1450</v>
      </c>
      <c r="C191" s="1" t="s">
        <v>1451</v>
      </c>
      <c r="D191" s="14" t="str">
        <f>VLOOKUP(C191, Tea_added!$B$1:$E$367, 3, FALSE)</f>
        <v>PlateJ_E4_ACF2810_Hymenoptera_Ichneumonidae_Ichneumon_lariae_refsoup_Concatenated</v>
      </c>
      <c r="E191" s="14" t="str">
        <f>VLOOKUP(C191, Tea_added!$B$2:$E$367, 4, FALSE)</f>
        <v>BOLD:ACF2810</v>
      </c>
      <c r="F191" s="1" t="s">
        <v>1452</v>
      </c>
      <c r="G191" s="1" t="s">
        <v>1453</v>
      </c>
      <c r="H191" s="1" t="s">
        <v>1454</v>
      </c>
      <c r="I191" s="1" t="s">
        <v>773</v>
      </c>
      <c r="J191" s="1" t="s">
        <v>774</v>
      </c>
      <c r="K191" s="1" t="s">
        <v>1455</v>
      </c>
      <c r="L191" s="1" t="s">
        <v>1454</v>
      </c>
      <c r="M191" s="1" t="str">
        <f>_xlfn.TEXTJOIN("_", FALSE, L191, E191)</f>
        <v>Ichneumon lariae_BOLD:ACF2810</v>
      </c>
      <c r="N191" s="13">
        <v>18</v>
      </c>
      <c r="O191" s="13" t="s">
        <v>171</v>
      </c>
      <c r="P191" s="13" t="s">
        <v>1456</v>
      </c>
      <c r="R191" s="1" t="s">
        <v>1272</v>
      </c>
      <c r="S191" s="7" t="s">
        <v>2388</v>
      </c>
      <c r="T191" t="s">
        <v>2676</v>
      </c>
      <c r="U191" s="56" t="s">
        <v>3548</v>
      </c>
      <c r="V191" s="121"/>
      <c r="W191" s="6" t="s">
        <v>2652</v>
      </c>
      <c r="X191" s="56" t="s">
        <v>2654</v>
      </c>
      <c r="Y191" s="56" t="s">
        <v>2654</v>
      </c>
      <c r="Z191" s="7" t="s">
        <v>2652</v>
      </c>
      <c r="AA191" s="7" t="s">
        <v>2651</v>
      </c>
      <c r="AB191" s="56" t="s">
        <v>2654</v>
      </c>
      <c r="AC191" s="56" t="s">
        <v>2654</v>
      </c>
      <c r="AD191" s="7" t="s">
        <v>2651</v>
      </c>
      <c r="AE191" s="7" t="s">
        <v>2677</v>
      </c>
      <c r="AF191" s="7" t="s">
        <v>2652</v>
      </c>
      <c r="AG191" s="56" t="s">
        <v>2654</v>
      </c>
      <c r="AH191" s="56" t="s">
        <v>2654</v>
      </c>
      <c r="AI191" s="56" t="s">
        <v>2654</v>
      </c>
      <c r="AJ191" s="56" t="s">
        <v>2654</v>
      </c>
      <c r="AK191" s="8" t="s">
        <v>2652</v>
      </c>
      <c r="AL191" s="64" t="s">
        <v>2635</v>
      </c>
      <c r="AM191" t="s">
        <v>2675</v>
      </c>
      <c r="AN191" t="s">
        <v>2486</v>
      </c>
      <c r="AO191" t="b">
        <f>EXACT(AM191,AN191)</f>
        <v>1</v>
      </c>
    </row>
    <row r="192" spans="1:42" ht="15" customHeight="1" thickBot="1">
      <c r="A192" s="1">
        <v>268</v>
      </c>
      <c r="B192" s="1" t="s">
        <v>1808</v>
      </c>
      <c r="C192" s="1" t="s">
        <v>1809</v>
      </c>
      <c r="D192" s="14" t="str">
        <f>VLOOKUP(C192, Tea_added!$B$1:$E$367, 3, FALSE)</f>
        <v>PlateJ_F2_AAZ6340_Diptera_Piophilidae_Lasiopiophila_pilosa_blastSpades_pilon</v>
      </c>
      <c r="E192" s="14" t="str">
        <f>VLOOKUP(C192, Tea_added!$B$2:$E$367, 4, FALSE)</f>
        <v>BOLD:AAZ6340</v>
      </c>
      <c r="F192" s="1" t="s">
        <v>1810</v>
      </c>
      <c r="G192" s="1" t="s">
        <v>1811</v>
      </c>
      <c r="H192" s="1" t="s">
        <v>1812</v>
      </c>
      <c r="I192" s="1" t="s">
        <v>40</v>
      </c>
      <c r="J192" s="1" t="s">
        <v>1813</v>
      </c>
      <c r="K192" s="1" t="s">
        <v>1814</v>
      </c>
      <c r="L192" s="1" t="s">
        <v>1812</v>
      </c>
      <c r="M192" s="1" t="str">
        <f>_xlfn.TEXTJOIN("_", FALSE, L192, E192)</f>
        <v>Lasiopiophila pilosa_BOLD:AAZ6340</v>
      </c>
      <c r="N192" s="13">
        <v>90</v>
      </c>
      <c r="O192" s="13" t="s">
        <v>1815</v>
      </c>
      <c r="P192" s="13">
        <v>3843</v>
      </c>
      <c r="Q192" s="1" t="s">
        <v>715</v>
      </c>
      <c r="R192" s="1" t="s">
        <v>1272</v>
      </c>
      <c r="S192" s="7" t="s">
        <v>2388</v>
      </c>
      <c r="T192" s="1" t="s">
        <v>55</v>
      </c>
      <c r="U192" s="7" t="s">
        <v>3548</v>
      </c>
      <c r="V192" s="121"/>
      <c r="W192" s="55" t="s">
        <v>2654</v>
      </c>
      <c r="X192" s="56" t="s">
        <v>2654</v>
      </c>
      <c r="Y192" s="56" t="s">
        <v>2654</v>
      </c>
      <c r="Z192" s="56" t="s">
        <v>2654</v>
      </c>
      <c r="AA192" s="56" t="s">
        <v>2654</v>
      </c>
      <c r="AB192" s="56" t="s">
        <v>2654</v>
      </c>
      <c r="AC192" s="56" t="s">
        <v>2654</v>
      </c>
      <c r="AD192" s="56" t="s">
        <v>2654</v>
      </c>
      <c r="AE192" s="56" t="s">
        <v>2654</v>
      </c>
      <c r="AF192" s="56" t="s">
        <v>2654</v>
      </c>
      <c r="AG192" s="56" t="s">
        <v>2654</v>
      </c>
      <c r="AH192" s="56" t="s">
        <v>2654</v>
      </c>
      <c r="AI192" s="56" t="s">
        <v>2654</v>
      </c>
      <c r="AJ192" s="56" t="s">
        <v>2654</v>
      </c>
      <c r="AK192" s="57" t="s">
        <v>2654</v>
      </c>
      <c r="AL192" s="64" t="s">
        <v>2401</v>
      </c>
      <c r="AM192" t="s">
        <v>2409</v>
      </c>
      <c r="AN192" t="s">
        <v>2409</v>
      </c>
      <c r="AO192" t="b">
        <f>EXACT(AM192,AN192)</f>
        <v>1</v>
      </c>
    </row>
    <row r="193" spans="1:43" ht="15" customHeight="1" thickBot="1">
      <c r="A193" s="1">
        <v>162</v>
      </c>
      <c r="B193" s="1" t="s">
        <v>1196</v>
      </c>
      <c r="C193" s="1" t="s">
        <v>1197</v>
      </c>
      <c r="D193" s="14" t="str">
        <f>VLOOKUP(C193, Tea_added!$B$1:$E$367, 3, FALSE)</f>
        <v>MITO_24_AAC6873_Diptera_Muscidae_Limnophora_groenlandica_IDBApilon</v>
      </c>
      <c r="E193" s="14" t="str">
        <f>VLOOKUP(C193, Tea_added!$B$2:$E$367, 4, FALSE)</f>
        <v>BOLD:AAC6873</v>
      </c>
      <c r="F193" s="1" t="s">
        <v>1198</v>
      </c>
      <c r="G193" s="1" t="s">
        <v>1199</v>
      </c>
      <c r="H193" s="1" t="s">
        <v>1200</v>
      </c>
      <c r="I193" s="1" t="s">
        <v>40</v>
      </c>
      <c r="J193" s="1" t="s">
        <v>406</v>
      </c>
      <c r="K193" s="1" t="s">
        <v>1201</v>
      </c>
      <c r="L193" s="1" t="s">
        <v>1200</v>
      </c>
      <c r="M193" s="1" t="str">
        <f>_xlfn.TEXTJOIN("_", FALSE, L193, E193)</f>
        <v>Limnophora groenlandica_BOLD:AAC6873</v>
      </c>
      <c r="N193" s="13">
        <v>50</v>
      </c>
      <c r="O193" s="13" t="s">
        <v>1202</v>
      </c>
      <c r="P193" s="13">
        <v>18945</v>
      </c>
      <c r="Q193" s="1" t="s">
        <v>715</v>
      </c>
      <c r="R193" s="1" t="s">
        <v>44</v>
      </c>
      <c r="S193" s="9" t="s">
        <v>45</v>
      </c>
      <c r="T193" s="1" t="s">
        <v>55</v>
      </c>
      <c r="U193" s="7" t="s">
        <v>3548</v>
      </c>
      <c r="V193" s="121"/>
      <c r="W193" s="55" t="s">
        <v>2654</v>
      </c>
      <c r="X193" s="56" t="s">
        <v>2654</v>
      </c>
      <c r="Y193" s="56" t="s">
        <v>2654</v>
      </c>
      <c r="Z193" s="56" t="s">
        <v>2654</v>
      </c>
      <c r="AA193" s="56" t="s">
        <v>2654</v>
      </c>
      <c r="AB193" s="56" t="s">
        <v>2654</v>
      </c>
      <c r="AC193" s="56" t="s">
        <v>2654</v>
      </c>
      <c r="AD193" s="56" t="s">
        <v>2654</v>
      </c>
      <c r="AE193" s="56" t="s">
        <v>2654</v>
      </c>
      <c r="AF193" s="56" t="s">
        <v>2654</v>
      </c>
      <c r="AG193" s="56" t="s">
        <v>2654</v>
      </c>
      <c r="AH193" s="56" t="s">
        <v>2654</v>
      </c>
      <c r="AI193" s="56" t="s">
        <v>2654</v>
      </c>
      <c r="AJ193" s="56" t="s">
        <v>2654</v>
      </c>
      <c r="AK193" s="57" t="s">
        <v>2654</v>
      </c>
      <c r="AL193" s="66" t="s">
        <v>56</v>
      </c>
      <c r="AM193" s="1" t="s">
        <v>1203</v>
      </c>
      <c r="AN193" t="s">
        <v>1203</v>
      </c>
      <c r="AO193" t="b">
        <f>EXACT(AM193,AN193)</f>
        <v>1</v>
      </c>
    </row>
    <row r="194" spans="1:43" ht="15" customHeight="1" thickBot="1">
      <c r="A194" s="1">
        <v>21</v>
      </c>
      <c r="B194" s="1" t="s">
        <v>188</v>
      </c>
      <c r="C194" s="1" t="s">
        <v>189</v>
      </c>
      <c r="D194" s="14" t="str">
        <f>VLOOKUP(C194, Tea_added!$B$1:$E$367, 3, FALSE)</f>
        <v>soup_AAD1720_Diptera_Chironomidae_Limnophyes_asquamatus_consensus</v>
      </c>
      <c r="E194" s="14" t="str">
        <f>VLOOKUP(C194, Tea_added!$B$2:$E$367, 4, FALSE)</f>
        <v>BOLD:AAD1720</v>
      </c>
      <c r="F194" s="1" t="s">
        <v>190</v>
      </c>
      <c r="G194" s="1" t="s">
        <v>191</v>
      </c>
      <c r="H194" s="1" t="s">
        <v>192</v>
      </c>
      <c r="I194" s="1" t="s">
        <v>40</v>
      </c>
      <c r="J194" s="1" t="s">
        <v>41</v>
      </c>
      <c r="K194" s="1" t="s">
        <v>186</v>
      </c>
      <c r="L194" s="1" t="s">
        <v>192</v>
      </c>
      <c r="M194" s="1"/>
      <c r="N194" s="13">
        <v>90</v>
      </c>
      <c r="O194" s="13" t="s">
        <v>193</v>
      </c>
      <c r="P194" s="13">
        <v>531</v>
      </c>
      <c r="R194" s="1" t="s">
        <v>44</v>
      </c>
      <c r="S194" s="4" t="s">
        <v>45</v>
      </c>
      <c r="T194" s="5" t="s">
        <v>46</v>
      </c>
      <c r="U194" s="117" t="s">
        <v>3548</v>
      </c>
      <c r="V194" s="69" t="s">
        <v>2686</v>
      </c>
      <c r="W194" s="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8"/>
      <c r="AN194" t="s">
        <v>2453</v>
      </c>
      <c r="AO194" t="b">
        <f>EXACT(AM194,AN194)</f>
        <v>0</v>
      </c>
    </row>
    <row r="195" spans="1:43" ht="15" customHeight="1" thickBot="1">
      <c r="A195" s="1">
        <v>22</v>
      </c>
      <c r="B195" s="1" t="s">
        <v>194</v>
      </c>
      <c r="C195" s="1" t="s">
        <v>195</v>
      </c>
      <c r="D195" s="14" t="str">
        <f>VLOOKUP(C195, Tea_added!$B$1:$E$367, 3, FALSE)</f>
        <v>PlateI_A1_AAU6762_Diptera_Chironomidae_Limnophyes_asquamatus_spades_pilon</v>
      </c>
      <c r="E195" s="14" t="str">
        <f>VLOOKUP(C195, Tea_added!$B$2:$E$367, 4, FALSE)</f>
        <v>BOLD:AAU6762</v>
      </c>
      <c r="F195" s="1" t="s">
        <v>196</v>
      </c>
      <c r="G195" s="1" t="s">
        <v>197</v>
      </c>
      <c r="H195" s="1" t="s">
        <v>192</v>
      </c>
      <c r="I195" s="1" t="s">
        <v>40</v>
      </c>
      <c r="J195" s="1" t="s">
        <v>41</v>
      </c>
      <c r="K195" s="1" t="s">
        <v>186</v>
      </c>
      <c r="L195" s="1" t="s">
        <v>192</v>
      </c>
      <c r="M195" s="1"/>
      <c r="N195" s="13">
        <v>90</v>
      </c>
      <c r="O195" s="13" t="s">
        <v>198</v>
      </c>
      <c r="P195" s="13">
        <v>774</v>
      </c>
      <c r="R195" s="1" t="s">
        <v>44</v>
      </c>
      <c r="S195" s="4" t="s">
        <v>45</v>
      </c>
      <c r="T195" s="5" t="s">
        <v>46</v>
      </c>
      <c r="U195" s="117" t="s">
        <v>3548</v>
      </c>
      <c r="V195" s="69" t="s">
        <v>2686</v>
      </c>
      <c r="W195" s="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8"/>
      <c r="AN195" t="s">
        <v>2454</v>
      </c>
      <c r="AO195" t="b">
        <f>EXACT(AM195,AN195)</f>
        <v>0</v>
      </c>
    </row>
    <row r="196" spans="1:43" ht="15" customHeight="1" thickBot="1">
      <c r="A196" s="1">
        <v>23</v>
      </c>
      <c r="B196" s="1" t="s">
        <v>199</v>
      </c>
      <c r="C196" s="1" t="s">
        <v>200</v>
      </c>
      <c r="D196" s="14" t="str">
        <f>VLOOKUP(C196, Tea_added!$B$1:$E$367, 3, FALSE)</f>
        <v>soup_AAB7912_Diptera_Chironomidae_Limnophyes_brachytomus_spadesmeta</v>
      </c>
      <c r="E196" s="14" t="str">
        <f>VLOOKUP(C196, Tea_added!$B$2:$E$367, 4, FALSE)</f>
        <v>BOLD:AAB7912</v>
      </c>
      <c r="F196" s="1" t="s">
        <v>201</v>
      </c>
      <c r="G196" s="1" t="s">
        <v>202</v>
      </c>
      <c r="H196" s="1" t="s">
        <v>203</v>
      </c>
      <c r="I196" s="1" t="s">
        <v>40</v>
      </c>
      <c r="J196" s="1" t="s">
        <v>41</v>
      </c>
      <c r="K196" s="1" t="s">
        <v>186</v>
      </c>
      <c r="L196" s="1" t="s">
        <v>203</v>
      </c>
      <c r="M196" s="1"/>
      <c r="N196" s="13">
        <v>90</v>
      </c>
      <c r="O196" s="13" t="s">
        <v>204</v>
      </c>
      <c r="P196" s="13">
        <v>198</v>
      </c>
      <c r="R196" s="1" t="s">
        <v>44</v>
      </c>
      <c r="S196" s="4" t="s">
        <v>45</v>
      </c>
      <c r="T196" s="5" t="s">
        <v>46</v>
      </c>
      <c r="U196" s="117" t="s">
        <v>3548</v>
      </c>
      <c r="V196" s="69" t="s">
        <v>2686</v>
      </c>
      <c r="W196" s="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8"/>
      <c r="AN196" t="s">
        <v>2455</v>
      </c>
      <c r="AO196" t="b">
        <f>EXACT(AM196,AN196)</f>
        <v>0</v>
      </c>
    </row>
    <row r="197" spans="1:43" ht="15" customHeight="1" thickBot="1">
      <c r="A197" s="1">
        <v>20</v>
      </c>
      <c r="B197" s="1" t="s">
        <v>181</v>
      </c>
      <c r="C197" s="1" t="s">
        <v>182</v>
      </c>
      <c r="D197" s="14" t="str">
        <f>VLOOKUP(C197, Tea_added!$B$1:$E$367, 3, FALSE)</f>
        <v>CAN_68_AAM6308_Diptera_Chironomidae_Limnophyes_anderseni_IDBApilon</v>
      </c>
      <c r="E197" s="14" t="str">
        <f>VLOOKUP(C197, Tea_added!$B$2:$E$367, 4, FALSE)</f>
        <v>BOLD:AAM6308</v>
      </c>
      <c r="F197" s="1" t="s">
        <v>183</v>
      </c>
      <c r="G197" s="1" t="s">
        <v>184</v>
      </c>
      <c r="H197" s="1" t="s">
        <v>185</v>
      </c>
      <c r="I197" s="1" t="s">
        <v>40</v>
      </c>
      <c r="J197" s="1" t="s">
        <v>41</v>
      </c>
      <c r="K197" s="1" t="s">
        <v>186</v>
      </c>
      <c r="L197" s="1" t="s">
        <v>185</v>
      </c>
      <c r="M197" s="1" t="str">
        <f>_xlfn.TEXTJOIN("_", FALSE, L197, E197)</f>
        <v>Limnophyes anderseni_BOLD:AAM6308</v>
      </c>
      <c r="N197" s="13">
        <v>90</v>
      </c>
      <c r="O197" s="13">
        <v>7</v>
      </c>
      <c r="P197" s="13">
        <v>630</v>
      </c>
      <c r="R197" s="1" t="s">
        <v>44</v>
      </c>
      <c r="S197" s="9" t="s">
        <v>45</v>
      </c>
      <c r="T197" s="1" t="s">
        <v>55</v>
      </c>
      <c r="U197" s="7" t="s">
        <v>3548</v>
      </c>
      <c r="V197" s="121"/>
      <c r="W197" s="55" t="s">
        <v>2654</v>
      </c>
      <c r="X197" s="56" t="s">
        <v>2654</v>
      </c>
      <c r="Y197" s="56" t="s">
        <v>2654</v>
      </c>
      <c r="Z197" s="56" t="s">
        <v>2654</v>
      </c>
      <c r="AA197" s="56" t="s">
        <v>2654</v>
      </c>
      <c r="AB197" s="56" t="s">
        <v>2654</v>
      </c>
      <c r="AC197" s="56" t="s">
        <v>2654</v>
      </c>
      <c r="AD197" s="56" t="s">
        <v>2654</v>
      </c>
      <c r="AE197" s="56" t="s">
        <v>2654</v>
      </c>
      <c r="AF197" s="56" t="s">
        <v>2654</v>
      </c>
      <c r="AG197" s="56" t="s">
        <v>2654</v>
      </c>
      <c r="AH197" s="56" t="s">
        <v>2654</v>
      </c>
      <c r="AI197" s="56" t="s">
        <v>2654</v>
      </c>
      <c r="AJ197" s="56" t="s">
        <v>2654</v>
      </c>
      <c r="AK197" s="57" t="s">
        <v>2654</v>
      </c>
      <c r="AL197" s="66" t="s">
        <v>56</v>
      </c>
      <c r="AM197" s="1" t="s">
        <v>187</v>
      </c>
      <c r="AN197" t="s">
        <v>187</v>
      </c>
      <c r="AO197" t="b">
        <f>EXACT(AM197,AN197)</f>
        <v>1</v>
      </c>
    </row>
    <row r="198" spans="1:43" ht="15" customHeight="1" thickBot="1">
      <c r="A198" s="26">
        <v>21</v>
      </c>
      <c r="B198" s="26" t="s">
        <v>188</v>
      </c>
      <c r="C198" s="26" t="s">
        <v>2662</v>
      </c>
      <c r="D198" s="14" t="str">
        <f>VLOOKUP(C198, Tea_added!$B$1:$E$367, 3, FALSE)</f>
        <v>soup_AAD1720_Diptera_Chironomidae_Limnophyes_asquamatus_consensus</v>
      </c>
      <c r="E198" s="14" t="str">
        <f>VLOOKUP(C198, Tea_added!$B$2:$E$367, 4, FALSE)</f>
        <v>BOLD:AAD1720</v>
      </c>
      <c r="F198" s="26" t="s">
        <v>190</v>
      </c>
      <c r="G198" s="26" t="s">
        <v>191</v>
      </c>
      <c r="H198" s="26" t="s">
        <v>192</v>
      </c>
      <c r="I198" s="26" t="s">
        <v>40</v>
      </c>
      <c r="J198" s="26" t="s">
        <v>41</v>
      </c>
      <c r="K198" s="26" t="s">
        <v>186</v>
      </c>
      <c r="L198" s="26" t="s">
        <v>192</v>
      </c>
      <c r="M198" s="1" t="str">
        <f>_xlfn.TEXTJOIN("_", FALSE, L198, E198)</f>
        <v>Limnophyes asquamatus_BOLD:AAD1720</v>
      </c>
      <c r="N198" s="27">
        <v>90</v>
      </c>
      <c r="O198" s="27" t="s">
        <v>193</v>
      </c>
      <c r="P198" s="27">
        <v>531</v>
      </c>
      <c r="Q198" s="26"/>
      <c r="R198" s="26" t="s">
        <v>2384</v>
      </c>
      <c r="S198" s="28" t="s">
        <v>2385</v>
      </c>
      <c r="T198" s="29" t="s">
        <v>2651</v>
      </c>
      <c r="U198" s="119" t="s">
        <v>3548</v>
      </c>
      <c r="V198" s="124" t="s">
        <v>2684</v>
      </c>
      <c r="W198" s="30" t="s">
        <v>45</v>
      </c>
      <c r="X198" s="28" t="s">
        <v>45</v>
      </c>
      <c r="Y198" s="28" t="s">
        <v>45</v>
      </c>
      <c r="Z198" s="28" t="s">
        <v>45</v>
      </c>
      <c r="AA198" s="28" t="s">
        <v>45</v>
      </c>
      <c r="AB198" s="28" t="s">
        <v>45</v>
      </c>
      <c r="AC198" s="28" t="s">
        <v>45</v>
      </c>
      <c r="AD198" s="28" t="s">
        <v>45</v>
      </c>
      <c r="AE198" s="28" t="s">
        <v>45</v>
      </c>
      <c r="AF198" s="28" t="s">
        <v>45</v>
      </c>
      <c r="AG198" s="28" t="s">
        <v>45</v>
      </c>
      <c r="AH198" s="28" t="s">
        <v>45</v>
      </c>
      <c r="AI198" s="28" t="s">
        <v>352</v>
      </c>
      <c r="AJ198" s="28" t="s">
        <v>352</v>
      </c>
      <c r="AK198" s="31" t="s">
        <v>352</v>
      </c>
      <c r="AL198" s="27" t="s">
        <v>2667</v>
      </c>
      <c r="AM198" s="26" t="s">
        <v>2397</v>
      </c>
      <c r="AN198" s="26" t="s">
        <v>2453</v>
      </c>
      <c r="AO198" t="b">
        <f>EXACT(AM198,AN198)</f>
        <v>0</v>
      </c>
    </row>
    <row r="199" spans="1:43" ht="15" customHeight="1" thickBot="1">
      <c r="A199" s="14">
        <v>22</v>
      </c>
      <c r="B199" s="14" t="s">
        <v>194</v>
      </c>
      <c r="C199" s="14" t="s">
        <v>195</v>
      </c>
      <c r="D199" s="14" t="str">
        <f>VLOOKUP(C199, Tea_added!$B$1:$E$367, 3, FALSE)</f>
        <v>PlateI_A1_AAU6762_Diptera_Chironomidae_Limnophyes_asquamatus_spades_pilon</v>
      </c>
      <c r="E199" s="14" t="str">
        <f>VLOOKUP(C199, Tea_added!$B$2:$E$367, 4, FALSE)</f>
        <v>BOLD:AAU6762</v>
      </c>
      <c r="F199" s="14" t="s">
        <v>196</v>
      </c>
      <c r="G199" s="14" t="s">
        <v>197</v>
      </c>
      <c r="H199" s="14" t="s">
        <v>192</v>
      </c>
      <c r="I199" s="14" t="s">
        <v>40</v>
      </c>
      <c r="J199" s="14" t="s">
        <v>41</v>
      </c>
      <c r="K199" s="14" t="s">
        <v>186</v>
      </c>
      <c r="L199" s="14" t="s">
        <v>192</v>
      </c>
      <c r="M199" s="1" t="str">
        <f>_xlfn.TEXTJOIN("_", FALSE, L199, E199)</f>
        <v>Limnophyes asquamatus_BOLD:AAU6762</v>
      </c>
      <c r="N199" s="15">
        <v>90</v>
      </c>
      <c r="O199" s="15" t="s">
        <v>198</v>
      </c>
      <c r="P199" s="15">
        <v>774</v>
      </c>
      <c r="Q199" s="16"/>
      <c r="R199" s="14" t="s">
        <v>2384</v>
      </c>
      <c r="S199" s="19" t="s">
        <v>2385</v>
      </c>
      <c r="T199" s="17" t="s">
        <v>2651</v>
      </c>
      <c r="U199" s="118" t="s">
        <v>3548</v>
      </c>
      <c r="V199" s="116"/>
      <c r="W199" s="60" t="s">
        <v>2654</v>
      </c>
      <c r="X199" s="61" t="s">
        <v>2654</v>
      </c>
      <c r="Y199" s="61" t="s">
        <v>2654</v>
      </c>
      <c r="Z199" s="61" t="s">
        <v>2654</v>
      </c>
      <c r="AA199" s="61" t="s">
        <v>2654</v>
      </c>
      <c r="AB199" s="61" t="s">
        <v>2654</v>
      </c>
      <c r="AC199" s="61" t="s">
        <v>2654</v>
      </c>
      <c r="AD199" s="61" t="s">
        <v>2654</v>
      </c>
      <c r="AE199" s="61" t="s">
        <v>2654</v>
      </c>
      <c r="AF199" s="61" t="s">
        <v>2654</v>
      </c>
      <c r="AG199" s="61" t="s">
        <v>2654</v>
      </c>
      <c r="AH199" s="61" t="s">
        <v>2654</v>
      </c>
      <c r="AI199" s="61" t="s">
        <v>2654</v>
      </c>
      <c r="AJ199" s="61" t="s">
        <v>2654</v>
      </c>
      <c r="AK199" s="20" t="s">
        <v>2652</v>
      </c>
      <c r="AL199" s="65" t="s">
        <v>2400</v>
      </c>
      <c r="AM199" s="16" t="s">
        <v>2454</v>
      </c>
      <c r="AN199" s="16" t="s">
        <v>2454</v>
      </c>
      <c r="AO199" t="b">
        <f>EXACT(AM199,AN199)</f>
        <v>1</v>
      </c>
    </row>
    <row r="200" spans="1:43" ht="15" customHeight="1" thickBot="1">
      <c r="A200" s="26">
        <v>23</v>
      </c>
      <c r="B200" s="26" t="s">
        <v>199</v>
      </c>
      <c r="C200" s="26" t="s">
        <v>2661</v>
      </c>
      <c r="D200" s="14" t="str">
        <f>VLOOKUP(C200, Tea_added!$B$1:$E$367, 3, FALSE)</f>
        <v>soup_AAB7912_Diptera_Chironomidae_Limnophyes_brachytomus_spadesmeta</v>
      </c>
      <c r="E200" s="14" t="str">
        <f>VLOOKUP(C200, Tea_added!$B$2:$E$367, 4, FALSE)</f>
        <v>BOLD:AAB7912</v>
      </c>
      <c r="F200" s="26" t="s">
        <v>201</v>
      </c>
      <c r="G200" s="26" t="s">
        <v>202</v>
      </c>
      <c r="H200" s="26" t="s">
        <v>203</v>
      </c>
      <c r="I200" s="26" t="s">
        <v>40</v>
      </c>
      <c r="J200" s="26" t="s">
        <v>41</v>
      </c>
      <c r="K200" s="26" t="s">
        <v>186</v>
      </c>
      <c r="L200" s="26" t="s">
        <v>203</v>
      </c>
      <c r="M200" s="1" t="str">
        <f>_xlfn.TEXTJOIN("_", FALSE, L200, E200)</f>
        <v>Limnophyes brachytomus_BOLD:AAB7912</v>
      </c>
      <c r="N200" s="27">
        <v>90</v>
      </c>
      <c r="O200" s="27" t="s">
        <v>204</v>
      </c>
      <c r="P200" s="27">
        <v>198</v>
      </c>
      <c r="Q200" s="26"/>
      <c r="R200" s="26" t="s">
        <v>2384</v>
      </c>
      <c r="S200" s="28" t="s">
        <v>2385</v>
      </c>
      <c r="T200" s="29" t="s">
        <v>216</v>
      </c>
      <c r="U200" s="119" t="s">
        <v>3548</v>
      </c>
      <c r="V200" s="124" t="s">
        <v>2685</v>
      </c>
      <c r="W200" s="30" t="s">
        <v>45</v>
      </c>
      <c r="X200" s="28" t="s">
        <v>45</v>
      </c>
      <c r="Y200" s="28" t="s">
        <v>45</v>
      </c>
      <c r="Z200" s="28" t="s">
        <v>45</v>
      </c>
      <c r="AA200" s="28" t="s">
        <v>45</v>
      </c>
      <c r="AB200" s="28" t="s">
        <v>45</v>
      </c>
      <c r="AC200" s="28" t="s">
        <v>45</v>
      </c>
      <c r="AD200" s="28" t="s">
        <v>45</v>
      </c>
      <c r="AE200" s="28" t="s">
        <v>45</v>
      </c>
      <c r="AF200" s="28" t="s">
        <v>45</v>
      </c>
      <c r="AG200" s="28" t="s">
        <v>45</v>
      </c>
      <c r="AH200" s="28" t="s">
        <v>45</v>
      </c>
      <c r="AI200" s="28" t="s">
        <v>352</v>
      </c>
      <c r="AJ200" s="28" t="s">
        <v>352</v>
      </c>
      <c r="AK200" s="31" t="s">
        <v>352</v>
      </c>
      <c r="AL200" s="27" t="s">
        <v>2666</v>
      </c>
      <c r="AM200" s="26" t="s">
        <v>2395</v>
      </c>
      <c r="AN200" s="26" t="s">
        <v>2455</v>
      </c>
      <c r="AO200" t="b">
        <f>EXACT(AM200,AN200)</f>
        <v>0</v>
      </c>
    </row>
    <row r="201" spans="1:43" s="21" customFormat="1" ht="15" customHeight="1" thickBot="1">
      <c r="A201" s="1">
        <v>24</v>
      </c>
      <c r="B201" s="1" t="s">
        <v>205</v>
      </c>
      <c r="C201" s="1" t="s">
        <v>2396</v>
      </c>
      <c r="D201" s="14" t="str">
        <f>VLOOKUP(C201, Tea_added!$B$1:$E$367, 3, FALSE)</f>
        <v>CAN_86_ACM4349_Diptera_Chironomidae_Limnophyes_brachytomus_IDBApilon</v>
      </c>
      <c r="E201" s="14" t="str">
        <f>VLOOKUP(C201, Tea_added!$B$2:$E$367, 4, FALSE)</f>
        <v>BOLD:ACM4349</v>
      </c>
      <c r="F201" s="1" t="s">
        <v>206</v>
      </c>
      <c r="G201" s="1" t="s">
        <v>207</v>
      </c>
      <c r="H201" s="1" t="s">
        <v>203</v>
      </c>
      <c r="I201" s="1" t="s">
        <v>40</v>
      </c>
      <c r="J201" s="1" t="s">
        <v>41</v>
      </c>
      <c r="K201" s="1" t="s">
        <v>186</v>
      </c>
      <c r="L201" s="1" t="s">
        <v>203</v>
      </c>
      <c r="M201" s="1" t="str">
        <f>_xlfn.TEXTJOIN("_", FALSE, L201, E201)</f>
        <v>Limnophyes brachytomus_BOLD:ACM4349</v>
      </c>
      <c r="N201" s="13">
        <v>90</v>
      </c>
      <c r="O201" s="13" t="s">
        <v>208</v>
      </c>
      <c r="P201" s="13">
        <v>405</v>
      </c>
      <c r="Q201"/>
      <c r="R201" s="1" t="s">
        <v>44</v>
      </c>
      <c r="S201" s="9" t="s">
        <v>45</v>
      </c>
      <c r="T201" s="1" t="s">
        <v>55</v>
      </c>
      <c r="U201" s="7" t="s">
        <v>3548</v>
      </c>
      <c r="V201"/>
      <c r="W201" s="55" t="s">
        <v>2654</v>
      </c>
      <c r="X201" s="56" t="s">
        <v>2654</v>
      </c>
      <c r="Y201" s="56" t="s">
        <v>2654</v>
      </c>
      <c r="Z201" s="56" t="s">
        <v>2654</v>
      </c>
      <c r="AA201" s="56" t="s">
        <v>2654</v>
      </c>
      <c r="AB201" s="56" t="s">
        <v>2654</v>
      </c>
      <c r="AC201" s="56" t="s">
        <v>2654</v>
      </c>
      <c r="AD201" s="56" t="s">
        <v>2654</v>
      </c>
      <c r="AE201" s="56" t="s">
        <v>2654</v>
      </c>
      <c r="AF201" s="56" t="s">
        <v>2654</v>
      </c>
      <c r="AG201" s="56" t="s">
        <v>2654</v>
      </c>
      <c r="AH201" s="56" t="s">
        <v>2654</v>
      </c>
      <c r="AI201" s="56" t="s">
        <v>2654</v>
      </c>
      <c r="AJ201" s="56" t="s">
        <v>2654</v>
      </c>
      <c r="AK201" s="57" t="s">
        <v>2654</v>
      </c>
      <c r="AL201" s="66" t="s">
        <v>56</v>
      </c>
      <c r="AM201" s="1" t="s">
        <v>209</v>
      </c>
      <c r="AN201" t="s">
        <v>209</v>
      </c>
      <c r="AO201" t="b">
        <f>EXACT(AM201,AN201)</f>
        <v>1</v>
      </c>
      <c r="AP201" s="71"/>
      <c r="AQ201" s="74"/>
    </row>
    <row r="202" spans="1:43" ht="15" customHeight="1" thickBot="1">
      <c r="A202" s="1">
        <v>25</v>
      </c>
      <c r="B202" s="1" t="s">
        <v>210</v>
      </c>
      <c r="C202" s="1" t="s">
        <v>211</v>
      </c>
      <c r="D202" s="14" t="str">
        <f>VLOOKUP(C202, Tea_added!$B$1:$E$367, 3, FALSE)</f>
        <v>88_AAE6393_Diptera_Chironomidae_Limnophyes_eltoni_IDBA_pilon</v>
      </c>
      <c r="E202" s="14" t="str">
        <f>VLOOKUP(C202, Tea_added!$B$2:$E$367, 4, FALSE)</f>
        <v>BOLD:AAE6393</v>
      </c>
      <c r="F202" s="1" t="s">
        <v>212</v>
      </c>
      <c r="G202" s="1" t="s">
        <v>213</v>
      </c>
      <c r="H202" s="1" t="s">
        <v>214</v>
      </c>
      <c r="I202" s="1" t="s">
        <v>40</v>
      </c>
      <c r="J202" s="1" t="s">
        <v>41</v>
      </c>
      <c r="K202" s="1" t="s">
        <v>186</v>
      </c>
      <c r="L202" s="1" t="s">
        <v>214</v>
      </c>
      <c r="M202" s="1" t="str">
        <f>_xlfn.TEXTJOIN("_", FALSE, L202, E202)</f>
        <v>Limnophyes eltoni_BOLD:AAE6393</v>
      </c>
      <c r="N202" s="13">
        <v>90</v>
      </c>
      <c r="O202" s="13" t="s">
        <v>215</v>
      </c>
      <c r="P202" s="13">
        <v>324</v>
      </c>
      <c r="R202" s="1" t="s">
        <v>44</v>
      </c>
      <c r="S202" s="9" t="s">
        <v>45</v>
      </c>
      <c r="T202" s="1" t="s">
        <v>216</v>
      </c>
      <c r="U202" s="7" t="s">
        <v>3548</v>
      </c>
      <c r="V202" s="121"/>
      <c r="W202" s="55" t="s">
        <v>216</v>
      </c>
      <c r="X202" s="56" t="s">
        <v>2654</v>
      </c>
      <c r="Y202" s="56" t="s">
        <v>2654</v>
      </c>
      <c r="Z202" s="56" t="s">
        <v>2654</v>
      </c>
      <c r="AA202" s="56" t="s">
        <v>2654</v>
      </c>
      <c r="AB202" s="56" t="s">
        <v>2654</v>
      </c>
      <c r="AC202" s="56" t="s">
        <v>2654</v>
      </c>
      <c r="AD202" s="56" t="s">
        <v>2654</v>
      </c>
      <c r="AE202" s="56" t="s">
        <v>2654</v>
      </c>
      <c r="AF202" s="56" t="s">
        <v>2654</v>
      </c>
      <c r="AG202" s="56" t="s">
        <v>2654</v>
      </c>
      <c r="AH202" s="56" t="s">
        <v>2654</v>
      </c>
      <c r="AI202" s="56" t="s">
        <v>2654</v>
      </c>
      <c r="AJ202" s="56" t="s">
        <v>2654</v>
      </c>
      <c r="AK202" s="57" t="s">
        <v>2654</v>
      </c>
      <c r="AL202" s="66" t="s">
        <v>56</v>
      </c>
      <c r="AM202" s="11" t="s">
        <v>217</v>
      </c>
      <c r="AN202" t="s">
        <v>217</v>
      </c>
      <c r="AO202" t="b">
        <f>EXACT(AM202,AN202)</f>
        <v>1</v>
      </c>
    </row>
    <row r="203" spans="1:43" ht="15" customHeight="1" thickBot="1">
      <c r="A203" s="1">
        <v>26</v>
      </c>
      <c r="B203" s="1" t="s">
        <v>218</v>
      </c>
      <c r="C203" s="1" t="s">
        <v>219</v>
      </c>
      <c r="D203" s="14" t="str">
        <f>VLOOKUP(C203, Tea_added!$B$1:$E$367, 3, FALSE)</f>
        <v>90_ABZ1847_Diptera_Chironomidae_Limnophyes_minimus_SPADESmeta_pilon</v>
      </c>
      <c r="E203" s="14" t="str">
        <f>VLOOKUP(C203, Tea_added!$B$2:$E$367, 4, FALSE)</f>
        <v>BOLD:ABZ1847</v>
      </c>
      <c r="F203" s="1" t="s">
        <v>220</v>
      </c>
      <c r="G203" s="1" t="s">
        <v>221</v>
      </c>
      <c r="H203" s="1" t="s">
        <v>222</v>
      </c>
      <c r="I203" s="1" t="s">
        <v>40</v>
      </c>
      <c r="J203" s="1" t="s">
        <v>41</v>
      </c>
      <c r="K203" s="1" t="s">
        <v>186</v>
      </c>
      <c r="L203" s="1" t="s">
        <v>222</v>
      </c>
      <c r="M203" s="1" t="str">
        <f>_xlfn.TEXTJOIN("_", FALSE, L203, E203)</f>
        <v>Limnophyes minimus_BOLD:ABZ1847</v>
      </c>
      <c r="N203" s="13">
        <v>90</v>
      </c>
      <c r="O203" s="13" t="s">
        <v>63</v>
      </c>
      <c r="P203" s="13">
        <v>333</v>
      </c>
      <c r="R203" s="1" t="s">
        <v>44</v>
      </c>
      <c r="S203" s="9" t="s">
        <v>45</v>
      </c>
      <c r="T203" s="1" t="s">
        <v>55</v>
      </c>
      <c r="U203" s="7" t="s">
        <v>3548</v>
      </c>
      <c r="V203" s="121"/>
      <c r="W203" s="55" t="s">
        <v>2654</v>
      </c>
      <c r="X203" s="56" t="s">
        <v>2654</v>
      </c>
      <c r="Y203" s="56" t="s">
        <v>2654</v>
      </c>
      <c r="Z203" s="56" t="s">
        <v>2654</v>
      </c>
      <c r="AA203" s="56" t="s">
        <v>2654</v>
      </c>
      <c r="AB203" s="56" t="s">
        <v>2654</v>
      </c>
      <c r="AC203" s="56" t="s">
        <v>2654</v>
      </c>
      <c r="AD203" s="56" t="s">
        <v>2654</v>
      </c>
      <c r="AE203" s="56" t="s">
        <v>2654</v>
      </c>
      <c r="AF203" s="56" t="s">
        <v>2654</v>
      </c>
      <c r="AG203" s="56" t="s">
        <v>2654</v>
      </c>
      <c r="AH203" s="56" t="s">
        <v>2654</v>
      </c>
      <c r="AI203" s="56" t="s">
        <v>2654</v>
      </c>
      <c r="AJ203" s="56" t="s">
        <v>2654</v>
      </c>
      <c r="AK203" s="57" t="s">
        <v>2654</v>
      </c>
      <c r="AL203" s="66" t="s">
        <v>114</v>
      </c>
      <c r="AM203" s="1" t="s">
        <v>223</v>
      </c>
      <c r="AN203" t="s">
        <v>223</v>
      </c>
      <c r="AO203" t="b">
        <f>EXACT(AM203,AN203)</f>
        <v>1</v>
      </c>
    </row>
    <row r="204" spans="1:43" ht="15" customHeight="1" thickBot="1">
      <c r="A204" s="1">
        <v>27</v>
      </c>
      <c r="B204" s="1" t="s">
        <v>224</v>
      </c>
      <c r="C204" s="1" t="s">
        <v>225</v>
      </c>
      <c r="D204" s="14" t="str">
        <f>VLOOKUP(C204, Tea_added!$B$1:$E$367, 3, FALSE)</f>
        <v>97_AAU3704_Diptera_Chironomidae_Limnophyes_ninae_IDBA_pilon</v>
      </c>
      <c r="E204" s="14" t="str">
        <f>VLOOKUP(C204, Tea_added!$B$2:$E$367, 4, FALSE)</f>
        <v>BOLD:AAU3704</v>
      </c>
      <c r="F204" s="1" t="s">
        <v>226</v>
      </c>
      <c r="G204" s="1" t="s">
        <v>227</v>
      </c>
      <c r="H204" s="1" t="s">
        <v>228</v>
      </c>
      <c r="I204" s="1" t="s">
        <v>40</v>
      </c>
      <c r="J204" s="1" t="s">
        <v>41</v>
      </c>
      <c r="K204" s="1" t="s">
        <v>186</v>
      </c>
      <c r="L204" s="1" t="s">
        <v>228</v>
      </c>
      <c r="M204" s="1" t="str">
        <f>_xlfn.TEXTJOIN("_", FALSE, L204, E204)</f>
        <v>Limnophyes ninae_BOLD:AAU3704</v>
      </c>
      <c r="N204" s="13">
        <v>90</v>
      </c>
      <c r="O204" s="13">
        <v>4</v>
      </c>
      <c r="P204" s="13">
        <v>360</v>
      </c>
      <c r="R204" s="1" t="s">
        <v>44</v>
      </c>
      <c r="S204" s="9" t="s">
        <v>45</v>
      </c>
      <c r="T204" s="1" t="s">
        <v>55</v>
      </c>
      <c r="U204" s="7" t="s">
        <v>3548</v>
      </c>
      <c r="V204" s="121"/>
      <c r="W204" s="55" t="s">
        <v>2654</v>
      </c>
      <c r="X204" s="56" t="s">
        <v>2654</v>
      </c>
      <c r="Y204" s="56" t="s">
        <v>2654</v>
      </c>
      <c r="Z204" s="56" t="s">
        <v>2654</v>
      </c>
      <c r="AA204" s="56" t="s">
        <v>2654</v>
      </c>
      <c r="AB204" s="56" t="s">
        <v>2654</v>
      </c>
      <c r="AC204" s="56" t="s">
        <v>2654</v>
      </c>
      <c r="AD204" s="56" t="s">
        <v>2654</v>
      </c>
      <c r="AE204" s="56" t="s">
        <v>2654</v>
      </c>
      <c r="AF204" s="56" t="s">
        <v>2654</v>
      </c>
      <c r="AG204" s="56" t="s">
        <v>2654</v>
      </c>
      <c r="AH204" s="56" t="s">
        <v>2654</v>
      </c>
      <c r="AI204" s="56" t="s">
        <v>2654</v>
      </c>
      <c r="AJ204" s="56" t="s">
        <v>2654</v>
      </c>
      <c r="AK204" s="57" t="s">
        <v>2654</v>
      </c>
      <c r="AL204" s="66" t="s">
        <v>56</v>
      </c>
      <c r="AM204" s="1" t="s">
        <v>229</v>
      </c>
      <c r="AN204" t="s">
        <v>229</v>
      </c>
      <c r="AO204" t="b">
        <f>EXACT(AM204,AN204)</f>
        <v>1</v>
      </c>
    </row>
    <row r="205" spans="1:43" ht="15" customHeight="1" thickBot="1">
      <c r="A205" s="1">
        <v>28</v>
      </c>
      <c r="B205" s="1" t="s">
        <v>230</v>
      </c>
      <c r="C205" s="1" t="s">
        <v>231</v>
      </c>
      <c r="D205" s="14" t="str">
        <f>VLOOKUP(C205, Tea_added!$B$1:$E$367, 3, FALSE)</f>
        <v>98_AAL9235_Diptera_Chironomidae_Limnophyes_pumilio_SPADESmeta_pilon</v>
      </c>
      <c r="E205" s="14" t="str">
        <f>VLOOKUP(C205, Tea_added!$B$2:$E$367, 4, FALSE)</f>
        <v>BOLD:AAL9235</v>
      </c>
      <c r="F205" s="1" t="s">
        <v>232</v>
      </c>
      <c r="G205" s="1" t="s">
        <v>233</v>
      </c>
      <c r="H205" s="1" t="s">
        <v>234</v>
      </c>
      <c r="I205" s="1" t="s">
        <v>40</v>
      </c>
      <c r="J205" s="1" t="s">
        <v>41</v>
      </c>
      <c r="K205" s="1" t="s">
        <v>186</v>
      </c>
      <c r="L205" s="1" t="s">
        <v>234</v>
      </c>
      <c r="M205" s="1" t="str">
        <f>_xlfn.TEXTJOIN("_", FALSE, L205, E205)</f>
        <v>Limnophyes pumilio_BOLD:AAL9235</v>
      </c>
      <c r="N205" s="13">
        <v>90</v>
      </c>
      <c r="O205" s="13" t="s">
        <v>235</v>
      </c>
      <c r="P205" s="13">
        <v>369</v>
      </c>
      <c r="R205" s="1" t="s">
        <v>44</v>
      </c>
      <c r="S205" s="9" t="s">
        <v>45</v>
      </c>
      <c r="T205" s="1" t="s">
        <v>55</v>
      </c>
      <c r="U205" s="7" t="s">
        <v>3548</v>
      </c>
      <c r="V205" s="121"/>
      <c r="W205" s="55" t="s">
        <v>2654</v>
      </c>
      <c r="X205" s="56" t="s">
        <v>2654</v>
      </c>
      <c r="Y205" s="56" t="s">
        <v>2654</v>
      </c>
      <c r="Z205" s="56" t="s">
        <v>2654</v>
      </c>
      <c r="AA205" s="56" t="s">
        <v>2654</v>
      </c>
      <c r="AB205" s="56" t="s">
        <v>2654</v>
      </c>
      <c r="AC205" s="56" t="s">
        <v>2654</v>
      </c>
      <c r="AD205" s="56" t="s">
        <v>2654</v>
      </c>
      <c r="AE205" s="56" t="s">
        <v>2654</v>
      </c>
      <c r="AF205" s="56" t="s">
        <v>2654</v>
      </c>
      <c r="AG205" s="56" t="s">
        <v>2654</v>
      </c>
      <c r="AH205" s="56" t="s">
        <v>2654</v>
      </c>
      <c r="AI205" s="56" t="s">
        <v>2654</v>
      </c>
      <c r="AJ205" s="56" t="s">
        <v>2654</v>
      </c>
      <c r="AK205" s="57" t="s">
        <v>2654</v>
      </c>
      <c r="AL205" s="66" t="s">
        <v>114</v>
      </c>
      <c r="AM205" s="1" t="s">
        <v>236</v>
      </c>
      <c r="AN205" t="s">
        <v>236</v>
      </c>
      <c r="AO205" t="b">
        <f>EXACT(AM205,AN205)</f>
        <v>1</v>
      </c>
    </row>
    <row r="206" spans="1:43" ht="15" customHeight="1">
      <c r="A206" s="1">
        <v>61</v>
      </c>
      <c r="B206" s="1" t="s">
        <v>478</v>
      </c>
      <c r="C206" s="1" t="s">
        <v>479</v>
      </c>
      <c r="D206" s="14" t="str">
        <f>VLOOKUP(C206, Tea_added!$B$1:$E$367, 3, FALSE)</f>
        <v>214_AAC5203_Diptera_Chironomidae_Limnophyes_pumilio_SPADESmeta_pilon</v>
      </c>
      <c r="E206" s="14" t="str">
        <f>VLOOKUP(C206, Tea_added!$B$2:$E$367, 4, FALSE)</f>
        <v>BOLD:AAC5203</v>
      </c>
      <c r="F206" s="1" t="s">
        <v>480</v>
      </c>
      <c r="G206" s="1" t="s">
        <v>481</v>
      </c>
      <c r="H206" s="1" t="s">
        <v>234</v>
      </c>
      <c r="I206" s="1" t="s">
        <v>40</v>
      </c>
      <c r="J206" s="1" t="s">
        <v>41</v>
      </c>
      <c r="K206" s="1" t="s">
        <v>186</v>
      </c>
      <c r="L206" s="1" t="s">
        <v>234</v>
      </c>
      <c r="M206" s="1" t="str">
        <f>_xlfn.TEXTJOIN("_", FALSE, L206, E206)</f>
        <v>Limnophyes pumilio_BOLD:AAC5203</v>
      </c>
      <c r="N206" s="2">
        <v>50</v>
      </c>
      <c r="O206" s="2" t="s">
        <v>482</v>
      </c>
      <c r="P206" s="2">
        <v>145</v>
      </c>
      <c r="R206" s="1" t="s">
        <v>44</v>
      </c>
      <c r="S206" s="9" t="s">
        <v>45</v>
      </c>
      <c r="T206" s="1" t="s">
        <v>55</v>
      </c>
      <c r="U206" s="7" t="s">
        <v>3548</v>
      </c>
      <c r="V206" s="1" t="s">
        <v>47</v>
      </c>
      <c r="W206" s="55" t="s">
        <v>2654</v>
      </c>
      <c r="X206" s="56" t="s">
        <v>2654</v>
      </c>
      <c r="Y206" s="56" t="s">
        <v>2654</v>
      </c>
      <c r="Z206" s="56" t="s">
        <v>2654</v>
      </c>
      <c r="AA206" s="56" t="s">
        <v>2654</v>
      </c>
      <c r="AB206" s="56" t="s">
        <v>2654</v>
      </c>
      <c r="AC206" s="56" t="s">
        <v>2654</v>
      </c>
      <c r="AD206" s="56" t="s">
        <v>2654</v>
      </c>
      <c r="AE206" s="56" t="s">
        <v>2654</v>
      </c>
      <c r="AF206" s="56" t="s">
        <v>2654</v>
      </c>
      <c r="AG206" s="56" t="s">
        <v>2654</v>
      </c>
      <c r="AH206" s="56" t="s">
        <v>2654</v>
      </c>
      <c r="AI206" s="56" t="s">
        <v>2654</v>
      </c>
      <c r="AJ206" s="56" t="s">
        <v>2654</v>
      </c>
      <c r="AK206" s="57" t="s">
        <v>2654</v>
      </c>
      <c r="AL206" s="66" t="s">
        <v>114</v>
      </c>
      <c r="AM206" s="1" t="s">
        <v>483</v>
      </c>
      <c r="AN206" t="s">
        <v>483</v>
      </c>
      <c r="AO206" t="b">
        <f>EXACT(AM206,AN206)</f>
        <v>1</v>
      </c>
    </row>
    <row r="207" spans="1:43" ht="15" customHeight="1" thickBot="1">
      <c r="A207" s="1">
        <v>214</v>
      </c>
      <c r="B207" s="1" t="s">
        <v>1533</v>
      </c>
      <c r="C207" s="1" t="s">
        <v>1534</v>
      </c>
      <c r="D207" s="14" t="str">
        <f>VLOOKUP(C207, Tea_added!$B$1:$E$367, 3, FALSE)</f>
        <v>PlateJ_H3_ACI8616_Diptera_Chironomidae_Limnophyes_idba_pilon</v>
      </c>
      <c r="E207" s="14" t="str">
        <f>VLOOKUP(C207, Tea_added!$B$2:$E$367, 4, FALSE)</f>
        <v>BOLD:ACI8616</v>
      </c>
      <c r="F207" s="1" t="s">
        <v>1535</v>
      </c>
      <c r="G207" s="1" t="s">
        <v>1536</v>
      </c>
      <c r="H207" s="1" t="s">
        <v>186</v>
      </c>
      <c r="I207" s="1" t="s">
        <v>40</v>
      </c>
      <c r="J207" s="1" t="s">
        <v>41</v>
      </c>
      <c r="K207" s="1" t="s">
        <v>186</v>
      </c>
      <c r="L207" s="1" t="s">
        <v>3122</v>
      </c>
      <c r="M207" s="1" t="str">
        <f>_xlfn.TEXTJOIN("_", FALSE, L207, E207)</f>
        <v>Limnophyes sp_BOLD:ACI8616</v>
      </c>
      <c r="N207" s="2">
        <v>18</v>
      </c>
      <c r="O207" s="2" t="s">
        <v>1537</v>
      </c>
      <c r="P207" s="2" t="s">
        <v>1538</v>
      </c>
      <c r="R207" s="1" t="s">
        <v>1272</v>
      </c>
      <c r="S207" s="7" t="s">
        <v>2392</v>
      </c>
      <c r="T207" s="1" t="s">
        <v>55</v>
      </c>
      <c r="U207" s="7" t="s">
        <v>3548</v>
      </c>
      <c r="V207" t="s">
        <v>2658</v>
      </c>
      <c r="W207" s="55" t="s">
        <v>45</v>
      </c>
      <c r="X207" s="56" t="s">
        <v>45</v>
      </c>
      <c r="Y207" s="56" t="s">
        <v>45</v>
      </c>
      <c r="Z207" s="56" t="s">
        <v>45</v>
      </c>
      <c r="AA207" s="56" t="s">
        <v>45</v>
      </c>
      <c r="AB207" s="56" t="s">
        <v>45</v>
      </c>
      <c r="AC207" s="56" t="s">
        <v>45</v>
      </c>
      <c r="AD207" s="56" t="s">
        <v>45</v>
      </c>
      <c r="AE207" s="56" t="s">
        <v>45</v>
      </c>
      <c r="AF207" s="56" t="s">
        <v>45</v>
      </c>
      <c r="AG207" s="56" t="s">
        <v>45</v>
      </c>
      <c r="AH207" s="56" t="s">
        <v>45</v>
      </c>
      <c r="AI207" s="56" t="s">
        <v>45</v>
      </c>
      <c r="AJ207" s="56" t="s">
        <v>45</v>
      </c>
      <c r="AK207" s="57" t="s">
        <v>45</v>
      </c>
      <c r="AL207" s="64" t="s">
        <v>2399</v>
      </c>
      <c r="AM207" t="s">
        <v>2438</v>
      </c>
      <c r="AN207" t="s">
        <v>2438</v>
      </c>
      <c r="AO207" t="b">
        <f>EXACT(AM207,AN207)</f>
        <v>1</v>
      </c>
    </row>
    <row r="208" spans="1:43" ht="15" customHeight="1" thickBot="1">
      <c r="A208" s="1">
        <v>215</v>
      </c>
      <c r="B208" s="1" t="s">
        <v>1539</v>
      </c>
      <c r="C208" s="1" t="s">
        <v>1540</v>
      </c>
      <c r="D208" s="14" t="str">
        <f>VLOOKUP(C208, Tea_added!$B$1:$E$367, 3, FALSE)</f>
        <v>PlateJ_F3_ABV1190_Diptera_Chironomidae_Limnophyes_Concatenated</v>
      </c>
      <c r="E208" s="14" t="str">
        <f>VLOOKUP(C208, Tea_added!$B$2:$E$367, 4, FALSE)</f>
        <v>BOLD:ABV1190</v>
      </c>
      <c r="F208" s="1" t="s">
        <v>1541</v>
      </c>
      <c r="G208" s="1" t="s">
        <v>1542</v>
      </c>
      <c r="H208" s="1" t="s">
        <v>186</v>
      </c>
      <c r="I208" s="1" t="s">
        <v>40</v>
      </c>
      <c r="J208" s="1" t="s">
        <v>41</v>
      </c>
      <c r="K208" s="1" t="s">
        <v>186</v>
      </c>
      <c r="L208" s="1" t="s">
        <v>3122</v>
      </c>
      <c r="M208" s="1" t="str">
        <f>_xlfn.TEXTJOIN("_", FALSE, L208, E208)</f>
        <v>Limnophyes sp_BOLD:ABV1190</v>
      </c>
      <c r="N208" s="13">
        <v>18</v>
      </c>
      <c r="O208" s="13">
        <v>7</v>
      </c>
      <c r="P208" s="13">
        <v>126</v>
      </c>
      <c r="R208" s="1" t="s">
        <v>1272</v>
      </c>
      <c r="S208" s="7" t="s">
        <v>2678</v>
      </c>
      <c r="T208" t="s">
        <v>2674</v>
      </c>
      <c r="U208" s="56" t="s">
        <v>3548</v>
      </c>
      <c r="V208" s="121" t="s">
        <v>2393</v>
      </c>
      <c r="W208" s="6" t="s">
        <v>2651</v>
      </c>
      <c r="X208" s="7" t="s">
        <v>2651</v>
      </c>
      <c r="Y208" s="7" t="s">
        <v>2651</v>
      </c>
      <c r="Z208" s="7" t="s">
        <v>2652</v>
      </c>
      <c r="AA208" s="56" t="s">
        <v>45</v>
      </c>
      <c r="AB208" s="56" t="s">
        <v>45</v>
      </c>
      <c r="AC208" s="7" t="s">
        <v>2652</v>
      </c>
      <c r="AD208" s="7" t="s">
        <v>2651</v>
      </c>
      <c r="AE208" s="7" t="s">
        <v>2651</v>
      </c>
      <c r="AF208" s="7"/>
      <c r="AG208" s="7" t="s">
        <v>2652</v>
      </c>
      <c r="AH208" s="7" t="s">
        <v>2652</v>
      </c>
      <c r="AI208" s="7" t="s">
        <v>2652</v>
      </c>
      <c r="AJ208" s="7" t="s">
        <v>2652</v>
      </c>
      <c r="AK208" s="8" t="s">
        <v>2652</v>
      </c>
      <c r="AL208" s="64" t="s">
        <v>2634</v>
      </c>
      <c r="AM208" t="s">
        <v>2499</v>
      </c>
      <c r="AN208" t="s">
        <v>2499</v>
      </c>
      <c r="AO208" t="b">
        <f>EXACT(AM208,AN208)</f>
        <v>1</v>
      </c>
    </row>
    <row r="209" spans="1:42" ht="15" customHeight="1" thickBot="1">
      <c r="A209" s="1">
        <v>246</v>
      </c>
      <c r="B209" s="1" t="s">
        <v>1701</v>
      </c>
      <c r="C209" s="1" t="s">
        <v>1702</v>
      </c>
      <c r="D209" s="14" t="str">
        <f>VLOOKUP(C209, Tea_added!$B$1:$E$367, 3, FALSE)</f>
        <v>PlateC_G2_ACI8602_Diptera_Chironomidae_Limnophyes_spades_pilon</v>
      </c>
      <c r="E209" s="14" t="str">
        <f>VLOOKUP(C209, Tea_added!$B$2:$E$367, 4, FALSE)</f>
        <v>BOLD:ACI8602</v>
      </c>
      <c r="F209" s="1" t="s">
        <v>1703</v>
      </c>
      <c r="G209" s="1" t="s">
        <v>1704</v>
      </c>
      <c r="H209" s="1" t="s">
        <v>203</v>
      </c>
      <c r="I209" s="1" t="s">
        <v>40</v>
      </c>
      <c r="J209" s="1" t="s">
        <v>41</v>
      </c>
      <c r="K209" s="1" t="s">
        <v>186</v>
      </c>
      <c r="L209" s="1" t="s">
        <v>203</v>
      </c>
      <c r="M209" s="1" t="str">
        <f>_xlfn.TEXTJOIN("_", FALSE, L209, E209)</f>
        <v>Limnophyes brachytomus_BOLD:ACI8602</v>
      </c>
      <c r="N209" s="13">
        <v>50</v>
      </c>
      <c r="O209" s="13" t="s">
        <v>1390</v>
      </c>
      <c r="P209" s="13">
        <v>445</v>
      </c>
      <c r="R209" s="1" t="s">
        <v>1272</v>
      </c>
      <c r="S209" s="7" t="s">
        <v>2386</v>
      </c>
      <c r="T209" s="1" t="s">
        <v>55</v>
      </c>
      <c r="U209" s="7" t="s">
        <v>3548</v>
      </c>
      <c r="V209" s="121"/>
      <c r="W209" s="55" t="s">
        <v>45</v>
      </c>
      <c r="X209" s="56" t="s">
        <v>45</v>
      </c>
      <c r="Y209" s="56" t="s">
        <v>45</v>
      </c>
      <c r="Z209" s="56" t="s">
        <v>45</v>
      </c>
      <c r="AA209" s="56" t="s">
        <v>45</v>
      </c>
      <c r="AB209" s="56" t="s">
        <v>45</v>
      </c>
      <c r="AC209" s="56" t="s">
        <v>45</v>
      </c>
      <c r="AD209" s="56" t="s">
        <v>45</v>
      </c>
      <c r="AE209" s="56" t="s">
        <v>45</v>
      </c>
      <c r="AF209" s="56" t="s">
        <v>45</v>
      </c>
      <c r="AG209" s="56" t="s">
        <v>45</v>
      </c>
      <c r="AH209" s="56" t="s">
        <v>45</v>
      </c>
      <c r="AI209" s="56" t="s">
        <v>45</v>
      </c>
      <c r="AJ209" s="56" t="s">
        <v>45</v>
      </c>
      <c r="AK209" s="57" t="s">
        <v>45</v>
      </c>
      <c r="AL209" s="64" t="s">
        <v>2400</v>
      </c>
      <c r="AM209" t="s">
        <v>2522</v>
      </c>
      <c r="AN209" t="s">
        <v>2522</v>
      </c>
      <c r="AO209" t="b">
        <f>EXACT(AM209,AN209)</f>
        <v>1</v>
      </c>
    </row>
    <row r="210" spans="1:42" ht="15" customHeight="1">
      <c r="A210" s="1">
        <v>160</v>
      </c>
      <c r="B210" s="1" t="s">
        <v>1181</v>
      </c>
      <c r="C210" s="1" t="s">
        <v>1182</v>
      </c>
      <c r="D210" s="14" t="str">
        <f>VLOOKUP(C210, Tea_added!$B$1:$E$367, 3, FALSE)</f>
        <v>MITO_22_ACM5032_Diptera_Muscidae_Lophosceles_minimus_IDBApilon</v>
      </c>
      <c r="E210" s="14" t="str">
        <f>VLOOKUP(C210, Tea_added!$B$2:$E$367, 4, FALSE)</f>
        <v>BOLD:ACM5032</v>
      </c>
      <c r="F210" s="1" t="s">
        <v>1183</v>
      </c>
      <c r="G210" s="1" t="s">
        <v>1184</v>
      </c>
      <c r="H210" s="1" t="s">
        <v>1185</v>
      </c>
      <c r="I210" s="1" t="s">
        <v>40</v>
      </c>
      <c r="J210" s="1" t="s">
        <v>406</v>
      </c>
      <c r="K210" s="1" t="s">
        <v>1186</v>
      </c>
      <c r="L210" s="1" t="s">
        <v>1185</v>
      </c>
      <c r="M210" s="1" t="str">
        <f>_xlfn.TEXTJOIN("_", FALSE, L210, E210)</f>
        <v>Lophosceles minimus_BOLD:ACM5032</v>
      </c>
      <c r="N210" s="13">
        <v>50</v>
      </c>
      <c r="O210" s="13" t="s">
        <v>1187</v>
      </c>
      <c r="P210" s="13">
        <v>13395</v>
      </c>
      <c r="Q210" s="1" t="s">
        <v>715</v>
      </c>
      <c r="R210" s="1" t="s">
        <v>44</v>
      </c>
      <c r="S210" s="9" t="s">
        <v>45</v>
      </c>
      <c r="T210" s="1" t="s">
        <v>55</v>
      </c>
      <c r="U210" s="7" t="s">
        <v>3548</v>
      </c>
      <c r="V210" s="71"/>
      <c r="W210" s="55" t="s">
        <v>2654</v>
      </c>
      <c r="X210" s="56" t="s">
        <v>2654</v>
      </c>
      <c r="Y210" s="56" t="s">
        <v>2654</v>
      </c>
      <c r="Z210" s="56" t="s">
        <v>2654</v>
      </c>
      <c r="AA210" s="56" t="s">
        <v>2654</v>
      </c>
      <c r="AB210" s="56" t="s">
        <v>2654</v>
      </c>
      <c r="AC210" s="56" t="s">
        <v>2654</v>
      </c>
      <c r="AD210" s="56" t="s">
        <v>2654</v>
      </c>
      <c r="AE210" s="56" t="s">
        <v>2654</v>
      </c>
      <c r="AF210" s="56" t="s">
        <v>2654</v>
      </c>
      <c r="AG210" s="56" t="s">
        <v>2654</v>
      </c>
      <c r="AH210" s="56" t="s">
        <v>2654</v>
      </c>
      <c r="AI210" s="56" t="s">
        <v>2654</v>
      </c>
      <c r="AJ210" s="56" t="s">
        <v>2654</v>
      </c>
      <c r="AK210" s="57" t="s">
        <v>2654</v>
      </c>
      <c r="AL210" s="66" t="s">
        <v>56</v>
      </c>
      <c r="AM210" s="1" t="s">
        <v>1188</v>
      </c>
      <c r="AN210" t="s">
        <v>1188</v>
      </c>
      <c r="AO210" t="b">
        <f>EXACT(AM210,AN210)</f>
        <v>1</v>
      </c>
    </row>
    <row r="211" spans="1:42" ht="15" customHeight="1">
      <c r="A211" s="1">
        <v>32</v>
      </c>
      <c r="B211" s="1" t="s">
        <v>265</v>
      </c>
      <c r="C211" s="1" t="s">
        <v>266</v>
      </c>
      <c r="D211" s="14" t="str">
        <f>VLOOKUP(C211, Tea_added!$B$1:$E$367, 3, FALSE)</f>
        <v>PlateI_E7_AAL7869_Diptera_Sciaridae_Lycoriella_flavipeda_idba_spades_consensus</v>
      </c>
      <c r="E211" s="14" t="str">
        <f>VLOOKUP(C211, Tea_added!$B$2:$E$367, 4, FALSE)</f>
        <v>BOLD:AAL7869</v>
      </c>
      <c r="F211" s="1" t="s">
        <v>267</v>
      </c>
      <c r="G211" s="1" t="s">
        <v>268</v>
      </c>
      <c r="H211" s="1" t="s">
        <v>269</v>
      </c>
      <c r="I211" s="1" t="s">
        <v>40</v>
      </c>
      <c r="J211" s="1" t="s">
        <v>270</v>
      </c>
      <c r="K211" s="1" t="s">
        <v>271</v>
      </c>
      <c r="N211" s="13">
        <v>50</v>
      </c>
      <c r="O211" s="13" t="s">
        <v>272</v>
      </c>
      <c r="P211" s="13">
        <v>960</v>
      </c>
      <c r="R211" s="1" t="s">
        <v>44</v>
      </c>
      <c r="S211" s="4" t="s">
        <v>45</v>
      </c>
      <c r="T211" s="5" t="s">
        <v>46</v>
      </c>
      <c r="U211" s="117" t="s">
        <v>3548</v>
      </c>
      <c r="V211" s="123" t="s">
        <v>2686</v>
      </c>
      <c r="W211" s="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8"/>
      <c r="AN211" t="s">
        <v>2414</v>
      </c>
      <c r="AO211" t="b">
        <f>EXACT(AM211,AN211)</f>
        <v>0</v>
      </c>
    </row>
    <row r="212" spans="1:42" ht="15" customHeight="1" thickBot="1">
      <c r="A212" s="1">
        <v>65</v>
      </c>
      <c r="B212" s="1" t="s">
        <v>507</v>
      </c>
      <c r="C212" s="1" t="s">
        <v>508</v>
      </c>
      <c r="D212" s="14" t="str">
        <f>VLOOKUP(C212, Tea_added!$B$1:$E$367, 3, FALSE)</f>
        <v>PlateI_C12_AAZ6074_Diptera_Sciaridae_Lycoriella_spades_pilon</v>
      </c>
      <c r="E212" s="14" t="str">
        <f>VLOOKUP(C212, Tea_added!$B$2:$E$367, 4, FALSE)</f>
        <v>BOLD:AAZ6074</v>
      </c>
      <c r="F212" s="1" t="s">
        <v>509</v>
      </c>
      <c r="G212" s="1" t="s">
        <v>510</v>
      </c>
      <c r="H212" s="1" t="s">
        <v>271</v>
      </c>
      <c r="I212" s="1" t="s">
        <v>40</v>
      </c>
      <c r="J212" s="1" t="s">
        <v>270</v>
      </c>
      <c r="K212" s="1" t="s">
        <v>271</v>
      </c>
      <c r="N212" s="13">
        <v>70</v>
      </c>
      <c r="O212" s="13" t="s">
        <v>511</v>
      </c>
      <c r="P212" s="13">
        <v>924</v>
      </c>
      <c r="R212" s="1" t="s">
        <v>44</v>
      </c>
      <c r="S212" s="4" t="s">
        <v>45</v>
      </c>
      <c r="T212" s="5" t="s">
        <v>46</v>
      </c>
      <c r="U212" s="117" t="s">
        <v>3548</v>
      </c>
      <c r="V212" s="123" t="s">
        <v>2686</v>
      </c>
      <c r="W212" s="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8"/>
      <c r="AM212" s="1"/>
      <c r="AN212" t="s">
        <v>2456</v>
      </c>
      <c r="AO212" t="b">
        <f>EXACT(AM212,AN212)</f>
        <v>0</v>
      </c>
    </row>
    <row r="213" spans="1:42" ht="15" customHeight="1" thickBot="1">
      <c r="A213" s="1">
        <v>62</v>
      </c>
      <c r="B213" s="1" t="s">
        <v>484</v>
      </c>
      <c r="C213" s="1" t="s">
        <v>485</v>
      </c>
      <c r="D213" s="14" t="str">
        <f>VLOOKUP(C213, Tea_added!$B$1:$E$367, 3, FALSE)</f>
        <v>221_AAM9260_Diptera_Sciaridae_Lycoriella_abbrevinervis_IDBA_pilon</v>
      </c>
      <c r="E213" s="14" t="str">
        <f>VLOOKUP(C213, Tea_added!$B$2:$E$367, 4, FALSE)</f>
        <v>BOLD:AAM9260</v>
      </c>
      <c r="F213" s="1" t="s">
        <v>486</v>
      </c>
      <c r="G213" s="1" t="s">
        <v>487</v>
      </c>
      <c r="H213" s="1" t="s">
        <v>488</v>
      </c>
      <c r="I213" s="1" t="s">
        <v>40</v>
      </c>
      <c r="J213" s="1" t="s">
        <v>270</v>
      </c>
      <c r="K213" s="1" t="s">
        <v>271</v>
      </c>
      <c r="L213" s="1" t="s">
        <v>488</v>
      </c>
      <c r="M213" s="1" t="str">
        <f>_xlfn.TEXTJOIN("_", FALSE, L213, E213)</f>
        <v>Lycoriella abbrevinervis_BOLD:AAM9260</v>
      </c>
      <c r="N213" s="2">
        <v>50</v>
      </c>
      <c r="O213" s="2" t="s">
        <v>489</v>
      </c>
      <c r="P213" s="2">
        <v>765</v>
      </c>
      <c r="R213" s="1" t="s">
        <v>44</v>
      </c>
      <c r="S213" s="9" t="s">
        <v>45</v>
      </c>
      <c r="T213" s="1" t="s">
        <v>55</v>
      </c>
      <c r="U213" s="7" t="s">
        <v>3548</v>
      </c>
      <c r="V213" s="121"/>
      <c r="W213" s="55" t="s">
        <v>2654</v>
      </c>
      <c r="X213" s="56" t="s">
        <v>2654</v>
      </c>
      <c r="Y213" s="56" t="s">
        <v>2654</v>
      </c>
      <c r="Z213" s="56" t="s">
        <v>2654</v>
      </c>
      <c r="AA213" s="56" t="s">
        <v>2654</v>
      </c>
      <c r="AB213" s="56" t="s">
        <v>2654</v>
      </c>
      <c r="AC213" s="56" t="s">
        <v>2654</v>
      </c>
      <c r="AD213" s="56" t="s">
        <v>2654</v>
      </c>
      <c r="AE213" s="56" t="s">
        <v>2654</v>
      </c>
      <c r="AF213" s="56" t="s">
        <v>2654</v>
      </c>
      <c r="AG213" s="56" t="s">
        <v>2654</v>
      </c>
      <c r="AH213" s="56" t="s">
        <v>2654</v>
      </c>
      <c r="AI213" s="56" t="s">
        <v>2654</v>
      </c>
      <c r="AJ213" s="56" t="s">
        <v>2654</v>
      </c>
      <c r="AK213" s="57" t="s">
        <v>2654</v>
      </c>
      <c r="AL213" s="66" t="s">
        <v>56</v>
      </c>
      <c r="AM213" s="1" t="s">
        <v>490</v>
      </c>
      <c r="AN213" t="s">
        <v>490</v>
      </c>
      <c r="AO213" t="b">
        <f>EXACT(AM213,AN213)</f>
        <v>1</v>
      </c>
    </row>
    <row r="214" spans="1:42" ht="15" customHeight="1" thickBot="1">
      <c r="A214" s="1">
        <v>100</v>
      </c>
      <c r="B214" s="1" t="s">
        <v>729</v>
      </c>
      <c r="C214" s="1" t="s">
        <v>730</v>
      </c>
      <c r="D214" s="14" t="str">
        <f>VLOOKUP(C214, Tea_added!$B$1:$E$367, 3, FALSE)</f>
        <v>334_ABW3844_Diptera_Sciaridae_Lycoriella_cochleata_ConsensusSequence</v>
      </c>
      <c r="E214" s="14" t="str">
        <f>VLOOKUP(C214, Tea_added!$B$2:$E$367, 4, FALSE)</f>
        <v>BOLD:ABW3844</v>
      </c>
      <c r="F214" s="1" t="s">
        <v>731</v>
      </c>
      <c r="G214" s="1" t="s">
        <v>732</v>
      </c>
      <c r="H214" s="1" t="s">
        <v>733</v>
      </c>
      <c r="I214" s="1" t="s">
        <v>40</v>
      </c>
      <c r="J214" s="1" t="s">
        <v>270</v>
      </c>
      <c r="K214" s="1" t="s">
        <v>271</v>
      </c>
      <c r="L214" s="1" t="s">
        <v>733</v>
      </c>
      <c r="M214" s="1" t="str">
        <f>_xlfn.TEXTJOIN("_", FALSE, L214, E214)</f>
        <v>Lycoriella cochleata_BOLD:ABW3844</v>
      </c>
      <c r="N214" s="2">
        <v>40</v>
      </c>
      <c r="O214" s="2" t="s">
        <v>734</v>
      </c>
      <c r="P214" s="2">
        <v>1564</v>
      </c>
      <c r="Q214" s="1" t="s">
        <v>715</v>
      </c>
      <c r="R214" s="1" t="s">
        <v>44</v>
      </c>
      <c r="S214" s="9" t="s">
        <v>45</v>
      </c>
      <c r="T214" s="1" t="s">
        <v>55</v>
      </c>
      <c r="U214" s="7" t="s">
        <v>3548</v>
      </c>
      <c r="V214" s="121"/>
      <c r="W214" s="55" t="s">
        <v>2654</v>
      </c>
      <c r="X214" s="56" t="s">
        <v>2654</v>
      </c>
      <c r="Y214" s="56" t="s">
        <v>2654</v>
      </c>
      <c r="Z214" s="56" t="s">
        <v>2654</v>
      </c>
      <c r="AA214" s="56" t="s">
        <v>2654</v>
      </c>
      <c r="AB214" s="56" t="s">
        <v>2654</v>
      </c>
      <c r="AC214" s="56" t="s">
        <v>2654</v>
      </c>
      <c r="AD214" s="56" t="s">
        <v>2654</v>
      </c>
      <c r="AE214" s="56" t="s">
        <v>2654</v>
      </c>
      <c r="AF214" s="56" t="s">
        <v>2654</v>
      </c>
      <c r="AG214" s="56" t="s">
        <v>2654</v>
      </c>
      <c r="AH214" s="56" t="s">
        <v>2654</v>
      </c>
      <c r="AI214" s="56" t="s">
        <v>2654</v>
      </c>
      <c r="AJ214" s="56" t="s">
        <v>2654</v>
      </c>
      <c r="AK214" s="57" t="s">
        <v>2654</v>
      </c>
      <c r="AL214" s="13" t="s">
        <v>518</v>
      </c>
      <c r="AM214" s="1" t="s">
        <v>735</v>
      </c>
      <c r="AN214" t="s">
        <v>735</v>
      </c>
      <c r="AO214" t="b">
        <f>EXACT(AM214,AN214)</f>
        <v>1</v>
      </c>
    </row>
    <row r="215" spans="1:42" ht="15" customHeight="1" thickBot="1">
      <c r="A215" s="1">
        <v>277</v>
      </c>
      <c r="B215" s="1" t="s">
        <v>1853</v>
      </c>
      <c r="C215" s="1" t="s">
        <v>1854</v>
      </c>
      <c r="D215" s="14" t="str">
        <f>VLOOKUP(C215, Tea_added!$B$1:$E$367, 3, FALSE)</f>
        <v>PlateD_A7_ACK5495_Diptera_Sciaridae_Lycoriella_janetscheki_blastSpades_pilon</v>
      </c>
      <c r="E215" s="14" t="str">
        <f>VLOOKUP(C215, Tea_added!$B$2:$E$367, 4, FALSE)</f>
        <v>BOLD:ACK5495</v>
      </c>
      <c r="F215" s="1" t="s">
        <v>1855</v>
      </c>
      <c r="G215" s="1" t="s">
        <v>1856</v>
      </c>
      <c r="H215" s="1" t="s">
        <v>1857</v>
      </c>
      <c r="I215" s="1" t="s">
        <v>40</v>
      </c>
      <c r="J215" s="1" t="s">
        <v>270</v>
      </c>
      <c r="K215" s="1" t="s">
        <v>271</v>
      </c>
      <c r="L215" s="1" t="s">
        <v>1857</v>
      </c>
      <c r="M215" s="1" t="str">
        <f>_xlfn.TEXTJOIN("_", FALSE, L215, E215)</f>
        <v>Lycoriella janetscheki_BOLD:ACK5495</v>
      </c>
      <c r="N215" s="13">
        <v>50</v>
      </c>
      <c r="O215" s="13" t="s">
        <v>1858</v>
      </c>
      <c r="P215" s="13">
        <v>1910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3548</v>
      </c>
      <c r="V215" s="71"/>
      <c r="W215" s="55" t="s">
        <v>2654</v>
      </c>
      <c r="X215" s="56" t="s">
        <v>2654</v>
      </c>
      <c r="Y215" s="56" t="s">
        <v>2654</v>
      </c>
      <c r="Z215" s="56" t="s">
        <v>2654</v>
      </c>
      <c r="AA215" s="56" t="s">
        <v>2654</v>
      </c>
      <c r="AB215" s="56" t="s">
        <v>2654</v>
      </c>
      <c r="AC215" s="56" t="s">
        <v>2654</v>
      </c>
      <c r="AD215" s="56" t="s">
        <v>2654</v>
      </c>
      <c r="AE215" s="56" t="s">
        <v>2654</v>
      </c>
      <c r="AF215" s="56" t="s">
        <v>2654</v>
      </c>
      <c r="AG215" s="56" t="s">
        <v>2654</v>
      </c>
      <c r="AH215" s="56" t="s">
        <v>2654</v>
      </c>
      <c r="AI215" s="56" t="s">
        <v>2654</v>
      </c>
      <c r="AJ215" s="56" t="s">
        <v>2654</v>
      </c>
      <c r="AK215" s="57" t="s">
        <v>2654</v>
      </c>
      <c r="AL215" s="64" t="s">
        <v>2401</v>
      </c>
      <c r="AM215" t="s">
        <v>2546</v>
      </c>
      <c r="AN215" t="s">
        <v>2546</v>
      </c>
      <c r="AO215" t="b">
        <f>EXACT(AM215,AN215)</f>
        <v>1</v>
      </c>
      <c r="AP215" s="76"/>
    </row>
    <row r="216" spans="1:42" ht="15" customHeight="1" thickBot="1">
      <c r="A216" s="1">
        <v>257</v>
      </c>
      <c r="B216" s="1" t="s">
        <v>1752</v>
      </c>
      <c r="C216" s="1" t="s">
        <v>1753</v>
      </c>
      <c r="D216" s="14" t="str">
        <f>VLOOKUP(C216, Tea_added!$B$1:$E$367, 3, FALSE)</f>
        <v>PlateJ_B4_ABA5287_Diptera_Sciaridae_Lycoriella_modesta_idba_spades_consensus</v>
      </c>
      <c r="E216" s="14" t="str">
        <f>VLOOKUP(C216, Tea_added!$B$2:$E$367, 4, FALSE)</f>
        <v>BOLD:ABA5287</v>
      </c>
      <c r="F216" s="1" t="s">
        <v>1754</v>
      </c>
      <c r="G216" s="1" t="s">
        <v>1755</v>
      </c>
      <c r="H216" s="1" t="s">
        <v>1756</v>
      </c>
      <c r="I216" s="1" t="s">
        <v>40</v>
      </c>
      <c r="J216" s="1" t="s">
        <v>270</v>
      </c>
      <c r="K216" s="1" t="s">
        <v>271</v>
      </c>
      <c r="L216" s="1" t="s">
        <v>1756</v>
      </c>
      <c r="M216" s="1" t="str">
        <f>_xlfn.TEXTJOIN("_", FALSE, L216, E216)</f>
        <v>Lycoriella modesta_BOLD:ABA5287</v>
      </c>
      <c r="N216" s="13">
        <v>50</v>
      </c>
      <c r="O216" s="13" t="s">
        <v>1757</v>
      </c>
      <c r="P216" s="13">
        <v>830</v>
      </c>
      <c r="Q216" s="1" t="s">
        <v>715</v>
      </c>
      <c r="R216" s="1" t="s">
        <v>1272</v>
      </c>
      <c r="S216" s="7" t="s">
        <v>2388</v>
      </c>
      <c r="T216" s="1" t="s">
        <v>2650</v>
      </c>
      <c r="U216" s="7" t="s">
        <v>3548</v>
      </c>
      <c r="V216" s="121"/>
      <c r="W216" s="55" t="s">
        <v>2655</v>
      </c>
      <c r="X216" s="56" t="s">
        <v>2655</v>
      </c>
      <c r="Y216" s="56" t="s">
        <v>2655</v>
      </c>
      <c r="Z216" s="56" t="s">
        <v>2655</v>
      </c>
      <c r="AA216" s="56" t="s">
        <v>2655</v>
      </c>
      <c r="AB216" s="56" t="s">
        <v>2655</v>
      </c>
      <c r="AC216" s="56" t="s">
        <v>2655</v>
      </c>
      <c r="AD216" s="56" t="s">
        <v>2655</v>
      </c>
      <c r="AE216" s="56" t="s">
        <v>2655</v>
      </c>
      <c r="AF216" s="56" t="s">
        <v>2655</v>
      </c>
      <c r="AG216" s="56" t="s">
        <v>2655</v>
      </c>
      <c r="AH216" s="56" t="s">
        <v>2655</v>
      </c>
      <c r="AI216" s="56" t="s">
        <v>2655</v>
      </c>
      <c r="AJ216" s="56" t="s">
        <v>2656</v>
      </c>
      <c r="AK216" s="57" t="s">
        <v>2657</v>
      </c>
      <c r="AL216" s="64" t="s">
        <v>72</v>
      </c>
      <c r="AM216" t="s">
        <v>2420</v>
      </c>
      <c r="AN216" t="s">
        <v>2420</v>
      </c>
      <c r="AO216" t="b">
        <f>EXACT(AM216,AN216)</f>
        <v>1</v>
      </c>
    </row>
    <row r="217" spans="1:42" ht="15" customHeight="1">
      <c r="A217" s="1">
        <v>50</v>
      </c>
      <c r="B217" s="1" t="s">
        <v>395</v>
      </c>
      <c r="C217" s="1" t="s">
        <v>396</v>
      </c>
      <c r="D217" s="14" t="str">
        <f>VLOOKUP(C217, Tea_added!$B$1:$E$367, 3, FALSE)</f>
        <v>167_AAZ6073_Diptera_Sciaridae_Lycoriella_riparia_SPADESmeta_pilon</v>
      </c>
      <c r="E217" s="14" t="str">
        <f>VLOOKUP(C217, Tea_added!$B$2:$E$367, 4, FALSE)</f>
        <v>BOLD:AAZ6073</v>
      </c>
      <c r="F217" s="1" t="s">
        <v>397</v>
      </c>
      <c r="G217" s="1" t="s">
        <v>398</v>
      </c>
      <c r="H217" s="1" t="s">
        <v>399</v>
      </c>
      <c r="I217" s="1" t="s">
        <v>40</v>
      </c>
      <c r="J217" s="1" t="s">
        <v>270</v>
      </c>
      <c r="K217" s="1" t="s">
        <v>271</v>
      </c>
      <c r="L217" s="1" t="s">
        <v>399</v>
      </c>
      <c r="M217" s="1" t="str">
        <f>_xlfn.TEXTJOIN("_", FALSE, L217, E217)</f>
        <v>Lycoriella riparia_BOLD:AAZ6073</v>
      </c>
      <c r="N217" s="2">
        <v>50</v>
      </c>
      <c r="O217" s="2" t="s">
        <v>400</v>
      </c>
      <c r="P217" s="2">
        <v>2195</v>
      </c>
      <c r="R217" s="1" t="s">
        <v>44</v>
      </c>
      <c r="S217" s="9" t="s">
        <v>45</v>
      </c>
      <c r="T217" s="1" t="s">
        <v>55</v>
      </c>
      <c r="U217" s="7" t="s">
        <v>3548</v>
      </c>
      <c r="V217" s="71"/>
      <c r="W217" s="55" t="s">
        <v>2654</v>
      </c>
      <c r="X217" s="56" t="s">
        <v>2654</v>
      </c>
      <c r="Y217" s="56" t="s">
        <v>2654</v>
      </c>
      <c r="Z217" s="56" t="s">
        <v>2654</v>
      </c>
      <c r="AA217" s="56" t="s">
        <v>2654</v>
      </c>
      <c r="AB217" s="56" t="s">
        <v>2654</v>
      </c>
      <c r="AC217" s="56" t="s">
        <v>2654</v>
      </c>
      <c r="AD217" s="56" t="s">
        <v>2654</v>
      </c>
      <c r="AE217" s="56" t="s">
        <v>2654</v>
      </c>
      <c r="AF217" s="56" t="s">
        <v>2654</v>
      </c>
      <c r="AG217" s="56" t="s">
        <v>2654</v>
      </c>
      <c r="AH217" s="56" t="s">
        <v>2654</v>
      </c>
      <c r="AI217" s="56" t="s">
        <v>2654</v>
      </c>
      <c r="AJ217" s="56" t="s">
        <v>2654</v>
      </c>
      <c r="AK217" s="57" t="s">
        <v>2654</v>
      </c>
      <c r="AL217" s="66" t="s">
        <v>114</v>
      </c>
      <c r="AM217" s="1" t="s">
        <v>401</v>
      </c>
      <c r="AN217" t="s">
        <v>401</v>
      </c>
      <c r="AO217" t="b">
        <f>EXACT(AM217,AN217)</f>
        <v>1</v>
      </c>
    </row>
    <row r="218" spans="1:42" ht="15" customHeight="1" thickBot="1">
      <c r="A218" s="1">
        <v>233</v>
      </c>
      <c r="B218" s="1" t="s">
        <v>1632</v>
      </c>
      <c r="C218" s="1" t="s">
        <v>1633</v>
      </c>
      <c r="D218" s="14" t="str">
        <f>VLOOKUP(C218, Tea_added!$B$1:$E$367, 3, FALSE)</f>
        <v>PlateC_F2_ABA5288_Diptera_Sciaridae_Lycoriella_vitticollis_idba_spades_consensus</v>
      </c>
      <c r="E218" s="14" t="str">
        <f>VLOOKUP(C218, Tea_added!$B$2:$E$367, 4, FALSE)</f>
        <v>BOLD:ABA5288</v>
      </c>
      <c r="F218" s="1" t="s">
        <v>1634</v>
      </c>
      <c r="G218" s="1" t="s">
        <v>1635</v>
      </c>
      <c r="H218" s="1" t="s">
        <v>1636</v>
      </c>
      <c r="I218" s="1" t="s">
        <v>40</v>
      </c>
      <c r="J218" s="1" t="s">
        <v>270</v>
      </c>
      <c r="K218" s="1" t="s">
        <v>271</v>
      </c>
      <c r="L218" s="1" t="s">
        <v>1636</v>
      </c>
      <c r="M218" s="1" t="str">
        <f>_xlfn.TEXTJOIN("_", FALSE, L218, E218)</f>
        <v>Lycoriella vitticollis_BOLD:ABA5288</v>
      </c>
      <c r="N218" s="2">
        <v>50</v>
      </c>
      <c r="O218" s="2" t="s">
        <v>1637</v>
      </c>
      <c r="P218" s="2">
        <v>1095</v>
      </c>
      <c r="Q218" s="1" t="s">
        <v>715</v>
      </c>
      <c r="R218" s="1" t="s">
        <v>1272</v>
      </c>
      <c r="S218" s="7" t="s">
        <v>2386</v>
      </c>
      <c r="T218" s="1" t="s">
        <v>55</v>
      </c>
      <c r="U218" s="7" t="s">
        <v>3548</v>
      </c>
      <c r="V218" s="71"/>
      <c r="W218" s="55" t="s">
        <v>2654</v>
      </c>
      <c r="X218" s="56" t="s">
        <v>2654</v>
      </c>
      <c r="Y218" s="56" t="s">
        <v>2654</v>
      </c>
      <c r="Z218" s="56" t="s">
        <v>2654</v>
      </c>
      <c r="AA218" s="56" t="s">
        <v>2654</v>
      </c>
      <c r="AB218" s="56" t="s">
        <v>2654</v>
      </c>
      <c r="AC218" s="56" t="s">
        <v>2654</v>
      </c>
      <c r="AD218" s="56" t="s">
        <v>2654</v>
      </c>
      <c r="AE218" s="56" t="s">
        <v>2654</v>
      </c>
      <c r="AF218" s="56" t="s">
        <v>2654</v>
      </c>
      <c r="AG218" s="56" t="s">
        <v>2654</v>
      </c>
      <c r="AH218" s="56" t="s">
        <v>2654</v>
      </c>
      <c r="AI218" s="56" t="s">
        <v>2654</v>
      </c>
      <c r="AJ218" s="56" t="s">
        <v>2654</v>
      </c>
      <c r="AK218" s="57" t="s">
        <v>2654</v>
      </c>
      <c r="AL218" s="64" t="s">
        <v>72</v>
      </c>
      <c r="AM218" t="s">
        <v>2512</v>
      </c>
      <c r="AN218" t="s">
        <v>2512</v>
      </c>
      <c r="AO218" t="b">
        <f>EXACT(AM218,AN218)</f>
        <v>1</v>
      </c>
    </row>
    <row r="219" spans="1:42" ht="15" customHeight="1" thickBot="1">
      <c r="A219" s="14">
        <v>32</v>
      </c>
      <c r="B219" s="14" t="s">
        <v>265</v>
      </c>
      <c r="C219" s="14" t="s">
        <v>266</v>
      </c>
      <c r="D219" s="14" t="str">
        <f>VLOOKUP(C219, Tea_added!$B$1:$E$367, 3, FALSE)</f>
        <v>PlateI_E7_AAL7869_Diptera_Sciaridae_Lycoriella_flavipeda_idba_spades_consensus</v>
      </c>
      <c r="E219" s="14" t="str">
        <f>VLOOKUP(C219, Tea_added!$B$2:$E$367, 4, FALSE)</f>
        <v>BOLD:AAL7869</v>
      </c>
      <c r="F219" s="14" t="s">
        <v>267</v>
      </c>
      <c r="G219" s="14" t="s">
        <v>268</v>
      </c>
      <c r="H219" s="14" t="s">
        <v>269</v>
      </c>
      <c r="I219" s="14" t="s">
        <v>40</v>
      </c>
      <c r="J219" s="14" t="s">
        <v>270</v>
      </c>
      <c r="K219" s="14" t="s">
        <v>271</v>
      </c>
      <c r="L219" s="14" t="s">
        <v>269</v>
      </c>
      <c r="M219" s="1" t="str">
        <f>_xlfn.TEXTJOIN("_", FALSE, L219, E219)</f>
        <v>Lycoriella flavipeda_BOLD:AAL7869</v>
      </c>
      <c r="N219" s="15">
        <v>50</v>
      </c>
      <c r="O219" s="15" t="s">
        <v>272</v>
      </c>
      <c r="P219" s="15">
        <v>960</v>
      </c>
      <c r="Q219" s="16"/>
      <c r="R219" s="14" t="s">
        <v>2384</v>
      </c>
      <c r="S219" s="19" t="s">
        <v>2385</v>
      </c>
      <c r="T219" s="14" t="s">
        <v>55</v>
      </c>
      <c r="U219" s="19" t="s">
        <v>3548</v>
      </c>
      <c r="V219" s="122"/>
      <c r="W219" s="60" t="s">
        <v>45</v>
      </c>
      <c r="X219" s="61" t="s">
        <v>45</v>
      </c>
      <c r="Y219" s="61" t="s">
        <v>45</v>
      </c>
      <c r="Z219" s="61" t="s">
        <v>45</v>
      </c>
      <c r="AA219" s="61" t="s">
        <v>45</v>
      </c>
      <c r="AB219" s="61" t="s">
        <v>45</v>
      </c>
      <c r="AC219" s="61" t="s">
        <v>45</v>
      </c>
      <c r="AD219" s="61" t="s">
        <v>45</v>
      </c>
      <c r="AE219" s="61" t="s">
        <v>45</v>
      </c>
      <c r="AF219" s="61" t="s">
        <v>45</v>
      </c>
      <c r="AG219" s="61" t="s">
        <v>45</v>
      </c>
      <c r="AH219" s="61" t="s">
        <v>45</v>
      </c>
      <c r="AI219" s="61" t="s">
        <v>45</v>
      </c>
      <c r="AJ219" s="61" t="s">
        <v>45</v>
      </c>
      <c r="AK219" s="62" t="s">
        <v>45</v>
      </c>
      <c r="AL219" s="65" t="s">
        <v>72</v>
      </c>
      <c r="AM219" s="16" t="s">
        <v>2414</v>
      </c>
      <c r="AN219" s="16" t="s">
        <v>2414</v>
      </c>
      <c r="AO219" t="b">
        <f>EXACT(AM219,AN219)</f>
        <v>1</v>
      </c>
      <c r="AP219" s="72"/>
    </row>
    <row r="220" spans="1:42" ht="15" customHeight="1">
      <c r="A220" s="14">
        <v>65</v>
      </c>
      <c r="B220" s="14" t="s">
        <v>507</v>
      </c>
      <c r="C220" s="14" t="s">
        <v>508</v>
      </c>
      <c r="D220" s="14" t="str">
        <f>VLOOKUP(C220, Tea_added!$B$1:$E$367, 3, FALSE)</f>
        <v>PlateI_C12_AAZ6074_Diptera_Sciaridae_Lycoriella_spades_pilon</v>
      </c>
      <c r="E220" s="14" t="str">
        <f>VLOOKUP(C220, Tea_added!$B$2:$E$367, 4, FALSE)</f>
        <v>BOLD:AAZ6074</v>
      </c>
      <c r="F220" s="14" t="s">
        <v>509</v>
      </c>
      <c r="G220" s="14" t="s">
        <v>510</v>
      </c>
      <c r="H220" s="14" t="s">
        <v>271</v>
      </c>
      <c r="I220" s="14" t="s">
        <v>40</v>
      </c>
      <c r="J220" s="14" t="s">
        <v>270</v>
      </c>
      <c r="K220" s="14" t="s">
        <v>271</v>
      </c>
      <c r="L220" s="14" t="s">
        <v>3373</v>
      </c>
      <c r="M220" s="1" t="str">
        <f>_xlfn.TEXTJOIN("_", FALSE, L220, E220)</f>
        <v>Lycoriella sp_BOLD:AAZ6074</v>
      </c>
      <c r="N220" s="15">
        <v>70</v>
      </c>
      <c r="O220" s="15" t="s">
        <v>511</v>
      </c>
      <c r="P220" s="15">
        <v>924</v>
      </c>
      <c r="Q220" s="16"/>
      <c r="R220" s="14" t="s">
        <v>2384</v>
      </c>
      <c r="S220" s="19" t="s">
        <v>2385</v>
      </c>
      <c r="T220" s="14" t="s">
        <v>55</v>
      </c>
      <c r="U220" s="19" t="s">
        <v>3548</v>
      </c>
      <c r="V220" s="72"/>
      <c r="W220" s="60" t="s">
        <v>45</v>
      </c>
      <c r="X220" s="61" t="s">
        <v>45</v>
      </c>
      <c r="Y220" s="61" t="s">
        <v>45</v>
      </c>
      <c r="Z220" s="61" t="s">
        <v>45</v>
      </c>
      <c r="AA220" s="61" t="s">
        <v>45</v>
      </c>
      <c r="AB220" s="61" t="s">
        <v>45</v>
      </c>
      <c r="AC220" s="61" t="s">
        <v>45</v>
      </c>
      <c r="AD220" s="61" t="s">
        <v>45</v>
      </c>
      <c r="AE220" s="61" t="s">
        <v>45</v>
      </c>
      <c r="AF220" s="61" t="s">
        <v>45</v>
      </c>
      <c r="AG220" s="61" t="s">
        <v>45</v>
      </c>
      <c r="AH220" s="61" t="s">
        <v>45</v>
      </c>
      <c r="AI220" s="61" t="s">
        <v>45</v>
      </c>
      <c r="AJ220" s="61" t="s">
        <v>45</v>
      </c>
      <c r="AK220" s="62" t="s">
        <v>45</v>
      </c>
      <c r="AL220" s="65" t="s">
        <v>2400</v>
      </c>
      <c r="AM220" s="16" t="s">
        <v>2456</v>
      </c>
      <c r="AN220" s="16" t="s">
        <v>2456</v>
      </c>
      <c r="AO220" t="b">
        <f>EXACT(AM220,AN220)</f>
        <v>1</v>
      </c>
    </row>
    <row r="221" spans="1:42" ht="15" customHeight="1">
      <c r="A221" s="1">
        <v>82</v>
      </c>
      <c r="B221" s="1" t="s">
        <v>615</v>
      </c>
      <c r="C221" s="1" t="s">
        <v>616</v>
      </c>
      <c r="D221" s="14" t="str">
        <f>VLOOKUP(C221, Tea_added!$B$1:$E$367, 3, FALSE)</f>
        <v>285_AAL7874_Diptera_Sciaridae_Lycoriella_SPADESmeta_pilon</v>
      </c>
      <c r="E221" s="14" t="str">
        <f>VLOOKUP(C221, Tea_added!$B$2:$E$367, 4, FALSE)</f>
        <v>BOLD:AAL7874</v>
      </c>
      <c r="F221" s="1" t="s">
        <v>617</v>
      </c>
      <c r="G221" s="1" t="s">
        <v>618</v>
      </c>
      <c r="H221" s="1" t="s">
        <v>271</v>
      </c>
      <c r="I221" s="1" t="s">
        <v>40</v>
      </c>
      <c r="J221" s="1" t="s">
        <v>270</v>
      </c>
      <c r="K221" s="1" t="s">
        <v>271</v>
      </c>
      <c r="L221" s="1" t="s">
        <v>3373</v>
      </c>
      <c r="M221" s="1" t="str">
        <f>_xlfn.TEXTJOIN("_", FALSE, L221, E221)</f>
        <v>Lycoriella sp_BOLD:AAL7874</v>
      </c>
      <c r="N221" s="2">
        <v>40</v>
      </c>
      <c r="O221" s="2" t="s">
        <v>619</v>
      </c>
      <c r="P221" s="2">
        <v>1468</v>
      </c>
      <c r="R221" s="1" t="s">
        <v>44</v>
      </c>
      <c r="S221" s="9" t="s">
        <v>45</v>
      </c>
      <c r="T221" s="1" t="s">
        <v>55</v>
      </c>
      <c r="U221" s="7" t="s">
        <v>3548</v>
      </c>
      <c r="V221" s="71"/>
      <c r="W221" s="55" t="s">
        <v>2654</v>
      </c>
      <c r="X221" s="56" t="s">
        <v>2654</v>
      </c>
      <c r="Y221" s="56" t="s">
        <v>2654</v>
      </c>
      <c r="Z221" s="56" t="s">
        <v>2654</v>
      </c>
      <c r="AA221" s="56" t="s">
        <v>2654</v>
      </c>
      <c r="AB221" s="56" t="s">
        <v>2654</v>
      </c>
      <c r="AC221" s="56" t="s">
        <v>2654</v>
      </c>
      <c r="AD221" s="56" t="s">
        <v>2654</v>
      </c>
      <c r="AE221" s="56" t="s">
        <v>2654</v>
      </c>
      <c r="AF221" s="56" t="s">
        <v>2654</v>
      </c>
      <c r="AG221" s="56" t="s">
        <v>2654</v>
      </c>
      <c r="AH221" s="56" t="s">
        <v>2654</v>
      </c>
      <c r="AI221" s="56" t="s">
        <v>2654</v>
      </c>
      <c r="AJ221" s="56" t="s">
        <v>2654</v>
      </c>
      <c r="AK221" s="57" t="s">
        <v>2654</v>
      </c>
      <c r="AL221" s="66" t="s">
        <v>114</v>
      </c>
      <c r="AM221" s="1" t="s">
        <v>620</v>
      </c>
      <c r="AN221" t="s">
        <v>620</v>
      </c>
      <c r="AO221" t="b">
        <f>EXACT(AM221,AN221)</f>
        <v>1</v>
      </c>
    </row>
    <row r="222" spans="1:42" ht="15" customHeight="1" thickBot="1">
      <c r="A222" s="1">
        <v>85</v>
      </c>
      <c r="B222" s="1" t="s">
        <v>636</v>
      </c>
      <c r="C222" s="1" t="s">
        <v>637</v>
      </c>
      <c r="D222" s="14" t="str">
        <f>VLOOKUP(C222, Tea_added!$B$1:$E$367, 3, FALSE)</f>
        <v>294_ABY5735_Diptera_Sciaridae_Lycoriella_SPADESmeta_pilon</v>
      </c>
      <c r="E222" s="14" t="str">
        <f>VLOOKUP(C222, Tea_added!$B$2:$E$367, 4, FALSE)</f>
        <v>BOLD:ABY5735</v>
      </c>
      <c r="F222" s="1" t="s">
        <v>638</v>
      </c>
      <c r="G222" s="1" t="s">
        <v>639</v>
      </c>
      <c r="H222" s="1" t="s">
        <v>271</v>
      </c>
      <c r="I222" s="1" t="s">
        <v>40</v>
      </c>
      <c r="J222" s="1" t="s">
        <v>270</v>
      </c>
      <c r="K222" s="1" t="s">
        <v>271</v>
      </c>
      <c r="L222" s="1" t="s">
        <v>3373</v>
      </c>
      <c r="M222" s="1" t="str">
        <f>_xlfn.TEXTJOIN("_", FALSE, L222, E222)</f>
        <v>Lycoriella sp_BOLD:ABY5735</v>
      </c>
      <c r="N222" s="2">
        <v>70</v>
      </c>
      <c r="O222" s="2" t="s">
        <v>285</v>
      </c>
      <c r="P222" s="2">
        <v>525</v>
      </c>
      <c r="R222" s="1" t="s">
        <v>44</v>
      </c>
      <c r="S222" s="9" t="s">
        <v>45</v>
      </c>
      <c r="T222" s="1" t="s">
        <v>55</v>
      </c>
      <c r="U222" s="7" t="s">
        <v>3548</v>
      </c>
      <c r="V222" s="71"/>
      <c r="W222" s="55" t="s">
        <v>2654</v>
      </c>
      <c r="X222" s="56" t="s">
        <v>2654</v>
      </c>
      <c r="Y222" s="56" t="s">
        <v>2654</v>
      </c>
      <c r="Z222" s="56" t="s">
        <v>2654</v>
      </c>
      <c r="AA222" s="56" t="s">
        <v>2654</v>
      </c>
      <c r="AB222" s="56" t="s">
        <v>2654</v>
      </c>
      <c r="AC222" s="56" t="s">
        <v>2654</v>
      </c>
      <c r="AD222" s="56" t="s">
        <v>2654</v>
      </c>
      <c r="AE222" s="56" t="s">
        <v>2654</v>
      </c>
      <c r="AF222" s="56" t="s">
        <v>2654</v>
      </c>
      <c r="AG222" s="56" t="s">
        <v>2654</v>
      </c>
      <c r="AH222" s="56" t="s">
        <v>2654</v>
      </c>
      <c r="AI222" s="56" t="s">
        <v>2654</v>
      </c>
      <c r="AJ222" s="56" t="s">
        <v>2654</v>
      </c>
      <c r="AK222" s="57" t="s">
        <v>2654</v>
      </c>
      <c r="AL222" s="66" t="s">
        <v>114</v>
      </c>
      <c r="AM222" s="1" t="s">
        <v>640</v>
      </c>
      <c r="AN222" t="s">
        <v>640</v>
      </c>
      <c r="AO222" t="b">
        <f>EXACT(AM222,AN222)</f>
        <v>1</v>
      </c>
    </row>
    <row r="223" spans="1:42" ht="15" customHeight="1" thickBot="1">
      <c r="A223" s="1">
        <v>237</v>
      </c>
      <c r="B223" s="1" t="s">
        <v>1654</v>
      </c>
      <c r="C223" s="1" t="s">
        <v>1655</v>
      </c>
      <c r="D223" s="14" t="str">
        <f>VLOOKUP(C223, Tea_added!$B$1:$E$367, 3, FALSE)</f>
        <v>PlateI_G7_ACI8534_Diptera_Sciaridae_Lycoriella_idba_pilon</v>
      </c>
      <c r="E223" s="14" t="str">
        <f>VLOOKUP(C223, Tea_added!$B$2:$E$367, 4, FALSE)</f>
        <v>BOLD:ACI8534</v>
      </c>
      <c r="F223" s="1" t="s">
        <v>1656</v>
      </c>
      <c r="G223" s="1" t="s">
        <v>1657</v>
      </c>
      <c r="H223" s="1" t="s">
        <v>271</v>
      </c>
      <c r="I223" s="1" t="s">
        <v>40</v>
      </c>
      <c r="J223" s="1" t="s">
        <v>270</v>
      </c>
      <c r="K223" s="1" t="s">
        <v>271</v>
      </c>
      <c r="L223" s="1" t="s">
        <v>3373</v>
      </c>
      <c r="M223" s="1" t="str">
        <f>_xlfn.TEXTJOIN("_", FALSE, L223, E223)</f>
        <v>Lycoriella sp_BOLD:ACI8534</v>
      </c>
      <c r="N223" s="13">
        <v>50</v>
      </c>
      <c r="O223" s="13" t="s">
        <v>947</v>
      </c>
      <c r="P223" s="13">
        <v>355</v>
      </c>
      <c r="R223" s="1" t="s">
        <v>1272</v>
      </c>
      <c r="S223" s="7" t="s">
        <v>2388</v>
      </c>
      <c r="T223" s="1" t="s">
        <v>55</v>
      </c>
      <c r="U223" s="7" t="s">
        <v>3548</v>
      </c>
      <c r="V223" s="121"/>
      <c r="W223" s="55" t="s">
        <v>45</v>
      </c>
      <c r="X223" s="56" t="s">
        <v>45</v>
      </c>
      <c r="Y223" s="56" t="s">
        <v>45</v>
      </c>
      <c r="Z223" s="56" t="s">
        <v>45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56" t="s">
        <v>45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2399</v>
      </c>
      <c r="AM223" t="s">
        <v>2442</v>
      </c>
      <c r="AN223" t="s">
        <v>2442</v>
      </c>
      <c r="AO223" t="b">
        <f>EXACT(AM223,AN223)</f>
        <v>1</v>
      </c>
      <c r="AP223" s="72"/>
    </row>
    <row r="224" spans="1:42" ht="15" customHeight="1" thickBot="1">
      <c r="A224" s="1">
        <v>348</v>
      </c>
      <c r="B224" s="1" t="s">
        <v>2284</v>
      </c>
      <c r="C224" s="1" t="s">
        <v>2285</v>
      </c>
      <c r="D224" s="14" t="str">
        <f>VLOOKUP(C224, Tea_added!$B$1:$E$367, 3, FALSE)</f>
        <v>PlateI_B12_ACT0078_Diptera_Sciaridae_Lycoriella_refsoup_consensus</v>
      </c>
      <c r="E224" s="14" t="str">
        <f>VLOOKUP(C224, Tea_added!$B$2:$E$367, 4, FALSE)</f>
        <v>BOLD:ACT0078</v>
      </c>
      <c r="F224" s="1" t="s">
        <v>2286</v>
      </c>
      <c r="G224" s="1" t="s">
        <v>2287</v>
      </c>
      <c r="H224" s="1" t="s">
        <v>271</v>
      </c>
      <c r="I224" s="1" t="s">
        <v>40</v>
      </c>
      <c r="J224" s="1" t="s">
        <v>270</v>
      </c>
      <c r="K224" s="1" t="s">
        <v>271</v>
      </c>
      <c r="L224" s="1" t="s">
        <v>3373</v>
      </c>
      <c r="M224" s="1" t="str">
        <f>_xlfn.TEXTJOIN("_", FALSE, L224, E224)</f>
        <v>Lycoriella sp_BOLD:ACT0078</v>
      </c>
      <c r="N224" s="13">
        <v>70</v>
      </c>
      <c r="O224" s="13" t="s">
        <v>1592</v>
      </c>
      <c r="P224" s="13">
        <v>147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3548</v>
      </c>
      <c r="V224" s="121"/>
      <c r="W224" s="55" t="s">
        <v>2654</v>
      </c>
      <c r="X224" s="56" t="s">
        <v>2654</v>
      </c>
      <c r="Y224" s="56" t="s">
        <v>2654</v>
      </c>
      <c r="Z224" s="56" t="s">
        <v>2654</v>
      </c>
      <c r="AA224" s="56" t="s">
        <v>2654</v>
      </c>
      <c r="AB224" s="56" t="s">
        <v>2654</v>
      </c>
      <c r="AC224" s="56" t="s">
        <v>2654</v>
      </c>
      <c r="AD224" s="56" t="s">
        <v>2654</v>
      </c>
      <c r="AE224" s="56" t="s">
        <v>2654</v>
      </c>
      <c r="AF224" s="56" t="s">
        <v>2654</v>
      </c>
      <c r="AG224" s="56" t="s">
        <v>2654</v>
      </c>
      <c r="AH224" s="56" t="s">
        <v>2654</v>
      </c>
      <c r="AI224" s="56" t="s">
        <v>2654</v>
      </c>
      <c r="AJ224" s="56" t="s">
        <v>2660</v>
      </c>
      <c r="AK224" s="57" t="s">
        <v>2654</v>
      </c>
      <c r="AL224" s="64" t="s">
        <v>2639</v>
      </c>
      <c r="AM224" t="s">
        <v>2602</v>
      </c>
      <c r="AN224" t="s">
        <v>2602</v>
      </c>
      <c r="AO224" t="b">
        <f>EXACT(AM224,AN224)</f>
        <v>1</v>
      </c>
    </row>
    <row r="225" spans="1:43" ht="15" customHeight="1" thickBot="1">
      <c r="A225" s="1">
        <v>171</v>
      </c>
      <c r="B225" s="1" t="s">
        <v>1257</v>
      </c>
      <c r="C225" s="1" t="s">
        <v>1258</v>
      </c>
      <c r="D225" s="14" t="str">
        <f>VLOOKUP(C225, Tea_added!$B$1:$E$367, 3, FALSE)</f>
        <v>33_AAM9111_Diptera_Muscidae_Spilogona_deflorata_IDBA_pilon_COIDET_ACL9677_Aranea_Linyphiidae_Mecynargus_borealis</v>
      </c>
      <c r="E225" s="14" t="str">
        <f>VLOOKUP(C225, Tea_added!$B$2:$E$367, 4, FALSE)</f>
        <v>BOLD:ACL9677</v>
      </c>
      <c r="F225" s="1" t="s">
        <v>1259</v>
      </c>
      <c r="G225" s="1" t="s">
        <v>1260</v>
      </c>
      <c r="H225" s="1" t="s">
        <v>1261</v>
      </c>
      <c r="I225" s="1" t="s">
        <v>886</v>
      </c>
      <c r="J225" s="1" t="s">
        <v>1074</v>
      </c>
      <c r="K225" s="1" t="s">
        <v>1262</v>
      </c>
      <c r="L225" s="1" t="s">
        <v>1261</v>
      </c>
      <c r="M225" s="1" t="str">
        <f>_xlfn.TEXTJOIN("_", FALSE, L225, E225)</f>
        <v>Mecynargus borealis_BOLD:ACL9677</v>
      </c>
      <c r="N225" s="2">
        <v>20</v>
      </c>
      <c r="O225" s="2" t="s">
        <v>1263</v>
      </c>
      <c r="P225" s="2">
        <v>1246</v>
      </c>
      <c r="Q225" s="1"/>
      <c r="R225" s="1" t="s">
        <v>44</v>
      </c>
      <c r="S225" s="9" t="s">
        <v>45</v>
      </c>
      <c r="T225" s="1" t="s">
        <v>55</v>
      </c>
      <c r="U225" s="7" t="s">
        <v>3548</v>
      </c>
      <c r="V225" s="121"/>
      <c r="W225" s="55" t="s">
        <v>2654</v>
      </c>
      <c r="X225" s="56" t="s">
        <v>2654</v>
      </c>
      <c r="Y225" s="56" t="s">
        <v>2654</v>
      </c>
      <c r="Z225" s="56" t="s">
        <v>2654</v>
      </c>
      <c r="AA225" s="56" t="s">
        <v>2654</v>
      </c>
      <c r="AB225" s="56" t="s">
        <v>2654</v>
      </c>
      <c r="AC225" s="56" t="s">
        <v>2654</v>
      </c>
      <c r="AD225" s="56" t="s">
        <v>2654</v>
      </c>
      <c r="AE225" s="56" t="s">
        <v>2654</v>
      </c>
      <c r="AF225" s="56" t="s">
        <v>2654</v>
      </c>
      <c r="AG225" s="56" t="s">
        <v>2654</v>
      </c>
      <c r="AH225" s="56" t="s">
        <v>2654</v>
      </c>
      <c r="AI225" s="56" t="s">
        <v>2654</v>
      </c>
      <c r="AJ225" s="56" t="s">
        <v>2654</v>
      </c>
      <c r="AK225" s="57" t="s">
        <v>2654</v>
      </c>
      <c r="AL225" s="66" t="s">
        <v>56</v>
      </c>
      <c r="AM225" s="12" t="s">
        <v>1264</v>
      </c>
      <c r="AN225" t="s">
        <v>1237</v>
      </c>
      <c r="AO225" t="b">
        <f>EXACT(AM225,AN225)</f>
        <v>0</v>
      </c>
    </row>
    <row r="226" spans="1:43" ht="15" customHeight="1" thickBot="1">
      <c r="A226" s="1">
        <v>240</v>
      </c>
      <c r="B226" s="1" t="s">
        <v>1669</v>
      </c>
      <c r="C226" s="1" t="s">
        <v>1670</v>
      </c>
      <c r="D226" s="14" t="str">
        <f>VLOOKUP(C226, Tea_added!$B$1:$E$367, 3, FALSE)</f>
        <v>PlateC_F9_AAG3248_Diptera_Phoridae_Megaselia_arcticae_Concatenated</v>
      </c>
      <c r="E226" s="14" t="str">
        <f>VLOOKUP(C226, Tea_added!$B$2:$E$367, 4, FALSE)</f>
        <v>BOLD:AAG3248</v>
      </c>
      <c r="F226" s="1" t="s">
        <v>1671</v>
      </c>
      <c r="G226" s="1" t="s">
        <v>1672</v>
      </c>
      <c r="H226" s="1" t="s">
        <v>1673</v>
      </c>
      <c r="I226" s="1" t="s">
        <v>40</v>
      </c>
      <c r="J226" s="1" t="s">
        <v>1674</v>
      </c>
      <c r="K226" s="1" t="s">
        <v>1675</v>
      </c>
      <c r="L226" s="1" t="s">
        <v>1673</v>
      </c>
      <c r="M226" s="1" t="str">
        <f>_xlfn.TEXTJOIN("_", FALSE, L226, E226)</f>
        <v>Megaselia arcticae_BOLD:AAG3248</v>
      </c>
      <c r="N226" s="2">
        <v>50</v>
      </c>
      <c r="O226" s="2" t="s">
        <v>1646</v>
      </c>
      <c r="P226" s="2">
        <v>130</v>
      </c>
      <c r="R226" s="1" t="s">
        <v>1272</v>
      </c>
      <c r="S226" s="7" t="s">
        <v>2386</v>
      </c>
      <c r="T226" s="1" t="s">
        <v>2650</v>
      </c>
      <c r="U226" s="7" t="s">
        <v>3548</v>
      </c>
      <c r="V226" s="121" t="s">
        <v>2668</v>
      </c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2633</v>
      </c>
      <c r="AM226" t="s">
        <v>2517</v>
      </c>
      <c r="AN226" t="s">
        <v>2517</v>
      </c>
      <c r="AO226" t="b">
        <f>EXACT(AM226,AN226)</f>
        <v>1</v>
      </c>
    </row>
    <row r="227" spans="1:43" ht="15" customHeight="1">
      <c r="A227" s="1">
        <v>245</v>
      </c>
      <c r="B227" s="1" t="s">
        <v>1696</v>
      </c>
      <c r="C227" s="1" t="s">
        <v>1697</v>
      </c>
      <c r="D227" s="14" t="str">
        <f>VLOOKUP(C227, Tea_added!$B$1:$E$367, 3, FALSE)</f>
        <v>PlateI_A5_AAZ6184_Diptera_Phoridae_Megaselia_cirriventris_idba_spades_consensus</v>
      </c>
      <c r="E227" s="14" t="str">
        <f>VLOOKUP(C227, Tea_added!$B$2:$E$367, 4, FALSE)</f>
        <v>BOLD:AAZ6184</v>
      </c>
      <c r="F227" s="1" t="s">
        <v>1698</v>
      </c>
      <c r="G227" s="1" t="s">
        <v>1699</v>
      </c>
      <c r="H227" s="1" t="s">
        <v>1700</v>
      </c>
      <c r="I227" s="1" t="s">
        <v>40</v>
      </c>
      <c r="J227" s="1" t="s">
        <v>1674</v>
      </c>
      <c r="K227" s="1" t="s">
        <v>1675</v>
      </c>
      <c r="L227" s="1" t="s">
        <v>1700</v>
      </c>
      <c r="M227" s="1" t="str">
        <f>_xlfn.TEXTJOIN("_", FALSE, L227, E227)</f>
        <v>Megaselia cirriventris_BOLD:AAZ6184</v>
      </c>
      <c r="N227" s="13">
        <v>50</v>
      </c>
      <c r="O227" s="13" t="s">
        <v>517</v>
      </c>
      <c r="P227" s="13">
        <v>220</v>
      </c>
      <c r="R227" s="1" t="s">
        <v>1272</v>
      </c>
      <c r="S227" s="7" t="s">
        <v>2386</v>
      </c>
      <c r="T227" s="1" t="s">
        <v>55</v>
      </c>
      <c r="U227" s="7" t="s">
        <v>3548</v>
      </c>
      <c r="V227" s="71"/>
      <c r="W227" s="55" t="s">
        <v>45</v>
      </c>
      <c r="X227" s="56" t="s">
        <v>45</v>
      </c>
      <c r="Y227" s="56" t="s">
        <v>45</v>
      </c>
      <c r="Z227" s="56" t="s">
        <v>45</v>
      </c>
      <c r="AA227" s="56" t="s">
        <v>45</v>
      </c>
      <c r="AB227" s="56" t="s">
        <v>45</v>
      </c>
      <c r="AC227" s="56" t="s">
        <v>45</v>
      </c>
      <c r="AD227" s="56" t="s">
        <v>45</v>
      </c>
      <c r="AE227" s="56" t="s">
        <v>45</v>
      </c>
      <c r="AF227" s="56" t="s">
        <v>45</v>
      </c>
      <c r="AG227" s="56" t="s">
        <v>45</v>
      </c>
      <c r="AH227" s="56" t="s">
        <v>45</v>
      </c>
      <c r="AI227" s="56" t="s">
        <v>45</v>
      </c>
      <c r="AJ227" s="56" t="s">
        <v>45</v>
      </c>
      <c r="AK227" s="57" t="s">
        <v>45</v>
      </c>
      <c r="AL227" s="64" t="s">
        <v>72</v>
      </c>
      <c r="AM227" t="s">
        <v>2419</v>
      </c>
      <c r="AN227" t="s">
        <v>2419</v>
      </c>
      <c r="AO227" t="b">
        <f>EXACT(AM227,AN227)</f>
        <v>1</v>
      </c>
    </row>
    <row r="228" spans="1:43" ht="15" customHeight="1" thickBot="1">
      <c r="A228" s="1">
        <v>330</v>
      </c>
      <c r="B228" s="1" t="s">
        <v>2182</v>
      </c>
      <c r="C228" s="1" t="s">
        <v>2183</v>
      </c>
      <c r="D228" s="14" t="str">
        <f>VLOOKUP(C228, Tea_added!$B$1:$E$367, 3, FALSE)</f>
        <v>PlateI_B6_AAG9511_Hymenoptera_Ichneumonidae_Mesochorus_refsoup_Concatenated</v>
      </c>
      <c r="E228" s="14" t="str">
        <f>VLOOKUP(C228, Tea_added!$B$2:$E$367, 4, FALSE)</f>
        <v>BOLD:AAG9511</v>
      </c>
      <c r="F228" s="1" t="s">
        <v>2184</v>
      </c>
      <c r="G228" s="1" t="s">
        <v>2185</v>
      </c>
      <c r="H228" s="1" t="s">
        <v>2186</v>
      </c>
      <c r="I228" s="1" t="s">
        <v>773</v>
      </c>
      <c r="J228" s="1" t="s">
        <v>774</v>
      </c>
      <c r="K228" s="1" t="s">
        <v>2186</v>
      </c>
      <c r="L228" s="1" t="s">
        <v>3382</v>
      </c>
      <c r="M228" s="1" t="str">
        <f>_xlfn.TEXTJOIN("_", FALSE, L228, E228)</f>
        <v>Mesochorus sp_BOLD:AAG9511</v>
      </c>
      <c r="N228" s="2">
        <v>70</v>
      </c>
      <c r="O228" s="2" t="s">
        <v>2187</v>
      </c>
      <c r="P228" s="2">
        <v>1407</v>
      </c>
      <c r="Q228" s="1" t="s">
        <v>715</v>
      </c>
      <c r="R228" s="1" t="s">
        <v>1272</v>
      </c>
      <c r="S228" s="7" t="s">
        <v>2388</v>
      </c>
      <c r="T228" s="1" t="s">
        <v>2651</v>
      </c>
      <c r="U228" s="7" t="s">
        <v>3548</v>
      </c>
      <c r="V228" s="71" t="s">
        <v>2393</v>
      </c>
      <c r="W228" s="6" t="s">
        <v>2652</v>
      </c>
      <c r="X228" s="56" t="s">
        <v>45</v>
      </c>
      <c r="Y228" s="56" t="s">
        <v>45</v>
      </c>
      <c r="Z228" s="7" t="s">
        <v>2651</v>
      </c>
      <c r="AA228" s="7" t="s">
        <v>2651</v>
      </c>
      <c r="AB228" s="56" t="s">
        <v>45</v>
      </c>
      <c r="AC228" s="56" t="s">
        <v>45</v>
      </c>
      <c r="AD228" s="7" t="s">
        <v>2651</v>
      </c>
      <c r="AE228" s="7" t="s">
        <v>2651</v>
      </c>
      <c r="AF228" s="7" t="s">
        <v>2652</v>
      </c>
      <c r="AG228" s="7" t="s">
        <v>2651</v>
      </c>
      <c r="AH228" s="56" t="s">
        <v>45</v>
      </c>
      <c r="AI228" s="56" t="s">
        <v>45</v>
      </c>
      <c r="AJ228" s="56" t="s">
        <v>45</v>
      </c>
      <c r="AK228" s="8" t="s">
        <v>2652</v>
      </c>
      <c r="AL228" s="64" t="s">
        <v>2636</v>
      </c>
      <c r="AM228" t="s">
        <v>2587</v>
      </c>
      <c r="AN228" t="s">
        <v>2587</v>
      </c>
      <c r="AO228" t="b">
        <f>EXACT(AM228,AN228)</f>
        <v>1</v>
      </c>
    </row>
    <row r="229" spans="1:43" ht="15" customHeight="1" thickBot="1">
      <c r="A229" s="1">
        <v>294</v>
      </c>
      <c r="B229" s="1" t="s">
        <v>1950</v>
      </c>
      <c r="C229" s="1" t="s">
        <v>1951</v>
      </c>
      <c r="D229" s="14" t="str">
        <f>VLOOKUP(C229, Tea_added!$B$1:$E$367, 3, FALSE)</f>
        <v>PlateD_B12_ACK3223_Hymenoptera_Braconidae_Meteorus_arcticus_idba_pilon</v>
      </c>
      <c r="E229" s="14" t="str">
        <f>VLOOKUP(C229, Tea_added!$B$2:$E$367, 4, FALSE)</f>
        <v>BOLD:ACK3223</v>
      </c>
      <c r="F229" s="1" t="s">
        <v>1952</v>
      </c>
      <c r="G229" s="1" t="s">
        <v>1953</v>
      </c>
      <c r="H229" s="1" t="s">
        <v>1954</v>
      </c>
      <c r="I229" s="1" t="s">
        <v>773</v>
      </c>
      <c r="J229" s="1" t="s">
        <v>803</v>
      </c>
      <c r="K229" s="1" t="s">
        <v>1421</v>
      </c>
      <c r="L229" s="1" t="s">
        <v>1954</v>
      </c>
      <c r="M229" s="1" t="str">
        <f>_xlfn.TEXTJOIN("_", FALSE, L229, E229)</f>
        <v>Meteorus arcticus_BOLD:ACK3223</v>
      </c>
      <c r="N229" s="13">
        <v>90</v>
      </c>
      <c r="O229" s="13" t="s">
        <v>582</v>
      </c>
      <c r="P229" s="13">
        <v>2097</v>
      </c>
      <c r="Q229" s="1" t="s">
        <v>715</v>
      </c>
      <c r="R229" s="1" t="s">
        <v>1272</v>
      </c>
      <c r="S229" s="7" t="s">
        <v>2386</v>
      </c>
      <c r="T229" s="1" t="s">
        <v>55</v>
      </c>
      <c r="U229" s="7" t="s">
        <v>3548</v>
      </c>
      <c r="V229" s="121"/>
      <c r="W229" s="55" t="s">
        <v>45</v>
      </c>
      <c r="X229" s="56" t="s">
        <v>45</v>
      </c>
      <c r="Y229" s="56" t="s">
        <v>45</v>
      </c>
      <c r="Z229" s="56" t="s">
        <v>45</v>
      </c>
      <c r="AA229" s="56" t="s">
        <v>45</v>
      </c>
      <c r="AB229" s="56" t="s">
        <v>45</v>
      </c>
      <c r="AC229" s="56" t="s">
        <v>45</v>
      </c>
      <c r="AD229" s="56" t="s">
        <v>45</v>
      </c>
      <c r="AE229" s="56" t="s">
        <v>45</v>
      </c>
      <c r="AF229" s="56" t="s">
        <v>45</v>
      </c>
      <c r="AG229" s="56" t="s">
        <v>45</v>
      </c>
      <c r="AH229" s="56" t="s">
        <v>45</v>
      </c>
      <c r="AI229" s="56" t="s">
        <v>45</v>
      </c>
      <c r="AJ229" s="56" t="s">
        <v>45</v>
      </c>
      <c r="AK229" s="57" t="s">
        <v>45</v>
      </c>
      <c r="AL229" s="64" t="s">
        <v>2399</v>
      </c>
      <c r="AM229" t="s">
        <v>2559</v>
      </c>
      <c r="AN229" t="s">
        <v>2559</v>
      </c>
      <c r="AO229" t="b">
        <f>EXACT(AM229,AN229)</f>
        <v>1</v>
      </c>
    </row>
    <row r="230" spans="1:43" s="50" customFormat="1" ht="15" customHeight="1" thickBot="1">
      <c r="A230" s="1">
        <v>274</v>
      </c>
      <c r="B230" s="1" t="s">
        <v>1839</v>
      </c>
      <c r="C230" s="1" t="s">
        <v>1840</v>
      </c>
      <c r="D230" s="14" t="str">
        <f>VLOOKUP(C230, Tea_added!$B$1:$E$367, 3, FALSE)</f>
        <v>PlateD_A4_AAL5757_Diptera_Chironomidae_Metriocnemus_eurynotus_idba_pilon</v>
      </c>
      <c r="E230" s="14" t="str">
        <f>VLOOKUP(C230, Tea_added!$B$2:$E$367, 4, FALSE)</f>
        <v>BOLD:AAL5757</v>
      </c>
      <c r="F230" s="1" t="s">
        <v>1841</v>
      </c>
      <c r="G230" s="1" t="s">
        <v>1842</v>
      </c>
      <c r="H230" s="1" t="s">
        <v>1843</v>
      </c>
      <c r="I230" s="1" t="s">
        <v>40</v>
      </c>
      <c r="J230" s="1" t="s">
        <v>41</v>
      </c>
      <c r="K230" s="1" t="s">
        <v>327</v>
      </c>
      <c r="L230" s="1" t="s">
        <v>1843</v>
      </c>
      <c r="M230" s="1" t="str">
        <f>_xlfn.TEXTJOIN("_", FALSE, L230, E230)</f>
        <v>Metriocnemus eurynotus_BOLD:AAL5757</v>
      </c>
      <c r="N230" s="13">
        <v>50</v>
      </c>
      <c r="O230" s="13">
        <v>2</v>
      </c>
      <c r="P230" s="13">
        <v>100</v>
      </c>
      <c r="Q230"/>
      <c r="R230" s="1" t="s">
        <v>1272</v>
      </c>
      <c r="S230" s="7" t="s">
        <v>2386</v>
      </c>
      <c r="T230" s="1" t="s">
        <v>55</v>
      </c>
      <c r="U230" s="7" t="s">
        <v>3548</v>
      </c>
      <c r="V230" s="71"/>
      <c r="W230" s="55" t="s">
        <v>2654</v>
      </c>
      <c r="X230" s="56" t="s">
        <v>2654</v>
      </c>
      <c r="Y230" s="56" t="s">
        <v>2654</v>
      </c>
      <c r="Z230" s="56" t="s">
        <v>2654</v>
      </c>
      <c r="AA230" s="56" t="s">
        <v>2654</v>
      </c>
      <c r="AB230" s="56" t="s">
        <v>2654</v>
      </c>
      <c r="AC230" s="56" t="s">
        <v>2654</v>
      </c>
      <c r="AD230" s="56" t="s">
        <v>2654</v>
      </c>
      <c r="AE230" s="56" t="s">
        <v>2654</v>
      </c>
      <c r="AF230" s="56" t="s">
        <v>2654</v>
      </c>
      <c r="AG230" s="56" t="s">
        <v>2654</v>
      </c>
      <c r="AH230" s="56" t="s">
        <v>2654</v>
      </c>
      <c r="AI230" s="56" t="s">
        <v>2654</v>
      </c>
      <c r="AJ230" s="56" t="s">
        <v>2654</v>
      </c>
      <c r="AK230" s="57" t="s">
        <v>2654</v>
      </c>
      <c r="AL230" s="64" t="s">
        <v>2399</v>
      </c>
      <c r="AM230" t="s">
        <v>2543</v>
      </c>
      <c r="AN230" t="s">
        <v>2543</v>
      </c>
      <c r="AO230" t="b">
        <f>EXACT(AM230,AN230)</f>
        <v>1</v>
      </c>
      <c r="AP230" s="71"/>
      <c r="AQ230" s="75"/>
    </row>
    <row r="231" spans="1:43" ht="15" customHeight="1" thickBot="1">
      <c r="A231" s="1">
        <v>40</v>
      </c>
      <c r="B231" s="1" t="s">
        <v>323</v>
      </c>
      <c r="C231" s="1" t="s">
        <v>324</v>
      </c>
      <c r="D231" s="14" t="str">
        <f>VLOOKUP(C231, Tea_added!$B$1:$E$367, 3, FALSE)</f>
        <v>134_AAA9429_Diptera_Chironomidae_Metriocnemus_IDBA_pilon</v>
      </c>
      <c r="E231" s="14" t="str">
        <f>VLOOKUP(C231, Tea_added!$B$2:$E$367, 4, FALSE)</f>
        <v>BOLD:AAA9429</v>
      </c>
      <c r="F231" s="1" t="s">
        <v>325</v>
      </c>
      <c r="G231" s="1" t="s">
        <v>326</v>
      </c>
      <c r="H231" s="1" t="s">
        <v>327</v>
      </c>
      <c r="I231" s="1" t="s">
        <v>40</v>
      </c>
      <c r="J231" s="1" t="s">
        <v>41</v>
      </c>
      <c r="K231" s="1" t="s">
        <v>327</v>
      </c>
      <c r="L231" s="1" t="s">
        <v>3123</v>
      </c>
      <c r="M231" s="1" t="str">
        <f>_xlfn.TEXTJOIN("_", FALSE, L231, E231)</f>
        <v>Metriocnemus sp_BOLD:AAA9429</v>
      </c>
      <c r="N231" s="2">
        <v>50</v>
      </c>
      <c r="O231" s="2" t="s">
        <v>328</v>
      </c>
      <c r="P231" s="2">
        <v>1065</v>
      </c>
      <c r="R231" s="1" t="s">
        <v>44</v>
      </c>
      <c r="S231" s="9" t="s">
        <v>45</v>
      </c>
      <c r="T231" s="1" t="s">
        <v>55</v>
      </c>
      <c r="U231" s="7" t="s">
        <v>3548</v>
      </c>
      <c r="V231" s="121"/>
      <c r="W231" s="55" t="s">
        <v>2654</v>
      </c>
      <c r="X231" s="56" t="s">
        <v>2654</v>
      </c>
      <c r="Y231" s="56" t="s">
        <v>2654</v>
      </c>
      <c r="Z231" s="56" t="s">
        <v>2654</v>
      </c>
      <c r="AA231" s="56" t="s">
        <v>2654</v>
      </c>
      <c r="AB231" s="56" t="s">
        <v>2654</v>
      </c>
      <c r="AC231" s="56" t="s">
        <v>2654</v>
      </c>
      <c r="AD231" s="56" t="s">
        <v>2654</v>
      </c>
      <c r="AE231" s="56" t="s">
        <v>2654</v>
      </c>
      <c r="AF231" s="56" t="s">
        <v>2654</v>
      </c>
      <c r="AG231" s="56" t="s">
        <v>2654</v>
      </c>
      <c r="AH231" s="56" t="s">
        <v>2654</v>
      </c>
      <c r="AI231" s="56" t="s">
        <v>2654</v>
      </c>
      <c r="AJ231" s="56" t="s">
        <v>2654</v>
      </c>
      <c r="AK231" s="57" t="s">
        <v>2654</v>
      </c>
      <c r="AL231" s="66" t="s">
        <v>56</v>
      </c>
      <c r="AM231" s="1" t="s">
        <v>329</v>
      </c>
      <c r="AN231" t="s">
        <v>329</v>
      </c>
      <c r="AO231" t="b">
        <f>EXACT(AM231,AN231)</f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>_xlfn.TEXTJOIN("_", FALSE, L232, E232)</f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3548</v>
      </c>
      <c r="V232" s="71"/>
      <c r="W232" s="55" t="s">
        <v>2654</v>
      </c>
      <c r="X232" s="56" t="s">
        <v>2654</v>
      </c>
      <c r="Y232" s="56" t="s">
        <v>2654</v>
      </c>
      <c r="Z232" s="56" t="s">
        <v>2654</v>
      </c>
      <c r="AA232" s="56" t="s">
        <v>2654</v>
      </c>
      <c r="AB232" s="56" t="s">
        <v>2654</v>
      </c>
      <c r="AC232" s="56" t="s">
        <v>2654</v>
      </c>
      <c r="AD232" s="56" t="s">
        <v>2654</v>
      </c>
      <c r="AE232" s="56" t="s">
        <v>2654</v>
      </c>
      <c r="AF232" s="56" t="s">
        <v>2654</v>
      </c>
      <c r="AG232" s="56" t="s">
        <v>2654</v>
      </c>
      <c r="AH232" s="56" t="s">
        <v>2654</v>
      </c>
      <c r="AI232" s="56" t="s">
        <v>2654</v>
      </c>
      <c r="AJ232" s="56" t="s">
        <v>2654</v>
      </c>
      <c r="AK232" s="57" t="s">
        <v>2654</v>
      </c>
      <c r="AL232" s="66" t="s">
        <v>56</v>
      </c>
      <c r="AM232" s="1" t="s">
        <v>819</v>
      </c>
      <c r="AN232" t="s">
        <v>819</v>
      </c>
      <c r="AO232" t="b">
        <f>EXACT(AM232,AN232)</f>
        <v>1</v>
      </c>
    </row>
    <row r="233" spans="1:43" ht="15" customHeight="1" thickBot="1">
      <c r="A233" s="1">
        <v>258</v>
      </c>
      <c r="B233" s="1" t="s">
        <v>1758</v>
      </c>
      <c r="C233" s="1" t="s">
        <v>1759</v>
      </c>
      <c r="D233" s="14" t="str">
        <f>VLOOKUP(C233, Tea_added!$B$1:$E$367, 3, FALSE)</f>
        <v>PlateC_H2_AAB9837_Diptera_Chironomidae_Micropsectra_insignilobus_spades_pilon</v>
      </c>
      <c r="E233" s="14" t="str">
        <f>VLOOKUP(C233, Tea_added!$B$2:$E$367, 4, FALSE)</f>
        <v>BOLD:AAB9837</v>
      </c>
      <c r="F233" s="1" t="s">
        <v>1760</v>
      </c>
      <c r="G233" s="1" t="s">
        <v>1761</v>
      </c>
      <c r="H233" s="1" t="s">
        <v>1762</v>
      </c>
      <c r="I233" s="1" t="s">
        <v>40</v>
      </c>
      <c r="J233" s="1" t="s">
        <v>41</v>
      </c>
      <c r="K233" s="1" t="s">
        <v>429</v>
      </c>
      <c r="L233" s="1" t="s">
        <v>1762</v>
      </c>
      <c r="M233" s="1" t="str">
        <f>_xlfn.TEXTJOIN("_", FALSE, L233, E233)</f>
        <v>Micropsectra insignilobus_BOLD:AAB9837</v>
      </c>
      <c r="N233" s="13">
        <v>50</v>
      </c>
      <c r="O233" s="13" t="s">
        <v>1737</v>
      </c>
      <c r="P233" s="13">
        <v>95</v>
      </c>
      <c r="R233" s="1" t="s">
        <v>1272</v>
      </c>
      <c r="S233" s="7" t="s">
        <v>2386</v>
      </c>
      <c r="T233" s="1" t="s">
        <v>55</v>
      </c>
      <c r="U233" s="7" t="s">
        <v>3548</v>
      </c>
      <c r="V233" s="71"/>
      <c r="W233" s="55" t="s">
        <v>45</v>
      </c>
      <c r="X233" s="56" t="s">
        <v>45</v>
      </c>
      <c r="Y233" s="56" t="s">
        <v>45</v>
      </c>
      <c r="Z233" s="56" t="s">
        <v>45</v>
      </c>
      <c r="AA233" s="56" t="s">
        <v>45</v>
      </c>
      <c r="AB233" s="56" t="s">
        <v>45</v>
      </c>
      <c r="AC233" s="56" t="s">
        <v>45</v>
      </c>
      <c r="AD233" s="56" t="s">
        <v>45</v>
      </c>
      <c r="AE233" s="56" t="s">
        <v>45</v>
      </c>
      <c r="AF233" s="56" t="s">
        <v>45</v>
      </c>
      <c r="AG233" s="56" t="s">
        <v>45</v>
      </c>
      <c r="AH233" s="56" t="s">
        <v>45</v>
      </c>
      <c r="AI233" s="56" t="s">
        <v>45</v>
      </c>
      <c r="AJ233" s="56" t="s">
        <v>45</v>
      </c>
      <c r="AK233" s="57" t="s">
        <v>45</v>
      </c>
      <c r="AL233" s="64" t="s">
        <v>2400</v>
      </c>
      <c r="AM233" t="s">
        <v>2531</v>
      </c>
      <c r="AN233" t="s">
        <v>2531</v>
      </c>
      <c r="AO233" t="b">
        <f>EXACT(AM233,AN233)</f>
        <v>1</v>
      </c>
      <c r="AP233" s="72"/>
    </row>
    <row r="234" spans="1:43" ht="15" customHeight="1" thickBot="1">
      <c r="A234" s="1">
        <v>54</v>
      </c>
      <c r="B234" s="1" t="s">
        <v>424</v>
      </c>
      <c r="C234" s="1" t="s">
        <v>425</v>
      </c>
      <c r="D234" s="14" t="str">
        <f>VLOOKUP(C234, Tea_added!$B$1:$E$367, 3, FALSE)</f>
        <v>182_AAB3857_Diptera_Chironomidae_Micropsectra_logani_IDBA_pilon</v>
      </c>
      <c r="E234" s="14" t="str">
        <f>VLOOKUP(C234, Tea_added!$B$2:$E$367, 4, FALSE)</f>
        <v>BOLD:AAB3857</v>
      </c>
      <c r="F234" s="1" t="s">
        <v>426</v>
      </c>
      <c r="G234" s="1" t="s">
        <v>427</v>
      </c>
      <c r="H234" s="1" t="s">
        <v>428</v>
      </c>
      <c r="I234" s="1" t="s">
        <v>40</v>
      </c>
      <c r="J234" s="1" t="s">
        <v>41</v>
      </c>
      <c r="K234" s="1" t="s">
        <v>429</v>
      </c>
      <c r="L234" s="1" t="s">
        <v>428</v>
      </c>
      <c r="M234" s="1" t="str">
        <f>_xlfn.TEXTJOIN("_", FALSE, L234, E234)</f>
        <v>Micropsectra logani_BOLD:AAB3857</v>
      </c>
      <c r="N234" s="2">
        <v>50</v>
      </c>
      <c r="O234" s="2" t="s">
        <v>430</v>
      </c>
      <c r="P234" s="2">
        <v>140</v>
      </c>
      <c r="R234" s="1" t="s">
        <v>44</v>
      </c>
      <c r="S234" s="9" t="s">
        <v>45</v>
      </c>
      <c r="T234" s="1" t="s">
        <v>55</v>
      </c>
      <c r="U234" s="7" t="s">
        <v>3548</v>
      </c>
      <c r="V234" s="121"/>
      <c r="W234" s="55" t="s">
        <v>2654</v>
      </c>
      <c r="X234" s="56" t="s">
        <v>2654</v>
      </c>
      <c r="Y234" s="56" t="s">
        <v>2654</v>
      </c>
      <c r="Z234" s="56" t="s">
        <v>2654</v>
      </c>
      <c r="AA234" s="56" t="s">
        <v>2654</v>
      </c>
      <c r="AB234" s="56" t="s">
        <v>2654</v>
      </c>
      <c r="AC234" s="56" t="s">
        <v>2654</v>
      </c>
      <c r="AD234" s="56" t="s">
        <v>2654</v>
      </c>
      <c r="AE234" s="56" t="s">
        <v>2654</v>
      </c>
      <c r="AF234" s="56" t="s">
        <v>2654</v>
      </c>
      <c r="AG234" s="56" t="s">
        <v>2654</v>
      </c>
      <c r="AH234" s="56" t="s">
        <v>2654</v>
      </c>
      <c r="AI234" s="56" t="s">
        <v>2654</v>
      </c>
      <c r="AJ234" s="56" t="s">
        <v>2654</v>
      </c>
      <c r="AK234" s="57" t="s">
        <v>2654</v>
      </c>
      <c r="AL234" s="66" t="s">
        <v>56</v>
      </c>
      <c r="AM234" s="1" t="s">
        <v>431</v>
      </c>
      <c r="AN234" t="s">
        <v>431</v>
      </c>
      <c r="AO234" t="b">
        <f>EXACT(AM234,AN234)</f>
        <v>1</v>
      </c>
    </row>
    <row r="235" spans="1:43" ht="15" customHeight="1" thickBot="1">
      <c r="A235" s="1">
        <v>305</v>
      </c>
      <c r="B235" s="1" t="s">
        <v>2016</v>
      </c>
      <c r="C235" s="1" t="s">
        <v>2017</v>
      </c>
      <c r="D235" s="14" t="str">
        <f>VLOOKUP(C235, Tea_added!$B$1:$E$367, 3, FALSE)</f>
        <v>PlateI_F4_ACA4385_Diptera_Anthomyiidae_Myopina_crassipalpis_spades_pilon</v>
      </c>
      <c r="E235" s="14" t="str">
        <f>VLOOKUP(C235, Tea_added!$B$2:$E$367, 4, FALSE)</f>
        <v>BOLD:ACA4385</v>
      </c>
      <c r="F235" s="1" t="s">
        <v>2018</v>
      </c>
      <c r="G235" s="1" t="s">
        <v>2019</v>
      </c>
      <c r="H235" s="1" t="s">
        <v>2020</v>
      </c>
      <c r="I235" s="1" t="s">
        <v>40</v>
      </c>
      <c r="J235" s="1" t="s">
        <v>252</v>
      </c>
      <c r="K235" s="1" t="s">
        <v>2021</v>
      </c>
      <c r="L235" s="1" t="s">
        <v>2020</v>
      </c>
      <c r="M235" s="1" t="str">
        <f>_xlfn.TEXTJOIN("_", FALSE, L235, E235)</f>
        <v>Myopina crassipalpis_BOLD:ACA4385</v>
      </c>
      <c r="N235" s="2">
        <v>90</v>
      </c>
      <c r="O235" s="2" t="s">
        <v>2022</v>
      </c>
      <c r="P235" s="2">
        <v>43506</v>
      </c>
      <c r="Q235" s="1" t="s">
        <v>715</v>
      </c>
      <c r="R235" s="1" t="s">
        <v>1272</v>
      </c>
      <c r="S235" s="7" t="s">
        <v>2388</v>
      </c>
      <c r="T235" s="1" t="s">
        <v>55</v>
      </c>
      <c r="U235" s="7" t="s">
        <v>3548</v>
      </c>
      <c r="V235" s="121"/>
      <c r="W235" s="55" t="s">
        <v>2655</v>
      </c>
      <c r="X235" s="56" t="s">
        <v>2655</v>
      </c>
      <c r="Y235" s="56" t="s">
        <v>2655</v>
      </c>
      <c r="Z235" s="56" t="s">
        <v>2655</v>
      </c>
      <c r="AA235" s="56" t="s">
        <v>2655</v>
      </c>
      <c r="AB235" s="56" t="s">
        <v>2655</v>
      </c>
      <c r="AC235" s="56" t="s">
        <v>2655</v>
      </c>
      <c r="AD235" s="56" t="s">
        <v>2655</v>
      </c>
      <c r="AE235" s="56" t="s">
        <v>2655</v>
      </c>
      <c r="AF235" s="56" t="s">
        <v>2655</v>
      </c>
      <c r="AG235" s="56" t="s">
        <v>2655</v>
      </c>
      <c r="AH235" s="56" t="s">
        <v>2655</v>
      </c>
      <c r="AI235" s="56" t="s">
        <v>2655</v>
      </c>
      <c r="AJ235" s="56" t="s">
        <v>2655</v>
      </c>
      <c r="AK235" s="57" t="s">
        <v>2655</v>
      </c>
      <c r="AL235" s="64" t="s">
        <v>2400</v>
      </c>
      <c r="AM235" t="s">
        <v>2569</v>
      </c>
      <c r="AN235" t="s">
        <v>2569</v>
      </c>
      <c r="AO235" t="b">
        <f>EXACT(AM235,AN235)</f>
        <v>1</v>
      </c>
    </row>
    <row r="236" spans="1:43" ht="15" customHeight="1" thickBot="1">
      <c r="A236" s="1">
        <v>194</v>
      </c>
      <c r="B236" s="1" t="s">
        <v>1409</v>
      </c>
      <c r="C236" s="1" t="s">
        <v>2394</v>
      </c>
      <c r="D236" s="14" t="str">
        <f>VLOOKUP(C236, Tea_added!$B$1:$E$367, 3, FALSE)</f>
        <v>PlateI_D3_AAA7683_Hemiptera_Aphididae_Myzus_polaris_Concatenated</v>
      </c>
      <c r="E236" s="14" t="str">
        <f>VLOOKUP(C236, Tea_added!$B$2:$E$367, 4, FALSE)</f>
        <v>BOLD:AAA7683</v>
      </c>
      <c r="F236" s="1" t="s">
        <v>1410</v>
      </c>
      <c r="G236" s="1" t="s">
        <v>1411</v>
      </c>
      <c r="H236" s="1" t="s">
        <v>1412</v>
      </c>
      <c r="I236" s="1" t="s">
        <v>1397</v>
      </c>
      <c r="J236" s="1" t="s">
        <v>1398</v>
      </c>
      <c r="K236" s="1" t="s">
        <v>1413</v>
      </c>
      <c r="L236" s="1" t="s">
        <v>1412</v>
      </c>
      <c r="M236" s="1" t="str">
        <f>_xlfn.TEXTJOIN("_", FALSE, L236, E236)</f>
        <v>Myzus polaris_BOLD:AAA7683</v>
      </c>
      <c r="N236" s="2">
        <v>18</v>
      </c>
      <c r="O236" s="2" t="s">
        <v>1414</v>
      </c>
      <c r="P236" s="2" t="s">
        <v>1415</v>
      </c>
      <c r="R236" s="1" t="s">
        <v>1272</v>
      </c>
      <c r="S236" s="7" t="s">
        <v>2388</v>
      </c>
      <c r="T236" t="s">
        <v>2674</v>
      </c>
      <c r="U236" s="56" t="s">
        <v>3548</v>
      </c>
      <c r="V236" s="121"/>
      <c r="W236" s="55" t="s">
        <v>2654</v>
      </c>
      <c r="X236" s="56" t="s">
        <v>2654</v>
      </c>
      <c r="Y236" s="56" t="s">
        <v>2654</v>
      </c>
      <c r="Z236" s="56" t="s">
        <v>2654</v>
      </c>
      <c r="AA236" s="56" t="s">
        <v>2654</v>
      </c>
      <c r="AB236" s="56" t="s">
        <v>2654</v>
      </c>
      <c r="AC236" s="56" t="s">
        <v>2654</v>
      </c>
      <c r="AD236" s="56" t="s">
        <v>2654</v>
      </c>
      <c r="AE236" s="7" t="s">
        <v>2651</v>
      </c>
      <c r="AF236" s="56" t="s">
        <v>2654</v>
      </c>
      <c r="AG236" s="56" t="s">
        <v>2654</v>
      </c>
      <c r="AH236" s="56" t="s">
        <v>2654</v>
      </c>
      <c r="AI236" s="56" t="s">
        <v>2654</v>
      </c>
      <c r="AJ236" s="56" t="s">
        <v>2654</v>
      </c>
      <c r="AK236" s="57" t="s">
        <v>2654</v>
      </c>
      <c r="AL236" s="64" t="s">
        <v>2634</v>
      </c>
      <c r="AM236" t="s">
        <v>2480</v>
      </c>
      <c r="AN236" t="s">
        <v>2480</v>
      </c>
      <c r="AO236" t="b">
        <f>EXACT(AM236,AN236)</f>
        <v>1</v>
      </c>
    </row>
    <row r="237" spans="1:43" ht="15" customHeight="1">
      <c r="A237" s="1">
        <v>315</v>
      </c>
      <c r="B237" s="1" t="s">
        <v>2080</v>
      </c>
      <c r="C237" s="1" t="s">
        <v>2081</v>
      </c>
      <c r="D237" s="14" t="str">
        <f>VLOOKUP(C237, Tea_added!$B$1:$E$367, 3, FALSE)</f>
        <v>PlateI_B4_AAC8434_Diptera_Tipulidae_Nephrotoma_lundbecki_blastSpades_pilon</v>
      </c>
      <c r="E237" s="14" t="str">
        <f>VLOOKUP(C237, Tea_added!$B$2:$E$367, 4, FALSE)</f>
        <v>BOLD:AAC8434</v>
      </c>
      <c r="F237" s="1" t="s">
        <v>2082</v>
      </c>
      <c r="G237" s="1" t="s">
        <v>2083</v>
      </c>
      <c r="H237" s="1" t="s">
        <v>2084</v>
      </c>
      <c r="I237" s="1" t="s">
        <v>40</v>
      </c>
      <c r="J237" s="1" t="s">
        <v>2085</v>
      </c>
      <c r="K237" s="1" t="s">
        <v>2086</v>
      </c>
      <c r="L237" s="1" t="s">
        <v>2084</v>
      </c>
      <c r="M237" s="1" t="str">
        <f>_xlfn.TEXTJOIN("_", FALSE, L237, E237)</f>
        <v>Nephrotoma lundbecki_BOLD:AAC8434</v>
      </c>
      <c r="N237" s="2">
        <v>50</v>
      </c>
      <c r="O237" s="2" t="s">
        <v>2087</v>
      </c>
      <c r="P237" s="2">
        <v>31595</v>
      </c>
      <c r="Q237" s="1" t="s">
        <v>715</v>
      </c>
      <c r="R237" s="1" t="s">
        <v>1272</v>
      </c>
      <c r="S237" s="7" t="s">
        <v>2388</v>
      </c>
      <c r="T237" s="1" t="s">
        <v>216</v>
      </c>
      <c r="U237" s="7" t="s">
        <v>3548</v>
      </c>
      <c r="W237" s="55" t="s">
        <v>2654</v>
      </c>
      <c r="X237" s="56" t="s">
        <v>2654</v>
      </c>
      <c r="Y237" s="56" t="s">
        <v>2654</v>
      </c>
      <c r="Z237" s="56" t="s">
        <v>2654</v>
      </c>
      <c r="AA237" s="56" t="s">
        <v>2654</v>
      </c>
      <c r="AB237" s="56" t="s">
        <v>2654</v>
      </c>
      <c r="AC237" s="56" t="s">
        <v>2654</v>
      </c>
      <c r="AD237" s="56" t="s">
        <v>2654</v>
      </c>
      <c r="AE237" s="56" t="s">
        <v>2654</v>
      </c>
      <c r="AF237" s="56" t="s">
        <v>2654</v>
      </c>
      <c r="AG237" s="56" t="s">
        <v>2654</v>
      </c>
      <c r="AH237" s="56" t="s">
        <v>2654</v>
      </c>
      <c r="AI237" s="56" t="s">
        <v>2654</v>
      </c>
      <c r="AJ237" s="56" t="s">
        <v>216</v>
      </c>
      <c r="AK237" s="57" t="s">
        <v>352</v>
      </c>
      <c r="AL237" s="64" t="s">
        <v>2401</v>
      </c>
      <c r="AM237" t="s">
        <v>2412</v>
      </c>
      <c r="AN237" t="s">
        <v>2412</v>
      </c>
      <c r="AO237" t="b">
        <f>EXACT(AM237,AN237)</f>
        <v>1</v>
      </c>
    </row>
    <row r="238" spans="1:43" ht="15" customHeight="1">
      <c r="A238" s="1">
        <v>289</v>
      </c>
      <c r="B238" s="1" t="s">
        <v>1922</v>
      </c>
      <c r="C238" s="1" t="s">
        <v>1923</v>
      </c>
      <c r="D238" s="14" t="str">
        <f>VLOOKUP(C238, Tea_added!$B$1:$E$367, 3, FALSE)</f>
        <v>PlateD_B7_ABY5384_Hymenoptera_Ichneumonidae_Neurateles_blastSpades_pilon</v>
      </c>
      <c r="E238" s="14" t="str">
        <f>VLOOKUP(C238, Tea_added!$B$2:$E$367, 4, FALSE)</f>
        <v>BOLD:ABY5384</v>
      </c>
      <c r="F238" s="1" t="s">
        <v>1924</v>
      </c>
      <c r="G238" s="1" t="s">
        <v>1925</v>
      </c>
      <c r="H238" s="1" t="s">
        <v>1926</v>
      </c>
      <c r="I238" s="1" t="s">
        <v>773</v>
      </c>
      <c r="J238" s="1" t="s">
        <v>774</v>
      </c>
      <c r="K238" s="1" t="s">
        <v>1926</v>
      </c>
      <c r="L238" s="1" t="s">
        <v>3383</v>
      </c>
      <c r="M238" s="1" t="str">
        <f>_xlfn.TEXTJOIN("_", FALSE, L238, E238)</f>
        <v>Neurateles sp_BOLD:ABY5384</v>
      </c>
      <c r="N238" s="2">
        <v>50</v>
      </c>
      <c r="O238" s="2" t="s">
        <v>384</v>
      </c>
      <c r="P238" s="2">
        <v>215</v>
      </c>
      <c r="R238" s="1" t="s">
        <v>1272</v>
      </c>
      <c r="S238" s="7" t="s">
        <v>2386</v>
      </c>
      <c r="T238" s="1" t="s">
        <v>55</v>
      </c>
      <c r="U238" s="7" t="s">
        <v>3548</v>
      </c>
      <c r="W238" s="55" t="s">
        <v>45</v>
      </c>
      <c r="X238" s="56" t="s">
        <v>45</v>
      </c>
      <c r="Y238" s="56" t="s">
        <v>45</v>
      </c>
      <c r="Z238" s="56" t="s">
        <v>45</v>
      </c>
      <c r="AA238" s="56" t="s">
        <v>45</v>
      </c>
      <c r="AB238" s="56" t="s">
        <v>45</v>
      </c>
      <c r="AC238" s="56" t="s">
        <v>45</v>
      </c>
      <c r="AD238" s="56" t="s">
        <v>45</v>
      </c>
      <c r="AE238" s="56" t="s">
        <v>45</v>
      </c>
      <c r="AF238" s="56" t="s">
        <v>45</v>
      </c>
      <c r="AG238" s="56" t="s">
        <v>45</v>
      </c>
      <c r="AH238" s="56" t="s">
        <v>45</v>
      </c>
      <c r="AI238" s="56" t="s">
        <v>45</v>
      </c>
      <c r="AJ238" s="56" t="s">
        <v>45</v>
      </c>
      <c r="AK238" s="57" t="s">
        <v>45</v>
      </c>
      <c r="AL238" s="64" t="s">
        <v>2401</v>
      </c>
      <c r="AM238" t="s">
        <v>2555</v>
      </c>
      <c r="AN238" t="s">
        <v>2555</v>
      </c>
      <c r="AO238" t="b">
        <f>EXACT(AM238,AN238)</f>
        <v>1</v>
      </c>
    </row>
    <row r="239" spans="1:43" ht="15" customHeight="1">
      <c r="A239" s="1">
        <v>250</v>
      </c>
      <c r="B239" s="1" t="s">
        <v>1718</v>
      </c>
      <c r="C239" s="1" t="s">
        <v>1719</v>
      </c>
      <c r="D239" s="14" t="str">
        <f>VLOOKUP(C239, Tea_added!$B$1:$E$367, 3, FALSE)</f>
        <v>PlateC_G6_ACN8351_Diptera_Cecidomyiidae_Neurolyga_ovata_idba_pilon</v>
      </c>
      <c r="E239" s="14" t="str">
        <f>VLOOKUP(C239, Tea_added!$B$2:$E$367, 4, FALSE)</f>
        <v>BOLD:ACN8351</v>
      </c>
      <c r="F239" s="1" t="s">
        <v>1720</v>
      </c>
      <c r="G239" s="1" t="s">
        <v>1721</v>
      </c>
      <c r="H239" s="1" t="s">
        <v>1722</v>
      </c>
      <c r="I239" s="1" t="s">
        <v>40</v>
      </c>
      <c r="J239" s="1" t="s">
        <v>1362</v>
      </c>
      <c r="K239" s="1" t="s">
        <v>1723</v>
      </c>
      <c r="L239" s="1" t="s">
        <v>1722</v>
      </c>
      <c r="M239" s="1" t="str">
        <f>_xlfn.TEXTJOIN("_", FALSE, L239, E239)</f>
        <v>Neurolyga ovata_BOLD:ACN8351</v>
      </c>
      <c r="N239" s="13">
        <v>50</v>
      </c>
      <c r="O239" s="13" t="s">
        <v>1695</v>
      </c>
      <c r="P239" s="13">
        <v>85</v>
      </c>
      <c r="R239" s="1" t="s">
        <v>1272</v>
      </c>
      <c r="S239" s="7" t="s">
        <v>2386</v>
      </c>
      <c r="T239" s="1" t="s">
        <v>55</v>
      </c>
      <c r="U239" s="7" t="s">
        <v>3548</v>
      </c>
      <c r="V239" s="71"/>
      <c r="W239" s="55" t="s">
        <v>2654</v>
      </c>
      <c r="X239" s="56" t="s">
        <v>2654</v>
      </c>
      <c r="Y239" s="56" t="s">
        <v>2654</v>
      </c>
      <c r="Z239" s="56" t="s">
        <v>2654</v>
      </c>
      <c r="AA239" s="56" t="s">
        <v>2654</v>
      </c>
      <c r="AB239" s="56" t="s">
        <v>2654</v>
      </c>
      <c r="AC239" s="56" t="s">
        <v>2654</v>
      </c>
      <c r="AD239" s="56" t="s">
        <v>2654</v>
      </c>
      <c r="AE239" s="56" t="s">
        <v>2654</v>
      </c>
      <c r="AF239" s="56" t="s">
        <v>2654</v>
      </c>
      <c r="AG239" s="56" t="s">
        <v>2654</v>
      </c>
      <c r="AH239" s="56" t="s">
        <v>2654</v>
      </c>
      <c r="AI239" s="56" t="s">
        <v>2654</v>
      </c>
      <c r="AJ239" s="56" t="s">
        <v>2654</v>
      </c>
      <c r="AK239" s="57" t="s">
        <v>2654</v>
      </c>
      <c r="AL239" s="64" t="s">
        <v>2399</v>
      </c>
      <c r="AM239" t="s">
        <v>2429</v>
      </c>
      <c r="AN239" t="s">
        <v>2429</v>
      </c>
      <c r="AO239" t="b">
        <f>EXACT(AM239,AN239)</f>
        <v>1</v>
      </c>
      <c r="AP239" s="72"/>
    </row>
    <row r="240" spans="1:43" ht="15" customHeight="1">
      <c r="A240" s="1">
        <v>278</v>
      </c>
      <c r="B240" s="1" t="s">
        <v>1859</v>
      </c>
      <c r="C240" s="1" t="s">
        <v>1860</v>
      </c>
      <c r="D240" s="14" t="str">
        <f>VLOOKUP(C240, Tea_added!$B$1:$E$367, 3, FALSE)</f>
        <v>PlateJ_C4_ACE3937_Hemiptera_Lygaeidae_Nysius_groenlandicus_spades_pilon</v>
      </c>
      <c r="E240" s="14" t="str">
        <f>VLOOKUP(C240, Tea_added!$B$2:$E$367, 4, FALSE)</f>
        <v>BOLD:ACE3937</v>
      </c>
      <c r="F240" s="1" t="s">
        <v>1861</v>
      </c>
      <c r="G240" s="1" t="s">
        <v>1862</v>
      </c>
      <c r="H240" s="1" t="s">
        <v>1863</v>
      </c>
      <c r="I240" s="1" t="s">
        <v>1397</v>
      </c>
      <c r="J240" s="1" t="s">
        <v>1864</v>
      </c>
      <c r="K240" s="1" t="s">
        <v>1865</v>
      </c>
      <c r="L240" s="1" t="s">
        <v>1863</v>
      </c>
      <c r="M240" s="1" t="str">
        <f>_xlfn.TEXTJOIN("_", FALSE, L240, E240)</f>
        <v>Nysius groenlandicus_BOLD:ACE3937</v>
      </c>
      <c r="N240" s="2">
        <v>50</v>
      </c>
      <c r="O240" s="2" t="s">
        <v>1866</v>
      </c>
      <c r="P240" s="2">
        <v>7390</v>
      </c>
      <c r="Q240" s="1" t="s">
        <v>715</v>
      </c>
      <c r="R240" s="1" t="s">
        <v>1272</v>
      </c>
      <c r="S240" s="7" t="s">
        <v>2388</v>
      </c>
      <c r="T240" s="1" t="s">
        <v>55</v>
      </c>
      <c r="U240" s="7" t="s">
        <v>3548</v>
      </c>
      <c r="W240" s="55" t="s">
        <v>2655</v>
      </c>
      <c r="X240" s="56" t="s">
        <v>2655</v>
      </c>
      <c r="Y240" s="56" t="s">
        <v>2655</v>
      </c>
      <c r="Z240" s="56" t="s">
        <v>2655</v>
      </c>
      <c r="AA240" s="56" t="s">
        <v>2655</v>
      </c>
      <c r="AB240" s="56" t="s">
        <v>2655</v>
      </c>
      <c r="AC240" s="56" t="s">
        <v>2655</v>
      </c>
      <c r="AD240" s="56" t="s">
        <v>2655</v>
      </c>
      <c r="AE240" s="56" t="s">
        <v>2655</v>
      </c>
      <c r="AF240" s="56" t="s">
        <v>2655</v>
      </c>
      <c r="AG240" s="56" t="s">
        <v>2655</v>
      </c>
      <c r="AH240" s="56" t="s">
        <v>2655</v>
      </c>
      <c r="AI240" s="56" t="s">
        <v>2655</v>
      </c>
      <c r="AJ240" s="56" t="s">
        <v>2655</v>
      </c>
      <c r="AK240" s="57" t="s">
        <v>2655</v>
      </c>
      <c r="AL240" s="64" t="s">
        <v>2400</v>
      </c>
      <c r="AM240" t="s">
        <v>2547</v>
      </c>
      <c r="AN240" t="s">
        <v>2547</v>
      </c>
      <c r="AO240" t="b">
        <f>EXACT(AM240,AN240)</f>
        <v>1</v>
      </c>
    </row>
    <row r="241" spans="1:42" ht="15" customHeight="1">
      <c r="A241" s="1">
        <v>279</v>
      </c>
      <c r="B241" s="1" t="s">
        <v>1867</v>
      </c>
      <c r="C241" s="1" t="s">
        <v>1868</v>
      </c>
      <c r="D241" s="14" t="str">
        <f>VLOOKUP(C241, Tea_added!$B$1:$E$367, 3, FALSE)</f>
        <v>PlateI_C1_ACE3366_Hemiptera_Lygaeidae_Nysius_groenlandicus_blastSpades_pilon</v>
      </c>
      <c r="E241" s="14" t="str">
        <f>VLOOKUP(C241, Tea_added!$B$2:$E$367, 4, FALSE)</f>
        <v>BOLD:ACE3366</v>
      </c>
      <c r="F241" s="1" t="s">
        <v>1869</v>
      </c>
      <c r="G241" s="1" t="s">
        <v>1870</v>
      </c>
      <c r="H241" s="1" t="s">
        <v>1863</v>
      </c>
      <c r="I241" s="1" t="s">
        <v>1397</v>
      </c>
      <c r="J241" s="1" t="s">
        <v>1864</v>
      </c>
      <c r="K241" s="1" t="s">
        <v>1865</v>
      </c>
      <c r="L241" s="1" t="s">
        <v>1863</v>
      </c>
      <c r="M241" s="1" t="str">
        <f>_xlfn.TEXTJOIN("_", FALSE, L241, E241)</f>
        <v>Nysius groenlandicus_BOLD:ACE3366</v>
      </c>
      <c r="N241" s="2">
        <v>50</v>
      </c>
      <c r="O241" s="2" t="s">
        <v>1871</v>
      </c>
      <c r="P241" s="2">
        <v>9670</v>
      </c>
      <c r="Q241" s="1" t="s">
        <v>715</v>
      </c>
      <c r="R241" s="1" t="s">
        <v>1272</v>
      </c>
      <c r="S241" s="7" t="s">
        <v>2388</v>
      </c>
      <c r="T241" s="1" t="s">
        <v>55</v>
      </c>
      <c r="U241" s="7" t="s">
        <v>3548</v>
      </c>
      <c r="W241" s="55" t="s">
        <v>2654</v>
      </c>
      <c r="X241" s="56" t="s">
        <v>2654</v>
      </c>
      <c r="Y241" s="56" t="s">
        <v>2654</v>
      </c>
      <c r="Z241" s="56" t="s">
        <v>2654</v>
      </c>
      <c r="AA241" s="56" t="s">
        <v>2654</v>
      </c>
      <c r="AB241" s="56" t="s">
        <v>2654</v>
      </c>
      <c r="AC241" s="56" t="s">
        <v>2654</v>
      </c>
      <c r="AD241" s="56" t="s">
        <v>2654</v>
      </c>
      <c r="AE241" s="56" t="s">
        <v>2654</v>
      </c>
      <c r="AF241" s="56" t="s">
        <v>2654</v>
      </c>
      <c r="AG241" s="56" t="s">
        <v>2654</v>
      </c>
      <c r="AH241" s="56" t="s">
        <v>2654</v>
      </c>
      <c r="AI241" s="56" t="s">
        <v>2654</v>
      </c>
      <c r="AJ241" s="56" t="s">
        <v>2654</v>
      </c>
      <c r="AK241" s="57" t="s">
        <v>2654</v>
      </c>
      <c r="AL241" s="64" t="s">
        <v>2401</v>
      </c>
      <c r="AM241" t="s">
        <v>2410</v>
      </c>
      <c r="AN241" t="s">
        <v>2410</v>
      </c>
      <c r="AO241" t="b">
        <f>EXACT(AM241,AN241)</f>
        <v>1</v>
      </c>
    </row>
    <row r="242" spans="1:42" ht="15" customHeight="1">
      <c r="A242" s="1">
        <v>101</v>
      </c>
      <c r="B242" s="1" t="s">
        <v>736</v>
      </c>
      <c r="C242" s="1" t="s">
        <v>737</v>
      </c>
      <c r="D242" s="14" t="str">
        <f>VLOOKUP(C242, Tea_added!$B$1:$E$367, 3, FALSE)</f>
        <v>340_AAM7341_Diptera_Heleomyzidae_Oecothea_nr__Fenestralis_SPADESmeta_pilon</v>
      </c>
      <c r="E242" s="14" t="str">
        <f>VLOOKUP(C242, Tea_added!$B$2:$E$367, 4, FALSE)</f>
        <v>BOLD:AAM7341</v>
      </c>
      <c r="F242" s="1" t="s">
        <v>738</v>
      </c>
      <c r="G242" s="1" t="s">
        <v>739</v>
      </c>
      <c r="H242" s="1" t="s">
        <v>740</v>
      </c>
      <c r="I242" s="1" t="s">
        <v>40</v>
      </c>
      <c r="J242" s="1" t="s">
        <v>741</v>
      </c>
      <c r="K242" s="1" t="s">
        <v>742</v>
      </c>
      <c r="L242" s="1" t="s">
        <v>3446</v>
      </c>
      <c r="M242" s="1" t="str">
        <f>_xlfn.TEXTJOIN("_", FALSE, L242, E242)</f>
        <v>Oecothea nr_fenestralis_BOLD:AAM7341</v>
      </c>
      <c r="N242" s="2">
        <v>50</v>
      </c>
      <c r="O242" s="2" t="s">
        <v>743</v>
      </c>
      <c r="P242" s="2">
        <v>5640</v>
      </c>
      <c r="R242" s="1" t="s">
        <v>44</v>
      </c>
      <c r="S242" s="9" t="s">
        <v>45</v>
      </c>
      <c r="T242" s="1" t="s">
        <v>55</v>
      </c>
      <c r="U242" s="7" t="s">
        <v>3548</v>
      </c>
      <c r="V242" s="71"/>
      <c r="W242" s="55" t="s">
        <v>2654</v>
      </c>
      <c r="X242" s="56" t="s">
        <v>2654</v>
      </c>
      <c r="Y242" s="56" t="s">
        <v>2654</v>
      </c>
      <c r="Z242" s="56" t="s">
        <v>2654</v>
      </c>
      <c r="AA242" s="56" t="s">
        <v>2654</v>
      </c>
      <c r="AB242" s="56" t="s">
        <v>2654</v>
      </c>
      <c r="AC242" s="56" t="s">
        <v>2654</v>
      </c>
      <c r="AD242" s="56" t="s">
        <v>2654</v>
      </c>
      <c r="AE242" s="56" t="s">
        <v>2654</v>
      </c>
      <c r="AF242" s="56" t="s">
        <v>2654</v>
      </c>
      <c r="AG242" s="56" t="s">
        <v>2654</v>
      </c>
      <c r="AH242" s="56" t="s">
        <v>2654</v>
      </c>
      <c r="AI242" s="56" t="s">
        <v>2654</v>
      </c>
      <c r="AJ242" s="56" t="s">
        <v>2654</v>
      </c>
      <c r="AK242" s="57" t="s">
        <v>2654</v>
      </c>
      <c r="AL242" s="66" t="s">
        <v>114</v>
      </c>
      <c r="AM242" s="1" t="s">
        <v>744</v>
      </c>
      <c r="AN242" t="s">
        <v>744</v>
      </c>
      <c r="AO242" t="b">
        <f>EXACT(AM242,AN242)</f>
        <v>1</v>
      </c>
    </row>
    <row r="243" spans="1:42" ht="15" customHeight="1">
      <c r="A243" s="1">
        <v>142</v>
      </c>
      <c r="B243" s="1" t="s">
        <v>1061</v>
      </c>
      <c r="C243" s="1" t="s">
        <v>1062</v>
      </c>
      <c r="D243" s="14" t="str">
        <f>VLOOKUP(C243, Tea_added!$B$1:$E$367, 3, FALSE)</f>
        <v>19_AAB9825_Lepidoptera_Tortricidae_Olethreutes_inquietana_IDBA_pilon</v>
      </c>
      <c r="E243" s="14" t="str">
        <f>VLOOKUP(C243, Tea_added!$B$2:$E$367, 4, FALSE)</f>
        <v>BOLD:AAB9825</v>
      </c>
      <c r="F243" s="1" t="s">
        <v>1063</v>
      </c>
      <c r="G243" s="1" t="s">
        <v>1064</v>
      </c>
      <c r="H243" s="1" t="s">
        <v>1065</v>
      </c>
      <c r="I243" s="1" t="s">
        <v>867</v>
      </c>
      <c r="J243" s="1" t="s">
        <v>1057</v>
      </c>
      <c r="K243" s="1" t="s">
        <v>1066</v>
      </c>
      <c r="L243" s="1" t="s">
        <v>1065</v>
      </c>
      <c r="M243" s="1" t="str">
        <f>_xlfn.TEXTJOIN("_", FALSE, L243, E243)</f>
        <v>Olethreutes inquietana_BOLD:AAB9825</v>
      </c>
      <c r="N243" s="13">
        <v>120</v>
      </c>
      <c r="O243" s="13" t="s">
        <v>1067</v>
      </c>
      <c r="P243" s="13">
        <v>469</v>
      </c>
      <c r="Q243" s="1" t="s">
        <v>715</v>
      </c>
      <c r="R243" s="1" t="s">
        <v>44</v>
      </c>
      <c r="S243" s="9" t="s">
        <v>45</v>
      </c>
      <c r="T243" s="1" t="s">
        <v>55</v>
      </c>
      <c r="U243" s="7" t="s">
        <v>3548</v>
      </c>
      <c r="V243" s="71"/>
      <c r="W243" s="55" t="s">
        <v>2654</v>
      </c>
      <c r="X243" s="56" t="s">
        <v>2654</v>
      </c>
      <c r="Y243" s="56" t="s">
        <v>2654</v>
      </c>
      <c r="Z243" s="56" t="s">
        <v>2654</v>
      </c>
      <c r="AA243" s="56" t="s">
        <v>2654</v>
      </c>
      <c r="AB243" s="56" t="s">
        <v>2654</v>
      </c>
      <c r="AC243" s="56" t="s">
        <v>2654</v>
      </c>
      <c r="AD243" s="56" t="s">
        <v>2654</v>
      </c>
      <c r="AE243" s="56" t="s">
        <v>2654</v>
      </c>
      <c r="AF243" s="56" t="s">
        <v>2654</v>
      </c>
      <c r="AG243" s="56" t="s">
        <v>2654</v>
      </c>
      <c r="AH243" s="56" t="s">
        <v>2654</v>
      </c>
      <c r="AI243" s="56" t="s">
        <v>2654</v>
      </c>
      <c r="AJ243" s="56" t="s">
        <v>2654</v>
      </c>
      <c r="AK243" s="57" t="s">
        <v>2654</v>
      </c>
      <c r="AL243" s="66" t="s">
        <v>56</v>
      </c>
      <c r="AM243" s="1" t="s">
        <v>1068</v>
      </c>
      <c r="AN243" t="s">
        <v>1068</v>
      </c>
      <c r="AO243" t="b">
        <f>EXACT(AM243,AN243)</f>
        <v>1</v>
      </c>
    </row>
    <row r="244" spans="1:42" ht="15" customHeight="1">
      <c r="A244" s="1">
        <v>84</v>
      </c>
      <c r="B244" s="1" t="s">
        <v>628</v>
      </c>
      <c r="C244" s="1" t="s">
        <v>629</v>
      </c>
      <c r="D244" s="14" t="str">
        <f>VLOOKUP(C244, Tea_added!$B$1:$E$367, 3, FALSE)</f>
        <v>293_AAM5397_Diptera_Limoniidae_Ormosia_SPADESmeta_pilon</v>
      </c>
      <c r="E244" s="14" t="str">
        <f>VLOOKUP(C244, Tea_added!$B$2:$E$367, 4, FALSE)</f>
        <v>BOLD:AAM5397</v>
      </c>
      <c r="F244" s="1" t="s">
        <v>630</v>
      </c>
      <c r="G244" s="1" t="s">
        <v>631</v>
      </c>
      <c r="H244" s="1" t="s">
        <v>632</v>
      </c>
      <c r="I244" s="1" t="s">
        <v>40</v>
      </c>
      <c r="J244" s="1" t="s">
        <v>633</v>
      </c>
      <c r="K244" s="1" t="s">
        <v>632</v>
      </c>
      <c r="L244" s="1" t="s">
        <v>3364</v>
      </c>
      <c r="M244" s="1" t="str">
        <f>_xlfn.TEXTJOIN("_", FALSE, L244, E244)</f>
        <v>Ormosia sp_BOLD:AAM5397</v>
      </c>
      <c r="N244" s="2">
        <v>40</v>
      </c>
      <c r="O244" s="2" t="s">
        <v>634</v>
      </c>
      <c r="P244" s="2">
        <v>2248</v>
      </c>
      <c r="R244" s="1" t="s">
        <v>44</v>
      </c>
      <c r="S244" s="9" t="s">
        <v>45</v>
      </c>
      <c r="T244" s="1" t="s">
        <v>55</v>
      </c>
      <c r="U244" s="7" t="s">
        <v>3548</v>
      </c>
      <c r="V244" s="71"/>
      <c r="W244" s="55" t="s">
        <v>2654</v>
      </c>
      <c r="X244" s="56" t="s">
        <v>2654</v>
      </c>
      <c r="Y244" s="56" t="s">
        <v>2654</v>
      </c>
      <c r="Z244" s="56" t="s">
        <v>2654</v>
      </c>
      <c r="AA244" s="56" t="s">
        <v>2654</v>
      </c>
      <c r="AB244" s="56" t="s">
        <v>2654</v>
      </c>
      <c r="AC244" s="56" t="s">
        <v>2654</v>
      </c>
      <c r="AD244" s="56" t="s">
        <v>2654</v>
      </c>
      <c r="AE244" s="56" t="s">
        <v>2654</v>
      </c>
      <c r="AF244" s="56" t="s">
        <v>2654</v>
      </c>
      <c r="AG244" s="56" t="s">
        <v>2654</v>
      </c>
      <c r="AH244" s="56" t="s">
        <v>2654</v>
      </c>
      <c r="AI244" s="56" t="s">
        <v>2654</v>
      </c>
      <c r="AJ244" s="56" t="s">
        <v>2654</v>
      </c>
      <c r="AK244" s="57" t="s">
        <v>2654</v>
      </c>
      <c r="AL244" s="66" t="s">
        <v>114</v>
      </c>
      <c r="AM244" s="1" t="s">
        <v>635</v>
      </c>
      <c r="AN244" t="s">
        <v>635</v>
      </c>
      <c r="AO244" t="b">
        <f>EXACT(AM244,AN244)</f>
        <v>1</v>
      </c>
    </row>
    <row r="245" spans="1:42" ht="15" customHeight="1">
      <c r="A245" s="1">
        <v>117</v>
      </c>
      <c r="B245" s="1" t="s">
        <v>855</v>
      </c>
      <c r="C245" s="1" t="s">
        <v>856</v>
      </c>
      <c r="D245" s="14" t="str">
        <f>VLOOKUP(C245, Tea_added!$B$1:$E$367, 3, FALSE)</f>
        <v>595_AAG0956_Hymenoptera_Ichneumonidae_Orthocentrus_asper_SPADESmeta_pilon</v>
      </c>
      <c r="E245" s="14" t="str">
        <f>VLOOKUP(C245, Tea_added!$B$2:$E$367, 4, FALSE)</f>
        <v>BOLD:AAG0956</v>
      </c>
      <c r="F245" s="1" t="s">
        <v>857</v>
      </c>
      <c r="G245" s="1" t="s">
        <v>858</v>
      </c>
      <c r="H245" s="1" t="s">
        <v>859</v>
      </c>
      <c r="I245" s="1" t="s">
        <v>773</v>
      </c>
      <c r="J245" s="1" t="s">
        <v>774</v>
      </c>
      <c r="K245" s="1" t="s">
        <v>838</v>
      </c>
      <c r="L245" s="1" t="s">
        <v>859</v>
      </c>
      <c r="M245" s="1" t="str">
        <f>_xlfn.TEXTJOIN("_", FALSE, L245, E245)</f>
        <v>Orthocentrus asper_BOLD:AAG0956</v>
      </c>
      <c r="N245" s="2">
        <v>40</v>
      </c>
      <c r="O245" s="2" t="s">
        <v>860</v>
      </c>
      <c r="P245" s="2">
        <v>1164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3548</v>
      </c>
      <c r="W245" s="55" t="s">
        <v>2654</v>
      </c>
      <c r="X245" s="56" t="s">
        <v>2654</v>
      </c>
      <c r="Y245" s="56" t="s">
        <v>2654</v>
      </c>
      <c r="Z245" s="56" t="s">
        <v>2654</v>
      </c>
      <c r="AA245" s="56" t="s">
        <v>2654</v>
      </c>
      <c r="AB245" s="56" t="s">
        <v>2654</v>
      </c>
      <c r="AC245" s="56" t="s">
        <v>2654</v>
      </c>
      <c r="AD245" s="56" t="s">
        <v>2654</v>
      </c>
      <c r="AE245" s="56" t="s">
        <v>2654</v>
      </c>
      <c r="AF245" s="56" t="s">
        <v>2654</v>
      </c>
      <c r="AG245" s="56" t="s">
        <v>2654</v>
      </c>
      <c r="AH245" s="56" t="s">
        <v>2654</v>
      </c>
      <c r="AI245" s="56" t="s">
        <v>2654</v>
      </c>
      <c r="AJ245" s="56" t="s">
        <v>2654</v>
      </c>
      <c r="AK245" s="57" t="s">
        <v>2654</v>
      </c>
      <c r="AL245" s="66" t="s">
        <v>114</v>
      </c>
      <c r="AM245" s="1" t="s">
        <v>861</v>
      </c>
      <c r="AN245" t="s">
        <v>861</v>
      </c>
      <c r="AO245" t="b">
        <f>EXACT(AM245,AN245)</f>
        <v>1</v>
      </c>
    </row>
    <row r="246" spans="1:42" ht="15" customHeight="1">
      <c r="A246" s="1">
        <v>114</v>
      </c>
      <c r="B246" s="1" t="s">
        <v>834</v>
      </c>
      <c r="C246" s="1" t="s">
        <v>835</v>
      </c>
      <c r="D246" s="14" t="str">
        <f>VLOOKUP(C246, Tea_added!$B$1:$E$367, 3, FALSE)</f>
        <v>589_AAH2131_Hymenoptera_Ichneumonidae_Orthocentrus_IDBA_pilon</v>
      </c>
      <c r="E246" s="14" t="str">
        <f>VLOOKUP(C246, Tea_added!$B$2:$E$367, 4, FALSE)</f>
        <v>BOLD:AAH2131</v>
      </c>
      <c r="F246" s="1" t="s">
        <v>836</v>
      </c>
      <c r="G246" s="1" t="s">
        <v>837</v>
      </c>
      <c r="H246" s="1" t="s">
        <v>838</v>
      </c>
      <c r="I246" s="1" t="s">
        <v>773</v>
      </c>
      <c r="J246" s="1" t="s">
        <v>774</v>
      </c>
      <c r="K246" s="1" t="s">
        <v>838</v>
      </c>
      <c r="L246" s="1" t="s">
        <v>3384</v>
      </c>
      <c r="M246" s="1" t="str">
        <f>_xlfn.TEXTJOIN("_", FALSE, L246, E246)</f>
        <v>Orthocentrus sp_BOLD:AAH2131</v>
      </c>
      <c r="N246" s="2">
        <v>40</v>
      </c>
      <c r="O246" s="2" t="s">
        <v>839</v>
      </c>
      <c r="P246" s="2">
        <v>2476</v>
      </c>
      <c r="Q246" s="1" t="s">
        <v>715</v>
      </c>
      <c r="R246" s="1" t="s">
        <v>44</v>
      </c>
      <c r="S246" s="9" t="s">
        <v>45</v>
      </c>
      <c r="T246" s="1" t="s">
        <v>55</v>
      </c>
      <c r="U246" s="7" t="s">
        <v>3548</v>
      </c>
      <c r="W246" s="55" t="s">
        <v>2654</v>
      </c>
      <c r="X246" s="56" t="s">
        <v>2654</v>
      </c>
      <c r="Y246" s="56" t="s">
        <v>2654</v>
      </c>
      <c r="Z246" s="56" t="s">
        <v>2654</v>
      </c>
      <c r="AA246" s="56" t="s">
        <v>2654</v>
      </c>
      <c r="AB246" s="56" t="s">
        <v>2654</v>
      </c>
      <c r="AC246" s="56" t="s">
        <v>2654</v>
      </c>
      <c r="AD246" s="56" t="s">
        <v>2654</v>
      </c>
      <c r="AE246" s="56" t="s">
        <v>2654</v>
      </c>
      <c r="AF246" s="56" t="s">
        <v>2654</v>
      </c>
      <c r="AG246" s="56" t="s">
        <v>2654</v>
      </c>
      <c r="AH246" s="56" t="s">
        <v>2654</v>
      </c>
      <c r="AI246" s="56" t="s">
        <v>2654</v>
      </c>
      <c r="AJ246" s="56" t="s">
        <v>2654</v>
      </c>
      <c r="AK246" s="57" t="s">
        <v>2654</v>
      </c>
      <c r="AL246" s="66" t="s">
        <v>56</v>
      </c>
      <c r="AM246" s="1" t="s">
        <v>840</v>
      </c>
      <c r="AN246" t="s">
        <v>840</v>
      </c>
      <c r="AO246" t="b">
        <f>EXACT(AM246,AN246)</f>
        <v>1</v>
      </c>
    </row>
    <row r="247" spans="1:42" ht="15" customHeight="1">
      <c r="A247" s="1">
        <v>97</v>
      </c>
      <c r="B247" s="1" t="s">
        <v>709</v>
      </c>
      <c r="C247" s="1" t="s">
        <v>710</v>
      </c>
      <c r="D247" s="14" t="str">
        <f>VLOOKUP(C247, Tea_added!$B$1:$E$367, 3, FALSE)</f>
        <v>327_ACA4750_Diptera_Chironomidae_Orthocladius_frigidus_IDBA_pilon</v>
      </c>
      <c r="E247" s="14" t="str">
        <f>VLOOKUP(C247, Tea_added!$B$2:$E$367, 4, FALSE)</f>
        <v>BOLD:ACA4750</v>
      </c>
      <c r="F247" s="1" t="s">
        <v>711</v>
      </c>
      <c r="G247" s="1" t="s">
        <v>712</v>
      </c>
      <c r="H247" s="1" t="s">
        <v>713</v>
      </c>
      <c r="I247" s="1" t="s">
        <v>40</v>
      </c>
      <c r="J247" s="1" t="s">
        <v>41</v>
      </c>
      <c r="K247" s="1" t="s">
        <v>365</v>
      </c>
      <c r="L247" s="1" t="s">
        <v>713</v>
      </c>
      <c r="M247" s="1" t="str">
        <f>_xlfn.TEXTJOIN("_", FALSE, L247, E247)</f>
        <v>Orthocladius frigidus_BOLD:ACA4750</v>
      </c>
      <c r="N247" s="13">
        <v>70</v>
      </c>
      <c r="O247" s="13" t="s">
        <v>422</v>
      </c>
      <c r="P247" s="13">
        <v>658</v>
      </c>
      <c r="Q247" s="1" t="s">
        <v>715</v>
      </c>
      <c r="R247" s="1" t="s">
        <v>44</v>
      </c>
      <c r="S247" s="9" t="s">
        <v>45</v>
      </c>
      <c r="T247" s="1" t="s">
        <v>55</v>
      </c>
      <c r="U247" s="39" t="s">
        <v>3548</v>
      </c>
      <c r="V247" s="112" t="s">
        <v>714</v>
      </c>
      <c r="W247" s="55" t="s">
        <v>2654</v>
      </c>
      <c r="X247" s="56" t="s">
        <v>2654</v>
      </c>
      <c r="Y247" s="56" t="s">
        <v>2654</v>
      </c>
      <c r="Z247" s="56" t="s">
        <v>2654</v>
      </c>
      <c r="AA247" s="56" t="s">
        <v>2654</v>
      </c>
      <c r="AB247" s="56" t="s">
        <v>2654</v>
      </c>
      <c r="AC247" s="56" t="s">
        <v>2654</v>
      </c>
      <c r="AD247" s="56" t="s">
        <v>2654</v>
      </c>
      <c r="AE247" s="56" t="s">
        <v>2654</v>
      </c>
      <c r="AF247" s="56" t="s">
        <v>2654</v>
      </c>
      <c r="AG247" s="56" t="s">
        <v>2654</v>
      </c>
      <c r="AH247" s="56" t="s">
        <v>2654</v>
      </c>
      <c r="AI247" s="56" t="s">
        <v>2654</v>
      </c>
      <c r="AJ247" s="56" t="s">
        <v>2654</v>
      </c>
      <c r="AK247" s="57" t="s">
        <v>2654</v>
      </c>
      <c r="AL247" s="66" t="s">
        <v>56</v>
      </c>
      <c r="AM247" s="1" t="s">
        <v>716</v>
      </c>
      <c r="AN247" t="s">
        <v>716</v>
      </c>
      <c r="AO247" t="b">
        <f>EXACT(AM247,AN247)</f>
        <v>1</v>
      </c>
    </row>
    <row r="248" spans="1:42" ht="15" customHeight="1">
      <c r="A248" s="1">
        <v>70</v>
      </c>
      <c r="B248" s="1" t="s">
        <v>539</v>
      </c>
      <c r="C248" s="1" t="s">
        <v>540</v>
      </c>
      <c r="D248" s="14" t="str">
        <f>VLOOKUP(C248, Tea_added!$B$1:$E$367, 3, FALSE)</f>
        <v>NA</v>
      </c>
      <c r="E248" s="14" t="str">
        <f>VLOOKUP(C248, Tea_added!$B$2:$E$367, 4, FALSE)</f>
        <v>BOLD:AAD8971</v>
      </c>
      <c r="F248" s="1" t="s">
        <v>541</v>
      </c>
      <c r="G248" s="1" t="s">
        <v>542</v>
      </c>
      <c r="H248" s="1" t="s">
        <v>543</v>
      </c>
      <c r="I248" s="1" t="s">
        <v>40</v>
      </c>
      <c r="J248" s="1" t="s">
        <v>41</v>
      </c>
      <c r="K248" s="1" t="s">
        <v>365</v>
      </c>
      <c r="L248" s="1" t="s">
        <v>543</v>
      </c>
      <c r="M248" s="1"/>
      <c r="N248" s="2">
        <v>70</v>
      </c>
      <c r="O248" s="2" t="s">
        <v>544</v>
      </c>
      <c r="P248" s="2">
        <v>392</v>
      </c>
      <c r="R248" s="1" t="s">
        <v>44</v>
      </c>
      <c r="S248" s="4" t="s">
        <v>45</v>
      </c>
      <c r="T248" s="5" t="s">
        <v>46</v>
      </c>
      <c r="U248" s="117" t="s">
        <v>3548</v>
      </c>
      <c r="V248" s="123" t="s">
        <v>2686</v>
      </c>
      <c r="W248" s="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8"/>
      <c r="AM248" s="1"/>
      <c r="AN248" t="s">
        <v>2457</v>
      </c>
      <c r="AO248" t="b">
        <f>EXACT(AM248,AN248)</f>
        <v>0</v>
      </c>
    </row>
    <row r="249" spans="1:42" ht="15" customHeight="1">
      <c r="A249" s="1">
        <v>231</v>
      </c>
      <c r="B249" s="1" t="s">
        <v>1621</v>
      </c>
      <c r="C249" s="1" t="s">
        <v>1622</v>
      </c>
      <c r="D249" s="14" t="str">
        <f>VLOOKUP(C249, Tea_added!$B$1:$E$367, 3, FALSE)</f>
        <v>PlateI_C6_AAE4990_Diptera_Chironomidae_Orthocladius_decoratus_spades_pilon</v>
      </c>
      <c r="E249" s="14" t="str">
        <f>VLOOKUP(C249, Tea_added!$B$2:$E$367, 4, FALSE)</f>
        <v>BOLD:AAE4990</v>
      </c>
      <c r="F249" s="1" t="s">
        <v>1623</v>
      </c>
      <c r="G249" s="1" t="s">
        <v>1624</v>
      </c>
      <c r="H249" s="1" t="s">
        <v>1625</v>
      </c>
      <c r="I249" s="1" t="s">
        <v>40</v>
      </c>
      <c r="J249" s="1" t="s">
        <v>41</v>
      </c>
      <c r="K249" s="1" t="s">
        <v>365</v>
      </c>
      <c r="L249" s="1" t="s">
        <v>1625</v>
      </c>
      <c r="M249" s="1" t="str">
        <f>_xlfn.TEXTJOIN("_", FALSE, L249, E249)</f>
        <v>Orthocladius decoratus_BOLD:AAE4990</v>
      </c>
      <c r="N249" s="2">
        <v>50</v>
      </c>
      <c r="O249" s="2" t="s">
        <v>1390</v>
      </c>
      <c r="P249" s="2">
        <v>445</v>
      </c>
      <c r="R249" s="1" t="s">
        <v>1272</v>
      </c>
      <c r="S249" s="7" t="s">
        <v>2388</v>
      </c>
      <c r="T249" s="1" t="s">
        <v>55</v>
      </c>
      <c r="U249" s="7" t="s">
        <v>3548</v>
      </c>
      <c r="W249" s="55" t="s">
        <v>45</v>
      </c>
      <c r="X249" s="56" t="s">
        <v>45</v>
      </c>
      <c r="Y249" s="56" t="s">
        <v>45</v>
      </c>
      <c r="Z249" s="56" t="s">
        <v>45</v>
      </c>
      <c r="AA249" s="56" t="s">
        <v>45</v>
      </c>
      <c r="AB249" s="56" t="s">
        <v>45</v>
      </c>
      <c r="AC249" s="56" t="s">
        <v>45</v>
      </c>
      <c r="AD249" s="56" t="s">
        <v>45</v>
      </c>
      <c r="AE249" s="56" t="s">
        <v>45</v>
      </c>
      <c r="AF249" s="56" t="s">
        <v>45</v>
      </c>
      <c r="AG249" s="56" t="s">
        <v>45</v>
      </c>
      <c r="AH249" s="56" t="s">
        <v>45</v>
      </c>
      <c r="AI249" s="56" t="s">
        <v>45</v>
      </c>
      <c r="AJ249" s="56" t="s">
        <v>45</v>
      </c>
      <c r="AK249" s="57" t="s">
        <v>45</v>
      </c>
      <c r="AL249" s="64" t="s">
        <v>2400</v>
      </c>
      <c r="AM249" t="s">
        <v>2511</v>
      </c>
      <c r="AN249" t="s">
        <v>2511</v>
      </c>
      <c r="AO249" t="b">
        <f>EXACT(AM249,AN249)</f>
        <v>1</v>
      </c>
    </row>
    <row r="250" spans="1:42" ht="15" customHeight="1">
      <c r="A250" s="1">
        <v>45</v>
      </c>
      <c r="B250" s="1" t="s">
        <v>360</v>
      </c>
      <c r="C250" s="1" t="s">
        <v>361</v>
      </c>
      <c r="D250" s="14" t="str">
        <f>VLOOKUP(C250, Tea_added!$B$1:$E$367, 3, FALSE)</f>
        <v>144_AAV5906_Diptera_Chironomidae_Orthocladius_gelidus_IDBA_pilon</v>
      </c>
      <c r="E250" s="14" t="str">
        <f>VLOOKUP(C250, Tea_added!$B$2:$E$367, 4, FALSE)</f>
        <v>BOLD:AAV5906</v>
      </c>
      <c r="F250" s="1" t="s">
        <v>362</v>
      </c>
      <c r="G250" s="1" t="s">
        <v>363</v>
      </c>
      <c r="H250" s="1" t="s">
        <v>364</v>
      </c>
      <c r="I250" s="1" t="s">
        <v>40</v>
      </c>
      <c r="J250" s="1" t="s">
        <v>41</v>
      </c>
      <c r="K250" s="1" t="s">
        <v>365</v>
      </c>
      <c r="L250" s="1" t="s">
        <v>364</v>
      </c>
      <c r="M250" s="1" t="str">
        <f>_xlfn.TEXTJOIN("_", FALSE, L250, E250)</f>
        <v>Orthocladius gelidus_BOLD:AAV5906</v>
      </c>
      <c r="N250" s="2">
        <v>50</v>
      </c>
      <c r="O250" s="2">
        <v>23</v>
      </c>
      <c r="P250" s="2">
        <v>1150</v>
      </c>
      <c r="R250" s="1" t="s">
        <v>44</v>
      </c>
      <c r="S250" s="9" t="s">
        <v>45</v>
      </c>
      <c r="T250" s="1" t="s">
        <v>55</v>
      </c>
      <c r="U250" s="7" t="s">
        <v>3548</v>
      </c>
      <c r="V250" s="71"/>
      <c r="W250" s="55" t="s">
        <v>2654</v>
      </c>
      <c r="X250" s="56" t="s">
        <v>2654</v>
      </c>
      <c r="Y250" s="56" t="s">
        <v>2654</v>
      </c>
      <c r="Z250" s="56" t="s">
        <v>2654</v>
      </c>
      <c r="AA250" s="56" t="s">
        <v>2654</v>
      </c>
      <c r="AB250" s="56" t="s">
        <v>2654</v>
      </c>
      <c r="AC250" s="56" t="s">
        <v>2654</v>
      </c>
      <c r="AD250" s="56" t="s">
        <v>2654</v>
      </c>
      <c r="AE250" s="56" t="s">
        <v>2654</v>
      </c>
      <c r="AF250" s="56" t="s">
        <v>2654</v>
      </c>
      <c r="AG250" s="56" t="s">
        <v>2654</v>
      </c>
      <c r="AH250" s="56" t="s">
        <v>2654</v>
      </c>
      <c r="AI250" s="56" t="s">
        <v>2654</v>
      </c>
      <c r="AJ250" s="56" t="s">
        <v>2654</v>
      </c>
      <c r="AK250" s="57" t="s">
        <v>2654</v>
      </c>
      <c r="AL250" s="66" t="s">
        <v>56</v>
      </c>
      <c r="AM250" s="1" t="s">
        <v>366</v>
      </c>
      <c r="AN250" t="s">
        <v>366</v>
      </c>
      <c r="AO250" t="b">
        <f>EXACT(AM250,AN250)</f>
        <v>1</v>
      </c>
    </row>
    <row r="251" spans="1:42" ht="15" customHeight="1">
      <c r="A251" s="1">
        <v>91</v>
      </c>
      <c r="B251" s="1" t="s">
        <v>674</v>
      </c>
      <c r="C251" s="1" t="s">
        <v>675</v>
      </c>
      <c r="D251" s="14" t="str">
        <f>VLOOKUP(C251, Tea_added!$B$1:$E$367, 3, FALSE)</f>
        <v>318_AAV5076_Diptera_Chironomidae_Orthocladius_priomixtus_SPADESmeta_pilon</v>
      </c>
      <c r="E251" s="14" t="str">
        <f>VLOOKUP(C251, Tea_added!$B$2:$E$367, 4, FALSE)</f>
        <v>BOLD:AAV5076</v>
      </c>
      <c r="F251" s="1" t="s">
        <v>676</v>
      </c>
      <c r="G251" s="1" t="s">
        <v>677</v>
      </c>
      <c r="H251" s="1" t="s">
        <v>678</v>
      </c>
      <c r="I251" s="1" t="s">
        <v>40</v>
      </c>
      <c r="J251" s="1" t="s">
        <v>41</v>
      </c>
      <c r="K251" s="1" t="s">
        <v>365</v>
      </c>
      <c r="L251" s="1" t="s">
        <v>678</v>
      </c>
      <c r="M251" s="1" t="str">
        <f>_xlfn.TEXTJOIN("_", FALSE, L251, E251)</f>
        <v>Orthocladius priomixtus_BOLD:AAV5076</v>
      </c>
      <c r="N251" s="13">
        <v>50</v>
      </c>
      <c r="O251" s="13">
        <v>17</v>
      </c>
      <c r="P251" s="13">
        <v>850</v>
      </c>
      <c r="R251" s="1" t="s">
        <v>44</v>
      </c>
      <c r="S251" s="9" t="s">
        <v>45</v>
      </c>
      <c r="T251" s="1" t="s">
        <v>55</v>
      </c>
      <c r="U251" s="7" t="s">
        <v>3548</v>
      </c>
      <c r="V251" s="71"/>
      <c r="W251" s="55" t="s">
        <v>2654</v>
      </c>
      <c r="X251" s="56" t="s">
        <v>2654</v>
      </c>
      <c r="Y251" s="56" t="s">
        <v>2654</v>
      </c>
      <c r="Z251" s="56" t="s">
        <v>2654</v>
      </c>
      <c r="AA251" s="56" t="s">
        <v>2654</v>
      </c>
      <c r="AB251" s="56" t="s">
        <v>2654</v>
      </c>
      <c r="AC251" s="56" t="s">
        <v>2654</v>
      </c>
      <c r="AD251" s="56" t="s">
        <v>2654</v>
      </c>
      <c r="AE251" s="56" t="s">
        <v>2654</v>
      </c>
      <c r="AF251" s="56" t="s">
        <v>2654</v>
      </c>
      <c r="AG251" s="56" t="s">
        <v>2654</v>
      </c>
      <c r="AH251" s="56" t="s">
        <v>2654</v>
      </c>
      <c r="AI251" s="56" t="s">
        <v>2654</v>
      </c>
      <c r="AJ251" s="56" t="s">
        <v>2654</v>
      </c>
      <c r="AK251" s="57" t="s">
        <v>2654</v>
      </c>
      <c r="AL251" s="66" t="s">
        <v>114</v>
      </c>
      <c r="AM251" s="1" t="s">
        <v>679</v>
      </c>
      <c r="AN251" t="s">
        <v>679</v>
      </c>
      <c r="AO251" t="b">
        <f>EXACT(AM251,AN251)</f>
        <v>1</v>
      </c>
      <c r="AP251" s="72"/>
    </row>
    <row r="252" spans="1:42" ht="15" customHeight="1">
      <c r="A252" s="1">
        <v>76</v>
      </c>
      <c r="B252" s="1" t="s">
        <v>577</v>
      </c>
      <c r="C252" s="1" t="s">
        <v>578</v>
      </c>
      <c r="D252" s="14" t="str">
        <f>VLOOKUP(C252, Tea_added!$B$1:$E$367, 3, FALSE)</f>
        <v>261_ACA4801_Diptera_Chironomidae_Orthocladius_roussellae_IDBA_pilon</v>
      </c>
      <c r="E252" s="14" t="str">
        <f>VLOOKUP(C252, Tea_added!$B$2:$E$367, 4, FALSE)</f>
        <v>BOLD:ACA4801</v>
      </c>
      <c r="F252" s="1" t="s">
        <v>579</v>
      </c>
      <c r="G252" s="1" t="s">
        <v>580</v>
      </c>
      <c r="H252" s="1" t="s">
        <v>581</v>
      </c>
      <c r="I252" s="1" t="s">
        <v>40</v>
      </c>
      <c r="J252" s="1" t="s">
        <v>41</v>
      </c>
      <c r="K252" s="1" t="s">
        <v>365</v>
      </c>
      <c r="L252" s="1" t="s">
        <v>581</v>
      </c>
      <c r="M252" s="1" t="str">
        <f>_xlfn.TEXTJOIN("_", FALSE, L252, E252)</f>
        <v>Orthocladius roussellae_BOLD:ACA4801</v>
      </c>
      <c r="N252" s="13">
        <v>40</v>
      </c>
      <c r="O252" s="13" t="s">
        <v>582</v>
      </c>
      <c r="P252" s="13">
        <v>932</v>
      </c>
      <c r="R252" s="1" t="s">
        <v>44</v>
      </c>
      <c r="S252" s="9" t="s">
        <v>45</v>
      </c>
      <c r="T252" s="1" t="s">
        <v>55</v>
      </c>
      <c r="U252" s="7" t="s">
        <v>3548</v>
      </c>
      <c r="V252" s="71"/>
      <c r="W252" s="55" t="s">
        <v>2654</v>
      </c>
      <c r="X252" s="56" t="s">
        <v>2654</v>
      </c>
      <c r="Y252" s="56" t="s">
        <v>2654</v>
      </c>
      <c r="Z252" s="56" t="s">
        <v>2654</v>
      </c>
      <c r="AA252" s="56" t="s">
        <v>2654</v>
      </c>
      <c r="AB252" s="56" t="s">
        <v>2654</v>
      </c>
      <c r="AC252" s="56" t="s">
        <v>2654</v>
      </c>
      <c r="AD252" s="56" t="s">
        <v>2654</v>
      </c>
      <c r="AE252" s="56" t="s">
        <v>2654</v>
      </c>
      <c r="AF252" s="56" t="s">
        <v>2654</v>
      </c>
      <c r="AG252" s="56" t="s">
        <v>2654</v>
      </c>
      <c r="AH252" s="56" t="s">
        <v>2654</v>
      </c>
      <c r="AI252" s="56" t="s">
        <v>2654</v>
      </c>
      <c r="AJ252" s="56" t="s">
        <v>2654</v>
      </c>
      <c r="AK252" s="57" t="s">
        <v>2654</v>
      </c>
      <c r="AL252" s="66" t="s">
        <v>56</v>
      </c>
      <c r="AM252" s="1" t="s">
        <v>583</v>
      </c>
      <c r="AN252" t="s">
        <v>583</v>
      </c>
      <c r="AO252" t="b">
        <f>EXACT(AM252,AN252)</f>
        <v>1</v>
      </c>
      <c r="AP252" s="72"/>
    </row>
    <row r="253" spans="1:42" ht="15" customHeight="1">
      <c r="A253" s="1">
        <v>46</v>
      </c>
      <c r="B253" s="1" t="s">
        <v>367</v>
      </c>
      <c r="C253" s="1" t="s">
        <v>368</v>
      </c>
      <c r="D253" s="14" t="str">
        <f>VLOOKUP(C253, Tea_added!$B$1:$E$367, 3, FALSE)</f>
        <v>149_AAL5687_Diptera_Chironomidae_Orthocladius_saxosus_IDBA_pilon</v>
      </c>
      <c r="E253" s="14" t="str">
        <f>VLOOKUP(C253, Tea_added!$B$2:$E$367, 4, FALSE)</f>
        <v>BOLD:AAL5687</v>
      </c>
      <c r="F253" s="1" t="s">
        <v>369</v>
      </c>
      <c r="G253" s="1" t="s">
        <v>370</v>
      </c>
      <c r="H253" s="1" t="s">
        <v>371</v>
      </c>
      <c r="I253" s="1" t="s">
        <v>40</v>
      </c>
      <c r="J253" s="1" t="s">
        <v>41</v>
      </c>
      <c r="K253" s="1" t="s">
        <v>365</v>
      </c>
      <c r="L253" s="1" t="s">
        <v>371</v>
      </c>
      <c r="M253" s="1" t="str">
        <f>_xlfn.TEXTJOIN("_", FALSE, L253, E253)</f>
        <v>Orthocladius saxosus_BOLD:AAL5687</v>
      </c>
      <c r="N253" s="2">
        <v>50</v>
      </c>
      <c r="O253" s="2" t="s">
        <v>372</v>
      </c>
      <c r="P253" s="2">
        <v>1110</v>
      </c>
      <c r="R253" s="1" t="s">
        <v>44</v>
      </c>
      <c r="S253" s="9" t="s">
        <v>45</v>
      </c>
      <c r="T253" s="1" t="s">
        <v>55</v>
      </c>
      <c r="U253" s="7" t="s">
        <v>3548</v>
      </c>
      <c r="W253" s="55" t="s">
        <v>2654</v>
      </c>
      <c r="X253" s="56" t="s">
        <v>2654</v>
      </c>
      <c r="Y253" s="56" t="s">
        <v>2654</v>
      </c>
      <c r="Z253" s="56" t="s">
        <v>2654</v>
      </c>
      <c r="AA253" s="56" t="s">
        <v>2654</v>
      </c>
      <c r="AB253" s="56" t="s">
        <v>2654</v>
      </c>
      <c r="AC253" s="56" t="s">
        <v>2654</v>
      </c>
      <c r="AD253" s="56" t="s">
        <v>2654</v>
      </c>
      <c r="AE253" s="56" t="s">
        <v>2654</v>
      </c>
      <c r="AF253" s="56" t="s">
        <v>2654</v>
      </c>
      <c r="AG253" s="56" t="s">
        <v>2654</v>
      </c>
      <c r="AH253" s="56" t="s">
        <v>2654</v>
      </c>
      <c r="AI253" s="56" t="s">
        <v>2654</v>
      </c>
      <c r="AJ253" s="56" t="s">
        <v>2654</v>
      </c>
      <c r="AK253" s="57" t="s">
        <v>2654</v>
      </c>
      <c r="AL253" s="66" t="s">
        <v>56</v>
      </c>
      <c r="AM253" s="1" t="s">
        <v>373</v>
      </c>
      <c r="AN253" t="s">
        <v>373</v>
      </c>
      <c r="AO253" t="b">
        <f>EXACT(AM253,AN253)</f>
        <v>1</v>
      </c>
    </row>
    <row r="254" spans="1:42" ht="15" customHeight="1">
      <c r="A254" s="1">
        <v>224</v>
      </c>
      <c r="B254" s="1" t="s">
        <v>1581</v>
      </c>
      <c r="C254" s="1" t="s">
        <v>1582</v>
      </c>
      <c r="D254" s="14" t="str">
        <f>VLOOKUP(C254, Tea_added!$B$1:$E$367, 3, FALSE)</f>
        <v>PlateI_B1_AAD4028_Diptera_Chironomidae_Orthocladius_subletteorum_spades_pilon</v>
      </c>
      <c r="E254" s="14" t="str">
        <f>VLOOKUP(C254, Tea_added!$B$2:$E$367, 4, FALSE)</f>
        <v>BOLD:AAD4028</v>
      </c>
      <c r="F254" s="1" t="s">
        <v>1583</v>
      </c>
      <c r="G254" s="1" t="s">
        <v>1584</v>
      </c>
      <c r="H254" s="1" t="s">
        <v>1585</v>
      </c>
      <c r="I254" s="1" t="s">
        <v>40</v>
      </c>
      <c r="J254" s="1" t="s">
        <v>41</v>
      </c>
      <c r="K254" s="1" t="s">
        <v>365</v>
      </c>
      <c r="L254" s="1" t="s">
        <v>1585</v>
      </c>
      <c r="M254" s="1" t="str">
        <f>_xlfn.TEXTJOIN("_", FALSE, L254, E254)</f>
        <v>Orthocladius subletteorum_BOLD:AAD4028</v>
      </c>
      <c r="N254" s="2">
        <v>50</v>
      </c>
      <c r="O254" s="2" t="s">
        <v>204</v>
      </c>
      <c r="P254" s="2">
        <v>110</v>
      </c>
      <c r="R254" s="1" t="s">
        <v>1272</v>
      </c>
      <c r="S254" s="7" t="s">
        <v>2388</v>
      </c>
      <c r="T254" s="1" t="s">
        <v>55</v>
      </c>
      <c r="U254" s="7" t="s">
        <v>3548</v>
      </c>
      <c r="W254" s="55" t="s">
        <v>45</v>
      </c>
      <c r="X254" s="56" t="s">
        <v>45</v>
      </c>
      <c r="Y254" s="56" t="s">
        <v>45</v>
      </c>
      <c r="Z254" s="56" t="s">
        <v>45</v>
      </c>
      <c r="AA254" s="56" t="s">
        <v>45</v>
      </c>
      <c r="AB254" s="56" t="s">
        <v>45</v>
      </c>
      <c r="AC254" s="56" t="s">
        <v>45</v>
      </c>
      <c r="AD254" s="56" t="s">
        <v>45</v>
      </c>
      <c r="AE254" s="56" t="s">
        <v>45</v>
      </c>
      <c r="AF254" s="56" t="s">
        <v>45</v>
      </c>
      <c r="AG254" s="56" t="s">
        <v>45</v>
      </c>
      <c r="AH254" s="56" t="s">
        <v>45</v>
      </c>
      <c r="AI254" s="56" t="s">
        <v>45</v>
      </c>
      <c r="AJ254" s="56" t="s">
        <v>45</v>
      </c>
      <c r="AK254" s="57" t="s">
        <v>45</v>
      </c>
      <c r="AL254" s="64" t="s">
        <v>2400</v>
      </c>
      <c r="AM254" t="s">
        <v>2506</v>
      </c>
      <c r="AN254" t="s">
        <v>2506</v>
      </c>
      <c r="AO254" t="b">
        <f>EXACT(AM254,AN254)</f>
        <v>1</v>
      </c>
    </row>
    <row r="255" spans="1:42" ht="15" customHeight="1">
      <c r="A255" s="1">
        <v>94</v>
      </c>
      <c r="B255" s="1" t="s">
        <v>690</v>
      </c>
      <c r="C255" s="1" t="s">
        <v>691</v>
      </c>
      <c r="D255" s="14" t="str">
        <f>VLOOKUP(C255, Tea_added!$B$1:$E$367, 3, FALSE)</f>
        <v>323_AAI3491_Diptera_Chironomidae_Orthocladius_Eudact_gelidorum_IDBA_pilon</v>
      </c>
      <c r="E255" s="14" t="str">
        <f>VLOOKUP(C255, Tea_added!$B$2:$E$367, 4, FALSE)</f>
        <v>BOLD:AAI3491</v>
      </c>
      <c r="F255" s="1" t="s">
        <v>692</v>
      </c>
      <c r="G255" s="1" t="s">
        <v>693</v>
      </c>
      <c r="H255" s="1" t="s">
        <v>694</v>
      </c>
      <c r="I255" s="1" t="s">
        <v>40</v>
      </c>
      <c r="J255" s="1" t="s">
        <v>41</v>
      </c>
      <c r="K255" s="1" t="s">
        <v>365</v>
      </c>
      <c r="L255" s="1" t="s">
        <v>3124</v>
      </c>
      <c r="M255" s="1" t="str">
        <f>_xlfn.TEXTJOIN("_", FALSE, L255, E255)</f>
        <v>Orthocladius sp_BOLD:AAI3491</v>
      </c>
      <c r="N255" s="2">
        <v>50</v>
      </c>
      <c r="O255" s="2" t="s">
        <v>695</v>
      </c>
      <c r="P255" s="2">
        <v>585</v>
      </c>
      <c r="R255" s="1" t="s">
        <v>44</v>
      </c>
      <c r="S255" s="9" t="s">
        <v>45</v>
      </c>
      <c r="T255" s="1" t="s">
        <v>55</v>
      </c>
      <c r="U255" s="7" t="s">
        <v>3548</v>
      </c>
      <c r="W255" s="55" t="s">
        <v>2654</v>
      </c>
      <c r="X255" s="56" t="s">
        <v>2654</v>
      </c>
      <c r="Y255" s="56" t="s">
        <v>2654</v>
      </c>
      <c r="Z255" s="56" t="s">
        <v>2654</v>
      </c>
      <c r="AA255" s="56" t="s">
        <v>2654</v>
      </c>
      <c r="AB255" s="56" t="s">
        <v>2654</v>
      </c>
      <c r="AC255" s="56" t="s">
        <v>2654</v>
      </c>
      <c r="AD255" s="56" t="s">
        <v>2654</v>
      </c>
      <c r="AE255" s="56" t="s">
        <v>2654</v>
      </c>
      <c r="AF255" s="56" t="s">
        <v>2654</v>
      </c>
      <c r="AG255" s="56" t="s">
        <v>2654</v>
      </c>
      <c r="AH255" s="56" t="s">
        <v>2654</v>
      </c>
      <c r="AI255" s="56" t="s">
        <v>2654</v>
      </c>
      <c r="AJ255" s="56" t="s">
        <v>2654</v>
      </c>
      <c r="AK255" s="57" t="s">
        <v>2654</v>
      </c>
      <c r="AL255" s="66" t="s">
        <v>56</v>
      </c>
      <c r="AM255" s="1" t="s">
        <v>696</v>
      </c>
      <c r="AN255" t="s">
        <v>696</v>
      </c>
      <c r="AO255" t="b">
        <f>EXACT(AM255,AN255)</f>
        <v>1</v>
      </c>
    </row>
    <row r="256" spans="1:42" ht="15" customHeight="1">
      <c r="A256" s="1">
        <v>99</v>
      </c>
      <c r="B256" s="1" t="s">
        <v>724</v>
      </c>
      <c r="C256" s="1" t="s">
        <v>725</v>
      </c>
      <c r="D256" s="14" t="str">
        <f>VLOOKUP(C256, Tea_added!$B$1:$E$367, 3, FALSE)</f>
        <v>332_ACK1991_Diptera_Chironomidae_Orthocladius_SPADESmeta_pilon</v>
      </c>
      <c r="E256" s="14" t="str">
        <f>VLOOKUP(C256, Tea_added!$B$2:$E$367, 4, FALSE)</f>
        <v>BOLD:ACK1991</v>
      </c>
      <c r="F256" s="1" t="s">
        <v>726</v>
      </c>
      <c r="G256" s="1" t="s">
        <v>727</v>
      </c>
      <c r="H256" s="1" t="s">
        <v>365</v>
      </c>
      <c r="I256" s="1" t="s">
        <v>40</v>
      </c>
      <c r="J256" s="1" t="s">
        <v>41</v>
      </c>
      <c r="K256" s="1" t="s">
        <v>365</v>
      </c>
      <c r="L256" s="1" t="s">
        <v>3124</v>
      </c>
      <c r="M256" s="1" t="str">
        <f>_xlfn.TEXTJOIN("_", FALSE, L256, E256)</f>
        <v>Orthocladius sp_BOLD:ACK1991</v>
      </c>
      <c r="N256" s="13">
        <v>70</v>
      </c>
      <c r="O256" s="13" t="s">
        <v>63</v>
      </c>
      <c r="P256" s="13">
        <v>259</v>
      </c>
      <c r="Q256" s="1" t="s">
        <v>715</v>
      </c>
      <c r="R256" s="1" t="s">
        <v>44</v>
      </c>
      <c r="S256" s="9" t="s">
        <v>45</v>
      </c>
      <c r="T256" s="1" t="s">
        <v>55</v>
      </c>
      <c r="U256" s="7" t="s">
        <v>3548</v>
      </c>
      <c r="W256" s="55" t="s">
        <v>2654</v>
      </c>
      <c r="X256" s="56" t="s">
        <v>2654</v>
      </c>
      <c r="Y256" s="56" t="s">
        <v>2654</v>
      </c>
      <c r="Z256" s="56" t="s">
        <v>2654</v>
      </c>
      <c r="AA256" s="56" t="s">
        <v>2654</v>
      </c>
      <c r="AB256" s="56" t="s">
        <v>2654</v>
      </c>
      <c r="AC256" s="56" t="s">
        <v>2654</v>
      </c>
      <c r="AD256" s="56" t="s">
        <v>2654</v>
      </c>
      <c r="AE256" s="56" t="s">
        <v>2654</v>
      </c>
      <c r="AF256" s="56" t="s">
        <v>2654</v>
      </c>
      <c r="AG256" s="56" t="s">
        <v>2654</v>
      </c>
      <c r="AH256" s="56" t="s">
        <v>2654</v>
      </c>
      <c r="AI256" s="56" t="s">
        <v>2654</v>
      </c>
      <c r="AJ256" s="56" t="s">
        <v>2654</v>
      </c>
      <c r="AK256" s="57" t="s">
        <v>2654</v>
      </c>
      <c r="AL256" s="66" t="s">
        <v>114</v>
      </c>
      <c r="AM256" s="1" t="s">
        <v>728</v>
      </c>
      <c r="AN256" t="s">
        <v>728</v>
      </c>
      <c r="AO256" t="b">
        <f>EXACT(AM256,AN256)</f>
        <v>1</v>
      </c>
    </row>
    <row r="257" spans="1:42" ht="15" customHeight="1">
      <c r="A257" s="1">
        <v>102</v>
      </c>
      <c r="B257" s="1" t="s">
        <v>745</v>
      </c>
      <c r="C257" s="1" t="s">
        <v>746</v>
      </c>
      <c r="D257" s="14" t="str">
        <f>VLOOKUP(C257, Tea_added!$B$1:$E$367, 3, FALSE)</f>
        <v>342_AAB1171_Diptera_Chironomidae_Orthocladius_Euorth_rivicola_IDBA_pilon</v>
      </c>
      <c r="E257" s="14" t="str">
        <f>VLOOKUP(C257, Tea_added!$B$2:$E$367, 4, FALSE)</f>
        <v>BOLD:AAB1171</v>
      </c>
      <c r="F257" s="1" t="s">
        <v>747</v>
      </c>
      <c r="G257" s="1" t="s">
        <v>748</v>
      </c>
      <c r="H257" s="1" t="s">
        <v>749</v>
      </c>
      <c r="I257" s="1" t="s">
        <v>40</v>
      </c>
      <c r="J257" s="1" t="s">
        <v>41</v>
      </c>
      <c r="K257" s="1" t="s">
        <v>365</v>
      </c>
      <c r="L257" s="1" t="s">
        <v>3442</v>
      </c>
      <c r="M257" s="1" t="str">
        <f>_xlfn.TEXTJOIN("_", FALSE, L257, E257)</f>
        <v>Orthocladius rivicola_BOLD:AAB1171</v>
      </c>
      <c r="N257" s="2">
        <v>50</v>
      </c>
      <c r="O257" s="2" t="s">
        <v>135</v>
      </c>
      <c r="P257" s="2">
        <v>360</v>
      </c>
      <c r="Q257" s="1" t="s">
        <v>715</v>
      </c>
      <c r="R257" s="1" t="s">
        <v>44</v>
      </c>
      <c r="S257" s="9" t="s">
        <v>45</v>
      </c>
      <c r="T257" s="1" t="s">
        <v>55</v>
      </c>
      <c r="U257" s="7" t="s">
        <v>3548</v>
      </c>
      <c r="V257" s="71"/>
      <c r="W257" s="55" t="s">
        <v>2654</v>
      </c>
      <c r="X257" s="56" t="s">
        <v>2654</v>
      </c>
      <c r="Y257" s="56" t="s">
        <v>2654</v>
      </c>
      <c r="Z257" s="56" t="s">
        <v>2654</v>
      </c>
      <c r="AA257" s="56" t="s">
        <v>2654</v>
      </c>
      <c r="AB257" s="56" t="s">
        <v>2654</v>
      </c>
      <c r="AC257" s="56" t="s">
        <v>2654</v>
      </c>
      <c r="AD257" s="56" t="s">
        <v>2654</v>
      </c>
      <c r="AE257" s="56" t="s">
        <v>2654</v>
      </c>
      <c r="AF257" s="56" t="s">
        <v>2654</v>
      </c>
      <c r="AG257" s="56" t="s">
        <v>2654</v>
      </c>
      <c r="AH257" s="56" t="s">
        <v>2654</v>
      </c>
      <c r="AI257" s="56" t="s">
        <v>2654</v>
      </c>
      <c r="AJ257" s="56" t="s">
        <v>2654</v>
      </c>
      <c r="AK257" s="57" t="s">
        <v>2654</v>
      </c>
      <c r="AL257" s="66" t="s">
        <v>56</v>
      </c>
      <c r="AM257" s="1" t="s">
        <v>750</v>
      </c>
      <c r="AN257" t="s">
        <v>750</v>
      </c>
      <c r="AO257" t="b">
        <f>EXACT(AM257,AN257)</f>
        <v>1</v>
      </c>
    </row>
    <row r="258" spans="1:42" ht="15" customHeight="1">
      <c r="A258" s="1">
        <v>189</v>
      </c>
      <c r="B258" s="1" t="s">
        <v>1375</v>
      </c>
      <c r="C258" s="1" t="s">
        <v>1376</v>
      </c>
      <c r="D258" s="14" t="str">
        <f>VLOOKUP(C258, Tea_added!$B$1:$E$367, 3, FALSE)</f>
        <v>PlateI_D2_ACI9309_Diptera_Chironomidae_Orthocladius_blastSpades_pilon</v>
      </c>
      <c r="E258" s="14" t="str">
        <f>VLOOKUP(C258, Tea_added!$B$2:$E$367, 4, FALSE)</f>
        <v>BOLD:ACI9309</v>
      </c>
      <c r="F258" s="1" t="s">
        <v>1377</v>
      </c>
      <c r="G258" s="1" t="s">
        <v>1378</v>
      </c>
      <c r="H258" s="1" t="s">
        <v>365</v>
      </c>
      <c r="I258" s="1" t="s">
        <v>40</v>
      </c>
      <c r="J258" s="1" t="s">
        <v>41</v>
      </c>
      <c r="K258" s="1" t="s">
        <v>365</v>
      </c>
      <c r="L258" s="1" t="s">
        <v>3124</v>
      </c>
      <c r="M258" s="1" t="str">
        <f>_xlfn.TEXTJOIN("_", FALSE, L258, E258)</f>
        <v>Orthocladius sp_BOLD:ACI9309</v>
      </c>
      <c r="N258" s="2">
        <v>18</v>
      </c>
      <c r="O258" s="2" t="s">
        <v>1379</v>
      </c>
      <c r="P258" s="2" t="s">
        <v>1380</v>
      </c>
      <c r="R258" s="1" t="s">
        <v>1272</v>
      </c>
      <c r="S258" s="7" t="s">
        <v>2388</v>
      </c>
      <c r="T258" s="1" t="s">
        <v>55</v>
      </c>
      <c r="U258" s="7" t="s">
        <v>3548</v>
      </c>
      <c r="W258" s="55" t="s">
        <v>2654</v>
      </c>
      <c r="X258" s="56" t="s">
        <v>2654</v>
      </c>
      <c r="Y258" s="56" t="s">
        <v>2654</v>
      </c>
      <c r="Z258" s="56" t="s">
        <v>2654</v>
      </c>
      <c r="AA258" s="56" t="s">
        <v>2654</v>
      </c>
      <c r="AB258" s="56" t="s">
        <v>2654</v>
      </c>
      <c r="AC258" s="56" t="s">
        <v>2654</v>
      </c>
      <c r="AD258" s="56" t="s">
        <v>2654</v>
      </c>
      <c r="AE258" s="56" t="s">
        <v>2654</v>
      </c>
      <c r="AF258" s="56" t="s">
        <v>2654</v>
      </c>
      <c r="AG258" s="56" t="s">
        <v>2654</v>
      </c>
      <c r="AH258" s="56" t="s">
        <v>2654</v>
      </c>
      <c r="AI258" s="56" t="s">
        <v>2654</v>
      </c>
      <c r="AJ258" s="56" t="s">
        <v>2654</v>
      </c>
      <c r="AK258" s="57" t="s">
        <v>2654</v>
      </c>
      <c r="AL258" s="64" t="s">
        <v>2401</v>
      </c>
      <c r="AM258" t="s">
        <v>2405</v>
      </c>
      <c r="AN258" t="s">
        <v>2405</v>
      </c>
      <c r="AO258" t="b">
        <f>EXACT(AM258,AN258)</f>
        <v>1</v>
      </c>
    </row>
    <row r="259" spans="1:42" ht="15" customHeight="1">
      <c r="A259" s="1">
        <v>222</v>
      </c>
      <c r="B259" s="1" t="s">
        <v>1572</v>
      </c>
      <c r="C259" s="1" t="s">
        <v>1573</v>
      </c>
      <c r="D259" s="14" t="str">
        <f>VLOOKUP(C259, Tea_added!$B$1:$E$367, 3, FALSE)</f>
        <v>PlateI_D7_AAG5431_Diptera_Chironomidae_Orthocladius_refsoup_Concatenated</v>
      </c>
      <c r="E259" s="14" t="str">
        <f>VLOOKUP(C259, Tea_added!$B$2:$E$367, 4, FALSE)</f>
        <v>BOLD:AAG5431</v>
      </c>
      <c r="F259" s="1" t="s">
        <v>1574</v>
      </c>
      <c r="G259" s="1" t="s">
        <v>1575</v>
      </c>
      <c r="H259" s="1" t="s">
        <v>365</v>
      </c>
      <c r="I259" s="1" t="s">
        <v>40</v>
      </c>
      <c r="J259" s="1" t="s">
        <v>41</v>
      </c>
      <c r="K259" s="1" t="s">
        <v>365</v>
      </c>
      <c r="L259" s="1" t="s">
        <v>3124</v>
      </c>
      <c r="M259" s="1" t="str">
        <f>_xlfn.TEXTJOIN("_", FALSE, L259, E259)</f>
        <v>Orthocladius sp_BOLD:AAG5431</v>
      </c>
      <c r="N259" s="2">
        <v>50</v>
      </c>
      <c r="O259" s="2" t="s">
        <v>1576</v>
      </c>
      <c r="P259" s="2">
        <v>160</v>
      </c>
      <c r="R259" s="1" t="s">
        <v>1272</v>
      </c>
      <c r="S259" s="7" t="s">
        <v>2388</v>
      </c>
      <c r="T259" s="1" t="s">
        <v>2650</v>
      </c>
      <c r="U259" s="7" t="s">
        <v>3548</v>
      </c>
      <c r="V259" t="s">
        <v>2668</v>
      </c>
      <c r="W259" s="55" t="s">
        <v>45</v>
      </c>
      <c r="X259" s="56" t="s">
        <v>45</v>
      </c>
      <c r="Y259" s="56" t="s">
        <v>45</v>
      </c>
      <c r="Z259" s="56" t="s">
        <v>45</v>
      </c>
      <c r="AA259" s="56" t="s">
        <v>45</v>
      </c>
      <c r="AB259" s="56" t="s">
        <v>45</v>
      </c>
      <c r="AC259" s="56" t="s">
        <v>45</v>
      </c>
      <c r="AD259" s="56" t="s">
        <v>45</v>
      </c>
      <c r="AE259" s="56" t="s">
        <v>45</v>
      </c>
      <c r="AF259" s="56" t="s">
        <v>45</v>
      </c>
      <c r="AG259" s="56" t="s">
        <v>45</v>
      </c>
      <c r="AH259" s="56" t="s">
        <v>45</v>
      </c>
      <c r="AI259" s="56" t="s">
        <v>45</v>
      </c>
      <c r="AJ259" s="56" t="s">
        <v>45</v>
      </c>
      <c r="AK259" s="57" t="s">
        <v>45</v>
      </c>
      <c r="AL259" s="64" t="s">
        <v>2636</v>
      </c>
      <c r="AM259" t="s">
        <v>2504</v>
      </c>
      <c r="AN259" t="s">
        <v>2504</v>
      </c>
      <c r="AO259" t="b">
        <f>EXACT(AM259,AN259)</f>
        <v>1</v>
      </c>
    </row>
    <row r="260" spans="1:42" ht="15" customHeight="1" thickBot="1">
      <c r="A260" s="1">
        <v>255</v>
      </c>
      <c r="B260" s="1" t="s">
        <v>1743</v>
      </c>
      <c r="C260" s="1" t="s">
        <v>1744</v>
      </c>
      <c r="D260" s="14" t="str">
        <f>VLOOKUP(C260, Tea_added!$B$1:$E$367, 3, FALSE)</f>
        <v>PlateJ_B2_AAU6758_Diptera_Chironomidae_Orthocladius_spades_pilon</v>
      </c>
      <c r="E260" s="14" t="str">
        <f>VLOOKUP(C260, Tea_added!$B$2:$E$367, 4, FALSE)</f>
        <v>BOLD:AAU6758</v>
      </c>
      <c r="F260" s="1" t="s">
        <v>1745</v>
      </c>
      <c r="G260" s="1" t="s">
        <v>1746</v>
      </c>
      <c r="H260" s="1" t="s">
        <v>365</v>
      </c>
      <c r="I260" s="1" t="s">
        <v>40</v>
      </c>
      <c r="J260" s="1" t="s">
        <v>41</v>
      </c>
      <c r="K260" s="1" t="s">
        <v>365</v>
      </c>
      <c r="L260" s="1" t="s">
        <v>3124</v>
      </c>
      <c r="M260" s="1" t="str">
        <f>_xlfn.TEXTJOIN("_", FALSE, L260, E260)</f>
        <v>Orthocladius sp_BOLD:AAU6758</v>
      </c>
      <c r="N260" s="2">
        <v>50</v>
      </c>
      <c r="O260" s="2" t="s">
        <v>1747</v>
      </c>
      <c r="P260" s="2">
        <v>510</v>
      </c>
      <c r="Q260" s="1" t="s">
        <v>715</v>
      </c>
      <c r="R260" s="1" t="s">
        <v>1272</v>
      </c>
      <c r="S260" s="7" t="s">
        <v>2388</v>
      </c>
      <c r="T260" s="1" t="s">
        <v>55</v>
      </c>
      <c r="U260" s="7" t="s">
        <v>3548</v>
      </c>
      <c r="W260" s="55" t="s">
        <v>2655</v>
      </c>
      <c r="X260" s="56" t="s">
        <v>2655</v>
      </c>
      <c r="Y260" s="56" t="s">
        <v>2655</v>
      </c>
      <c r="Z260" s="56" t="s">
        <v>2655</v>
      </c>
      <c r="AA260" s="56" t="s">
        <v>2655</v>
      </c>
      <c r="AB260" s="56" t="s">
        <v>2655</v>
      </c>
      <c r="AC260" s="56" t="s">
        <v>2655</v>
      </c>
      <c r="AD260" s="56" t="s">
        <v>2655</v>
      </c>
      <c r="AE260" s="56" t="s">
        <v>2655</v>
      </c>
      <c r="AF260" s="56" t="s">
        <v>2655</v>
      </c>
      <c r="AG260" s="56" t="s">
        <v>2655</v>
      </c>
      <c r="AH260" s="56" t="s">
        <v>2655</v>
      </c>
      <c r="AI260" s="56" t="s">
        <v>2655</v>
      </c>
      <c r="AJ260" s="56" t="s">
        <v>2655</v>
      </c>
      <c r="AK260" s="57" t="s">
        <v>2655</v>
      </c>
      <c r="AL260" s="64" t="s">
        <v>2400</v>
      </c>
      <c r="AM260" t="s">
        <v>2529</v>
      </c>
      <c r="AN260" t="s">
        <v>2529</v>
      </c>
      <c r="AO260" t="b">
        <f>EXACT(AM260,AN260)</f>
        <v>1</v>
      </c>
    </row>
    <row r="261" spans="1:42" ht="15" customHeight="1" thickBot="1">
      <c r="A261" s="1">
        <v>296</v>
      </c>
      <c r="B261" s="1" t="s">
        <v>1960</v>
      </c>
      <c r="C261" s="1" t="s">
        <v>1961</v>
      </c>
      <c r="D261" s="14" t="str">
        <f>VLOOKUP(C261, Tea_added!$B$1:$E$367, 3, FALSE)</f>
        <v>PlateD_C2_ABV5321_Hymenoptera_Pteromalidae_Pachyneuron_groenlandicum_Concatenated</v>
      </c>
      <c r="E261" s="14" t="str">
        <f>VLOOKUP(C261, Tea_added!$B$2:$E$367, 4, FALSE)</f>
        <v>BOLD:ABV5321</v>
      </c>
      <c r="F261" s="1" t="s">
        <v>1962</v>
      </c>
      <c r="G261" s="1" t="s">
        <v>1963</v>
      </c>
      <c r="H261" s="1" t="s">
        <v>1324</v>
      </c>
      <c r="I261" s="1" t="s">
        <v>773</v>
      </c>
      <c r="J261" s="1" t="s">
        <v>1325</v>
      </c>
      <c r="K261" s="1" t="s">
        <v>1326</v>
      </c>
      <c r="L261" s="1" t="s">
        <v>1324</v>
      </c>
      <c r="M261" s="1" t="str">
        <f>_xlfn.TEXTJOIN("_", FALSE, L261, E261)</f>
        <v>Pachyneuron groenlandicum_BOLD:ABV5321</v>
      </c>
      <c r="N261" s="2">
        <v>50</v>
      </c>
      <c r="O261" s="2" t="s">
        <v>482</v>
      </c>
      <c r="P261" s="2">
        <v>145</v>
      </c>
      <c r="R261" s="1" t="s">
        <v>1272</v>
      </c>
      <c r="S261" s="7" t="s">
        <v>2386</v>
      </c>
      <c r="T261" s="1" t="s">
        <v>2651</v>
      </c>
      <c r="U261" s="7" t="s">
        <v>3548</v>
      </c>
      <c r="V261" s="121"/>
      <c r="W261" s="6" t="s">
        <v>2651</v>
      </c>
      <c r="X261" s="56" t="s">
        <v>45</v>
      </c>
      <c r="Y261" s="56" t="s">
        <v>45</v>
      </c>
      <c r="Z261" s="7" t="s">
        <v>2651</v>
      </c>
      <c r="AA261" s="56" t="s">
        <v>45</v>
      </c>
      <c r="AB261" s="56" t="s">
        <v>45</v>
      </c>
      <c r="AC261" s="56" t="s">
        <v>45</v>
      </c>
      <c r="AD261" s="56" t="s">
        <v>45</v>
      </c>
      <c r="AE261" s="56" t="s">
        <v>45</v>
      </c>
      <c r="AF261" s="56" t="s">
        <v>45</v>
      </c>
      <c r="AG261" s="7" t="s">
        <v>2651</v>
      </c>
      <c r="AH261" s="56" t="s">
        <v>45</v>
      </c>
      <c r="AI261" s="56" t="s">
        <v>45</v>
      </c>
      <c r="AJ261" s="56" t="s">
        <v>45</v>
      </c>
      <c r="AK261" s="57" t="s">
        <v>45</v>
      </c>
      <c r="AL261" s="64" t="s">
        <v>2634</v>
      </c>
      <c r="AM261" t="s">
        <v>2561</v>
      </c>
      <c r="AN261" t="s">
        <v>2561</v>
      </c>
      <c r="AO261" t="b">
        <f>EXACT(AM261,AN261)</f>
        <v>1</v>
      </c>
      <c r="AP261" s="75"/>
    </row>
    <row r="262" spans="1:42" ht="15" customHeight="1">
      <c r="A262" s="1">
        <v>67</v>
      </c>
      <c r="B262" s="1" t="s">
        <v>520</v>
      </c>
      <c r="C262" s="1" t="s">
        <v>521</v>
      </c>
      <c r="D262" s="14" t="str">
        <f>VLOOKUP(C262, Tea_added!$B$1:$E$367, 3, FALSE)</f>
        <v>232_AAP5045_Diptera_Anthomyiidae_Paradelia_arctica_IDBA_pilon</v>
      </c>
      <c r="E262" s="14" t="str">
        <f>VLOOKUP(C262, Tea_added!$B$2:$E$367, 4, FALSE)</f>
        <v>BOLD:AAP5045</v>
      </c>
      <c r="F262" s="1" t="s">
        <v>522</v>
      </c>
      <c r="G262" s="1" t="s">
        <v>523</v>
      </c>
      <c r="H262" s="1" t="s">
        <v>524</v>
      </c>
      <c r="I262" s="1" t="s">
        <v>40</v>
      </c>
      <c r="J262" s="1" t="s">
        <v>252</v>
      </c>
      <c r="K262" s="1" t="s">
        <v>525</v>
      </c>
      <c r="L262" s="1" t="s">
        <v>524</v>
      </c>
      <c r="M262" s="1" t="str">
        <f>_xlfn.TEXTJOIN("_", FALSE, L262, E262)</f>
        <v>Paradelia arctica_BOLD:AAP5045</v>
      </c>
      <c r="N262" s="13">
        <v>50</v>
      </c>
      <c r="O262" s="13">
        <v>237</v>
      </c>
      <c r="P262" s="13">
        <v>11850</v>
      </c>
      <c r="R262" s="1" t="s">
        <v>44</v>
      </c>
      <c r="S262" s="9" t="s">
        <v>45</v>
      </c>
      <c r="T262" s="1" t="s">
        <v>55</v>
      </c>
      <c r="U262" s="7" t="s">
        <v>3548</v>
      </c>
      <c r="W262" s="55" t="s">
        <v>2654</v>
      </c>
      <c r="X262" s="56" t="s">
        <v>2654</v>
      </c>
      <c r="Y262" s="56" t="s">
        <v>2654</v>
      </c>
      <c r="Z262" s="56" t="s">
        <v>2654</v>
      </c>
      <c r="AA262" s="56" t="s">
        <v>2654</v>
      </c>
      <c r="AB262" s="56" t="s">
        <v>2654</v>
      </c>
      <c r="AC262" s="56" t="s">
        <v>2654</v>
      </c>
      <c r="AD262" s="56" t="s">
        <v>2654</v>
      </c>
      <c r="AE262" s="56" t="s">
        <v>2654</v>
      </c>
      <c r="AF262" s="56" t="s">
        <v>2654</v>
      </c>
      <c r="AG262" s="56" t="s">
        <v>2654</v>
      </c>
      <c r="AH262" s="56" t="s">
        <v>2654</v>
      </c>
      <c r="AI262" s="56" t="s">
        <v>2654</v>
      </c>
      <c r="AJ262" s="56" t="s">
        <v>2654</v>
      </c>
      <c r="AK262" s="57" t="s">
        <v>2654</v>
      </c>
      <c r="AL262" s="66" t="s">
        <v>56</v>
      </c>
      <c r="AM262" s="1" t="s">
        <v>526</v>
      </c>
      <c r="AN262" t="s">
        <v>526</v>
      </c>
      <c r="AO262" t="b">
        <f>EXACT(AM262,AN262)</f>
        <v>1</v>
      </c>
    </row>
    <row r="263" spans="1:42" ht="15" customHeight="1">
      <c r="A263" s="1">
        <v>227</v>
      </c>
      <c r="B263" s="1" t="s">
        <v>1600</v>
      </c>
      <c r="C263" s="1" t="s">
        <v>1601</v>
      </c>
      <c r="D263" s="14" t="str">
        <f>VLOOKUP(C263, Tea_added!$B$1:$E$367, 3, FALSE)</f>
        <v>PlateC_E8_AAE3721_Diptera_Chironomidae_Paraphaenocladius_brevinervis_spades_pilon</v>
      </c>
      <c r="E263" s="14" t="str">
        <f>VLOOKUP(C263, Tea_added!$B$2:$E$367, 4, FALSE)</f>
        <v>BOLD:AAE3721</v>
      </c>
      <c r="F263" s="1" t="s">
        <v>1602</v>
      </c>
      <c r="G263" s="1" t="s">
        <v>1603</v>
      </c>
      <c r="H263" s="1" t="s">
        <v>1604</v>
      </c>
      <c r="I263" s="1" t="s">
        <v>40</v>
      </c>
      <c r="J263" s="1" t="s">
        <v>41</v>
      </c>
      <c r="K263" s="1" t="s">
        <v>437</v>
      </c>
      <c r="L263" s="1" t="s">
        <v>1604</v>
      </c>
      <c r="M263" s="1" t="str">
        <f>_xlfn.TEXTJOIN("_", FALSE, L263, E263)</f>
        <v>Paraphaenocladius brevinervis_BOLD:AAE3721</v>
      </c>
      <c r="N263" s="2">
        <v>70</v>
      </c>
      <c r="O263" s="2" t="s">
        <v>215</v>
      </c>
      <c r="P263" s="2">
        <v>252</v>
      </c>
      <c r="R263" s="1" t="s">
        <v>1272</v>
      </c>
      <c r="S263" s="7" t="s">
        <v>2386</v>
      </c>
      <c r="T263" s="1" t="s">
        <v>55</v>
      </c>
      <c r="U263" s="7" t="s">
        <v>3548</v>
      </c>
      <c r="W263" s="55" t="s">
        <v>45</v>
      </c>
      <c r="X263" s="56" t="s">
        <v>45</v>
      </c>
      <c r="Y263" s="56" t="s">
        <v>45</v>
      </c>
      <c r="Z263" s="56" t="s">
        <v>45</v>
      </c>
      <c r="AA263" s="56" t="s">
        <v>45</v>
      </c>
      <c r="AB263" s="56" t="s">
        <v>45</v>
      </c>
      <c r="AC263" s="56" t="s">
        <v>45</v>
      </c>
      <c r="AD263" s="56" t="s">
        <v>45</v>
      </c>
      <c r="AE263" s="56" t="s">
        <v>45</v>
      </c>
      <c r="AF263" s="56" t="s">
        <v>45</v>
      </c>
      <c r="AG263" s="56" t="s">
        <v>45</v>
      </c>
      <c r="AH263" s="56" t="s">
        <v>45</v>
      </c>
      <c r="AI263" s="56" t="s">
        <v>45</v>
      </c>
      <c r="AJ263" s="56" t="s">
        <v>45</v>
      </c>
      <c r="AK263" s="57" t="s">
        <v>45</v>
      </c>
      <c r="AL263" s="64" t="s">
        <v>2400</v>
      </c>
      <c r="AM263" t="s">
        <v>2508</v>
      </c>
      <c r="AN263" t="s">
        <v>2508</v>
      </c>
      <c r="AO263" t="b">
        <f>EXACT(AM263,AN263)</f>
        <v>1</v>
      </c>
    </row>
    <row r="264" spans="1:42" ht="15" customHeight="1">
      <c r="A264" s="1">
        <v>55</v>
      </c>
      <c r="B264" s="1" t="s">
        <v>432</v>
      </c>
      <c r="C264" s="1" t="s">
        <v>433</v>
      </c>
      <c r="D264" s="14" t="str">
        <f>VLOOKUP(C264, Tea_added!$B$1:$E$367, 3, FALSE)</f>
        <v>185_AAC4201_Diptera_Chironomidae_Paraphaenocladius_impensus_IDBA_pilon</v>
      </c>
      <c r="E264" s="14" t="str">
        <f>VLOOKUP(C264, Tea_added!$B$2:$E$367, 4, FALSE)</f>
        <v>BOLD:AAC4201</v>
      </c>
      <c r="F264" s="1" t="s">
        <v>434</v>
      </c>
      <c r="G264" s="1" t="s">
        <v>435</v>
      </c>
      <c r="H264" s="1" t="s">
        <v>436</v>
      </c>
      <c r="I264" s="1" t="s">
        <v>40</v>
      </c>
      <c r="J264" s="1" t="s">
        <v>41</v>
      </c>
      <c r="K264" s="1" t="s">
        <v>437</v>
      </c>
      <c r="L264" s="1" t="s">
        <v>436</v>
      </c>
      <c r="M264" s="1" t="str">
        <f>_xlfn.TEXTJOIN("_", FALSE, L264, E264)</f>
        <v>Paraphaenocladius impensus_BOLD:AAC4201</v>
      </c>
      <c r="N264" s="2">
        <v>50</v>
      </c>
      <c r="O264" s="2" t="s">
        <v>438</v>
      </c>
      <c r="P264" s="2">
        <v>275</v>
      </c>
      <c r="R264" s="1" t="s">
        <v>44</v>
      </c>
      <c r="S264" s="9" t="s">
        <v>45</v>
      </c>
      <c r="T264" s="1" t="s">
        <v>55</v>
      </c>
      <c r="U264" s="7" t="s">
        <v>3548</v>
      </c>
      <c r="W264" s="55" t="s">
        <v>2654</v>
      </c>
      <c r="X264" s="56" t="s">
        <v>2654</v>
      </c>
      <c r="Y264" s="56" t="s">
        <v>2654</v>
      </c>
      <c r="Z264" s="56" t="s">
        <v>2654</v>
      </c>
      <c r="AA264" s="56" t="s">
        <v>2654</v>
      </c>
      <c r="AB264" s="56" t="s">
        <v>2654</v>
      </c>
      <c r="AC264" s="56" t="s">
        <v>2654</v>
      </c>
      <c r="AD264" s="56" t="s">
        <v>2654</v>
      </c>
      <c r="AE264" s="56" t="s">
        <v>2654</v>
      </c>
      <c r="AF264" s="56" t="s">
        <v>2654</v>
      </c>
      <c r="AG264" s="56" t="s">
        <v>2654</v>
      </c>
      <c r="AH264" s="56" t="s">
        <v>2654</v>
      </c>
      <c r="AI264" s="56" t="s">
        <v>2654</v>
      </c>
      <c r="AJ264" s="56" t="s">
        <v>2654</v>
      </c>
      <c r="AK264" s="57" t="s">
        <v>2654</v>
      </c>
      <c r="AL264" s="66" t="s">
        <v>56</v>
      </c>
      <c r="AM264" s="1" t="s">
        <v>439</v>
      </c>
      <c r="AN264" t="s">
        <v>439</v>
      </c>
      <c r="AO264" t="b">
        <f>EXACT(AM264,AN264)</f>
        <v>1</v>
      </c>
    </row>
    <row r="265" spans="1:42" ht="15" customHeight="1">
      <c r="A265" s="1">
        <v>335</v>
      </c>
      <c r="B265" s="1" t="s">
        <v>2214</v>
      </c>
      <c r="C265" s="1" t="s">
        <v>2215</v>
      </c>
      <c r="D265" s="14" t="str">
        <f>VLOOKUP(C265, Tea_added!$B$1:$E$367, 3, FALSE)</f>
        <v>PlateI_H5_AAC1834_Diptera_Syrphidae_Parasyrphus_tarsatus_refsoup_Concatenated</v>
      </c>
      <c r="E265" s="14" t="str">
        <f>VLOOKUP(C265, Tea_added!$B$2:$E$367, 4, FALSE)</f>
        <v>BOLD:AAC1834</v>
      </c>
      <c r="F265" s="1" t="s">
        <v>2216</v>
      </c>
      <c r="G265" s="1" t="s">
        <v>2217</v>
      </c>
      <c r="H265" s="1" t="s">
        <v>2218</v>
      </c>
      <c r="I265" s="1" t="s">
        <v>40</v>
      </c>
      <c r="J265" s="1" t="s">
        <v>764</v>
      </c>
      <c r="K265" s="1" t="s">
        <v>2219</v>
      </c>
      <c r="L265" s="1" t="s">
        <v>2218</v>
      </c>
      <c r="M265" s="1" t="str">
        <f>_xlfn.TEXTJOIN("_", FALSE, L265, E265)</f>
        <v>Parasyrphus tarsatus_BOLD:AAC1834</v>
      </c>
      <c r="N265" s="2">
        <v>90</v>
      </c>
      <c r="O265" s="2" t="s">
        <v>2220</v>
      </c>
      <c r="P265" s="2">
        <v>52983</v>
      </c>
      <c r="Q265" s="1" t="s">
        <v>715</v>
      </c>
      <c r="R265" s="1" t="s">
        <v>1272</v>
      </c>
      <c r="S265" s="7" t="s">
        <v>2389</v>
      </c>
      <c r="T265" s="1" t="s">
        <v>2651</v>
      </c>
      <c r="U265" s="7" t="s">
        <v>3548</v>
      </c>
      <c r="V265" t="s">
        <v>2393</v>
      </c>
      <c r="W265" s="55" t="s">
        <v>2655</v>
      </c>
      <c r="X265" s="56" t="s">
        <v>2655</v>
      </c>
      <c r="Y265" s="56" t="s">
        <v>2655</v>
      </c>
      <c r="Z265" s="56" t="s">
        <v>2655</v>
      </c>
      <c r="AA265" s="56" t="s">
        <v>2655</v>
      </c>
      <c r="AB265" s="56" t="s">
        <v>2655</v>
      </c>
      <c r="AC265" s="56" t="s">
        <v>2655</v>
      </c>
      <c r="AD265" s="56" t="s">
        <v>2655</v>
      </c>
      <c r="AE265" s="7" t="s">
        <v>2651</v>
      </c>
      <c r="AF265" s="56" t="s">
        <v>2655</v>
      </c>
      <c r="AG265" s="56" t="s">
        <v>2655</v>
      </c>
      <c r="AH265" s="56" t="s">
        <v>2655</v>
      </c>
      <c r="AI265" s="56" t="s">
        <v>2655</v>
      </c>
      <c r="AJ265" s="56" t="s">
        <v>2655</v>
      </c>
      <c r="AK265" s="8" t="s">
        <v>2652</v>
      </c>
      <c r="AL265" s="64" t="s">
        <v>2636</v>
      </c>
      <c r="AM265" t="s">
        <v>2591</v>
      </c>
      <c r="AN265" t="s">
        <v>2591</v>
      </c>
      <c r="AO265" t="b">
        <f>EXACT(AM265,AN265)</f>
        <v>1</v>
      </c>
    </row>
    <row r="266" spans="1:42" ht="15" customHeight="1" thickBot="1">
      <c r="A266" s="1">
        <v>74</v>
      </c>
      <c r="B266" s="1" t="s">
        <v>565</v>
      </c>
      <c r="C266" s="1" t="s">
        <v>566</v>
      </c>
      <c r="D266" s="14" t="str">
        <f>VLOOKUP(C266, Tea_added!$B$1:$E$367, 3, FALSE)</f>
        <v>255_ACI8978_Diptera_Chironomidae_Paratanytarsus_IDBA_pilon</v>
      </c>
      <c r="E266" s="14" t="str">
        <f>VLOOKUP(C266, Tea_added!$B$2:$E$367, 4, FALSE)</f>
        <v>BOLD:ACI8978</v>
      </c>
      <c r="F266" s="1" t="s">
        <v>567</v>
      </c>
      <c r="G266" s="1" t="s">
        <v>568</v>
      </c>
      <c r="H266" s="1" t="s">
        <v>569</v>
      </c>
      <c r="I266" s="1" t="s">
        <v>40</v>
      </c>
      <c r="J266" s="1" t="s">
        <v>41</v>
      </c>
      <c r="K266" s="1" t="s">
        <v>569</v>
      </c>
      <c r="L266" s="1" t="s">
        <v>3125</v>
      </c>
      <c r="M266" s="1" t="str">
        <f>_xlfn.TEXTJOIN("_", FALSE, L266, E266)</f>
        <v>Paratanytarsus sp_BOLD:ACI8978</v>
      </c>
      <c r="N266" s="2">
        <v>70</v>
      </c>
      <c r="O266" s="2" t="s">
        <v>570</v>
      </c>
      <c r="P266" s="2">
        <v>581</v>
      </c>
      <c r="R266" s="1" t="s">
        <v>44</v>
      </c>
      <c r="S266" s="9" t="s">
        <v>45</v>
      </c>
      <c r="T266" s="1" t="s">
        <v>55</v>
      </c>
      <c r="U266" s="7" t="s">
        <v>3548</v>
      </c>
      <c r="W266" s="55" t="s">
        <v>2654</v>
      </c>
      <c r="X266" s="56" t="s">
        <v>2654</v>
      </c>
      <c r="Y266" s="56" t="s">
        <v>2654</v>
      </c>
      <c r="Z266" s="56" t="s">
        <v>2654</v>
      </c>
      <c r="AA266" s="56" t="s">
        <v>2654</v>
      </c>
      <c r="AB266" s="56" t="s">
        <v>2654</v>
      </c>
      <c r="AC266" s="56" t="s">
        <v>2654</v>
      </c>
      <c r="AD266" s="56" t="s">
        <v>2654</v>
      </c>
      <c r="AE266" s="56" t="s">
        <v>2654</v>
      </c>
      <c r="AF266" s="56" t="s">
        <v>2654</v>
      </c>
      <c r="AG266" s="56" t="s">
        <v>2654</v>
      </c>
      <c r="AH266" s="56" t="s">
        <v>2654</v>
      </c>
      <c r="AI266" s="56" t="s">
        <v>2654</v>
      </c>
      <c r="AJ266" s="56" t="s">
        <v>2654</v>
      </c>
      <c r="AK266" s="57" t="s">
        <v>2654</v>
      </c>
      <c r="AL266" s="66" t="s">
        <v>56</v>
      </c>
      <c r="AM266" s="1" t="s">
        <v>571</v>
      </c>
      <c r="AN266" t="s">
        <v>571</v>
      </c>
      <c r="AO266" t="b">
        <f>EXACT(AM266,AN266)</f>
        <v>1</v>
      </c>
    </row>
    <row r="267" spans="1:42" ht="15" customHeight="1" thickBot="1">
      <c r="A267" s="1">
        <v>120</v>
      </c>
      <c r="B267" s="1" t="s">
        <v>881</v>
      </c>
      <c r="C267" s="1" t="s">
        <v>882</v>
      </c>
      <c r="D267" s="14" t="str">
        <f>VLOOKUP(C267, Tea_added!$B$1:$E$367, 3, FALSE)</f>
        <v>608_AAA9651_Araneae_Lycosidae_Pardosa_glacialis_IDBA_pilon</v>
      </c>
      <c r="E267" s="14" t="str">
        <f>VLOOKUP(C267, Tea_added!$B$2:$E$367, 4, FALSE)</f>
        <v>BOLD:AAA9651</v>
      </c>
      <c r="F267" s="1" t="s">
        <v>883</v>
      </c>
      <c r="G267" s="1" t="s">
        <v>884</v>
      </c>
      <c r="H267" s="1" t="s">
        <v>885</v>
      </c>
      <c r="I267" s="1" t="s">
        <v>886</v>
      </c>
      <c r="J267" s="1" t="s">
        <v>887</v>
      </c>
      <c r="K267" s="1" t="s">
        <v>888</v>
      </c>
      <c r="L267" s="1" t="s">
        <v>885</v>
      </c>
      <c r="M267" s="1" t="str">
        <f>_xlfn.TEXTJOIN("_", FALSE, L267, E267)</f>
        <v>Pardosa glacialis_BOLD:AAA9651</v>
      </c>
      <c r="N267" s="2">
        <v>50</v>
      </c>
      <c r="O267" s="2" t="s">
        <v>889</v>
      </c>
      <c r="P267" s="2">
        <v>15605</v>
      </c>
      <c r="Q267" s="1" t="s">
        <v>715</v>
      </c>
      <c r="R267" s="1" t="s">
        <v>44</v>
      </c>
      <c r="S267" s="9" t="s">
        <v>45</v>
      </c>
      <c r="T267" s="1" t="s">
        <v>55</v>
      </c>
      <c r="U267" s="7" t="s">
        <v>3548</v>
      </c>
      <c r="V267" s="121"/>
      <c r="W267" s="55" t="s">
        <v>2654</v>
      </c>
      <c r="X267" s="56" t="s">
        <v>2654</v>
      </c>
      <c r="Y267" s="56" t="s">
        <v>2654</v>
      </c>
      <c r="Z267" s="56" t="s">
        <v>2654</v>
      </c>
      <c r="AA267" s="56" t="s">
        <v>2654</v>
      </c>
      <c r="AB267" s="56" t="s">
        <v>2654</v>
      </c>
      <c r="AC267" s="56" t="s">
        <v>2654</v>
      </c>
      <c r="AD267" s="56" t="s">
        <v>2654</v>
      </c>
      <c r="AE267" s="56" t="s">
        <v>2654</v>
      </c>
      <c r="AF267" s="56" t="s">
        <v>2654</v>
      </c>
      <c r="AG267" s="56" t="s">
        <v>2654</v>
      </c>
      <c r="AH267" s="56" t="s">
        <v>2654</v>
      </c>
      <c r="AI267" s="56" t="s">
        <v>2654</v>
      </c>
      <c r="AJ267" s="56" t="s">
        <v>2654</v>
      </c>
      <c r="AK267" s="57" t="s">
        <v>2654</v>
      </c>
      <c r="AL267" s="66" t="s">
        <v>56</v>
      </c>
      <c r="AM267" s="1" t="s">
        <v>890</v>
      </c>
      <c r="AN267" t="s">
        <v>890</v>
      </c>
      <c r="AO267" t="b">
        <f>EXACT(AM267,AN267)</f>
        <v>1</v>
      </c>
    </row>
    <row r="268" spans="1:42" ht="15" customHeight="1">
      <c r="A268" s="1">
        <v>30</v>
      </c>
      <c r="B268" s="1" t="s">
        <v>247</v>
      </c>
      <c r="C268" s="1" t="s">
        <v>248</v>
      </c>
      <c r="D268" s="14" t="str">
        <f>VLOOKUP(C268, Tea_added!$B$1:$E$367, 3, FALSE)</f>
        <v>100_ACP6173_Diptera_Anthomyiidae_Pegomya_icterica_IDBA_pilon</v>
      </c>
      <c r="E268" s="14" t="str">
        <f>VLOOKUP(C268, Tea_added!$B$2:$E$367, 4, FALSE)</f>
        <v>BOLD:ACP6173</v>
      </c>
      <c r="F268" s="1" t="s">
        <v>249</v>
      </c>
      <c r="G268" s="1" t="s">
        <v>250</v>
      </c>
      <c r="H268" s="1" t="s">
        <v>251</v>
      </c>
      <c r="I268" s="1" t="s">
        <v>40</v>
      </c>
      <c r="J268" s="1" t="s">
        <v>252</v>
      </c>
      <c r="K268" s="1" t="s">
        <v>253</v>
      </c>
      <c r="L268" s="1" t="s">
        <v>251</v>
      </c>
      <c r="M268" s="1" t="str">
        <f>_xlfn.TEXTJOIN("_", FALSE, L268, E268)</f>
        <v>Pegomya icterica_BOLD:ACP6173</v>
      </c>
      <c r="N268" s="2">
        <v>50</v>
      </c>
      <c r="O268" s="2" t="s">
        <v>254</v>
      </c>
      <c r="P268" s="2">
        <v>22160</v>
      </c>
      <c r="R268" s="1" t="s">
        <v>44</v>
      </c>
      <c r="S268" s="9" t="s">
        <v>45</v>
      </c>
      <c r="T268" s="1" t="s">
        <v>55</v>
      </c>
      <c r="U268" s="7" t="s">
        <v>3548</v>
      </c>
      <c r="W268" s="55" t="s">
        <v>2654</v>
      </c>
      <c r="X268" s="56" t="s">
        <v>2654</v>
      </c>
      <c r="Y268" s="56" t="s">
        <v>2654</v>
      </c>
      <c r="Z268" s="56" t="s">
        <v>2654</v>
      </c>
      <c r="AA268" s="56" t="s">
        <v>2654</v>
      </c>
      <c r="AB268" s="56" t="s">
        <v>2654</v>
      </c>
      <c r="AC268" s="56" t="s">
        <v>2654</v>
      </c>
      <c r="AD268" s="56" t="s">
        <v>2654</v>
      </c>
      <c r="AE268" s="56" t="s">
        <v>2654</v>
      </c>
      <c r="AF268" s="56" t="s">
        <v>2654</v>
      </c>
      <c r="AG268" s="56" t="s">
        <v>2654</v>
      </c>
      <c r="AH268" s="56" t="s">
        <v>2654</v>
      </c>
      <c r="AI268" s="56" t="s">
        <v>2654</v>
      </c>
      <c r="AJ268" s="56" t="s">
        <v>2654</v>
      </c>
      <c r="AK268" s="57" t="s">
        <v>2654</v>
      </c>
      <c r="AL268" s="66" t="s">
        <v>56</v>
      </c>
      <c r="AM268" s="1" t="s">
        <v>255</v>
      </c>
      <c r="AN268" t="s">
        <v>255</v>
      </c>
      <c r="AO268" t="b">
        <f>EXACT(AM268,AN268)</f>
        <v>1</v>
      </c>
    </row>
    <row r="269" spans="1:42" ht="15" customHeight="1" thickBot="1">
      <c r="A269" s="1">
        <v>158</v>
      </c>
      <c r="B269" s="1" t="s">
        <v>1167</v>
      </c>
      <c r="C269" s="1" t="s">
        <v>1168</v>
      </c>
      <c r="D269" s="14" t="str">
        <f>VLOOKUP(C269, Tea_added!$B$1:$E$367, 3, FALSE)</f>
        <v>MITO_18_AAZ5252_Diptera_Tachinidae_Peleteria_aenea_SPADESmeta_pilon</v>
      </c>
      <c r="E269" s="14" t="str">
        <f>VLOOKUP(C269, Tea_added!$B$2:$E$367, 4, FALSE)</f>
        <v>BOLD:AAZ5252</v>
      </c>
      <c r="F269" s="1" t="s">
        <v>1169</v>
      </c>
      <c r="G269" s="1" t="s">
        <v>1102</v>
      </c>
      <c r="H269" s="1" t="s">
        <v>1170</v>
      </c>
      <c r="I269" s="1" t="s">
        <v>40</v>
      </c>
      <c r="J269" s="1" t="s">
        <v>1171</v>
      </c>
      <c r="K269" s="1" t="s">
        <v>1172</v>
      </c>
      <c r="L269" s="1" t="s">
        <v>1170</v>
      </c>
      <c r="M269" s="1" t="str">
        <f>_xlfn.TEXTJOIN("_", FALSE, L269, E269)</f>
        <v>Peleteria aenea_BOLD:AAZ5252</v>
      </c>
      <c r="N269" s="2">
        <v>50</v>
      </c>
      <c r="O269" s="2" t="s">
        <v>1173</v>
      </c>
      <c r="P269" s="2">
        <v>54615</v>
      </c>
      <c r="Q269" s="1" t="s">
        <v>715</v>
      </c>
      <c r="R269" s="1" t="s">
        <v>44</v>
      </c>
      <c r="S269" s="9" t="s">
        <v>45</v>
      </c>
      <c r="T269" s="1" t="s">
        <v>55</v>
      </c>
      <c r="U269" s="7" t="s">
        <v>3548</v>
      </c>
      <c r="W269" s="55" t="s">
        <v>2654</v>
      </c>
      <c r="X269" s="56" t="s">
        <v>2654</v>
      </c>
      <c r="Y269" s="56" t="s">
        <v>2654</v>
      </c>
      <c r="Z269" s="56" t="s">
        <v>2654</v>
      </c>
      <c r="AA269" s="56" t="s">
        <v>2654</v>
      </c>
      <c r="AB269" s="56" t="s">
        <v>2654</v>
      </c>
      <c r="AC269" s="56" t="s">
        <v>2654</v>
      </c>
      <c r="AD269" s="56" t="s">
        <v>2654</v>
      </c>
      <c r="AE269" s="56" t="s">
        <v>2654</v>
      </c>
      <c r="AF269" s="56" t="s">
        <v>2654</v>
      </c>
      <c r="AG269" s="56" t="s">
        <v>2654</v>
      </c>
      <c r="AH269" s="56" t="s">
        <v>2654</v>
      </c>
      <c r="AI269" s="56" t="s">
        <v>2654</v>
      </c>
      <c r="AJ269" s="56" t="s">
        <v>2654</v>
      </c>
      <c r="AK269" s="57" t="s">
        <v>2654</v>
      </c>
      <c r="AL269" s="66" t="s">
        <v>114</v>
      </c>
      <c r="AM269" s="1" t="s">
        <v>1174</v>
      </c>
      <c r="AN269" t="s">
        <v>1174</v>
      </c>
      <c r="AO269" t="b">
        <f>EXACT(AM269,AN269)</f>
        <v>1</v>
      </c>
    </row>
    <row r="270" spans="1:42" ht="15" customHeight="1" thickBot="1">
      <c r="A270" s="1">
        <v>366</v>
      </c>
      <c r="B270" s="1" t="s">
        <v>2378</v>
      </c>
      <c r="C270" s="1" t="s">
        <v>2379</v>
      </c>
      <c r="D270" s="14" t="str">
        <f>VLOOKUP(C270, Tea_added!$B$1:$E$367, 3, FALSE)</f>
        <v>PlateI_H9_ABU8975_Diptera_Tachinidae_Periscepsia_stylata_spades_pilon</v>
      </c>
      <c r="E270" s="14" t="str">
        <f>VLOOKUP(C270, Tea_added!$B$2:$E$367, 4, FALSE)</f>
        <v>BOLD:ABU8975</v>
      </c>
      <c r="F270" s="1" t="s">
        <v>2380</v>
      </c>
      <c r="G270" s="1" t="s">
        <v>2381</v>
      </c>
      <c r="H270" s="1" t="s">
        <v>2382</v>
      </c>
      <c r="I270" s="1" t="s">
        <v>40</v>
      </c>
      <c r="J270" s="1" t="s">
        <v>1171</v>
      </c>
      <c r="K270" s="1" t="s">
        <v>2383</v>
      </c>
      <c r="L270" s="1" t="s">
        <v>2382</v>
      </c>
      <c r="M270" s="1" t="str">
        <f>_xlfn.TEXTJOIN("_", FALSE, L270, E270)</f>
        <v>Periscepsia stylata_BOLD:ABU8975</v>
      </c>
      <c r="N270" s="2">
        <v>90</v>
      </c>
      <c r="O270" s="2" t="s">
        <v>2193</v>
      </c>
      <c r="P270" s="2">
        <v>8739</v>
      </c>
      <c r="Q270" s="1" t="s">
        <v>715</v>
      </c>
      <c r="R270" s="1" t="s">
        <v>1272</v>
      </c>
      <c r="S270" s="7" t="s">
        <v>2388</v>
      </c>
      <c r="T270" s="1" t="s">
        <v>55</v>
      </c>
      <c r="U270" s="7" t="s">
        <v>3548</v>
      </c>
      <c r="V270" s="121"/>
      <c r="W270" s="55" t="s">
        <v>2655</v>
      </c>
      <c r="X270" s="56" t="s">
        <v>2655</v>
      </c>
      <c r="Y270" s="56" t="s">
        <v>2655</v>
      </c>
      <c r="Z270" s="56" t="s">
        <v>2655</v>
      </c>
      <c r="AA270" s="56" t="s">
        <v>2655</v>
      </c>
      <c r="AB270" s="56" t="s">
        <v>2655</v>
      </c>
      <c r="AC270" s="56" t="s">
        <v>2655</v>
      </c>
      <c r="AD270" s="56" t="s">
        <v>2655</v>
      </c>
      <c r="AE270" s="56" t="s">
        <v>2655</v>
      </c>
      <c r="AF270" s="56" t="s">
        <v>2655</v>
      </c>
      <c r="AG270" s="56" t="s">
        <v>2655</v>
      </c>
      <c r="AH270" s="56" t="s">
        <v>2655</v>
      </c>
      <c r="AI270" s="56" t="s">
        <v>2655</v>
      </c>
      <c r="AJ270" s="56" t="s">
        <v>2655</v>
      </c>
      <c r="AK270" s="57" t="s">
        <v>2655</v>
      </c>
      <c r="AL270" s="64" t="s">
        <v>2400</v>
      </c>
      <c r="AM270" t="s">
        <v>2617</v>
      </c>
      <c r="AN270" t="s">
        <v>2617</v>
      </c>
      <c r="AO270" t="b">
        <f>EXACT(AM270,AN270)</f>
        <v>1</v>
      </c>
    </row>
    <row r="271" spans="1:42" ht="15" customHeight="1" thickBot="1">
      <c r="A271" s="1">
        <v>150</v>
      </c>
      <c r="B271" s="1" t="s">
        <v>1119</v>
      </c>
      <c r="C271" s="1" t="s">
        <v>1120</v>
      </c>
      <c r="D271" s="14" t="str">
        <f>VLOOKUP(C271, Tea_added!$B$1:$E$367, 3, FALSE)</f>
        <v>MITO_5_AAW1212_Diptera_Muscidae_Phaonia_bidentata_IDBApilon</v>
      </c>
      <c r="E271" s="14" t="str">
        <f>VLOOKUP(C271, Tea_added!$B$2:$E$367, 4, FALSE)</f>
        <v>BOLD:AAW1212</v>
      </c>
      <c r="F271" s="1" t="s">
        <v>1121</v>
      </c>
      <c r="G271" s="1" t="s">
        <v>1102</v>
      </c>
      <c r="H271" s="1" t="s">
        <v>1122</v>
      </c>
      <c r="I271" s="1" t="s">
        <v>40</v>
      </c>
      <c r="J271" s="1" t="s">
        <v>406</v>
      </c>
      <c r="K271" s="1" t="s">
        <v>1123</v>
      </c>
      <c r="L271" s="1" t="s">
        <v>1122</v>
      </c>
      <c r="M271" s="1" t="str">
        <f>_xlfn.TEXTJOIN("_", FALSE, L271, E271)</f>
        <v>Phaonia bidentata_BOLD:AAW1212</v>
      </c>
      <c r="N271" s="2">
        <v>50</v>
      </c>
      <c r="O271" s="2" t="s">
        <v>1124</v>
      </c>
      <c r="P271" s="2">
        <v>29175</v>
      </c>
      <c r="Q271" s="1" t="s">
        <v>715</v>
      </c>
      <c r="R271" s="1" t="s">
        <v>44</v>
      </c>
      <c r="S271" s="9" t="s">
        <v>45</v>
      </c>
      <c r="T271" s="1" t="s">
        <v>55</v>
      </c>
      <c r="U271" s="7" t="s">
        <v>3548</v>
      </c>
      <c r="V271" s="121"/>
      <c r="W271" s="55" t="s">
        <v>2654</v>
      </c>
      <c r="X271" s="56" t="s">
        <v>2654</v>
      </c>
      <c r="Y271" s="56" t="s">
        <v>2654</v>
      </c>
      <c r="Z271" s="56" t="s">
        <v>2654</v>
      </c>
      <c r="AA271" s="56" t="s">
        <v>2654</v>
      </c>
      <c r="AB271" s="56" t="s">
        <v>2654</v>
      </c>
      <c r="AC271" s="56" t="s">
        <v>2654</v>
      </c>
      <c r="AD271" s="56" t="s">
        <v>2654</v>
      </c>
      <c r="AE271" s="56" t="s">
        <v>2654</v>
      </c>
      <c r="AF271" s="56" t="s">
        <v>2654</v>
      </c>
      <c r="AG271" s="56" t="s">
        <v>2654</v>
      </c>
      <c r="AH271" s="56" t="s">
        <v>2654</v>
      </c>
      <c r="AI271" s="56" t="s">
        <v>2654</v>
      </c>
      <c r="AJ271" s="56" t="s">
        <v>2654</v>
      </c>
      <c r="AK271" s="57" t="s">
        <v>2654</v>
      </c>
      <c r="AL271" s="66" t="s">
        <v>56</v>
      </c>
      <c r="AM271" s="1" t="s">
        <v>1125</v>
      </c>
      <c r="AN271" t="s">
        <v>1125</v>
      </c>
      <c r="AO271" t="b">
        <f>EXACT(AM271,AN271)</f>
        <v>1</v>
      </c>
    </row>
    <row r="272" spans="1:42" ht="15" customHeight="1" thickBot="1">
      <c r="A272" s="1">
        <v>63</v>
      </c>
      <c r="B272" s="1" t="s">
        <v>491</v>
      </c>
      <c r="C272" s="1" t="s">
        <v>492</v>
      </c>
      <c r="D272" s="14" t="str">
        <f>VLOOKUP(C272, Tea_added!$B$1:$E$367, 3, FALSE)</f>
        <v>226_AAM9015_Diptera_Mycetophilidae_Phronia_egregia_SADBG_pilon</v>
      </c>
      <c r="E272" s="14" t="str">
        <f>VLOOKUP(C272, Tea_added!$B$2:$E$367, 4, FALSE)</f>
        <v>BOLD:AAM9015</v>
      </c>
      <c r="F272" s="1" t="s">
        <v>493</v>
      </c>
      <c r="G272" s="1" t="s">
        <v>494</v>
      </c>
      <c r="H272" s="1" t="s">
        <v>495</v>
      </c>
      <c r="I272" s="1" t="s">
        <v>40</v>
      </c>
      <c r="J272" s="1" t="s">
        <v>320</v>
      </c>
      <c r="K272" s="1" t="s">
        <v>496</v>
      </c>
      <c r="L272" s="1" t="s">
        <v>495</v>
      </c>
      <c r="M272" s="1" t="str">
        <f>_xlfn.TEXTJOIN("_", FALSE, L272, E272)</f>
        <v>Phronia egregia_BOLD:AAM9015</v>
      </c>
      <c r="N272" s="13">
        <v>70</v>
      </c>
      <c r="O272" s="13">
        <v>17</v>
      </c>
      <c r="P272" s="13">
        <v>1190</v>
      </c>
      <c r="R272" s="1" t="s">
        <v>44</v>
      </c>
      <c r="S272" s="9" t="s">
        <v>45</v>
      </c>
      <c r="T272" s="1" t="s">
        <v>55</v>
      </c>
      <c r="U272" s="7" t="s">
        <v>3548</v>
      </c>
      <c r="V272" s="121"/>
      <c r="W272" s="55" t="s">
        <v>2654</v>
      </c>
      <c r="X272" s="56" t="s">
        <v>2654</v>
      </c>
      <c r="Y272" s="56" t="s">
        <v>2654</v>
      </c>
      <c r="Z272" s="56" t="s">
        <v>2654</v>
      </c>
      <c r="AA272" s="56" t="s">
        <v>2654</v>
      </c>
      <c r="AB272" s="56" t="s">
        <v>2654</v>
      </c>
      <c r="AC272" s="56" t="s">
        <v>2654</v>
      </c>
      <c r="AD272" s="56" t="s">
        <v>2654</v>
      </c>
      <c r="AE272" s="56" t="s">
        <v>2654</v>
      </c>
      <c r="AF272" s="56" t="s">
        <v>2654</v>
      </c>
      <c r="AG272" s="56" t="s">
        <v>2654</v>
      </c>
      <c r="AH272" s="56" t="s">
        <v>2654</v>
      </c>
      <c r="AI272" s="56" t="s">
        <v>2654</v>
      </c>
      <c r="AJ272" s="56" t="s">
        <v>2654</v>
      </c>
      <c r="AK272" s="57" t="s">
        <v>2654</v>
      </c>
      <c r="AL272" s="13" t="s">
        <v>497</v>
      </c>
      <c r="AM272" s="1" t="s">
        <v>498</v>
      </c>
      <c r="AN272" t="s">
        <v>498</v>
      </c>
      <c r="AO272" t="b">
        <f>EXACT(AM272,AN272)</f>
        <v>1</v>
      </c>
    </row>
    <row r="273" spans="1:43" ht="15" customHeight="1" thickBot="1">
      <c r="A273" s="1">
        <v>66</v>
      </c>
      <c r="B273" s="1" t="s">
        <v>512</v>
      </c>
      <c r="C273" s="1" t="s">
        <v>513</v>
      </c>
      <c r="D273" s="14" t="str">
        <f>VLOOKUP(C273, Tea_added!$B$1:$E$367, 3, FALSE)</f>
        <v>231_ABA3294_Diptera_Mycetophilidae_Phronia_exigua_ConsensusSequence_pilon</v>
      </c>
      <c r="E273" s="14" t="str">
        <f>VLOOKUP(C273, Tea_added!$B$2:$E$367, 4, FALSE)</f>
        <v>BOLD:ABA3294</v>
      </c>
      <c r="F273" s="1" t="s">
        <v>514</v>
      </c>
      <c r="G273" s="1" t="s">
        <v>515</v>
      </c>
      <c r="H273" s="1" t="s">
        <v>516</v>
      </c>
      <c r="I273" s="1" t="s">
        <v>40</v>
      </c>
      <c r="J273" s="1" t="s">
        <v>320</v>
      </c>
      <c r="K273" s="1" t="s">
        <v>496</v>
      </c>
      <c r="L273" s="1" t="s">
        <v>516</v>
      </c>
      <c r="M273" s="1" t="str">
        <f>_xlfn.TEXTJOIN("_", FALSE, L273, E273)</f>
        <v>Phronia exigua_BOLD:ABA3294</v>
      </c>
      <c r="N273" s="2">
        <v>50</v>
      </c>
      <c r="O273" s="2" t="s">
        <v>517</v>
      </c>
      <c r="P273" s="2">
        <v>220</v>
      </c>
      <c r="R273" s="1" t="s">
        <v>44</v>
      </c>
      <c r="S273" s="9" t="s">
        <v>45</v>
      </c>
      <c r="T273" s="1" t="s">
        <v>216</v>
      </c>
      <c r="U273" s="7" t="s">
        <v>3548</v>
      </c>
      <c r="V273" s="1"/>
      <c r="W273" s="55" t="s">
        <v>2654</v>
      </c>
      <c r="X273" s="56" t="s">
        <v>2654</v>
      </c>
      <c r="Y273" s="56" t="s">
        <v>2654</v>
      </c>
      <c r="Z273" s="56" t="s">
        <v>2654</v>
      </c>
      <c r="AA273" s="56" t="s">
        <v>2654</v>
      </c>
      <c r="AB273" s="56" t="s">
        <v>2654</v>
      </c>
      <c r="AC273" s="56" t="s">
        <v>2654</v>
      </c>
      <c r="AD273" s="56" t="s">
        <v>216</v>
      </c>
      <c r="AE273" s="56" t="s">
        <v>2654</v>
      </c>
      <c r="AF273" s="56" t="s">
        <v>2654</v>
      </c>
      <c r="AG273" s="56" t="s">
        <v>2654</v>
      </c>
      <c r="AH273" s="56" t="s">
        <v>2654</v>
      </c>
      <c r="AI273" s="56" t="s">
        <v>2654</v>
      </c>
      <c r="AJ273" s="56" t="s">
        <v>2654</v>
      </c>
      <c r="AK273" s="57" t="s">
        <v>2654</v>
      </c>
      <c r="AL273" s="13" t="s">
        <v>518</v>
      </c>
      <c r="AM273" s="1" t="s">
        <v>519</v>
      </c>
      <c r="AN273" t="s">
        <v>519</v>
      </c>
      <c r="AO273" t="b">
        <f>EXACT(AM273,AN273)</f>
        <v>1</v>
      </c>
    </row>
    <row r="274" spans="1:43" ht="15" customHeight="1" thickBot="1">
      <c r="A274" s="1">
        <v>346</v>
      </c>
      <c r="B274" s="1" t="s">
        <v>2276</v>
      </c>
      <c r="C274" s="1" t="s">
        <v>2277</v>
      </c>
      <c r="D274" s="14" t="str">
        <f>VLOOKUP(C274, Tea_added!$B$1:$E$367, 3, FALSE)</f>
        <v>PlateI_H2_AAP6497_Diptera_Mycetophilidae_Phronia_spades_pilon</v>
      </c>
      <c r="E274" s="14" t="str">
        <f>VLOOKUP(C274, Tea_added!$B$2:$E$367, 4, FALSE)</f>
        <v>BOLD:AAP6497</v>
      </c>
      <c r="F274" s="1" t="s">
        <v>2278</v>
      </c>
      <c r="G274" s="1" t="s">
        <v>2279</v>
      </c>
      <c r="H274" s="1" t="s">
        <v>496</v>
      </c>
      <c r="I274" s="1" t="s">
        <v>40</v>
      </c>
      <c r="J274" s="1" t="s">
        <v>320</v>
      </c>
      <c r="K274" s="1" t="s">
        <v>496</v>
      </c>
      <c r="L274" s="1" t="s">
        <v>3370</v>
      </c>
      <c r="M274" s="1" t="str">
        <f>_xlfn.TEXTJOIN("_", FALSE, L274, E274)</f>
        <v>Phronia sp_BOLD:AAP6497</v>
      </c>
      <c r="N274" s="13">
        <v>70</v>
      </c>
      <c r="O274" s="13" t="s">
        <v>2128</v>
      </c>
      <c r="P274" s="13">
        <v>896</v>
      </c>
      <c r="Q274" s="1" t="s">
        <v>715</v>
      </c>
      <c r="R274" s="1" t="s">
        <v>1272</v>
      </c>
      <c r="S274" s="7" t="s">
        <v>2388</v>
      </c>
      <c r="T274" s="1" t="s">
        <v>55</v>
      </c>
      <c r="U274" s="7" t="s">
        <v>3548</v>
      </c>
      <c r="V274" s="121"/>
      <c r="W274" s="55" t="s">
        <v>2655</v>
      </c>
      <c r="X274" s="56" t="s">
        <v>2655</v>
      </c>
      <c r="Y274" s="56" t="s">
        <v>2655</v>
      </c>
      <c r="Z274" s="56" t="s">
        <v>2655</v>
      </c>
      <c r="AA274" s="56" t="s">
        <v>2655</v>
      </c>
      <c r="AB274" s="56" t="s">
        <v>2655</v>
      </c>
      <c r="AC274" s="56" t="s">
        <v>2655</v>
      </c>
      <c r="AD274" s="56" t="s">
        <v>2655</v>
      </c>
      <c r="AE274" s="56" t="s">
        <v>2655</v>
      </c>
      <c r="AF274" s="56" t="s">
        <v>2655</v>
      </c>
      <c r="AG274" s="56" t="s">
        <v>2655</v>
      </c>
      <c r="AH274" s="56" t="s">
        <v>2655</v>
      </c>
      <c r="AI274" s="56" t="s">
        <v>2655</v>
      </c>
      <c r="AJ274" s="56" t="s">
        <v>2655</v>
      </c>
      <c r="AK274" s="57" t="s">
        <v>2655</v>
      </c>
      <c r="AL274" s="64" t="s">
        <v>2400</v>
      </c>
      <c r="AM274" t="s">
        <v>2600</v>
      </c>
      <c r="AN274" t="s">
        <v>2600</v>
      </c>
      <c r="AO274" t="b">
        <f>EXACT(AM274,AN274)</f>
        <v>1</v>
      </c>
    </row>
    <row r="275" spans="1:43" ht="15" customHeight="1">
      <c r="A275" s="1">
        <v>347</v>
      </c>
      <c r="B275" s="1" t="s">
        <v>2280</v>
      </c>
      <c r="C275" s="1" t="s">
        <v>2281</v>
      </c>
      <c r="D275" s="14" t="str">
        <f>VLOOKUP(C275, Tea_added!$B$1:$E$367, 3, FALSE)</f>
        <v>PlateJ_A2_AAL9132_Diptera_Mycetophilidae_Phronia_spades_pilon</v>
      </c>
      <c r="E275" s="14" t="str">
        <f>VLOOKUP(C275, Tea_added!$B$2:$E$367, 4, FALSE)</f>
        <v>BOLD:AAL9132</v>
      </c>
      <c r="F275" s="1" t="s">
        <v>2282</v>
      </c>
      <c r="G275" s="1" t="s">
        <v>2283</v>
      </c>
      <c r="H275" s="1" t="s">
        <v>496</v>
      </c>
      <c r="I275" s="1" t="s">
        <v>40</v>
      </c>
      <c r="J275" s="1" t="s">
        <v>320</v>
      </c>
      <c r="K275" s="1" t="s">
        <v>496</v>
      </c>
      <c r="L275" s="1" t="s">
        <v>3370</v>
      </c>
      <c r="M275" s="1" t="str">
        <f>_xlfn.TEXTJOIN("_", FALSE, L275, E275)</f>
        <v>Phronia sp_BOLD:AAL9132</v>
      </c>
      <c r="N275" s="13">
        <v>70</v>
      </c>
      <c r="O275" s="13" t="s">
        <v>384</v>
      </c>
      <c r="P275" s="13">
        <v>301</v>
      </c>
      <c r="Q275" s="1" t="s">
        <v>715</v>
      </c>
      <c r="R275" s="1" t="s">
        <v>1272</v>
      </c>
      <c r="S275" s="7" t="s">
        <v>2388</v>
      </c>
      <c r="T275" s="1" t="s">
        <v>2650</v>
      </c>
      <c r="U275" s="7" t="s">
        <v>3548</v>
      </c>
      <c r="W275" s="55" t="s">
        <v>2655</v>
      </c>
      <c r="X275" s="56" t="s">
        <v>2655</v>
      </c>
      <c r="Y275" s="56" t="s">
        <v>2655</v>
      </c>
      <c r="Z275" s="56" t="s">
        <v>2655</v>
      </c>
      <c r="AA275" s="56" t="s">
        <v>2655</v>
      </c>
      <c r="AB275" s="56" t="s">
        <v>2655</v>
      </c>
      <c r="AC275" s="56" t="s">
        <v>2655</v>
      </c>
      <c r="AD275" s="56" t="s">
        <v>2655</v>
      </c>
      <c r="AE275" s="56" t="s">
        <v>2655</v>
      </c>
      <c r="AF275" s="56" t="s">
        <v>2655</v>
      </c>
      <c r="AG275" s="56" t="s">
        <v>2655</v>
      </c>
      <c r="AH275" s="56" t="s">
        <v>2655</v>
      </c>
      <c r="AI275" s="56" t="s">
        <v>2655</v>
      </c>
      <c r="AJ275" s="56" t="s">
        <v>2656</v>
      </c>
      <c r="AK275" s="57" t="s">
        <v>2657</v>
      </c>
      <c r="AL275" s="64" t="s">
        <v>2400</v>
      </c>
      <c r="AM275" t="s">
        <v>2601</v>
      </c>
      <c r="AN275" t="s">
        <v>2601</v>
      </c>
      <c r="AO275" t="b">
        <f>EXACT(AM275,AN275)</f>
        <v>1</v>
      </c>
    </row>
    <row r="276" spans="1:43" ht="15" customHeight="1">
      <c r="A276" s="1">
        <v>37</v>
      </c>
      <c r="B276" s="1" t="s">
        <v>301</v>
      </c>
      <c r="C276" s="1" t="s">
        <v>302</v>
      </c>
      <c r="D276" s="14" t="str">
        <f>VLOOKUP(C276, Tea_added!$B$1:$E$367, 3, FALSE)</f>
        <v>117_ABW5539_Diptera_Agromyzidae_Phytomyza_aquilonia_IDBA_pilon</v>
      </c>
      <c r="E276" s="14" t="str">
        <f>VLOOKUP(C276, Tea_added!$B$2:$E$367, 4, FALSE)</f>
        <v>BOLD:ABW5539</v>
      </c>
      <c r="F276" s="1" t="s">
        <v>303</v>
      </c>
      <c r="G276" s="1" t="s">
        <v>304</v>
      </c>
      <c r="H276" s="1" t="s">
        <v>305</v>
      </c>
      <c r="I276" s="1" t="s">
        <v>40</v>
      </c>
      <c r="J276" s="1" t="s">
        <v>298</v>
      </c>
      <c r="K276" s="1" t="s">
        <v>306</v>
      </c>
      <c r="L276" s="1" t="s">
        <v>305</v>
      </c>
      <c r="M276" s="1" t="str">
        <f>_xlfn.TEXTJOIN("_", FALSE, L276, E276)</f>
        <v>Phytomyza aquilonia_BOLD:ABW5539</v>
      </c>
      <c r="N276" s="2">
        <v>70</v>
      </c>
      <c r="O276" s="2" t="s">
        <v>157</v>
      </c>
      <c r="P276" s="2">
        <v>553</v>
      </c>
      <c r="R276" s="1" t="s">
        <v>44</v>
      </c>
      <c r="S276" s="9" t="s">
        <v>45</v>
      </c>
      <c r="T276" s="1" t="s">
        <v>55</v>
      </c>
      <c r="U276" s="7" t="s">
        <v>3548</v>
      </c>
      <c r="W276" s="55" t="s">
        <v>2654</v>
      </c>
      <c r="X276" s="56" t="s">
        <v>2654</v>
      </c>
      <c r="Y276" s="56" t="s">
        <v>2654</v>
      </c>
      <c r="Z276" s="56" t="s">
        <v>2654</v>
      </c>
      <c r="AA276" s="56" t="s">
        <v>2654</v>
      </c>
      <c r="AB276" s="56" t="s">
        <v>2654</v>
      </c>
      <c r="AC276" s="56" t="s">
        <v>2654</v>
      </c>
      <c r="AD276" s="56" t="s">
        <v>2654</v>
      </c>
      <c r="AE276" s="56" t="s">
        <v>2654</v>
      </c>
      <c r="AF276" s="56" t="s">
        <v>2654</v>
      </c>
      <c r="AG276" s="56" t="s">
        <v>2654</v>
      </c>
      <c r="AH276" s="56" t="s">
        <v>2654</v>
      </c>
      <c r="AI276" s="56" t="s">
        <v>2654</v>
      </c>
      <c r="AJ276" s="56" t="s">
        <v>2654</v>
      </c>
      <c r="AK276" s="57" t="s">
        <v>2654</v>
      </c>
      <c r="AL276" s="66" t="s">
        <v>56</v>
      </c>
      <c r="AM276" s="1" t="s">
        <v>307</v>
      </c>
      <c r="AN276" t="s">
        <v>307</v>
      </c>
      <c r="AO276" t="b">
        <f>EXACT(AM276,AN276)</f>
        <v>1</v>
      </c>
    </row>
    <row r="277" spans="1:43" ht="15" customHeight="1">
      <c r="A277" s="1">
        <v>295</v>
      </c>
      <c r="B277" s="1" t="s">
        <v>1955</v>
      </c>
      <c r="C277" s="1" t="s">
        <v>1956</v>
      </c>
      <c r="D277" s="14" t="str">
        <f>VLOOKUP(C277, Tea_added!$B$1:$E$367, 3, FALSE)</f>
        <v>PlateD_C1_AAO8223_Hymenoptera_Ichneumonidae_Picrostigeus_refsoup_Concatenated</v>
      </c>
      <c r="E277" s="14" t="str">
        <f>VLOOKUP(C277, Tea_added!$B$2:$E$367, 4, FALSE)</f>
        <v>BOLD:AAO8223</v>
      </c>
      <c r="F277" s="1" t="s">
        <v>1957</v>
      </c>
      <c r="G277" s="1" t="s">
        <v>1958</v>
      </c>
      <c r="H277" s="1" t="s">
        <v>1959</v>
      </c>
      <c r="I277" s="1" t="s">
        <v>773</v>
      </c>
      <c r="J277" s="1" t="s">
        <v>774</v>
      </c>
      <c r="K277" s="1" t="s">
        <v>1959</v>
      </c>
      <c r="L277" s="1" t="s">
        <v>3385</v>
      </c>
      <c r="M277" s="1" t="str">
        <f>_xlfn.TEXTJOIN("_", FALSE, L277, E277)</f>
        <v>Picrostigeus sp_BOLD:AAO8223</v>
      </c>
      <c r="N277" s="2">
        <v>70</v>
      </c>
      <c r="O277" s="2">
        <v>8</v>
      </c>
      <c r="P277" s="2">
        <v>560</v>
      </c>
      <c r="Q277" s="1" t="s">
        <v>715</v>
      </c>
      <c r="R277" s="1" t="s">
        <v>1272</v>
      </c>
      <c r="S277" s="7" t="s">
        <v>2386</v>
      </c>
      <c r="T277" s="1" t="s">
        <v>2651</v>
      </c>
      <c r="U277" s="7" t="s">
        <v>3548</v>
      </c>
      <c r="W277" s="6" t="s">
        <v>2652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7" t="s">
        <v>2651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8" t="s">
        <v>2652</v>
      </c>
      <c r="AL277" s="64" t="s">
        <v>2636</v>
      </c>
      <c r="AM277" t="s">
        <v>2560</v>
      </c>
      <c r="AN277" t="s">
        <v>2560</v>
      </c>
      <c r="AO277" t="b">
        <f>EXACT(AM277,AN277)</f>
        <v>1</v>
      </c>
    </row>
    <row r="278" spans="1:43" ht="15" customHeight="1">
      <c r="A278" s="1">
        <v>329</v>
      </c>
      <c r="B278" s="1" t="s">
        <v>2175</v>
      </c>
      <c r="C278" s="1" t="s">
        <v>2176</v>
      </c>
      <c r="D278" s="14" t="str">
        <f>VLOOKUP(C278, Tea_added!$B$1:$E$367, 3, FALSE)</f>
        <v>PlateJ_A3_AAH1503_Hymenoptera_Ichneumonidae_Pimpla_sodalis_idba_pilon</v>
      </c>
      <c r="E278" s="14" t="str">
        <f>VLOOKUP(C278, Tea_added!$B$2:$E$367, 4, FALSE)</f>
        <v>BOLD:AAH1503</v>
      </c>
      <c r="F278" s="1" t="s">
        <v>2177</v>
      </c>
      <c r="G278" s="1" t="s">
        <v>2178</v>
      </c>
      <c r="H278" s="1" t="s">
        <v>2179</v>
      </c>
      <c r="I278" s="1" t="s">
        <v>773</v>
      </c>
      <c r="J278" s="1" t="s">
        <v>774</v>
      </c>
      <c r="K278" s="1" t="s">
        <v>2180</v>
      </c>
      <c r="L278" s="1" t="s">
        <v>2179</v>
      </c>
      <c r="M278" s="1" t="str">
        <f>_xlfn.TEXTJOIN("_", FALSE, L278, E278)</f>
        <v>Pimpla sodalis_BOLD:AAH1503</v>
      </c>
      <c r="N278" s="2">
        <v>90</v>
      </c>
      <c r="O278" s="2" t="s">
        <v>2181</v>
      </c>
      <c r="P278" s="2">
        <v>8559</v>
      </c>
      <c r="Q278" s="1" t="s">
        <v>715</v>
      </c>
      <c r="R278" s="1" t="s">
        <v>1272</v>
      </c>
      <c r="S278" s="7" t="s">
        <v>2388</v>
      </c>
      <c r="T278" s="1" t="s">
        <v>55</v>
      </c>
      <c r="U278" s="7" t="s">
        <v>3548</v>
      </c>
      <c r="W278" s="55" t="s">
        <v>45</v>
      </c>
      <c r="X278" s="56" t="s">
        <v>45</v>
      </c>
      <c r="Y278" s="56" t="s">
        <v>45</v>
      </c>
      <c r="Z278" s="56" t="s">
        <v>45</v>
      </c>
      <c r="AA278" s="56" t="s">
        <v>45</v>
      </c>
      <c r="AB278" s="56" t="s">
        <v>45</v>
      </c>
      <c r="AC278" s="56" t="s">
        <v>45</v>
      </c>
      <c r="AD278" s="56" t="s">
        <v>45</v>
      </c>
      <c r="AE278" s="56" t="s">
        <v>45</v>
      </c>
      <c r="AF278" s="56" t="s">
        <v>45</v>
      </c>
      <c r="AG278" s="56" t="s">
        <v>45</v>
      </c>
      <c r="AH278" s="56" t="s">
        <v>45</v>
      </c>
      <c r="AI278" s="56" t="s">
        <v>45</v>
      </c>
      <c r="AJ278" s="56" t="s">
        <v>45</v>
      </c>
      <c r="AK278" s="57" t="s">
        <v>45</v>
      </c>
      <c r="AL278" s="64" t="s">
        <v>2399</v>
      </c>
      <c r="AM278" t="s">
        <v>2448</v>
      </c>
      <c r="AN278" t="s">
        <v>2448</v>
      </c>
      <c r="AO278" t="b">
        <f>EXACT(AM278,AN278)</f>
        <v>1</v>
      </c>
    </row>
    <row r="279" spans="1:43" ht="15" customHeight="1">
      <c r="A279" s="1">
        <v>159</v>
      </c>
      <c r="B279" s="1" t="s">
        <v>1175</v>
      </c>
      <c r="C279" s="1" t="s">
        <v>1176</v>
      </c>
      <c r="D279" s="14" t="str">
        <f>VLOOKUP(C279, Tea_added!$B$1:$E$367, 3, FALSE)</f>
        <v>MITO_19_ABY7191_Diptera_Syrphidae_Platycheirus_carinatus_IDBApilon</v>
      </c>
      <c r="E279" s="14" t="str">
        <f>VLOOKUP(C279, Tea_added!$B$2:$E$367, 4, FALSE)</f>
        <v>BOLD:ABY7191</v>
      </c>
      <c r="F279" s="1" t="s">
        <v>1177</v>
      </c>
      <c r="G279" s="1" t="s">
        <v>1102</v>
      </c>
      <c r="H279" s="1" t="s">
        <v>1178</v>
      </c>
      <c r="I279" s="1" t="s">
        <v>40</v>
      </c>
      <c r="J279" s="1" t="s">
        <v>764</v>
      </c>
      <c r="K279" s="1" t="s">
        <v>765</v>
      </c>
      <c r="L279" s="1" t="s">
        <v>1178</v>
      </c>
      <c r="M279" s="1" t="str">
        <f>_xlfn.TEXTJOIN("_", FALSE, L279, E279)</f>
        <v>Platycheirus carinatus_BOLD:ABY7191</v>
      </c>
      <c r="N279" s="2">
        <v>50</v>
      </c>
      <c r="O279" s="2" t="s">
        <v>1179</v>
      </c>
      <c r="P279" s="2">
        <v>2985</v>
      </c>
      <c r="Q279" s="1" t="s">
        <v>715</v>
      </c>
      <c r="R279" s="1" t="s">
        <v>44</v>
      </c>
      <c r="S279" s="9" t="s">
        <v>45</v>
      </c>
      <c r="T279" s="1" t="s">
        <v>55</v>
      </c>
      <c r="U279" s="7" t="s">
        <v>3548</v>
      </c>
      <c r="V279" s="71"/>
      <c r="W279" s="55" t="s">
        <v>2654</v>
      </c>
      <c r="X279" s="56" t="s">
        <v>2654</v>
      </c>
      <c r="Y279" s="56" t="s">
        <v>2654</v>
      </c>
      <c r="Z279" s="56" t="s">
        <v>2654</v>
      </c>
      <c r="AA279" s="56" t="s">
        <v>2654</v>
      </c>
      <c r="AB279" s="56" t="s">
        <v>2654</v>
      </c>
      <c r="AC279" s="56" t="s">
        <v>2654</v>
      </c>
      <c r="AD279" s="56" t="s">
        <v>2654</v>
      </c>
      <c r="AE279" s="56" t="s">
        <v>2654</v>
      </c>
      <c r="AF279" s="56" t="s">
        <v>2654</v>
      </c>
      <c r="AG279" s="56" t="s">
        <v>2654</v>
      </c>
      <c r="AH279" s="56" t="s">
        <v>2654</v>
      </c>
      <c r="AI279" s="56" t="s">
        <v>2654</v>
      </c>
      <c r="AJ279" s="56" t="s">
        <v>2654</v>
      </c>
      <c r="AK279" s="57" t="s">
        <v>2654</v>
      </c>
      <c r="AL279" s="66" t="s">
        <v>56</v>
      </c>
      <c r="AM279" s="1" t="s">
        <v>1180</v>
      </c>
      <c r="AN279" t="s">
        <v>1180</v>
      </c>
      <c r="AO279" t="b">
        <f>EXACT(AM279,AN279)</f>
        <v>1</v>
      </c>
    </row>
    <row r="280" spans="1:43" ht="15" customHeight="1">
      <c r="A280" s="1">
        <v>104</v>
      </c>
      <c r="B280" s="1" t="s">
        <v>759</v>
      </c>
      <c r="C280" s="1" t="s">
        <v>760</v>
      </c>
      <c r="D280" s="14" t="str">
        <f>VLOOKUP(C280, Tea_added!$B$1:$E$367, 3, FALSE)</f>
        <v>464_AAZ4195_Diptera_Syrphidae_Platycheirus_groenlandicus_IDBA_pilon</v>
      </c>
      <c r="E280" s="14" t="str">
        <f>VLOOKUP(C280, Tea_added!$B$2:$E$367, 4, FALSE)</f>
        <v>BOLD:AAZ4195</v>
      </c>
      <c r="F280" s="1" t="s">
        <v>761</v>
      </c>
      <c r="G280" s="1" t="s">
        <v>762</v>
      </c>
      <c r="H280" s="1" t="s">
        <v>763</v>
      </c>
      <c r="I280" s="1" t="s">
        <v>40</v>
      </c>
      <c r="J280" s="1" t="s">
        <v>764</v>
      </c>
      <c r="K280" s="1" t="s">
        <v>765</v>
      </c>
      <c r="L280" s="1" t="s">
        <v>763</v>
      </c>
      <c r="M280" s="1" t="str">
        <f>_xlfn.TEXTJOIN("_", FALSE, L280, E280)</f>
        <v>Platycheirus groenlandicus_BOLD:AAZ4195</v>
      </c>
      <c r="N280" s="13">
        <v>50</v>
      </c>
      <c r="O280" s="13" t="s">
        <v>766</v>
      </c>
      <c r="P280" s="13">
        <v>19670</v>
      </c>
      <c r="R280" s="1" t="s">
        <v>44</v>
      </c>
      <c r="S280" s="9" t="s">
        <v>45</v>
      </c>
      <c r="T280" s="1" t="s">
        <v>55</v>
      </c>
      <c r="U280" s="7" t="s">
        <v>3548</v>
      </c>
      <c r="V280" s="71"/>
      <c r="W280" s="55" t="s">
        <v>2654</v>
      </c>
      <c r="X280" s="56" t="s">
        <v>2654</v>
      </c>
      <c r="Y280" s="56" t="s">
        <v>2654</v>
      </c>
      <c r="Z280" s="56" t="s">
        <v>2654</v>
      </c>
      <c r="AA280" s="56" t="s">
        <v>2654</v>
      </c>
      <c r="AB280" s="56" t="s">
        <v>2654</v>
      </c>
      <c r="AC280" s="56" t="s">
        <v>2654</v>
      </c>
      <c r="AD280" s="56" t="s">
        <v>2654</v>
      </c>
      <c r="AE280" s="56" t="s">
        <v>2654</v>
      </c>
      <c r="AF280" s="56" t="s">
        <v>2654</v>
      </c>
      <c r="AG280" s="56" t="s">
        <v>2654</v>
      </c>
      <c r="AH280" s="56" t="s">
        <v>2654</v>
      </c>
      <c r="AI280" s="56" t="s">
        <v>2654</v>
      </c>
      <c r="AJ280" s="56" t="s">
        <v>2654</v>
      </c>
      <c r="AK280" s="57" t="s">
        <v>2654</v>
      </c>
      <c r="AL280" s="66" t="s">
        <v>56</v>
      </c>
      <c r="AM280" s="1" t="s">
        <v>767</v>
      </c>
      <c r="AN280" t="s">
        <v>767</v>
      </c>
      <c r="AO280" t="b">
        <f>EXACT(AM280,AN280)</f>
        <v>1</v>
      </c>
    </row>
    <row r="281" spans="1:43" s="32" customFormat="1" ht="15" customHeight="1">
      <c r="A281" s="1">
        <v>336</v>
      </c>
      <c r="B281" s="1" t="s">
        <v>2221</v>
      </c>
      <c r="C281" s="1" t="s">
        <v>2222</v>
      </c>
      <c r="D281" s="14" t="str">
        <f>VLOOKUP(C281, Tea_added!$B$1:$E$367, 3, FALSE)</f>
        <v>PlateI_E2_AAL5949_Diptera_Syrphidae_Platycheirus_idba_spades_consensus</v>
      </c>
      <c r="E281" s="14" t="str">
        <f>VLOOKUP(C281, Tea_added!$B$2:$E$367, 4, FALSE)</f>
        <v>BOLD:AAL5949</v>
      </c>
      <c r="F281" s="1" t="s">
        <v>2223</v>
      </c>
      <c r="G281" s="1" t="s">
        <v>2224</v>
      </c>
      <c r="H281" s="1" t="s">
        <v>2225</v>
      </c>
      <c r="I281" s="1" t="s">
        <v>40</v>
      </c>
      <c r="J281" s="1" t="s">
        <v>764</v>
      </c>
      <c r="K281" s="1" t="s">
        <v>765</v>
      </c>
      <c r="L281" t="s">
        <v>3374</v>
      </c>
      <c r="M281" s="1" t="str">
        <f>_xlfn.TEXTJOIN("_", FALSE, L281, E281)</f>
        <v>Platycheirus sp_BOLD:AAL5949</v>
      </c>
      <c r="N281" s="13">
        <v>90</v>
      </c>
      <c r="O281" s="13" t="s">
        <v>2226</v>
      </c>
      <c r="P281" s="13">
        <v>35496</v>
      </c>
      <c r="Q281" s="1" t="s">
        <v>715</v>
      </c>
      <c r="R281" s="1" t="s">
        <v>1272</v>
      </c>
      <c r="S281" s="7" t="s">
        <v>2388</v>
      </c>
      <c r="T281" s="1" t="s">
        <v>55</v>
      </c>
      <c r="U281" s="7" t="s">
        <v>3548</v>
      </c>
      <c r="V281" s="71"/>
      <c r="W281" s="55" t="s">
        <v>45</v>
      </c>
      <c r="X281" s="56" t="s">
        <v>45</v>
      </c>
      <c r="Y281" s="56" t="s">
        <v>45</v>
      </c>
      <c r="Z281" s="56" t="s">
        <v>45</v>
      </c>
      <c r="AA281" s="56" t="s">
        <v>45</v>
      </c>
      <c r="AB281" s="56" t="s">
        <v>45</v>
      </c>
      <c r="AC281" s="56" t="s">
        <v>45</v>
      </c>
      <c r="AD281" s="56" t="s">
        <v>45</v>
      </c>
      <c r="AE281" s="56" t="s">
        <v>45</v>
      </c>
      <c r="AF281" s="56" t="s">
        <v>45</v>
      </c>
      <c r="AG281" s="56" t="s">
        <v>45</v>
      </c>
      <c r="AH281" s="56" t="s">
        <v>45</v>
      </c>
      <c r="AI281" s="56" t="s">
        <v>45</v>
      </c>
      <c r="AJ281" s="56" t="s">
        <v>45</v>
      </c>
      <c r="AK281" s="57" t="s">
        <v>45</v>
      </c>
      <c r="AL281" s="64" t="s">
        <v>72</v>
      </c>
      <c r="AM281" t="s">
        <v>2427</v>
      </c>
      <c r="AN281" t="s">
        <v>2427</v>
      </c>
      <c r="AO281" t="b">
        <f>EXACT(AM281,AN281)</f>
        <v>1</v>
      </c>
      <c r="AP281" s="71"/>
      <c r="AQ281" s="76"/>
    </row>
    <row r="282" spans="1:43" s="32" customFormat="1" ht="15" customHeight="1">
      <c r="A282" s="1">
        <v>129</v>
      </c>
      <c r="B282" s="1" t="s">
        <v>958</v>
      </c>
      <c r="C282" s="1" t="s">
        <v>959</v>
      </c>
      <c r="D282" s="14" t="str">
        <f>VLOOKUP(C282, Tea_added!$B$1:$E$367, 3, FALSE)</f>
        <v>6_AAA5321_Lepidoptera_Plebeius_glandon_IDBA_pilon</v>
      </c>
      <c r="E282" s="14" t="str">
        <f>VLOOKUP(C282, Tea_added!$B$2:$E$367, 4, FALSE)</f>
        <v>BOLD:AAA5321</v>
      </c>
      <c r="F282" s="1" t="s">
        <v>960</v>
      </c>
      <c r="G282" s="1" t="s">
        <v>961</v>
      </c>
      <c r="H282" s="1" t="s">
        <v>962</v>
      </c>
      <c r="I282" s="1" t="s">
        <v>867</v>
      </c>
      <c r="J282" s="1" t="s">
        <v>963</v>
      </c>
      <c r="K282" s="1" t="s">
        <v>964</v>
      </c>
      <c r="L282" s="1" t="s">
        <v>962</v>
      </c>
      <c r="M282" s="1" t="str">
        <f>_xlfn.TEXTJOIN("_", FALSE, L282, E282)</f>
        <v>Plebeius glandon_BOLD:AAA5321</v>
      </c>
      <c r="N282" s="13">
        <v>120</v>
      </c>
      <c r="O282" s="13" t="s">
        <v>235</v>
      </c>
      <c r="P282" s="13">
        <v>492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3548</v>
      </c>
      <c r="V282"/>
      <c r="W282" s="55" t="s">
        <v>2654</v>
      </c>
      <c r="X282" s="56" t="s">
        <v>2654</v>
      </c>
      <c r="Y282" s="56" t="s">
        <v>2654</v>
      </c>
      <c r="Z282" s="56" t="s">
        <v>2654</v>
      </c>
      <c r="AA282" s="56" t="s">
        <v>2654</v>
      </c>
      <c r="AB282" s="56" t="s">
        <v>2654</v>
      </c>
      <c r="AC282" s="56" t="s">
        <v>2654</v>
      </c>
      <c r="AD282" s="56" t="s">
        <v>2654</v>
      </c>
      <c r="AE282" s="56" t="s">
        <v>2654</v>
      </c>
      <c r="AF282" s="56" t="s">
        <v>2654</v>
      </c>
      <c r="AG282" s="56" t="s">
        <v>2654</v>
      </c>
      <c r="AH282" s="56" t="s">
        <v>2654</v>
      </c>
      <c r="AI282" s="56" t="s">
        <v>2654</v>
      </c>
      <c r="AJ282" s="56" t="s">
        <v>2654</v>
      </c>
      <c r="AK282" s="57" t="s">
        <v>2654</v>
      </c>
      <c r="AL282" s="66" t="s">
        <v>56</v>
      </c>
      <c r="AM282" s="1" t="s">
        <v>965</v>
      </c>
      <c r="AN282" t="s">
        <v>965</v>
      </c>
      <c r="AO282" t="b">
        <f>EXACT(AM282,AN282)</f>
        <v>1</v>
      </c>
      <c r="AP282" s="71"/>
      <c r="AQ282" s="76"/>
    </row>
    <row r="283" spans="1:43" ht="15" customHeight="1" thickBot="1">
      <c r="A283" s="1">
        <v>110</v>
      </c>
      <c r="B283" s="1" t="s">
        <v>805</v>
      </c>
      <c r="C283" s="1" t="s">
        <v>806</v>
      </c>
      <c r="D283" s="14" t="str">
        <f>VLOOKUP(C283, Tea_added!$B$1:$E$367, 3, FALSE)</f>
        <v>579_AAY4131_Hymenoptera_Ichneumonidae_Plectiscidea_IDBA_pilon</v>
      </c>
      <c r="E283" s="14" t="str">
        <f>VLOOKUP(C283, Tea_added!$B$2:$E$367, 4, FALSE)</f>
        <v>BOLD:AAY4131</v>
      </c>
      <c r="F283" s="1" t="s">
        <v>807</v>
      </c>
      <c r="G283" s="1" t="s">
        <v>808</v>
      </c>
      <c r="H283" s="1" t="s">
        <v>809</v>
      </c>
      <c r="I283" s="1" t="s">
        <v>773</v>
      </c>
      <c r="J283" s="1" t="s">
        <v>774</v>
      </c>
      <c r="K283" s="1" t="s">
        <v>809</v>
      </c>
      <c r="L283" s="1" t="s">
        <v>3386</v>
      </c>
      <c r="M283" s="1" t="str">
        <f>_xlfn.TEXTJOIN("_", FALSE, L283, E283)</f>
        <v>Plectiscidea sp_BOLD:AAY4131</v>
      </c>
      <c r="N283" s="2">
        <v>40</v>
      </c>
      <c r="O283" s="2" t="s">
        <v>810</v>
      </c>
      <c r="P283" s="2">
        <v>1300</v>
      </c>
      <c r="Q283" s="1" t="s">
        <v>715</v>
      </c>
      <c r="R283" s="1" t="s">
        <v>44</v>
      </c>
      <c r="S283" s="9" t="s">
        <v>45</v>
      </c>
      <c r="T283" s="1" t="s">
        <v>216</v>
      </c>
      <c r="U283" s="7" t="s">
        <v>3548</v>
      </c>
      <c r="W283" s="55" t="s">
        <v>2654</v>
      </c>
      <c r="X283" s="56" t="s">
        <v>2654</v>
      </c>
      <c r="Y283" s="56" t="s">
        <v>2654</v>
      </c>
      <c r="Z283" s="56" t="s">
        <v>2654</v>
      </c>
      <c r="AA283" s="56" t="s">
        <v>2654</v>
      </c>
      <c r="AB283" s="56" t="s">
        <v>2654</v>
      </c>
      <c r="AC283" s="56" t="s">
        <v>2654</v>
      </c>
      <c r="AD283" s="56" t="s">
        <v>2654</v>
      </c>
      <c r="AE283" s="56" t="s">
        <v>2654</v>
      </c>
      <c r="AF283" s="56" t="s">
        <v>2654</v>
      </c>
      <c r="AG283" s="56" t="s">
        <v>2654</v>
      </c>
      <c r="AH283" s="56" t="s">
        <v>2654</v>
      </c>
      <c r="AI283" s="56" t="s">
        <v>2654</v>
      </c>
      <c r="AJ283" s="56" t="s">
        <v>2654</v>
      </c>
      <c r="AK283" s="57" t="s">
        <v>352</v>
      </c>
      <c r="AL283" s="66" t="s">
        <v>56</v>
      </c>
      <c r="AM283" s="1" t="s">
        <v>811</v>
      </c>
      <c r="AN283" t="s">
        <v>811</v>
      </c>
      <c r="AO283" t="b">
        <f>EXACT(AM283,AN283)</f>
        <v>1</v>
      </c>
    </row>
    <row r="284" spans="1:43" ht="15" customHeight="1" thickBot="1">
      <c r="A284" s="1">
        <v>282</v>
      </c>
      <c r="B284" s="1" t="s">
        <v>1884</v>
      </c>
      <c r="C284" s="1" t="s">
        <v>1885</v>
      </c>
      <c r="D284" s="14" t="str">
        <f>VLOOKUP(C284, Tea_added!$B$1:$E$367, 3, FALSE)</f>
        <v>PlateJ_D1_AAF4291_Hymenoptera_Ichneumonidae_Plectiscidea_spades_pilon</v>
      </c>
      <c r="E284" s="14" t="str">
        <f>VLOOKUP(C284, Tea_added!$B$2:$E$367, 4, FALSE)</f>
        <v>BOLD:AAF4291</v>
      </c>
      <c r="F284" s="1" t="s">
        <v>1886</v>
      </c>
      <c r="G284" s="1" t="s">
        <v>1887</v>
      </c>
      <c r="H284" s="1" t="s">
        <v>809</v>
      </c>
      <c r="I284" s="1" t="s">
        <v>773</v>
      </c>
      <c r="J284" s="1" t="s">
        <v>774</v>
      </c>
      <c r="K284" s="1" t="s">
        <v>809</v>
      </c>
      <c r="L284" s="1" t="s">
        <v>3386</v>
      </c>
      <c r="M284" s="1" t="str">
        <f>_xlfn.TEXTJOIN("_", FALSE, L284, E284)</f>
        <v>Plectiscidea sp_BOLD:AAF4291</v>
      </c>
      <c r="N284" s="13">
        <v>90</v>
      </c>
      <c r="O284" s="13" t="s">
        <v>1888</v>
      </c>
      <c r="P284" s="13">
        <v>7533</v>
      </c>
      <c r="Q284" s="1" t="s">
        <v>715</v>
      </c>
      <c r="R284" s="1" t="s">
        <v>1272</v>
      </c>
      <c r="S284" s="7" t="s">
        <v>2388</v>
      </c>
      <c r="T284" s="1" t="s">
        <v>2651</v>
      </c>
      <c r="U284" s="7" t="s">
        <v>3548</v>
      </c>
      <c r="V284" s="121"/>
      <c r="W284" s="55" t="s">
        <v>2655</v>
      </c>
      <c r="X284" s="56" t="s">
        <v>2655</v>
      </c>
      <c r="Y284" s="56" t="s">
        <v>2655</v>
      </c>
      <c r="Z284" s="56" t="s">
        <v>2655</v>
      </c>
      <c r="AA284" s="56" t="s">
        <v>2655</v>
      </c>
      <c r="AB284" s="56" t="s">
        <v>2655</v>
      </c>
      <c r="AC284" s="56" t="s">
        <v>2655</v>
      </c>
      <c r="AD284" s="56" t="s">
        <v>2655</v>
      </c>
      <c r="AE284" s="56" t="s">
        <v>2655</v>
      </c>
      <c r="AF284" s="56" t="s">
        <v>2655</v>
      </c>
      <c r="AG284" s="56" t="s">
        <v>2655</v>
      </c>
      <c r="AH284" s="56" t="s">
        <v>2655</v>
      </c>
      <c r="AI284" s="56" t="s">
        <v>2655</v>
      </c>
      <c r="AJ284" s="56" t="s">
        <v>2655</v>
      </c>
      <c r="AK284" s="57" t="s">
        <v>2657</v>
      </c>
      <c r="AL284" s="64" t="s">
        <v>2400</v>
      </c>
      <c r="AM284" t="s">
        <v>2548</v>
      </c>
      <c r="AN284" t="s">
        <v>2548</v>
      </c>
      <c r="AO284" t="b">
        <f>EXACT(AM284,AN284)</f>
        <v>1</v>
      </c>
    </row>
    <row r="285" spans="1:43" ht="15" customHeight="1">
      <c r="A285" s="1">
        <v>298</v>
      </c>
      <c r="B285" s="1" t="s">
        <v>1970</v>
      </c>
      <c r="C285" s="1" t="s">
        <v>1971</v>
      </c>
      <c r="D285" s="14" t="str">
        <f>VLOOKUP(C285, Tea_added!$B$1:$E$367, 3, FALSE)</f>
        <v>PlateD_C4_AAD8974_Hymenoptera_Ichneumonidae_Orthocentrinae_Concatenated</v>
      </c>
      <c r="E285" s="14" t="str">
        <f>VLOOKUP(C285, Tea_added!$B$2:$E$367, 4, FALSE)</f>
        <v>BOLD:AAD8974</v>
      </c>
      <c r="F285" s="1" t="s">
        <v>1972</v>
      </c>
      <c r="G285" s="1" t="s">
        <v>1973</v>
      </c>
      <c r="H285" s="1" t="s">
        <v>1974</v>
      </c>
      <c r="I285" s="1" t="s">
        <v>773</v>
      </c>
      <c r="J285" s="1" t="s">
        <v>774</v>
      </c>
      <c r="K285" s="1" t="s">
        <v>1304</v>
      </c>
      <c r="L285" s="1" t="s">
        <v>1974</v>
      </c>
      <c r="M285" s="1" t="str">
        <f>_xlfn.TEXTJOIN("_", FALSE, L285, E285)</f>
        <v>Plectiscus sp_BOLD:AAD8974</v>
      </c>
      <c r="N285" s="2">
        <v>50</v>
      </c>
      <c r="O285" s="2" t="s">
        <v>1390</v>
      </c>
      <c r="P285" s="2">
        <v>445</v>
      </c>
      <c r="R285" s="1" t="s">
        <v>1272</v>
      </c>
      <c r="S285" s="7" t="s">
        <v>2386</v>
      </c>
      <c r="T285" s="1" t="s">
        <v>2651</v>
      </c>
      <c r="U285" s="7" t="s">
        <v>3548</v>
      </c>
      <c r="V285" s="71"/>
      <c r="W285" s="55" t="s">
        <v>45</v>
      </c>
      <c r="X285" s="56" t="s">
        <v>45</v>
      </c>
      <c r="Y285" s="56" t="s">
        <v>45</v>
      </c>
      <c r="Z285" s="56" t="s">
        <v>45</v>
      </c>
      <c r="AA285" s="56" t="s">
        <v>45</v>
      </c>
      <c r="AB285" s="56" t="s">
        <v>45</v>
      </c>
      <c r="AC285" s="56" t="s">
        <v>45</v>
      </c>
      <c r="AD285" s="56" t="s">
        <v>45</v>
      </c>
      <c r="AE285" s="56" t="s">
        <v>45</v>
      </c>
      <c r="AF285" s="56" t="s">
        <v>45</v>
      </c>
      <c r="AG285" s="7" t="s">
        <v>2651</v>
      </c>
      <c r="AH285" s="56" t="s">
        <v>45</v>
      </c>
      <c r="AI285" s="56" t="s">
        <v>45</v>
      </c>
      <c r="AJ285" s="56" t="s">
        <v>45</v>
      </c>
      <c r="AK285" s="8" t="s">
        <v>2669</v>
      </c>
      <c r="AL285" s="64" t="s">
        <v>2634</v>
      </c>
      <c r="AM285" t="s">
        <v>2563</v>
      </c>
      <c r="AN285" t="s">
        <v>2563</v>
      </c>
      <c r="AO285" t="b">
        <f>EXACT(AM285,AN285)</f>
        <v>1</v>
      </c>
    </row>
    <row r="286" spans="1:43" ht="15" customHeight="1" thickBot="1">
      <c r="A286" s="1">
        <v>119</v>
      </c>
      <c r="B286" s="1" t="s">
        <v>872</v>
      </c>
      <c r="C286" s="1" t="s">
        <v>873</v>
      </c>
      <c r="D286" s="14" t="str">
        <f>VLOOKUP(C286, Tea_added!$B$1:$E$367, 3, FALSE)</f>
        <v>598_AAA1513_Lepidoptera_Plutellidae_Plutella_xylostella_IDBA_pilon</v>
      </c>
      <c r="E286" s="14" t="str">
        <f>VLOOKUP(C286, Tea_added!$B$2:$E$367, 4, FALSE)</f>
        <v>BOLD:AAA1513</v>
      </c>
      <c r="F286" s="1" t="s">
        <v>874</v>
      </c>
      <c r="G286" s="1" t="s">
        <v>875</v>
      </c>
      <c r="H286" s="1" t="s">
        <v>876</v>
      </c>
      <c r="I286" s="1" t="s">
        <v>867</v>
      </c>
      <c r="J286" s="1" t="s">
        <v>877</v>
      </c>
      <c r="K286" s="1" t="s">
        <v>878</v>
      </c>
      <c r="L286" s="1" t="s">
        <v>876</v>
      </c>
      <c r="M286" s="1" t="str">
        <f>_xlfn.TEXTJOIN("_", FALSE, L286, E286)</f>
        <v>Plutella xylostella_BOLD:AAA1513</v>
      </c>
      <c r="N286" s="13">
        <v>50</v>
      </c>
      <c r="O286" s="13" t="s">
        <v>879</v>
      </c>
      <c r="P286" s="13">
        <v>2560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3548</v>
      </c>
      <c r="W286" s="55" t="s">
        <v>2654</v>
      </c>
      <c r="X286" s="56" t="s">
        <v>2654</v>
      </c>
      <c r="Y286" s="56" t="s">
        <v>2654</v>
      </c>
      <c r="Z286" s="56" t="s">
        <v>2654</v>
      </c>
      <c r="AA286" s="56" t="s">
        <v>2654</v>
      </c>
      <c r="AB286" s="56" t="s">
        <v>2654</v>
      </c>
      <c r="AC286" s="56" t="s">
        <v>2654</v>
      </c>
      <c r="AD286" s="56" t="s">
        <v>2654</v>
      </c>
      <c r="AE286" s="56" t="s">
        <v>2654</v>
      </c>
      <c r="AF286" s="56" t="s">
        <v>2654</v>
      </c>
      <c r="AG286" s="56" t="s">
        <v>2654</v>
      </c>
      <c r="AH286" s="56" t="s">
        <v>2654</v>
      </c>
      <c r="AI286" s="56" t="s">
        <v>2654</v>
      </c>
      <c r="AJ286" s="56" t="s">
        <v>2654</v>
      </c>
      <c r="AK286" s="57" t="s">
        <v>2654</v>
      </c>
      <c r="AL286" s="66" t="s">
        <v>56</v>
      </c>
      <c r="AM286" s="1" t="s">
        <v>880</v>
      </c>
      <c r="AN286" t="s">
        <v>880</v>
      </c>
      <c r="AO286" t="b">
        <f>EXACT(AM286,AN286)</f>
        <v>1</v>
      </c>
    </row>
    <row r="287" spans="1:43" ht="15" customHeight="1" thickBot="1">
      <c r="A287" s="1">
        <v>134</v>
      </c>
      <c r="B287" s="1" t="s">
        <v>997</v>
      </c>
      <c r="C287" s="1" t="s">
        <v>998</v>
      </c>
      <c r="D287" s="14" t="str">
        <f>VLOOKUP(C287, Tea_added!$B$1:$E$367, 3, FALSE)</f>
        <v>11_AAA9583_Lepidoptera_Noctuidae_Polia_richardsoni_IDBA_pilon</v>
      </c>
      <c r="E287" s="14" t="str">
        <f>VLOOKUP(C287, Tea_added!$B$2:$E$367, 4, FALSE)</f>
        <v>BOLD:AAA9583</v>
      </c>
      <c r="F287" s="1" t="s">
        <v>999</v>
      </c>
      <c r="G287" s="1" t="s">
        <v>1000</v>
      </c>
      <c r="H287" s="1" t="s">
        <v>1001</v>
      </c>
      <c r="I287" s="1" t="s">
        <v>867</v>
      </c>
      <c r="J287" s="1" t="s">
        <v>868</v>
      </c>
      <c r="K287" s="1" t="s">
        <v>1002</v>
      </c>
      <c r="L287" s="1" t="s">
        <v>1001</v>
      </c>
      <c r="M287" s="1" t="str">
        <f>_xlfn.TEXTJOIN("_", FALSE, L287, E287)</f>
        <v>Polia richardsoni_BOLD:AAA9583</v>
      </c>
      <c r="N287" s="13">
        <v>70</v>
      </c>
      <c r="O287" s="13" t="s">
        <v>1003</v>
      </c>
      <c r="P287" s="13">
        <v>763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3548</v>
      </c>
      <c r="V287" s="121"/>
      <c r="W287" s="55" t="s">
        <v>2654</v>
      </c>
      <c r="X287" s="56" t="s">
        <v>2654</v>
      </c>
      <c r="Y287" s="56" t="s">
        <v>2654</v>
      </c>
      <c r="Z287" s="56" t="s">
        <v>2654</v>
      </c>
      <c r="AA287" s="56" t="s">
        <v>2654</v>
      </c>
      <c r="AB287" s="56" t="s">
        <v>2654</v>
      </c>
      <c r="AC287" s="56" t="s">
        <v>2654</v>
      </c>
      <c r="AD287" s="56" t="s">
        <v>2654</v>
      </c>
      <c r="AE287" s="56" t="s">
        <v>2654</v>
      </c>
      <c r="AF287" s="56" t="s">
        <v>2654</v>
      </c>
      <c r="AG287" s="56" t="s">
        <v>2654</v>
      </c>
      <c r="AH287" s="56" t="s">
        <v>2654</v>
      </c>
      <c r="AI287" s="56" t="s">
        <v>2654</v>
      </c>
      <c r="AJ287" s="56" t="s">
        <v>2654</v>
      </c>
      <c r="AK287" s="57" t="s">
        <v>2654</v>
      </c>
      <c r="AL287" s="66" t="s">
        <v>56</v>
      </c>
      <c r="AM287" s="1" t="s">
        <v>1004</v>
      </c>
      <c r="AN287" t="s">
        <v>1004</v>
      </c>
      <c r="AO287" t="b">
        <f>EXACT(AM287,AN287)</f>
        <v>1</v>
      </c>
    </row>
    <row r="288" spans="1:43" ht="15" customHeight="1">
      <c r="A288" s="1">
        <v>302</v>
      </c>
      <c r="B288" s="1" t="s">
        <v>1997</v>
      </c>
      <c r="C288" s="1" t="s">
        <v>1998</v>
      </c>
      <c r="D288" s="14" t="str">
        <f>VLOOKUP(C288, Tea_added!$B$1:$E$367, 3, FALSE)</f>
        <v>PlateJ_A1_ABX4068_Diptera_Chironomidae_Procladius_cf._Crassinervis_spades_pilon</v>
      </c>
      <c r="E288" s="14" t="str">
        <f>VLOOKUP(C288, Tea_added!$B$2:$E$367, 4, FALSE)</f>
        <v>BOLD:ABX4068</v>
      </c>
      <c r="F288" s="1" t="s">
        <v>1999</v>
      </c>
      <c r="G288" s="1" t="s">
        <v>2000</v>
      </c>
      <c r="H288" s="1" t="s">
        <v>2001</v>
      </c>
      <c r="I288" s="1" t="s">
        <v>40</v>
      </c>
      <c r="J288" s="1" t="s">
        <v>41</v>
      </c>
      <c r="K288" s="1" t="s">
        <v>468</v>
      </c>
      <c r="L288" s="1" t="s">
        <v>3443</v>
      </c>
      <c r="M288" s="1" t="str">
        <f>_xlfn.TEXTJOIN("_", FALSE, L288, E288)</f>
        <v>Procladius cf_crassinervis_BOLD:ABX4068</v>
      </c>
      <c r="N288" s="13">
        <v>90</v>
      </c>
      <c r="O288" s="13" t="s">
        <v>2002</v>
      </c>
      <c r="P288" s="13">
        <v>21294</v>
      </c>
      <c r="Q288" s="1" t="s">
        <v>715</v>
      </c>
      <c r="R288" s="1" t="s">
        <v>1272</v>
      </c>
      <c r="S288" s="7" t="s">
        <v>2388</v>
      </c>
      <c r="T288" s="1" t="s">
        <v>55</v>
      </c>
      <c r="U288" s="7" t="s">
        <v>3548</v>
      </c>
      <c r="W288" s="55" t="s">
        <v>2655</v>
      </c>
      <c r="X288" s="56" t="s">
        <v>2655</v>
      </c>
      <c r="Y288" s="56" t="s">
        <v>2655</v>
      </c>
      <c r="Z288" s="56" t="s">
        <v>2655</v>
      </c>
      <c r="AA288" s="56" t="s">
        <v>2655</v>
      </c>
      <c r="AB288" s="56" t="s">
        <v>2655</v>
      </c>
      <c r="AC288" s="56" t="s">
        <v>2655</v>
      </c>
      <c r="AD288" s="56" t="s">
        <v>2655</v>
      </c>
      <c r="AE288" s="56" t="s">
        <v>2655</v>
      </c>
      <c r="AF288" s="56" t="s">
        <v>2655</v>
      </c>
      <c r="AG288" s="56" t="s">
        <v>2655</v>
      </c>
      <c r="AH288" s="56" t="s">
        <v>2655</v>
      </c>
      <c r="AI288" s="56" t="s">
        <v>2655</v>
      </c>
      <c r="AJ288" s="56" t="s">
        <v>2655</v>
      </c>
      <c r="AK288" s="57" t="s">
        <v>2655</v>
      </c>
      <c r="AL288" s="64" t="s">
        <v>2400</v>
      </c>
      <c r="AM288" t="s">
        <v>2567</v>
      </c>
      <c r="AN288" t="s">
        <v>2567</v>
      </c>
      <c r="AO288" t="b">
        <f>EXACT(AM288,AN288)</f>
        <v>1</v>
      </c>
    </row>
    <row r="289" spans="1:43" ht="15" customHeight="1">
      <c r="A289" s="1">
        <v>59</v>
      </c>
      <c r="B289" s="1" t="s">
        <v>463</v>
      </c>
      <c r="C289" s="1" t="s">
        <v>464</v>
      </c>
      <c r="D289" s="14" t="str">
        <f>VLOOKUP(C289, Tea_added!$B$1:$E$367, 3, FALSE)</f>
        <v>210_AAB9256_Diptera_Chironomidae_Procladius_crassinervis_IDBA_piln</v>
      </c>
      <c r="E289" s="14" t="str">
        <f>VLOOKUP(C289, Tea_added!$B$2:$E$367, 4, FALSE)</f>
        <v>BOLD:AAB9256</v>
      </c>
      <c r="F289" s="1" t="s">
        <v>465</v>
      </c>
      <c r="G289" s="1" t="s">
        <v>466</v>
      </c>
      <c r="H289" s="1" t="s">
        <v>467</v>
      </c>
      <c r="I289" s="1" t="s">
        <v>40</v>
      </c>
      <c r="J289" s="1" t="s">
        <v>41</v>
      </c>
      <c r="K289" s="1" t="s">
        <v>468</v>
      </c>
      <c r="L289" s="1" t="s">
        <v>467</v>
      </c>
      <c r="M289" s="1" t="str">
        <f>_xlfn.TEXTJOIN("_", FALSE, L289, E289)</f>
        <v>Procladius crassinervis_BOLD:AAB9256</v>
      </c>
      <c r="N289" s="2">
        <v>70</v>
      </c>
      <c r="O289" s="2" t="s">
        <v>469</v>
      </c>
      <c r="P289" s="2">
        <v>1127</v>
      </c>
      <c r="R289" s="1" t="s">
        <v>44</v>
      </c>
      <c r="S289" s="9" t="s">
        <v>45</v>
      </c>
      <c r="T289" s="1" t="s">
        <v>55</v>
      </c>
      <c r="U289" s="7" t="s">
        <v>3548</v>
      </c>
      <c r="W289" s="55" t="s">
        <v>2654</v>
      </c>
      <c r="X289" s="56" t="s">
        <v>2654</v>
      </c>
      <c r="Y289" s="56" t="s">
        <v>2654</v>
      </c>
      <c r="Z289" s="56" t="s">
        <v>2654</v>
      </c>
      <c r="AA289" s="56" t="s">
        <v>2654</v>
      </c>
      <c r="AB289" s="56" t="s">
        <v>2654</v>
      </c>
      <c r="AC289" s="56" t="s">
        <v>2654</v>
      </c>
      <c r="AD289" s="56" t="s">
        <v>2654</v>
      </c>
      <c r="AE289" s="56" t="s">
        <v>2654</v>
      </c>
      <c r="AF289" s="56" t="s">
        <v>2654</v>
      </c>
      <c r="AG289" s="56" t="s">
        <v>2654</v>
      </c>
      <c r="AH289" s="56" t="s">
        <v>2654</v>
      </c>
      <c r="AI289" s="56" t="s">
        <v>2654</v>
      </c>
      <c r="AJ289" s="56" t="s">
        <v>2654</v>
      </c>
      <c r="AK289" s="57" t="s">
        <v>2654</v>
      </c>
      <c r="AL289" s="66" t="s">
        <v>56</v>
      </c>
      <c r="AM289" s="1" t="s">
        <v>470</v>
      </c>
      <c r="AN289" t="s">
        <v>470</v>
      </c>
      <c r="AO289" t="b">
        <f>EXACT(AM289,AN289)</f>
        <v>1</v>
      </c>
    </row>
    <row r="290" spans="1:43" ht="15" customHeight="1">
      <c r="A290" s="1">
        <v>77</v>
      </c>
      <c r="B290" s="1" t="s">
        <v>584</v>
      </c>
      <c r="C290" s="1" t="s">
        <v>585</v>
      </c>
      <c r="D290" s="14" t="str">
        <f>VLOOKUP(C290, Tea_added!$B$1:$E$367, 3, FALSE)</f>
        <v>268_ACK2099_Diptera_Chironomidae_Procladius_crassinervis_SPADESmeta_pilon</v>
      </c>
      <c r="E290" s="14" t="str">
        <f>VLOOKUP(C290, Tea_added!$B$2:$E$367, 4, FALSE)</f>
        <v>BOLD:ACK2099</v>
      </c>
      <c r="F290" s="1" t="s">
        <v>586</v>
      </c>
      <c r="G290" s="1" t="s">
        <v>587</v>
      </c>
      <c r="H290" s="1" t="s">
        <v>467</v>
      </c>
      <c r="I290" s="1" t="s">
        <v>40</v>
      </c>
      <c r="J290" s="1" t="s">
        <v>41</v>
      </c>
      <c r="K290" s="1" t="s">
        <v>468</v>
      </c>
      <c r="L290" s="1" t="s">
        <v>467</v>
      </c>
      <c r="M290" s="1" t="str">
        <f>_xlfn.TEXTJOIN("_", FALSE, L290, E290)</f>
        <v>Procladius crassinervis_BOLD:ACK2099</v>
      </c>
      <c r="N290" s="13">
        <v>70</v>
      </c>
      <c r="O290" s="13" t="s">
        <v>588</v>
      </c>
      <c r="P290" s="13">
        <v>987</v>
      </c>
      <c r="R290" s="1" t="s">
        <v>44</v>
      </c>
      <c r="S290" s="9" t="s">
        <v>45</v>
      </c>
      <c r="T290" s="1" t="s">
        <v>55</v>
      </c>
      <c r="U290" s="7" t="s">
        <v>3548</v>
      </c>
      <c r="W290" s="55" t="s">
        <v>2654</v>
      </c>
      <c r="X290" s="56" t="s">
        <v>2654</v>
      </c>
      <c r="Y290" s="56" t="s">
        <v>2654</v>
      </c>
      <c r="Z290" s="56" t="s">
        <v>2654</v>
      </c>
      <c r="AA290" s="56" t="s">
        <v>2654</v>
      </c>
      <c r="AB290" s="56" t="s">
        <v>2654</v>
      </c>
      <c r="AC290" s="56" t="s">
        <v>2654</v>
      </c>
      <c r="AD290" s="56" t="s">
        <v>2654</v>
      </c>
      <c r="AE290" s="56" t="s">
        <v>2654</v>
      </c>
      <c r="AF290" s="56" t="s">
        <v>2654</v>
      </c>
      <c r="AG290" s="56" t="s">
        <v>2654</v>
      </c>
      <c r="AH290" s="56" t="s">
        <v>2654</v>
      </c>
      <c r="AI290" s="56" t="s">
        <v>2654</v>
      </c>
      <c r="AJ290" s="56" t="s">
        <v>2654</v>
      </c>
      <c r="AK290" s="57" t="s">
        <v>2654</v>
      </c>
      <c r="AL290" s="66" t="s">
        <v>114</v>
      </c>
      <c r="AM290" s="1" t="s">
        <v>589</v>
      </c>
      <c r="AN290" t="s">
        <v>589</v>
      </c>
      <c r="AO290" t="b">
        <f>EXACT(AM290,AN290)</f>
        <v>1</v>
      </c>
    </row>
    <row r="291" spans="1:43" s="21" customFormat="1" ht="15" customHeight="1">
      <c r="A291" s="1">
        <v>81</v>
      </c>
      <c r="B291" s="1" t="s">
        <v>609</v>
      </c>
      <c r="C291" s="1" t="s">
        <v>610</v>
      </c>
      <c r="D291" s="14" t="str">
        <f>VLOOKUP(C291, Tea_added!$B$1:$E$367, 3, FALSE)</f>
        <v>281_AAG5430_Diptera_Chironomidae_Procladius_crassinervis_IDBA_pilon</v>
      </c>
      <c r="E291" s="14" t="str">
        <f>VLOOKUP(C291, Tea_added!$B$2:$E$367, 4, FALSE)</f>
        <v>BOLD:AAG5430</v>
      </c>
      <c r="F291" s="1" t="s">
        <v>611</v>
      </c>
      <c r="G291" s="1" t="s">
        <v>612</v>
      </c>
      <c r="H291" s="1" t="s">
        <v>467</v>
      </c>
      <c r="I291" s="1" t="s">
        <v>40</v>
      </c>
      <c r="J291" s="1" t="s">
        <v>41</v>
      </c>
      <c r="K291" s="1" t="s">
        <v>468</v>
      </c>
      <c r="L291" s="1" t="s">
        <v>467</v>
      </c>
      <c r="M291" s="1" t="str">
        <f>_xlfn.TEXTJOIN("_", FALSE, L291, E291)</f>
        <v>Procladius crassinervis_BOLD:AAG5430</v>
      </c>
      <c r="N291" s="13">
        <v>40</v>
      </c>
      <c r="O291" s="13" t="s">
        <v>613</v>
      </c>
      <c r="P291" s="13">
        <v>1540</v>
      </c>
      <c r="Q291"/>
      <c r="R291" s="1" t="s">
        <v>44</v>
      </c>
      <c r="S291" s="9" t="s">
        <v>45</v>
      </c>
      <c r="T291" s="1" t="s">
        <v>55</v>
      </c>
      <c r="U291" s="7" t="s">
        <v>3548</v>
      </c>
      <c r="V291"/>
      <c r="W291" s="55" t="s">
        <v>2654</v>
      </c>
      <c r="X291" s="56" t="s">
        <v>2654</v>
      </c>
      <c r="Y291" s="56" t="s">
        <v>2654</v>
      </c>
      <c r="Z291" s="56" t="s">
        <v>2654</v>
      </c>
      <c r="AA291" s="56" t="s">
        <v>2654</v>
      </c>
      <c r="AB291" s="56" t="s">
        <v>2654</v>
      </c>
      <c r="AC291" s="56" t="s">
        <v>2654</v>
      </c>
      <c r="AD291" s="56" t="s">
        <v>2654</v>
      </c>
      <c r="AE291" s="56" t="s">
        <v>2654</v>
      </c>
      <c r="AF291" s="56" t="s">
        <v>2654</v>
      </c>
      <c r="AG291" s="56" t="s">
        <v>2654</v>
      </c>
      <c r="AH291" s="56" t="s">
        <v>2654</v>
      </c>
      <c r="AI291" s="56" t="s">
        <v>2654</v>
      </c>
      <c r="AJ291" s="56" t="s">
        <v>2654</v>
      </c>
      <c r="AK291" s="57" t="s">
        <v>2654</v>
      </c>
      <c r="AL291" s="66" t="s">
        <v>56</v>
      </c>
      <c r="AM291" s="1" t="s">
        <v>614</v>
      </c>
      <c r="AN291" t="s">
        <v>614</v>
      </c>
      <c r="AO291" t="b">
        <f>EXACT(AM291,AN291)</f>
        <v>1</v>
      </c>
      <c r="AP291" s="71"/>
      <c r="AQ291" s="74"/>
    </row>
    <row r="292" spans="1:43" ht="15" customHeight="1">
      <c r="A292" s="1">
        <v>275</v>
      </c>
      <c r="B292" s="1" t="s">
        <v>1844</v>
      </c>
      <c r="C292" s="1" t="s">
        <v>1845</v>
      </c>
      <c r="D292" s="14" t="str">
        <f>VLOOKUP(C292, Tea_added!$B$1:$E$367, 3, FALSE)</f>
        <v>PlateD_A5_ACI8979_Diptera_Chironomidae_Prosmittia_jemtlandica_blastSpades_pilon</v>
      </c>
      <c r="E292" s="14" t="str">
        <f>VLOOKUP(C292, Tea_added!$B$2:$E$367, 4, FALSE)</f>
        <v>BOLD:ACI8979</v>
      </c>
      <c r="F292" s="1" t="s">
        <v>1846</v>
      </c>
      <c r="G292" s="1" t="s">
        <v>1847</v>
      </c>
      <c r="H292" s="1" t="s">
        <v>1794</v>
      </c>
      <c r="I292" s="1" t="s">
        <v>40</v>
      </c>
      <c r="J292" s="1" t="s">
        <v>41</v>
      </c>
      <c r="K292" s="1" t="s">
        <v>1795</v>
      </c>
      <c r="L292" s="1" t="s">
        <v>1794</v>
      </c>
      <c r="M292" s="1" t="str">
        <f>_xlfn.TEXTJOIN("_", FALSE, L292, E292)</f>
        <v>Prosmittia jemtlandica_BOLD:ACI8979</v>
      </c>
      <c r="N292" s="2">
        <v>50</v>
      </c>
      <c r="O292" s="2" t="s">
        <v>1737</v>
      </c>
      <c r="P292" s="2">
        <v>95</v>
      </c>
      <c r="R292" s="1" t="s">
        <v>1272</v>
      </c>
      <c r="S292" s="7" t="s">
        <v>2386</v>
      </c>
      <c r="T292" s="1" t="s">
        <v>55</v>
      </c>
      <c r="U292" s="7" t="s">
        <v>3548</v>
      </c>
      <c r="W292" s="55" t="s">
        <v>2654</v>
      </c>
      <c r="X292" s="56" t="s">
        <v>2654</v>
      </c>
      <c r="Y292" s="56" t="s">
        <v>2654</v>
      </c>
      <c r="Z292" s="56" t="s">
        <v>2654</v>
      </c>
      <c r="AA292" s="56" t="s">
        <v>2654</v>
      </c>
      <c r="AB292" s="56" t="s">
        <v>2654</v>
      </c>
      <c r="AC292" s="56" t="s">
        <v>2654</v>
      </c>
      <c r="AD292" s="56" t="s">
        <v>2654</v>
      </c>
      <c r="AE292" s="56" t="s">
        <v>2654</v>
      </c>
      <c r="AF292" s="56" t="s">
        <v>2654</v>
      </c>
      <c r="AG292" s="56" t="s">
        <v>2654</v>
      </c>
      <c r="AH292" s="56" t="s">
        <v>2654</v>
      </c>
      <c r="AI292" s="56" t="s">
        <v>2654</v>
      </c>
      <c r="AJ292" s="56" t="s">
        <v>2654</v>
      </c>
      <c r="AK292" s="57" t="s">
        <v>2654</v>
      </c>
      <c r="AL292" s="64" t="s">
        <v>2401</v>
      </c>
      <c r="AM292" t="s">
        <v>2544</v>
      </c>
      <c r="AN292" t="s">
        <v>2544</v>
      </c>
      <c r="AO292" t="b">
        <f>EXACT(AM292,AN292)</f>
        <v>1</v>
      </c>
    </row>
    <row r="293" spans="1:43" ht="15" customHeight="1">
      <c r="A293" s="1">
        <v>286</v>
      </c>
      <c r="B293" s="1" t="s">
        <v>1906</v>
      </c>
      <c r="C293" s="1" t="s">
        <v>1907</v>
      </c>
      <c r="D293" s="14" t="str">
        <f>VLOOKUP(C293, Tea_added!$B$1:$E$367, 3, FALSE)</f>
        <v>PlateD_B4_ACE7221_Hymenoptera_Braconidae_Protapanteles_fulvipes_Concatenated</v>
      </c>
      <c r="E293" s="14" t="str">
        <f>VLOOKUP(C293, Tea_added!$B$2:$E$367, 4, FALSE)</f>
        <v>BOLD:ACE7221</v>
      </c>
      <c r="F293" s="1" t="s">
        <v>1908</v>
      </c>
      <c r="G293" s="1" t="s">
        <v>1909</v>
      </c>
      <c r="H293" s="1" t="s">
        <v>1427</v>
      </c>
      <c r="I293" s="1" t="s">
        <v>773</v>
      </c>
      <c r="J293" s="1" t="s">
        <v>803</v>
      </c>
      <c r="K293" s="1" t="s">
        <v>1428</v>
      </c>
      <c r="L293" s="1" t="s">
        <v>1427</v>
      </c>
      <c r="M293" s="1" t="str">
        <f>_xlfn.TEXTJOIN("_", FALSE, L293, E293)</f>
        <v>Protapanteles fulvipes_BOLD:ACE7221</v>
      </c>
      <c r="N293" s="2">
        <v>70</v>
      </c>
      <c r="O293" s="2" t="s">
        <v>1537</v>
      </c>
      <c r="P293" s="2">
        <v>539</v>
      </c>
      <c r="R293" s="1" t="s">
        <v>1272</v>
      </c>
      <c r="S293" s="7" t="s">
        <v>2386</v>
      </c>
      <c r="T293" s="1" t="s">
        <v>2651</v>
      </c>
      <c r="U293" s="7" t="s">
        <v>3548</v>
      </c>
      <c r="W293" s="55" t="s">
        <v>45</v>
      </c>
      <c r="X293" s="56" t="s">
        <v>45</v>
      </c>
      <c r="Y293" s="56" t="s">
        <v>45</v>
      </c>
      <c r="Z293" s="56" t="s">
        <v>45</v>
      </c>
      <c r="AA293" s="56" t="s">
        <v>45</v>
      </c>
      <c r="AB293" s="56" t="s">
        <v>45</v>
      </c>
      <c r="AC293" s="56" t="s">
        <v>45</v>
      </c>
      <c r="AD293" s="56" t="s">
        <v>45</v>
      </c>
      <c r="AE293" s="56" t="s">
        <v>45</v>
      </c>
      <c r="AF293" s="56" t="s">
        <v>45</v>
      </c>
      <c r="AG293" s="56" t="s">
        <v>45</v>
      </c>
      <c r="AH293" s="56" t="s">
        <v>45</v>
      </c>
      <c r="AI293" s="56" t="s">
        <v>45</v>
      </c>
      <c r="AJ293" s="56" t="s">
        <v>45</v>
      </c>
      <c r="AK293" s="57" t="s">
        <v>2652</v>
      </c>
      <c r="AL293" s="64" t="s">
        <v>2634</v>
      </c>
      <c r="AM293" t="s">
        <v>2552</v>
      </c>
      <c r="AN293" t="s">
        <v>2552</v>
      </c>
      <c r="AO293" t="b">
        <f>EXACT(AM293,AN293)</f>
        <v>1</v>
      </c>
    </row>
    <row r="294" spans="1:43" ht="15" customHeight="1">
      <c r="A294" s="1">
        <v>307</v>
      </c>
      <c r="B294" s="1" t="s">
        <v>2029</v>
      </c>
      <c r="C294" s="1" t="s">
        <v>2030</v>
      </c>
      <c r="D294" s="14" t="str">
        <f>VLOOKUP(C294, Tea_added!$B$1:$E$367, 3, FALSE)</f>
        <v>PlateJ_F4_ACA4554_Diptera_Calliphoridae_Protocalliphora_tundrae_spades_pilon</v>
      </c>
      <c r="E294" s="14" t="str">
        <f>VLOOKUP(C294, Tea_added!$B$2:$E$367, 4, FALSE)</f>
        <v>BOLD:ACA4554</v>
      </c>
      <c r="F294" s="1" t="s">
        <v>2031</v>
      </c>
      <c r="G294" s="1" t="s">
        <v>2032</v>
      </c>
      <c r="H294" s="1" t="s">
        <v>2033</v>
      </c>
      <c r="I294" s="1" t="s">
        <v>40</v>
      </c>
      <c r="J294" s="1" t="s">
        <v>2034</v>
      </c>
      <c r="K294" s="1" t="s">
        <v>2035</v>
      </c>
      <c r="L294" s="1" t="s">
        <v>2033</v>
      </c>
      <c r="M294" s="1" t="str">
        <f>_xlfn.TEXTJOIN("_", FALSE, L294, E294)</f>
        <v>Protocalliphora tundrae_BOLD:ACA4554</v>
      </c>
      <c r="N294" s="2">
        <v>90</v>
      </c>
      <c r="O294" s="2" t="s">
        <v>2036</v>
      </c>
      <c r="P294" s="2">
        <v>52713</v>
      </c>
      <c r="Q294" s="1" t="s">
        <v>715</v>
      </c>
      <c r="R294" s="1" t="s">
        <v>1272</v>
      </c>
      <c r="S294" s="7" t="s">
        <v>2388</v>
      </c>
      <c r="T294" s="1" t="s">
        <v>55</v>
      </c>
      <c r="U294" s="7" t="s">
        <v>3548</v>
      </c>
      <c r="V294" s="71"/>
      <c r="W294" s="55" t="s">
        <v>2655</v>
      </c>
      <c r="X294" s="56" t="s">
        <v>2655</v>
      </c>
      <c r="Y294" s="56" t="s">
        <v>2655</v>
      </c>
      <c r="Z294" s="56" t="s">
        <v>2655</v>
      </c>
      <c r="AA294" s="56" t="s">
        <v>2655</v>
      </c>
      <c r="AB294" s="56" t="s">
        <v>2655</v>
      </c>
      <c r="AC294" s="56" t="s">
        <v>2655</v>
      </c>
      <c r="AD294" s="56" t="s">
        <v>2655</v>
      </c>
      <c r="AE294" s="56" t="s">
        <v>2655</v>
      </c>
      <c r="AF294" s="56" t="s">
        <v>2655</v>
      </c>
      <c r="AG294" s="56" t="s">
        <v>2655</v>
      </c>
      <c r="AH294" s="56" t="s">
        <v>2655</v>
      </c>
      <c r="AI294" s="56" t="s">
        <v>2655</v>
      </c>
      <c r="AJ294" s="56" t="s">
        <v>2655</v>
      </c>
      <c r="AK294" s="57" t="s">
        <v>2655</v>
      </c>
      <c r="AL294" s="64" t="s">
        <v>2400</v>
      </c>
      <c r="AM294" t="s">
        <v>2570</v>
      </c>
      <c r="AN294" t="s">
        <v>2570</v>
      </c>
      <c r="AO294" t="b">
        <f>EXACT(AM294,AN294)</f>
        <v>1</v>
      </c>
    </row>
    <row r="295" spans="1:43" ht="15" customHeight="1">
      <c r="A295" s="1">
        <v>308</v>
      </c>
      <c r="B295" s="1" t="s">
        <v>2037</v>
      </c>
      <c r="C295" s="1" t="s">
        <v>2038</v>
      </c>
      <c r="D295" s="14" t="str">
        <f>VLOOKUP(C295, Tea_added!$B$1:$E$367, 3, FALSE)</f>
        <v>PlateD_D1_AAV6375_Diptera_Calliphoridae_Protophormia_atriceps_blastSpades_pilon</v>
      </c>
      <c r="E295" s="14" t="str">
        <f>VLOOKUP(C295, Tea_added!$B$2:$E$367, 4, FALSE)</f>
        <v>BOLD:AAV6375</v>
      </c>
      <c r="F295" s="1" t="s">
        <v>2039</v>
      </c>
      <c r="G295" s="1" t="s">
        <v>2040</v>
      </c>
      <c r="H295" s="1" t="s">
        <v>2041</v>
      </c>
      <c r="I295" s="1" t="s">
        <v>40</v>
      </c>
      <c r="J295" s="1" t="s">
        <v>2034</v>
      </c>
      <c r="K295" s="1" t="s">
        <v>2042</v>
      </c>
      <c r="L295" s="1" t="s">
        <v>2041</v>
      </c>
      <c r="M295" s="1" t="str">
        <f>_xlfn.TEXTJOIN("_", FALSE, L295, E295)</f>
        <v>Protophormia atriceps_BOLD:AAV6375</v>
      </c>
      <c r="N295" s="2">
        <v>90</v>
      </c>
      <c r="O295" s="2" t="s">
        <v>2043</v>
      </c>
      <c r="P295" s="2">
        <v>43047</v>
      </c>
      <c r="Q295" s="1" t="s">
        <v>715</v>
      </c>
      <c r="R295" s="1" t="s">
        <v>1272</v>
      </c>
      <c r="S295" s="7" t="s">
        <v>2386</v>
      </c>
      <c r="T295" s="1" t="s">
        <v>55</v>
      </c>
      <c r="U295" s="7" t="s">
        <v>3548</v>
      </c>
      <c r="W295" s="55" t="s">
        <v>45</v>
      </c>
      <c r="X295" s="56" t="s">
        <v>45</v>
      </c>
      <c r="Y295" s="56" t="s">
        <v>45</v>
      </c>
      <c r="Z295" s="56" t="s">
        <v>45</v>
      </c>
      <c r="AA295" s="56" t="s">
        <v>45</v>
      </c>
      <c r="AB295" s="56" t="s">
        <v>45</v>
      </c>
      <c r="AC295" s="56" t="s">
        <v>45</v>
      </c>
      <c r="AD295" s="56" t="s">
        <v>45</v>
      </c>
      <c r="AE295" s="56" t="s">
        <v>45</v>
      </c>
      <c r="AF295" s="56" t="s">
        <v>45</v>
      </c>
      <c r="AG295" s="56" t="s">
        <v>45</v>
      </c>
      <c r="AH295" s="56" t="s">
        <v>45</v>
      </c>
      <c r="AI295" s="56" t="s">
        <v>45</v>
      </c>
      <c r="AJ295" s="56" t="s">
        <v>45</v>
      </c>
      <c r="AK295" s="57" t="s">
        <v>45</v>
      </c>
      <c r="AL295" s="64" t="s">
        <v>2401</v>
      </c>
      <c r="AM295" t="s">
        <v>2571</v>
      </c>
      <c r="AN295" t="s">
        <v>2571</v>
      </c>
      <c r="AO295" t="b">
        <f>EXACT(AM295,AN295)</f>
        <v>1</v>
      </c>
    </row>
    <row r="296" spans="1:43" ht="15" customHeight="1">
      <c r="A296" s="1">
        <v>356</v>
      </c>
      <c r="B296" s="1" t="s">
        <v>2326</v>
      </c>
      <c r="C296" s="1" t="s">
        <v>2327</v>
      </c>
      <c r="D296" s="14" t="str">
        <f>VLOOKUP(C296, Tea_added!$B$1:$E$367, 3, FALSE)</f>
        <v>soup_AAC9614_Protophormia_terraenovae</v>
      </c>
      <c r="E296" s="14" t="str">
        <f>VLOOKUP(C296, Tea_added!$B$2:$E$367, 4, FALSE)</f>
        <v>BOLD:AAC9614</v>
      </c>
      <c r="F296" s="1" t="s">
        <v>2328</v>
      </c>
      <c r="G296" s="1" t="s">
        <v>2329</v>
      </c>
      <c r="H296" s="1" t="s">
        <v>2330</v>
      </c>
      <c r="I296" s="1" t="s">
        <v>40</v>
      </c>
      <c r="J296" s="1" t="s">
        <v>2034</v>
      </c>
      <c r="K296" s="1" t="s">
        <v>2042</v>
      </c>
      <c r="L296" s="1" t="s">
        <v>2330</v>
      </c>
      <c r="M296" s="1" t="str">
        <f>_xlfn.TEXTJOIN("_", FALSE, L296, E296)</f>
        <v>Protophormia terraenovae_BOLD:AAC9614</v>
      </c>
      <c r="N296" s="13">
        <v>50</v>
      </c>
      <c r="O296" s="13" t="s">
        <v>1344</v>
      </c>
      <c r="P296" s="13">
        <v>1230</v>
      </c>
      <c r="Q296" s="1" t="s">
        <v>715</v>
      </c>
      <c r="R296" s="1" t="s">
        <v>1272</v>
      </c>
      <c r="S296" s="7"/>
      <c r="T296" s="1" t="s">
        <v>55</v>
      </c>
      <c r="U296" s="7" t="s">
        <v>3548</v>
      </c>
      <c r="V296" s="1" t="s">
        <v>2649</v>
      </c>
      <c r="W296" s="55" t="s">
        <v>2654</v>
      </c>
      <c r="X296" s="56" t="s">
        <v>2654</v>
      </c>
      <c r="Y296" s="56" t="s">
        <v>2654</v>
      </c>
      <c r="Z296" s="56" t="s">
        <v>2654</v>
      </c>
      <c r="AA296" s="56" t="s">
        <v>2654</v>
      </c>
      <c r="AB296" s="56" t="s">
        <v>2654</v>
      </c>
      <c r="AC296" s="56" t="s">
        <v>2654</v>
      </c>
      <c r="AD296" s="56" t="s">
        <v>2654</v>
      </c>
      <c r="AE296" s="56" t="s">
        <v>2654</v>
      </c>
      <c r="AF296" s="56" t="s">
        <v>2654</v>
      </c>
      <c r="AG296" s="56" t="s">
        <v>2654</v>
      </c>
      <c r="AH296" s="56" t="s">
        <v>2654</v>
      </c>
      <c r="AI296" s="56" t="s">
        <v>2654</v>
      </c>
      <c r="AJ296" s="56" t="s">
        <v>2654</v>
      </c>
      <c r="AK296" s="57" t="s">
        <v>2654</v>
      </c>
      <c r="AL296" s="68" t="s">
        <v>2670</v>
      </c>
      <c r="AN296" t="s">
        <v>2608</v>
      </c>
      <c r="AO296" t="b">
        <f>EXACT(AM296,AN296)</f>
        <v>0</v>
      </c>
    </row>
    <row r="297" spans="1:43" ht="15" customHeight="1">
      <c r="A297" s="1">
        <v>259</v>
      </c>
      <c r="B297" s="1" t="s">
        <v>1763</v>
      </c>
      <c r="C297" s="1" t="s">
        <v>1764</v>
      </c>
      <c r="D297" s="14" t="str">
        <f>VLOOKUP(C297, Tea_added!$B$1:$E$367, 3, FALSE)</f>
        <v>PlateI_B5_AAD0483_Diptera_Chironomidae_Psectrocladius_barbimanus_spades_pilon</v>
      </c>
      <c r="E297" s="14" t="str">
        <f>VLOOKUP(C297, Tea_added!$B$2:$E$367, 4, FALSE)</f>
        <v>BOLD:AAD0483</v>
      </c>
      <c r="F297" s="1" t="s">
        <v>1765</v>
      </c>
      <c r="G297" s="1" t="s">
        <v>1766</v>
      </c>
      <c r="H297" s="1" t="s">
        <v>1767</v>
      </c>
      <c r="I297" s="1" t="s">
        <v>40</v>
      </c>
      <c r="J297" s="1" t="s">
        <v>41</v>
      </c>
      <c r="K297" s="1" t="s">
        <v>1563</v>
      </c>
      <c r="L297" s="1" t="s">
        <v>1767</v>
      </c>
      <c r="M297" s="1" t="str">
        <f>_xlfn.TEXTJOIN("_", FALSE, L297, E297)</f>
        <v>Psectrocladius barbimanus_BOLD:AAD0483</v>
      </c>
      <c r="N297" s="13">
        <v>50</v>
      </c>
      <c r="O297" s="13" t="s">
        <v>1768</v>
      </c>
      <c r="P297" s="13">
        <v>1170</v>
      </c>
      <c r="Q297" s="1" t="s">
        <v>715</v>
      </c>
      <c r="R297" s="1" t="s">
        <v>1272</v>
      </c>
      <c r="S297" s="7" t="s">
        <v>2388</v>
      </c>
      <c r="T297" s="1" t="s">
        <v>2650</v>
      </c>
      <c r="U297" s="7" t="s">
        <v>3548</v>
      </c>
      <c r="V297" s="71"/>
      <c r="W297" s="55" t="s">
        <v>45</v>
      </c>
      <c r="X297" s="56" t="s">
        <v>45</v>
      </c>
      <c r="Y297" s="56" t="s">
        <v>45</v>
      </c>
      <c r="Z297" s="56" t="s">
        <v>45</v>
      </c>
      <c r="AA297" s="56" t="s">
        <v>45</v>
      </c>
      <c r="AB297" s="56" t="s">
        <v>45</v>
      </c>
      <c r="AC297" s="56" t="s">
        <v>45</v>
      </c>
      <c r="AD297" s="56" t="s">
        <v>45</v>
      </c>
      <c r="AE297" s="56" t="s">
        <v>45</v>
      </c>
      <c r="AF297" s="56" t="s">
        <v>45</v>
      </c>
      <c r="AG297" s="56" t="s">
        <v>45</v>
      </c>
      <c r="AH297" s="56" t="s">
        <v>45</v>
      </c>
      <c r="AI297" s="56" t="s">
        <v>45</v>
      </c>
      <c r="AJ297" s="56" t="s">
        <v>2659</v>
      </c>
      <c r="AK297" s="57" t="s">
        <v>2659</v>
      </c>
      <c r="AL297" s="64" t="s">
        <v>2400</v>
      </c>
      <c r="AM297" t="s">
        <v>2532</v>
      </c>
      <c r="AN297" t="s">
        <v>2532</v>
      </c>
      <c r="AO297" t="b">
        <f>EXACT(AM297,AN297)</f>
        <v>1</v>
      </c>
    </row>
    <row r="298" spans="1:43" ht="15" customHeight="1">
      <c r="A298" s="1">
        <v>219</v>
      </c>
      <c r="B298" s="1" t="s">
        <v>1558</v>
      </c>
      <c r="C298" s="1" t="s">
        <v>1559</v>
      </c>
      <c r="D298" s="14" t="str">
        <f>VLOOKUP(C298, Tea_added!$B$1:$E$367, 3, FALSE)</f>
        <v>PlateC_D12_AAD4703_Diptera_Chironomidae_Psectrocladius_barbimanus_or_Psectrocladius_sokolovae_refsoup_spades</v>
      </c>
      <c r="E298" s="14" t="str">
        <f>VLOOKUP(C298, Tea_added!$B$2:$E$367, 4, FALSE)</f>
        <v>BOLD:AAD4703</v>
      </c>
      <c r="F298" s="1" t="s">
        <v>1560</v>
      </c>
      <c r="G298" s="1" t="s">
        <v>1561</v>
      </c>
      <c r="H298" s="1" t="s">
        <v>1562</v>
      </c>
      <c r="I298" s="1" t="s">
        <v>40</v>
      </c>
      <c r="J298" s="1" t="s">
        <v>41</v>
      </c>
      <c r="K298" s="1" t="s">
        <v>1563</v>
      </c>
      <c r="L298" s="1" t="s">
        <v>3366</v>
      </c>
      <c r="M298" s="1" t="str">
        <f>_xlfn.TEXTJOIN("_", FALSE, L298, E298)</f>
        <v>Psectrocladius barbimanus_sokolovae_BOLD:AAD4703</v>
      </c>
      <c r="N298" s="13">
        <v>50</v>
      </c>
      <c r="O298" s="13" t="s">
        <v>358</v>
      </c>
      <c r="P298" s="13">
        <v>670</v>
      </c>
      <c r="Q298" s="1" t="s">
        <v>715</v>
      </c>
      <c r="R298" s="1" t="s">
        <v>1272</v>
      </c>
      <c r="S298" s="7" t="s">
        <v>2386</v>
      </c>
      <c r="T298" s="1" t="s">
        <v>216</v>
      </c>
      <c r="U298" s="7" t="s">
        <v>3548</v>
      </c>
      <c r="W298" s="55" t="s">
        <v>216</v>
      </c>
      <c r="X298" s="56" t="s">
        <v>2654</v>
      </c>
      <c r="Y298" s="56" t="s">
        <v>2654</v>
      </c>
      <c r="Z298" s="56" t="s">
        <v>2654</v>
      </c>
      <c r="AA298" s="56" t="s">
        <v>2654</v>
      </c>
      <c r="AB298" s="56" t="s">
        <v>2654</v>
      </c>
      <c r="AC298" s="56" t="s">
        <v>2654</v>
      </c>
      <c r="AD298" s="56" t="s">
        <v>2654</v>
      </c>
      <c r="AE298" s="56" t="s">
        <v>2654</v>
      </c>
      <c r="AF298" s="56" t="s">
        <v>2654</v>
      </c>
      <c r="AG298" s="56" t="s">
        <v>2654</v>
      </c>
      <c r="AH298" s="56" t="s">
        <v>2654</v>
      </c>
      <c r="AI298" s="56" t="s">
        <v>2654</v>
      </c>
      <c r="AJ298" s="56" t="s">
        <v>2647</v>
      </c>
      <c r="AK298" s="57" t="s">
        <v>352</v>
      </c>
      <c r="AL298" s="64" t="s">
        <v>2629</v>
      </c>
      <c r="AM298" t="s">
        <v>2502</v>
      </c>
      <c r="AN298" t="s">
        <v>2502</v>
      </c>
      <c r="AO298" t="b">
        <f>EXACT(AM298,AN298)</f>
        <v>1</v>
      </c>
    </row>
    <row r="299" spans="1:43" ht="15" customHeight="1">
      <c r="A299" s="1">
        <v>313</v>
      </c>
      <c r="B299" s="1" t="s">
        <v>2069</v>
      </c>
      <c r="C299" s="1" t="s">
        <v>2070</v>
      </c>
      <c r="D299" s="14" t="str">
        <f>VLOOKUP(C299, Tea_added!$B$1:$E$367, 3, FALSE)</f>
        <v>PlateD_D6_AAM6306_Diptera_Chironomidae_Pseudokiefferiella_parva_idba_pilon</v>
      </c>
      <c r="E299" s="14" t="str">
        <f>VLOOKUP(C299, Tea_added!$B$2:$E$367, 4, FALSE)</f>
        <v>BOLD:AAM6306</v>
      </c>
      <c r="F299" s="1" t="s">
        <v>2071</v>
      </c>
      <c r="G299" s="1" t="s">
        <v>2072</v>
      </c>
      <c r="H299" s="1" t="s">
        <v>2073</v>
      </c>
      <c r="I299" s="1" t="s">
        <v>40</v>
      </c>
      <c r="J299" s="1" t="s">
        <v>41</v>
      </c>
      <c r="K299" s="1" t="s">
        <v>706</v>
      </c>
      <c r="L299" s="1" t="s">
        <v>2073</v>
      </c>
      <c r="M299" s="1" t="str">
        <f>_xlfn.TEXTJOIN("_", FALSE, L299, E299)</f>
        <v>Pseudokiefferiella parva_BOLD:AAM6306</v>
      </c>
      <c r="N299" s="2">
        <v>50</v>
      </c>
      <c r="O299" s="2" t="s">
        <v>2074</v>
      </c>
      <c r="P299" s="2">
        <v>925</v>
      </c>
      <c r="Q299" s="1" t="s">
        <v>715</v>
      </c>
      <c r="R299" s="1" t="s">
        <v>1272</v>
      </c>
      <c r="S299" s="7" t="s">
        <v>2386</v>
      </c>
      <c r="T299" s="1" t="s">
        <v>55</v>
      </c>
      <c r="U299" s="7" t="s">
        <v>3548</v>
      </c>
      <c r="W299" s="55" t="s">
        <v>45</v>
      </c>
      <c r="X299" s="56" t="s">
        <v>45</v>
      </c>
      <c r="Y299" s="56" t="s">
        <v>45</v>
      </c>
      <c r="Z299" s="56" t="s">
        <v>45</v>
      </c>
      <c r="AA299" s="56" t="s">
        <v>45</v>
      </c>
      <c r="AB299" s="56" t="s">
        <v>45</v>
      </c>
      <c r="AC299" s="56" t="s">
        <v>45</v>
      </c>
      <c r="AD299" s="56" t="s">
        <v>45</v>
      </c>
      <c r="AE299" s="56" t="s">
        <v>45</v>
      </c>
      <c r="AF299" s="56" t="s">
        <v>45</v>
      </c>
      <c r="AG299" s="56" t="s">
        <v>45</v>
      </c>
      <c r="AH299" s="56" t="s">
        <v>45</v>
      </c>
      <c r="AI299" s="56" t="s">
        <v>45</v>
      </c>
      <c r="AJ299" s="56" t="s">
        <v>45</v>
      </c>
      <c r="AK299" s="57" t="s">
        <v>45</v>
      </c>
      <c r="AL299" s="64" t="s">
        <v>2399</v>
      </c>
      <c r="AM299" t="s">
        <v>2575</v>
      </c>
      <c r="AN299" t="s">
        <v>2575</v>
      </c>
      <c r="AO299" t="b">
        <f>EXACT(AM299,AN299)</f>
        <v>1</v>
      </c>
    </row>
    <row r="300" spans="1:43" ht="15" customHeight="1">
      <c r="A300" s="1">
        <v>96</v>
      </c>
      <c r="B300" s="1" t="s">
        <v>702</v>
      </c>
      <c r="C300" s="1" t="s">
        <v>703</v>
      </c>
      <c r="D300" s="14" t="str">
        <f>VLOOKUP(C300, Tea_added!$B$1:$E$367, 3, FALSE)</f>
        <v>326_ACI9181_Diptera_Chironomidae_Pseudokiefferiella_IDBA_pilon</v>
      </c>
      <c r="E300" s="14" t="str">
        <f>VLOOKUP(C300, Tea_added!$B$2:$E$367, 4, FALSE)</f>
        <v>BOLD:ACI9181</v>
      </c>
      <c r="F300" s="1" t="s">
        <v>704</v>
      </c>
      <c r="G300" s="1" t="s">
        <v>705</v>
      </c>
      <c r="H300" s="1" t="s">
        <v>706</v>
      </c>
      <c r="I300" s="1" t="s">
        <v>40</v>
      </c>
      <c r="J300" s="1" t="s">
        <v>41</v>
      </c>
      <c r="K300" s="1" t="s">
        <v>706</v>
      </c>
      <c r="L300" s="1" t="s">
        <v>3126</v>
      </c>
      <c r="M300" s="1" t="str">
        <f>_xlfn.TEXTJOIN("_", FALSE, L300, E300)</f>
        <v>Pseudokiefferiella sp_BOLD:ACI9181</v>
      </c>
      <c r="N300" s="13">
        <v>40</v>
      </c>
      <c r="O300" s="13" t="s">
        <v>707</v>
      </c>
      <c r="P300" s="13">
        <v>916</v>
      </c>
      <c r="R300" s="1" t="s">
        <v>44</v>
      </c>
      <c r="S300" s="9" t="s">
        <v>45</v>
      </c>
      <c r="T300" s="1" t="s">
        <v>55</v>
      </c>
      <c r="U300" s="7" t="s">
        <v>3548</v>
      </c>
      <c r="V300" s="71"/>
      <c r="W300" s="55" t="s">
        <v>2654</v>
      </c>
      <c r="X300" s="56" t="s">
        <v>2654</v>
      </c>
      <c r="Y300" s="56" t="s">
        <v>2654</v>
      </c>
      <c r="Z300" s="56" t="s">
        <v>2654</v>
      </c>
      <c r="AA300" s="56" t="s">
        <v>2654</v>
      </c>
      <c r="AB300" s="56" t="s">
        <v>2654</v>
      </c>
      <c r="AC300" s="56" t="s">
        <v>2654</v>
      </c>
      <c r="AD300" s="56" t="s">
        <v>2654</v>
      </c>
      <c r="AE300" s="56" t="s">
        <v>2654</v>
      </c>
      <c r="AF300" s="56" t="s">
        <v>2654</v>
      </c>
      <c r="AG300" s="56" t="s">
        <v>2654</v>
      </c>
      <c r="AH300" s="56" t="s">
        <v>2654</v>
      </c>
      <c r="AI300" s="56" t="s">
        <v>2654</v>
      </c>
      <c r="AJ300" s="56" t="s">
        <v>2654</v>
      </c>
      <c r="AK300" s="57" t="s">
        <v>2654</v>
      </c>
      <c r="AL300" s="66" t="s">
        <v>56</v>
      </c>
      <c r="AM300" s="1" t="s">
        <v>708</v>
      </c>
      <c r="AN300" t="s">
        <v>708</v>
      </c>
      <c r="AO300" t="b">
        <f>EXACT(AM300,AN300)</f>
        <v>1</v>
      </c>
    </row>
    <row r="301" spans="1:43" ht="15" customHeight="1">
      <c r="A301" s="1">
        <v>261</v>
      </c>
      <c r="B301" s="1" t="s">
        <v>1775</v>
      </c>
      <c r="C301" s="1" t="s">
        <v>1776</v>
      </c>
      <c r="D301" s="14" t="str">
        <f>VLOOKUP(C301, Tea_added!$B$1:$E$367, 3, FALSE)</f>
        <v>PlateJ_B1_AAL9425_Diptera_Chironomidae_Pseudosmittia_idba_spades_consensus</v>
      </c>
      <c r="E301" s="14" t="str">
        <f>VLOOKUP(C301, Tea_added!$B$2:$E$367, 4, FALSE)</f>
        <v>BOLD:AAL9425</v>
      </c>
      <c r="F301" s="1" t="s">
        <v>1777</v>
      </c>
      <c r="G301" s="1" t="s">
        <v>1778</v>
      </c>
      <c r="H301" s="1" t="s">
        <v>1779</v>
      </c>
      <c r="I301" s="1" t="s">
        <v>40</v>
      </c>
      <c r="J301" s="1" t="s">
        <v>41</v>
      </c>
      <c r="K301" s="1" t="s">
        <v>1779</v>
      </c>
      <c r="L301" s="1" t="s">
        <v>3127</v>
      </c>
      <c r="M301" s="1" t="str">
        <f>_xlfn.TEXTJOIN("_", FALSE, L301, E301)</f>
        <v>Pseudosmittia sp_BOLD:AAL9425</v>
      </c>
      <c r="N301" s="13">
        <v>50</v>
      </c>
      <c r="O301" s="13" t="s">
        <v>1780</v>
      </c>
      <c r="P301" s="13">
        <v>60</v>
      </c>
      <c r="R301" s="1"/>
      <c r="S301" s="7" t="s">
        <v>2388</v>
      </c>
      <c r="T301" s="1" t="s">
        <v>55</v>
      </c>
      <c r="U301" s="7" t="s">
        <v>3548</v>
      </c>
      <c r="W301" s="55" t="s">
        <v>2654</v>
      </c>
      <c r="X301" s="56" t="s">
        <v>2654</v>
      </c>
      <c r="Y301" s="56" t="s">
        <v>2654</v>
      </c>
      <c r="Z301" s="56" t="s">
        <v>2654</v>
      </c>
      <c r="AA301" s="56" t="s">
        <v>2654</v>
      </c>
      <c r="AB301" s="56" t="s">
        <v>2654</v>
      </c>
      <c r="AC301" s="56" t="s">
        <v>2654</v>
      </c>
      <c r="AD301" s="56" t="s">
        <v>2654</v>
      </c>
      <c r="AE301" s="56" t="s">
        <v>2654</v>
      </c>
      <c r="AF301" s="56" t="s">
        <v>2654</v>
      </c>
      <c r="AG301" s="56" t="s">
        <v>2654</v>
      </c>
      <c r="AH301" s="56" t="s">
        <v>2654</v>
      </c>
      <c r="AI301" s="56" t="s">
        <v>2654</v>
      </c>
      <c r="AJ301" s="56" t="s">
        <v>2654</v>
      </c>
      <c r="AK301" s="57" t="s">
        <v>2654</v>
      </c>
      <c r="AL301" s="64" t="s">
        <v>72</v>
      </c>
      <c r="AM301" t="s">
        <v>2421</v>
      </c>
      <c r="AN301" t="s">
        <v>2421</v>
      </c>
      <c r="AO301" t="b">
        <f>EXACT(AM301,AN301)</f>
        <v>1</v>
      </c>
    </row>
    <row r="302" spans="1:43" ht="15" customHeight="1">
      <c r="A302" s="1">
        <v>127</v>
      </c>
      <c r="B302" s="1" t="s">
        <v>940</v>
      </c>
      <c r="C302" s="1" t="s">
        <v>941</v>
      </c>
      <c r="D302" s="14" t="str">
        <f>VLOOKUP(C302, Tea_added!$B$1:$E$367, 3, FALSE)</f>
        <v>4_AAF6691_Lepidoptera_Geometridae_Psychophora_sabini_IDBA_pilon</v>
      </c>
      <c r="E302" s="14" t="str">
        <f>VLOOKUP(C302, Tea_added!$B$2:$E$367, 4, FALSE)</f>
        <v>BOLD:AAF6691</v>
      </c>
      <c r="F302" s="1" t="s">
        <v>942</v>
      </c>
      <c r="G302" s="1" t="s">
        <v>943</v>
      </c>
      <c r="H302" s="1" t="s">
        <v>944</v>
      </c>
      <c r="I302" s="1" t="s">
        <v>867</v>
      </c>
      <c r="J302" s="1" t="s">
        <v>945</v>
      </c>
      <c r="K302" s="1" t="s">
        <v>946</v>
      </c>
      <c r="L302" s="1" t="s">
        <v>944</v>
      </c>
      <c r="M302" s="1" t="str">
        <f>_xlfn.TEXTJOIN("_", FALSE, L302, E302)</f>
        <v>Psychophora sabini_BOLD:AAF6691</v>
      </c>
      <c r="N302" s="2">
        <v>120</v>
      </c>
      <c r="O302" s="2" t="s">
        <v>947</v>
      </c>
      <c r="P302" s="2">
        <v>854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3548</v>
      </c>
      <c r="W302" s="55" t="s">
        <v>2654</v>
      </c>
      <c r="X302" s="56" t="s">
        <v>2654</v>
      </c>
      <c r="Y302" s="56" t="s">
        <v>2654</v>
      </c>
      <c r="Z302" s="56" t="s">
        <v>2654</v>
      </c>
      <c r="AA302" s="56" t="s">
        <v>2654</v>
      </c>
      <c r="AB302" s="56" t="s">
        <v>2654</v>
      </c>
      <c r="AC302" s="56" t="s">
        <v>2654</v>
      </c>
      <c r="AD302" s="56" t="s">
        <v>2654</v>
      </c>
      <c r="AE302" s="56" t="s">
        <v>2654</v>
      </c>
      <c r="AF302" s="56" t="s">
        <v>2654</v>
      </c>
      <c r="AG302" s="56" t="s">
        <v>2654</v>
      </c>
      <c r="AH302" s="56" t="s">
        <v>2654</v>
      </c>
      <c r="AI302" s="56" t="s">
        <v>2654</v>
      </c>
      <c r="AJ302" s="56" t="s">
        <v>2654</v>
      </c>
      <c r="AK302" s="57" t="s">
        <v>2654</v>
      </c>
      <c r="AL302" s="66" t="s">
        <v>56</v>
      </c>
      <c r="AM302" s="1" t="s">
        <v>948</v>
      </c>
      <c r="AN302" t="s">
        <v>948</v>
      </c>
      <c r="AO302" t="b">
        <f>EXACT(AM302,AN302)</f>
        <v>1</v>
      </c>
    </row>
    <row r="303" spans="1:43" ht="15" customHeight="1">
      <c r="A303" s="1">
        <v>193</v>
      </c>
      <c r="B303" s="1" t="s">
        <v>1402</v>
      </c>
      <c r="C303" s="1" t="s">
        <v>1403</v>
      </c>
      <c r="D303" s="14" t="str">
        <f>VLOOKUP(C303, Tea_added!$B$1:$E$367, 3, FALSE)</f>
        <v>PlateJ_C3_ABZ7255_Hemiptera_Aphididae_Pterocomma_groenlandicum_Concatenated</v>
      </c>
      <c r="E303" s="14" t="str">
        <f>VLOOKUP(C303, Tea_added!$B$2:$E$367, 4, FALSE)</f>
        <v>BOLD:ABZ7255</v>
      </c>
      <c r="F303" s="1" t="s">
        <v>1404</v>
      </c>
      <c r="G303" s="1" t="s">
        <v>1405</v>
      </c>
      <c r="H303" s="1" t="s">
        <v>1406</v>
      </c>
      <c r="I303" s="1" t="s">
        <v>1397</v>
      </c>
      <c r="J303" s="1" t="s">
        <v>1398</v>
      </c>
      <c r="K303" s="1" t="s">
        <v>1407</v>
      </c>
      <c r="L303" s="1" t="s">
        <v>1406</v>
      </c>
      <c r="M303" s="1" t="str">
        <f>_xlfn.TEXTJOIN("_", FALSE, L303, E303)</f>
        <v>Pterocomma groenlandicum_BOLD:ABZ7255</v>
      </c>
      <c r="N303" s="2">
        <v>18</v>
      </c>
      <c r="O303" s="2" t="s">
        <v>947</v>
      </c>
      <c r="P303" s="2" t="s">
        <v>1408</v>
      </c>
      <c r="R303" s="1" t="s">
        <v>1272</v>
      </c>
      <c r="S303" s="7" t="s">
        <v>2388</v>
      </c>
      <c r="T303" t="s">
        <v>2674</v>
      </c>
      <c r="U303" s="56" t="s">
        <v>3548</v>
      </c>
      <c r="V303" s="71"/>
      <c r="W303" s="55" t="s">
        <v>2654</v>
      </c>
      <c r="X303" s="56" t="s">
        <v>2654</v>
      </c>
      <c r="Y303" s="56" t="s">
        <v>2654</v>
      </c>
      <c r="Z303" s="56" t="s">
        <v>2654</v>
      </c>
      <c r="AA303" s="56" t="s">
        <v>2654</v>
      </c>
      <c r="AB303" s="56" t="s">
        <v>2654</v>
      </c>
      <c r="AC303" s="56" t="s">
        <v>2654</v>
      </c>
      <c r="AD303" s="7" t="s">
        <v>2651</v>
      </c>
      <c r="AE303" s="56" t="s">
        <v>2654</v>
      </c>
      <c r="AF303" s="56" t="s">
        <v>2654</v>
      </c>
      <c r="AG303" s="56" t="s">
        <v>2654</v>
      </c>
      <c r="AH303" s="56" t="s">
        <v>2654</v>
      </c>
      <c r="AI303" s="56" t="s">
        <v>2654</v>
      </c>
      <c r="AJ303" s="56" t="s">
        <v>2654</v>
      </c>
      <c r="AK303" s="57" t="s">
        <v>2654</v>
      </c>
      <c r="AL303" s="64" t="s">
        <v>2634</v>
      </c>
      <c r="AM303" t="s">
        <v>2479</v>
      </c>
      <c r="AN303" t="s">
        <v>2479</v>
      </c>
      <c r="AO303" t="b">
        <f>EXACT(AM303,AN303)</f>
        <v>1</v>
      </c>
    </row>
    <row r="304" spans="1:43" ht="15" customHeight="1">
      <c r="A304" s="1">
        <v>140</v>
      </c>
      <c r="B304" s="1" t="s">
        <v>1043</v>
      </c>
      <c r="C304" s="1" t="s">
        <v>1044</v>
      </c>
      <c r="D304" s="14" t="str">
        <f>VLOOKUP(C304, Tea_added!$B$1:$E$367, 3, FALSE)</f>
        <v>17_AAA4759_Lepidoptera_Pyralidae_Pyla_fusca_IDBA_pilon</v>
      </c>
      <c r="E304" s="14" t="str">
        <f>VLOOKUP(C304, Tea_added!$B$2:$E$367, 4, FALSE)</f>
        <v>BOLD:AAA4759</v>
      </c>
      <c r="F304" s="1" t="s">
        <v>1045</v>
      </c>
      <c r="G304" s="1" t="s">
        <v>1046</v>
      </c>
      <c r="H304" s="1" t="s">
        <v>1047</v>
      </c>
      <c r="I304" s="1" t="s">
        <v>867</v>
      </c>
      <c r="J304" s="1" t="s">
        <v>1048</v>
      </c>
      <c r="K304" s="1" t="s">
        <v>1049</v>
      </c>
      <c r="L304" s="1" t="s">
        <v>1047</v>
      </c>
      <c r="M304" s="1" t="str">
        <f>_xlfn.TEXTJOIN("_", FALSE, L304, E304)</f>
        <v>Pyla fusca_BOLD:AAA4759</v>
      </c>
      <c r="N304" s="2">
        <v>70</v>
      </c>
      <c r="O304" s="2" t="s">
        <v>1050</v>
      </c>
      <c r="P304" s="2">
        <v>455</v>
      </c>
      <c r="Q304" s="1" t="s">
        <v>715</v>
      </c>
      <c r="R304" s="1" t="s">
        <v>44</v>
      </c>
      <c r="S304" s="9" t="s">
        <v>45</v>
      </c>
      <c r="T304" s="1" t="s">
        <v>55</v>
      </c>
      <c r="U304" s="7" t="s">
        <v>3548</v>
      </c>
      <c r="V304" s="71"/>
      <c r="W304" s="55" t="s">
        <v>2654</v>
      </c>
      <c r="X304" s="56" t="s">
        <v>2654</v>
      </c>
      <c r="Y304" s="56" t="s">
        <v>2654</v>
      </c>
      <c r="Z304" s="56" t="s">
        <v>2654</v>
      </c>
      <c r="AA304" s="56" t="s">
        <v>2654</v>
      </c>
      <c r="AB304" s="56" t="s">
        <v>2654</v>
      </c>
      <c r="AC304" s="56" t="s">
        <v>2654</v>
      </c>
      <c r="AD304" s="56" t="s">
        <v>2654</v>
      </c>
      <c r="AE304" s="56" t="s">
        <v>2654</v>
      </c>
      <c r="AF304" s="56" t="s">
        <v>2654</v>
      </c>
      <c r="AG304" s="56" t="s">
        <v>2654</v>
      </c>
      <c r="AH304" s="56" t="s">
        <v>2654</v>
      </c>
      <c r="AI304" s="56" t="s">
        <v>2654</v>
      </c>
      <c r="AJ304" s="56" t="s">
        <v>2654</v>
      </c>
      <c r="AK304" s="57" t="s">
        <v>2654</v>
      </c>
      <c r="AL304" s="66" t="s">
        <v>56</v>
      </c>
      <c r="AM304" s="1" t="s">
        <v>1051</v>
      </c>
      <c r="AN304" t="s">
        <v>1051</v>
      </c>
      <c r="AO304" t="b">
        <f>EXACT(AM304,AN304)</f>
        <v>1</v>
      </c>
    </row>
    <row r="305" spans="1:57" s="21" customFormat="1" ht="15" customHeight="1">
      <c r="A305" s="1">
        <v>358</v>
      </c>
      <c r="B305" s="1" t="s">
        <v>2337</v>
      </c>
      <c r="C305" s="1" t="s">
        <v>2338</v>
      </c>
      <c r="D305" s="14" t="str">
        <f>VLOOKUP(C305, Tea_added!$B$1:$E$367, 3, FALSE)</f>
        <v>PlateI_H12_AAW0121_Diptera_Empididae_Rhamphomyia_filicauda_spades_pilon</v>
      </c>
      <c r="E305" s="14" t="str">
        <f>VLOOKUP(C305, Tea_added!$B$2:$E$367, 4, FALSE)</f>
        <v>BOLD:AAW0121</v>
      </c>
      <c r="F305" s="1" t="s">
        <v>2339</v>
      </c>
      <c r="G305" s="1" t="s">
        <v>2340</v>
      </c>
      <c r="H305" s="1" t="s">
        <v>2265</v>
      </c>
      <c r="I305" s="1" t="s">
        <v>40</v>
      </c>
      <c r="J305" s="1" t="s">
        <v>391</v>
      </c>
      <c r="K305" s="1" t="s">
        <v>392</v>
      </c>
      <c r="L305" s="1" t="s">
        <v>2265</v>
      </c>
      <c r="M305" s="1" t="str">
        <f>_xlfn.TEXTJOIN("_", FALSE, L305, E305)</f>
        <v>Rhamphomyia filicauda_BOLD:AAW0121</v>
      </c>
      <c r="N305" s="13">
        <v>90</v>
      </c>
      <c r="O305" s="13" t="s">
        <v>2341</v>
      </c>
      <c r="P305" s="13">
        <v>22194</v>
      </c>
      <c r="Q305" s="1" t="s">
        <v>715</v>
      </c>
      <c r="R305" s="1" t="s">
        <v>1272</v>
      </c>
      <c r="S305" s="7" t="s">
        <v>2388</v>
      </c>
      <c r="T305" s="1" t="s">
        <v>55</v>
      </c>
      <c r="U305" s="7" t="s">
        <v>3548</v>
      </c>
      <c r="V305" s="71"/>
      <c r="W305" s="55" t="s">
        <v>2655</v>
      </c>
      <c r="X305" s="56" t="s">
        <v>2655</v>
      </c>
      <c r="Y305" s="56" t="s">
        <v>2655</v>
      </c>
      <c r="Z305" s="56" t="s">
        <v>2655</v>
      </c>
      <c r="AA305" s="56" t="s">
        <v>2655</v>
      </c>
      <c r="AB305" s="56" t="s">
        <v>2655</v>
      </c>
      <c r="AC305" s="56" t="s">
        <v>2655</v>
      </c>
      <c r="AD305" s="56" t="s">
        <v>2655</v>
      </c>
      <c r="AE305" s="56" t="s">
        <v>2655</v>
      </c>
      <c r="AF305" s="56" t="s">
        <v>2655</v>
      </c>
      <c r="AG305" s="56" t="s">
        <v>2655</v>
      </c>
      <c r="AH305" s="56" t="s">
        <v>2655</v>
      </c>
      <c r="AI305" s="56" t="s">
        <v>2655</v>
      </c>
      <c r="AJ305" s="56" t="s">
        <v>2655</v>
      </c>
      <c r="AK305" s="57" t="s">
        <v>2655</v>
      </c>
      <c r="AL305" s="64" t="s">
        <v>2400</v>
      </c>
      <c r="AM305" t="s">
        <v>2610</v>
      </c>
      <c r="AN305" t="s">
        <v>2610</v>
      </c>
      <c r="AO305" t="b">
        <f>EXACT(AM305,AN305)</f>
        <v>1</v>
      </c>
      <c r="AP305" s="71"/>
      <c r="AQ305" s="74"/>
    </row>
    <row r="306" spans="1:57" ht="15" customHeight="1">
      <c r="A306" s="1">
        <v>49</v>
      </c>
      <c r="B306" s="1" t="s">
        <v>386</v>
      </c>
      <c r="C306" s="1" t="s">
        <v>387</v>
      </c>
      <c r="D306" s="14" t="str">
        <f>VLOOKUP(C306, Tea_added!$B$1:$E$367, 3, FALSE)</f>
        <v>159_AAM6657_Diptera_Empididae_Rhamphomyia_hoeli_IDBA_pilon</v>
      </c>
      <c r="E306" s="14" t="str">
        <f>VLOOKUP(C306, Tea_added!$B$2:$E$367, 4, FALSE)</f>
        <v>BOLD:AAM6657</v>
      </c>
      <c r="F306" s="1" t="s">
        <v>388</v>
      </c>
      <c r="G306" s="1" t="s">
        <v>389</v>
      </c>
      <c r="H306" s="1" t="s">
        <v>390</v>
      </c>
      <c r="I306" s="1" t="s">
        <v>40</v>
      </c>
      <c r="J306" s="1" t="s">
        <v>391</v>
      </c>
      <c r="K306" s="1" t="s">
        <v>392</v>
      </c>
      <c r="L306" s="1" t="s">
        <v>390</v>
      </c>
      <c r="M306" s="1" t="str">
        <f>_xlfn.TEXTJOIN("_", FALSE, L306, E306)</f>
        <v>Rhamphomyia hoeli_BOLD:AAM6657</v>
      </c>
      <c r="N306" s="2">
        <v>50</v>
      </c>
      <c r="O306" s="2" t="s">
        <v>393</v>
      </c>
      <c r="P306" s="2">
        <v>1445</v>
      </c>
      <c r="R306" s="1" t="s">
        <v>44</v>
      </c>
      <c r="S306" s="9" t="s">
        <v>45</v>
      </c>
      <c r="T306" s="1" t="s">
        <v>55</v>
      </c>
      <c r="U306" s="7" t="s">
        <v>3548</v>
      </c>
      <c r="V306" s="71"/>
      <c r="W306" s="55" t="s">
        <v>2654</v>
      </c>
      <c r="X306" s="56" t="s">
        <v>2654</v>
      </c>
      <c r="Y306" s="56" t="s">
        <v>2654</v>
      </c>
      <c r="Z306" s="56" t="s">
        <v>2654</v>
      </c>
      <c r="AA306" s="56" t="s">
        <v>2654</v>
      </c>
      <c r="AB306" s="56" t="s">
        <v>2654</v>
      </c>
      <c r="AC306" s="56" t="s">
        <v>2654</v>
      </c>
      <c r="AD306" s="56" t="s">
        <v>2654</v>
      </c>
      <c r="AE306" s="56" t="s">
        <v>2654</v>
      </c>
      <c r="AF306" s="56" t="s">
        <v>2654</v>
      </c>
      <c r="AG306" s="56" t="s">
        <v>2654</v>
      </c>
      <c r="AH306" s="56" t="s">
        <v>2654</v>
      </c>
      <c r="AI306" s="56" t="s">
        <v>2654</v>
      </c>
      <c r="AJ306" s="56" t="s">
        <v>2654</v>
      </c>
      <c r="AK306" s="57" t="s">
        <v>2654</v>
      </c>
      <c r="AL306" s="66" t="s">
        <v>56</v>
      </c>
      <c r="AM306" s="1" t="s">
        <v>394</v>
      </c>
      <c r="AN306" t="s">
        <v>394</v>
      </c>
      <c r="AO306" t="b">
        <f>EXACT(AM306,AN306)</f>
        <v>1</v>
      </c>
    </row>
    <row r="307" spans="1:57" ht="15" customHeight="1">
      <c r="A307" s="1">
        <v>163</v>
      </c>
      <c r="B307" s="1" t="s">
        <v>1204</v>
      </c>
      <c r="C307" s="1" t="s">
        <v>1205</v>
      </c>
      <c r="D307" s="14" t="str">
        <f>VLOOKUP(C307, Tea_added!$B$1:$E$367, 3, FALSE)</f>
        <v>MITO_25_AAF9804_Diptera_Empididae_Rhamphomyia_nigrita_IDBApilon</v>
      </c>
      <c r="E307" s="14" t="str">
        <f>VLOOKUP(C307, Tea_added!$B$2:$E$367, 4, FALSE)</f>
        <v>BOLD:AAF9804</v>
      </c>
      <c r="F307" s="1" t="s">
        <v>1206</v>
      </c>
      <c r="G307" s="1" t="s">
        <v>1102</v>
      </c>
      <c r="H307" s="1" t="s">
        <v>1207</v>
      </c>
      <c r="I307" s="1" t="s">
        <v>40</v>
      </c>
      <c r="J307" s="1" t="s">
        <v>391</v>
      </c>
      <c r="K307" s="1" t="s">
        <v>392</v>
      </c>
      <c r="L307" s="1" t="s">
        <v>1207</v>
      </c>
      <c r="M307" s="1" t="str">
        <f>_xlfn.TEXTJOIN("_", FALSE, L307, E307)</f>
        <v>Rhamphomyia nigrita_BOLD:AAF9804</v>
      </c>
      <c r="N307" s="13">
        <v>50</v>
      </c>
      <c r="O307" s="13" t="s">
        <v>1208</v>
      </c>
      <c r="P307" s="13">
        <v>2230</v>
      </c>
      <c r="Q307" s="1" t="s">
        <v>715</v>
      </c>
      <c r="R307" s="1" t="s">
        <v>44</v>
      </c>
      <c r="S307" s="9" t="s">
        <v>45</v>
      </c>
      <c r="T307" s="1" t="s">
        <v>55</v>
      </c>
      <c r="U307" s="7" t="s">
        <v>3548</v>
      </c>
      <c r="V307" s="71"/>
      <c r="W307" s="55" t="s">
        <v>2654</v>
      </c>
      <c r="X307" s="56" t="s">
        <v>2654</v>
      </c>
      <c r="Y307" s="56" t="s">
        <v>2654</v>
      </c>
      <c r="Z307" s="56" t="s">
        <v>2654</v>
      </c>
      <c r="AA307" s="56" t="s">
        <v>2654</v>
      </c>
      <c r="AB307" s="56" t="s">
        <v>2654</v>
      </c>
      <c r="AC307" s="56" t="s">
        <v>2654</v>
      </c>
      <c r="AD307" s="56" t="s">
        <v>2654</v>
      </c>
      <c r="AE307" s="56" t="s">
        <v>2654</v>
      </c>
      <c r="AF307" s="56" t="s">
        <v>2654</v>
      </c>
      <c r="AG307" s="56" t="s">
        <v>2654</v>
      </c>
      <c r="AH307" s="56" t="s">
        <v>2654</v>
      </c>
      <c r="AI307" s="56" t="s">
        <v>2654</v>
      </c>
      <c r="AJ307" s="56" t="s">
        <v>2654</v>
      </c>
      <c r="AK307" s="57" t="s">
        <v>2654</v>
      </c>
      <c r="AL307" s="66" t="s">
        <v>56</v>
      </c>
      <c r="AM307" s="1" t="s">
        <v>1209</v>
      </c>
      <c r="AN307" t="s">
        <v>1209</v>
      </c>
      <c r="AO307" t="b">
        <f>EXACT(AM307,AN307)</f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244</v>
      </c>
      <c r="B308" s="1" t="s">
        <v>1689</v>
      </c>
      <c r="C308" s="1" t="s">
        <v>1690</v>
      </c>
      <c r="D308" s="14" t="str">
        <f>VLOOKUP(C308, Tea_added!$B$1:$E$367, 3, FALSE)</f>
        <v>PlateC_F12_AAU3407_Diptera_Chironomidae_Rheocricotopus_chapmani_idba_pilon</v>
      </c>
      <c r="E308" s="14" t="str">
        <f>VLOOKUP(C308, Tea_added!$B$2:$E$367, 4, FALSE)</f>
        <v>BOLD:AAU3407</v>
      </c>
      <c r="F308" s="1" t="s">
        <v>1691</v>
      </c>
      <c r="G308" s="1" t="s">
        <v>1692</v>
      </c>
      <c r="H308" s="1" t="s">
        <v>1693</v>
      </c>
      <c r="I308" s="1" t="s">
        <v>40</v>
      </c>
      <c r="J308" s="1" t="s">
        <v>41</v>
      </c>
      <c r="K308" s="1" t="s">
        <v>1694</v>
      </c>
      <c r="L308" s="1" t="s">
        <v>1693</v>
      </c>
      <c r="M308" s="1" t="str">
        <f>_xlfn.TEXTJOIN("_", FALSE, L308, E308)</f>
        <v>Rheocricotopus chapmani_BOLD:AAU3407</v>
      </c>
      <c r="N308" s="13">
        <v>50</v>
      </c>
      <c r="O308" s="13" t="s">
        <v>1695</v>
      </c>
      <c r="P308" s="13">
        <v>85</v>
      </c>
      <c r="R308" s="1" t="s">
        <v>1272</v>
      </c>
      <c r="S308" s="7" t="s">
        <v>2386</v>
      </c>
      <c r="T308" s="1" t="s">
        <v>55</v>
      </c>
      <c r="U308" s="7" t="s">
        <v>3548</v>
      </c>
      <c r="W308" s="55" t="s">
        <v>2655</v>
      </c>
      <c r="X308" s="56" t="s">
        <v>2655</v>
      </c>
      <c r="Y308" s="56" t="s">
        <v>2655</v>
      </c>
      <c r="Z308" s="56" t="s">
        <v>2655</v>
      </c>
      <c r="AA308" s="56" t="s">
        <v>2655</v>
      </c>
      <c r="AB308" s="56" t="s">
        <v>2655</v>
      </c>
      <c r="AC308" s="56" t="s">
        <v>2655</v>
      </c>
      <c r="AD308" s="56" t="s">
        <v>2655</v>
      </c>
      <c r="AE308" s="56" t="s">
        <v>2655</v>
      </c>
      <c r="AF308" s="56" t="s">
        <v>2655</v>
      </c>
      <c r="AG308" s="56" t="s">
        <v>2655</v>
      </c>
      <c r="AH308" s="56" t="s">
        <v>2655</v>
      </c>
      <c r="AI308" s="56" t="s">
        <v>2655</v>
      </c>
      <c r="AJ308" s="56" t="s">
        <v>2655</v>
      </c>
      <c r="AK308" s="57" t="s">
        <v>2655</v>
      </c>
      <c r="AL308" s="64" t="s">
        <v>2399</v>
      </c>
      <c r="AM308" t="s">
        <v>2521</v>
      </c>
      <c r="AN308" t="s">
        <v>2521</v>
      </c>
      <c r="AO308" t="b">
        <f>EXACT(AM308,AN308)</f>
        <v>1</v>
      </c>
    </row>
    <row r="309" spans="1:57" ht="15" customHeight="1">
      <c r="A309" s="1">
        <v>138</v>
      </c>
      <c r="B309" s="1" t="s">
        <v>1027</v>
      </c>
      <c r="C309" s="1" t="s">
        <v>1028</v>
      </c>
      <c r="D309" s="14" t="str">
        <f>VLOOKUP(C309, Tea_added!$B$1:$E$367, 3, FALSE)</f>
        <v>15_AAF7514_Lepidoptera_Plutellidae_Rhigognostis_senilella_IDBA_pilon</v>
      </c>
      <c r="E309" s="14" t="str">
        <f>VLOOKUP(C309, Tea_added!$B$2:$E$367, 4, FALSE)</f>
        <v>BOLD:AAF7514</v>
      </c>
      <c r="F309" s="1" t="s">
        <v>1029</v>
      </c>
      <c r="G309" s="1" t="s">
        <v>1030</v>
      </c>
      <c r="H309" s="1" t="s">
        <v>1031</v>
      </c>
      <c r="I309" s="1" t="s">
        <v>867</v>
      </c>
      <c r="J309" s="1" t="s">
        <v>877</v>
      </c>
      <c r="K309" s="1" t="s">
        <v>1032</v>
      </c>
      <c r="L309" s="1" t="s">
        <v>1031</v>
      </c>
      <c r="M309" s="1" t="str">
        <f>_xlfn.TEXTJOIN("_", FALSE, L309, E309)</f>
        <v>Rhigognostis senilella_BOLD:AAF7514</v>
      </c>
      <c r="N309" s="2">
        <v>120</v>
      </c>
      <c r="O309" s="2" t="s">
        <v>1033</v>
      </c>
      <c r="P309" s="2">
        <v>188</v>
      </c>
      <c r="Q309" s="1" t="s">
        <v>715</v>
      </c>
      <c r="R309" s="1" t="s">
        <v>44</v>
      </c>
      <c r="S309" s="9" t="s">
        <v>45</v>
      </c>
      <c r="T309" s="1" t="s">
        <v>55</v>
      </c>
      <c r="U309" s="7" t="s">
        <v>3548</v>
      </c>
      <c r="V309" s="71"/>
      <c r="W309" s="55" t="s">
        <v>2654</v>
      </c>
      <c r="X309" s="56" t="s">
        <v>2654</v>
      </c>
      <c r="Y309" s="56" t="s">
        <v>2654</v>
      </c>
      <c r="Z309" s="56" t="s">
        <v>2654</v>
      </c>
      <c r="AA309" s="56" t="s">
        <v>2654</v>
      </c>
      <c r="AB309" s="56" t="s">
        <v>2654</v>
      </c>
      <c r="AC309" s="56" t="s">
        <v>2654</v>
      </c>
      <c r="AD309" s="56" t="s">
        <v>2654</v>
      </c>
      <c r="AE309" s="56" t="s">
        <v>2654</v>
      </c>
      <c r="AF309" s="56" t="s">
        <v>2654</v>
      </c>
      <c r="AG309" s="56" t="s">
        <v>2654</v>
      </c>
      <c r="AH309" s="56" t="s">
        <v>2654</v>
      </c>
      <c r="AI309" s="56" t="s">
        <v>2654</v>
      </c>
      <c r="AJ309" s="56" t="s">
        <v>2654</v>
      </c>
      <c r="AK309" s="57" t="s">
        <v>2654</v>
      </c>
      <c r="AL309" s="66" t="s">
        <v>56</v>
      </c>
      <c r="AM309" s="1" t="s">
        <v>1034</v>
      </c>
      <c r="AN309" t="s">
        <v>1034</v>
      </c>
      <c r="AO309" t="b">
        <f>EXACT(AM309,AN309)</f>
        <v>1</v>
      </c>
    </row>
    <row r="310" spans="1:57" ht="15" customHeight="1">
      <c r="A310" s="1">
        <v>131</v>
      </c>
      <c r="B310" s="1" t="s">
        <v>974</v>
      </c>
      <c r="C310" s="1" t="s">
        <v>975</v>
      </c>
      <c r="D310" s="14" t="str">
        <f>VLOOKUP(C310, Tea_added!$B$1:$E$367, 3, FALSE)</f>
        <v>8_AAA4280_Lepidoptera_Noctuidae_Rhyacia_quadrangula_IDBA_pilon</v>
      </c>
      <c r="E310" s="14" t="str">
        <f>VLOOKUP(C310, Tea_added!$B$2:$E$367, 4, FALSE)</f>
        <v>BOLD:AAA4280</v>
      </c>
      <c r="F310" s="1" t="s">
        <v>976</v>
      </c>
      <c r="G310" s="1" t="s">
        <v>977</v>
      </c>
      <c r="H310" s="1" t="s">
        <v>978</v>
      </c>
      <c r="I310" s="1" t="s">
        <v>867</v>
      </c>
      <c r="J310" s="1" t="s">
        <v>868</v>
      </c>
      <c r="K310" s="1" t="s">
        <v>979</v>
      </c>
      <c r="L310" s="1" t="s">
        <v>978</v>
      </c>
      <c r="M310" s="1" t="str">
        <f>_xlfn.TEXTJOIN("_", FALSE, L310, E310)</f>
        <v>Rhyacia quadrangula_BOLD:AAA4280</v>
      </c>
      <c r="N310" s="2">
        <v>70</v>
      </c>
      <c r="O310" s="2" t="s">
        <v>980</v>
      </c>
      <c r="P310" s="2">
        <v>1337</v>
      </c>
      <c r="Q310" s="1" t="s">
        <v>715</v>
      </c>
      <c r="R310" s="1" t="s">
        <v>44</v>
      </c>
      <c r="S310" s="9" t="s">
        <v>45</v>
      </c>
      <c r="T310" s="1" t="s">
        <v>55</v>
      </c>
      <c r="U310" s="7" t="s">
        <v>3548</v>
      </c>
      <c r="W310" s="55" t="s">
        <v>2654</v>
      </c>
      <c r="X310" s="56" t="s">
        <v>2654</v>
      </c>
      <c r="Y310" s="56" t="s">
        <v>2654</v>
      </c>
      <c r="Z310" s="56" t="s">
        <v>2654</v>
      </c>
      <c r="AA310" s="56" t="s">
        <v>2654</v>
      </c>
      <c r="AB310" s="56" t="s">
        <v>2654</v>
      </c>
      <c r="AC310" s="56" t="s">
        <v>2654</v>
      </c>
      <c r="AD310" s="56" t="s">
        <v>2654</v>
      </c>
      <c r="AE310" s="56" t="s">
        <v>2654</v>
      </c>
      <c r="AF310" s="56" t="s">
        <v>2654</v>
      </c>
      <c r="AG310" s="56" t="s">
        <v>2654</v>
      </c>
      <c r="AH310" s="56" t="s">
        <v>2654</v>
      </c>
      <c r="AI310" s="56" t="s">
        <v>2654</v>
      </c>
      <c r="AJ310" s="56" t="s">
        <v>2654</v>
      </c>
      <c r="AK310" s="57" t="s">
        <v>2654</v>
      </c>
      <c r="AL310" s="66" t="s">
        <v>56</v>
      </c>
      <c r="AM310" s="1" t="s">
        <v>981</v>
      </c>
      <c r="AN310" t="s">
        <v>981</v>
      </c>
      <c r="AO310" t="b">
        <f>EXACT(AM310,AN310)</f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116</v>
      </c>
      <c r="B311" s="1" t="s">
        <v>847</v>
      </c>
      <c r="C311" s="1" t="s">
        <v>848</v>
      </c>
      <c r="D311" s="14" t="str">
        <f>VLOOKUP(C311, Tea_added!$B$1:$E$367, 3, FALSE)</f>
        <v>593_ABX5303_Hymenoptera_Ichneumonidae_Saotis_hoeli_IDBA_pilon</v>
      </c>
      <c r="E311" s="14" t="str">
        <f>VLOOKUP(C311, Tea_added!$B$2:$E$367, 4, FALSE)</f>
        <v>BOLD:ABX5303</v>
      </c>
      <c r="F311" s="1" t="s">
        <v>849</v>
      </c>
      <c r="G311" s="1" t="s">
        <v>850</v>
      </c>
      <c r="H311" s="1" t="s">
        <v>851</v>
      </c>
      <c r="I311" s="1" t="s">
        <v>773</v>
      </c>
      <c r="J311" s="1" t="s">
        <v>774</v>
      </c>
      <c r="K311" s="1" t="s">
        <v>852</v>
      </c>
      <c r="L311" s="1" t="s">
        <v>851</v>
      </c>
      <c r="M311" s="1" t="str">
        <f>_xlfn.TEXTJOIN("_", FALSE, L311, E311)</f>
        <v>Saotis hoeli_BOLD:ABX5303</v>
      </c>
      <c r="N311" s="13">
        <v>40</v>
      </c>
      <c r="O311" s="13" t="s">
        <v>853</v>
      </c>
      <c r="P311" s="13">
        <v>3500</v>
      </c>
      <c r="Q311" s="1" t="s">
        <v>715</v>
      </c>
      <c r="R311" s="1" t="s">
        <v>44</v>
      </c>
      <c r="S311" s="9" t="s">
        <v>45</v>
      </c>
      <c r="T311" s="1" t="s">
        <v>216</v>
      </c>
      <c r="U311" s="7" t="s">
        <v>3548</v>
      </c>
      <c r="W311" s="55" t="s">
        <v>2628</v>
      </c>
      <c r="X311" s="56" t="s">
        <v>2654</v>
      </c>
      <c r="Y311" s="56" t="s">
        <v>2654</v>
      </c>
      <c r="Z311" s="56" t="s">
        <v>2654</v>
      </c>
      <c r="AA311" s="56" t="s">
        <v>2654</v>
      </c>
      <c r="AB311" s="56" t="s">
        <v>2654</v>
      </c>
      <c r="AC311" s="56" t="s">
        <v>2654</v>
      </c>
      <c r="AD311" s="56" t="s">
        <v>2654</v>
      </c>
      <c r="AE311" s="56" t="s">
        <v>2654</v>
      </c>
      <c r="AF311" s="56" t="s">
        <v>2654</v>
      </c>
      <c r="AG311" s="56" t="s">
        <v>2654</v>
      </c>
      <c r="AH311" s="56" t="s">
        <v>2654</v>
      </c>
      <c r="AI311" s="56" t="s">
        <v>2654</v>
      </c>
      <c r="AJ311" s="56" t="s">
        <v>2654</v>
      </c>
      <c r="AK311" s="57" t="s">
        <v>2654</v>
      </c>
      <c r="AL311" s="66" t="s">
        <v>56</v>
      </c>
      <c r="AM311" s="1" t="s">
        <v>854</v>
      </c>
      <c r="AN311" t="s">
        <v>854</v>
      </c>
      <c r="AO311" t="b">
        <f>EXACT(AM311,AN311)</f>
        <v>1</v>
      </c>
    </row>
    <row r="312" spans="1:57" ht="15" customHeight="1">
      <c r="A312" s="1">
        <v>147</v>
      </c>
      <c r="B312" s="1" t="s">
        <v>1099</v>
      </c>
      <c r="C312" s="1" t="s">
        <v>1100</v>
      </c>
      <c r="D312" s="14" t="str">
        <f>VLOOKUP(C312, Tea_added!$B$1:$E$367, 3, FALSE)</f>
        <v>PlateI_H7_AAH0022_Diptera_Scathophagidae_Scathophaga_furcata_idba_pilon</v>
      </c>
      <c r="E312" s="14" t="str">
        <f>VLOOKUP(C312, Tea_added!$B$2:$E$367, 4, FALSE)</f>
        <v>BOLD:AAH0022</v>
      </c>
      <c r="F312" s="1" t="s">
        <v>1101</v>
      </c>
      <c r="G312" s="1" t="s">
        <v>1102</v>
      </c>
      <c r="H312" s="1" t="s">
        <v>1103</v>
      </c>
      <c r="I312" s="1" t="s">
        <v>40</v>
      </c>
      <c r="J312" s="1" t="s">
        <v>1104</v>
      </c>
      <c r="K312" s="1" t="s">
        <v>1105</v>
      </c>
      <c r="L312" s="1" t="s">
        <v>1103</v>
      </c>
      <c r="M312" s="1"/>
      <c r="N312" s="13">
        <v>50</v>
      </c>
      <c r="O312" s="13">
        <v>40</v>
      </c>
      <c r="P312" s="13">
        <v>2000</v>
      </c>
      <c r="Q312" s="1" t="s">
        <v>715</v>
      </c>
      <c r="R312" s="1" t="s">
        <v>44</v>
      </c>
      <c r="S312" s="4" t="s">
        <v>45</v>
      </c>
      <c r="T312" s="5" t="s">
        <v>46</v>
      </c>
      <c r="U312" s="117" t="s">
        <v>3548</v>
      </c>
      <c r="V312" s="123" t="s">
        <v>2686</v>
      </c>
      <c r="W312" s="6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8"/>
      <c r="AM312" s="1"/>
      <c r="AN312" t="s">
        <v>2435</v>
      </c>
      <c r="AO312" t="b">
        <f>EXACT(AM312,AN312)</f>
        <v>0</v>
      </c>
    </row>
    <row r="313" spans="1:57" ht="15" customHeight="1">
      <c r="A313" s="1">
        <v>309</v>
      </c>
      <c r="B313" s="1" t="s">
        <v>2044</v>
      </c>
      <c r="C313" s="1" t="s">
        <v>2045</v>
      </c>
      <c r="D313" s="14" t="str">
        <f>VLOOKUP(C313, Tea_added!$B$1:$E$367, 3, FALSE)</f>
        <v>PlateI_D9_AAV1117_Diptera_Scathophagidae_Scathophaga_apicalis_spades_pilon</v>
      </c>
      <c r="E313" s="14" t="str">
        <f>VLOOKUP(C313, Tea_added!$B$2:$E$367, 4, FALSE)</f>
        <v>BOLD:AAV1117</v>
      </c>
      <c r="F313" s="1" t="s">
        <v>2046</v>
      </c>
      <c r="G313" s="1" t="s">
        <v>2047</v>
      </c>
      <c r="H313" s="1" t="s">
        <v>2048</v>
      </c>
      <c r="I313" s="1" t="s">
        <v>40</v>
      </c>
      <c r="J313" s="1" t="s">
        <v>1104</v>
      </c>
      <c r="K313" s="1" t="s">
        <v>1105</v>
      </c>
      <c r="L313" s="1" t="s">
        <v>2048</v>
      </c>
      <c r="M313" s="1" t="str">
        <f>_xlfn.TEXTJOIN("_", FALSE, L313, E313)</f>
        <v>Scathophaga apicalis_BOLD:AAV1117</v>
      </c>
      <c r="N313" s="2">
        <v>90</v>
      </c>
      <c r="O313" s="2" t="s">
        <v>2049</v>
      </c>
      <c r="P313" s="2">
        <v>62109</v>
      </c>
      <c r="Q313" s="1" t="s">
        <v>715</v>
      </c>
      <c r="R313" s="1" t="s">
        <v>1272</v>
      </c>
      <c r="S313" s="7" t="s">
        <v>2388</v>
      </c>
      <c r="T313" s="1" t="s">
        <v>55</v>
      </c>
      <c r="U313" s="7" t="s">
        <v>3548</v>
      </c>
      <c r="V313" s="71"/>
      <c r="W313" s="55" t="s">
        <v>45</v>
      </c>
      <c r="X313" s="56" t="s">
        <v>45</v>
      </c>
      <c r="Y313" s="56" t="s">
        <v>45</v>
      </c>
      <c r="Z313" s="56" t="s">
        <v>45</v>
      </c>
      <c r="AA313" s="56" t="s">
        <v>45</v>
      </c>
      <c r="AB313" s="56" t="s">
        <v>45</v>
      </c>
      <c r="AC313" s="56" t="s">
        <v>45</v>
      </c>
      <c r="AD313" s="56" t="s">
        <v>45</v>
      </c>
      <c r="AE313" s="56" t="s">
        <v>45</v>
      </c>
      <c r="AF313" s="56" t="s">
        <v>45</v>
      </c>
      <c r="AG313" s="56" t="s">
        <v>45</v>
      </c>
      <c r="AH313" s="56" t="s">
        <v>45</v>
      </c>
      <c r="AI313" s="56" t="s">
        <v>45</v>
      </c>
      <c r="AJ313" s="56" t="s">
        <v>45</v>
      </c>
      <c r="AK313" s="57" t="s">
        <v>45</v>
      </c>
      <c r="AL313" s="64" t="s">
        <v>2400</v>
      </c>
      <c r="AM313" t="s">
        <v>2572</v>
      </c>
      <c r="AN313" t="s">
        <v>2572</v>
      </c>
      <c r="AO313" t="b">
        <f>EXACT(AM313,AN313)</f>
        <v>1</v>
      </c>
    </row>
    <row r="314" spans="1:57" ht="15" customHeight="1">
      <c r="A314" s="14">
        <v>147</v>
      </c>
      <c r="B314" s="14" t="s">
        <v>1099</v>
      </c>
      <c r="C314" s="14" t="s">
        <v>1100</v>
      </c>
      <c r="D314" s="14" t="str">
        <f>VLOOKUP(C314, Tea_added!$B$1:$E$367, 3, FALSE)</f>
        <v>PlateI_H7_AAH0022_Diptera_Scathophagidae_Scathophaga_furcata_idba_pilon</v>
      </c>
      <c r="E314" s="14" t="str">
        <f>VLOOKUP(C314, Tea_added!$B$2:$E$367, 4, FALSE)</f>
        <v>BOLD:AAH0022</v>
      </c>
      <c r="F314" s="14" t="s">
        <v>1101</v>
      </c>
      <c r="G314" s="14" t="s">
        <v>1102</v>
      </c>
      <c r="H314" s="14" t="s">
        <v>1103</v>
      </c>
      <c r="I314" s="14" t="s">
        <v>40</v>
      </c>
      <c r="J314" s="14" t="s">
        <v>1104</v>
      </c>
      <c r="K314" s="14" t="s">
        <v>1105</v>
      </c>
      <c r="L314" s="14" t="s">
        <v>1103</v>
      </c>
      <c r="M314" s="1" t="str">
        <f>_xlfn.TEXTJOIN("_", FALSE, L314, E314)</f>
        <v>Scathophaga furcata_BOLD:AAH0022</v>
      </c>
      <c r="N314" s="15">
        <v>50</v>
      </c>
      <c r="O314" s="15">
        <v>40</v>
      </c>
      <c r="P314" s="15">
        <v>2000</v>
      </c>
      <c r="Q314" s="14" t="s">
        <v>715</v>
      </c>
      <c r="R314" s="14" t="s">
        <v>2384</v>
      </c>
      <c r="S314" s="19" t="s">
        <v>2385</v>
      </c>
      <c r="T314" s="14" t="s">
        <v>55</v>
      </c>
      <c r="U314" s="19" t="s">
        <v>3548</v>
      </c>
      <c r="V314" s="72"/>
      <c r="W314" s="60" t="s">
        <v>45</v>
      </c>
      <c r="X314" s="61" t="s">
        <v>45</v>
      </c>
      <c r="Y314" s="61" t="s">
        <v>45</v>
      </c>
      <c r="Z314" s="61" t="s">
        <v>45</v>
      </c>
      <c r="AA314" s="61" t="s">
        <v>45</v>
      </c>
      <c r="AB314" s="61" t="s">
        <v>45</v>
      </c>
      <c r="AC314" s="61" t="s">
        <v>45</v>
      </c>
      <c r="AD314" s="61" t="s">
        <v>45</v>
      </c>
      <c r="AE314" s="61" t="s">
        <v>45</v>
      </c>
      <c r="AF314" s="61" t="s">
        <v>45</v>
      </c>
      <c r="AG314" s="61" t="s">
        <v>45</v>
      </c>
      <c r="AH314" s="61" t="s">
        <v>45</v>
      </c>
      <c r="AI314" s="61" t="s">
        <v>45</v>
      </c>
      <c r="AJ314" s="61" t="s">
        <v>45</v>
      </c>
      <c r="AK314" s="62" t="s">
        <v>45</v>
      </c>
      <c r="AL314" s="65" t="s">
        <v>2399</v>
      </c>
      <c r="AM314" s="14" t="s">
        <v>2435</v>
      </c>
      <c r="AN314" s="16" t="s">
        <v>2435</v>
      </c>
      <c r="AO314" t="b">
        <f>EXACT(AM314,AN314)</f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>_xlfn.TEXTJOIN("_", FALSE, L315, E315)</f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3548</v>
      </c>
      <c r="W315" s="55" t="s">
        <v>2655</v>
      </c>
      <c r="X315" s="56" t="s">
        <v>2655</v>
      </c>
      <c r="Y315" s="56" t="s">
        <v>2655</v>
      </c>
      <c r="Z315" s="56" t="s">
        <v>2655</v>
      </c>
      <c r="AA315" s="56" t="s">
        <v>2655</v>
      </c>
      <c r="AB315" s="56" t="s">
        <v>2655</v>
      </c>
      <c r="AC315" s="56" t="s">
        <v>2655</v>
      </c>
      <c r="AD315" s="56" t="s">
        <v>2655</v>
      </c>
      <c r="AE315" s="56" t="s">
        <v>2655</v>
      </c>
      <c r="AF315" s="56" t="s">
        <v>2655</v>
      </c>
      <c r="AG315" s="56" t="s">
        <v>2655</v>
      </c>
      <c r="AH315" s="56" t="s">
        <v>2655</v>
      </c>
      <c r="AI315" s="56" t="s">
        <v>2655</v>
      </c>
      <c r="AJ315" s="56" t="s">
        <v>2655</v>
      </c>
      <c r="AK315" s="57" t="s">
        <v>2655</v>
      </c>
      <c r="AL315" s="64" t="s">
        <v>2400</v>
      </c>
      <c r="AM315" t="s">
        <v>2607</v>
      </c>
      <c r="AN315" t="s">
        <v>2607</v>
      </c>
      <c r="AO315" t="b">
        <f>EXACT(AM315,AN315)</f>
        <v>1</v>
      </c>
    </row>
    <row r="316" spans="1:57" ht="15" customHeight="1">
      <c r="A316" s="1">
        <v>320</v>
      </c>
      <c r="B316" s="1" t="s">
        <v>2117</v>
      </c>
      <c r="C316" s="1" t="s">
        <v>2680</v>
      </c>
      <c r="D316" s="14" t="str">
        <f>VLOOKUP(C316, Tea_added!$B$1:$E$367, 3, FALSE)</f>
        <v>soup_AAH3920_Diptera_Sciaridae_Scatopsciara_atomaria_consensus</v>
      </c>
      <c r="E316" s="14" t="str">
        <f>VLOOKUP(C316, Tea_added!$B$2:$E$367, 4, FALSE)</f>
        <v>BOLD:AAH3920</v>
      </c>
      <c r="F316" s="1" t="s">
        <v>2118</v>
      </c>
      <c r="G316" s="1" t="s">
        <v>2119</v>
      </c>
      <c r="H316" s="1" t="s">
        <v>2120</v>
      </c>
      <c r="I316" s="1" t="s">
        <v>40</v>
      </c>
      <c r="J316" s="1" t="s">
        <v>270</v>
      </c>
      <c r="K316" s="1" t="s">
        <v>2121</v>
      </c>
      <c r="L316" s="1" t="s">
        <v>2120</v>
      </c>
      <c r="M316" s="1" t="str">
        <f>_xlfn.TEXTJOIN("_", FALSE, L316, E316)</f>
        <v>Scatopsciara atomaria_BOLD:AAH3920</v>
      </c>
      <c r="N316" s="13">
        <v>50</v>
      </c>
      <c r="O316" s="13" t="s">
        <v>824</v>
      </c>
      <c r="P316" s="13">
        <v>440</v>
      </c>
      <c r="R316" s="1" t="s">
        <v>1272</v>
      </c>
      <c r="S316" s="7"/>
      <c r="T316" s="1" t="s">
        <v>2681</v>
      </c>
      <c r="U316" s="7" t="s">
        <v>3548</v>
      </c>
      <c r="V316" t="s">
        <v>2623</v>
      </c>
      <c r="W316" s="55" t="s">
        <v>2654</v>
      </c>
      <c r="X316" s="56" t="s">
        <v>2654</v>
      </c>
      <c r="Y316" s="56" t="s">
        <v>2654</v>
      </c>
      <c r="Z316" s="56" t="s">
        <v>2654</v>
      </c>
      <c r="AA316" s="56" t="s">
        <v>2654</v>
      </c>
      <c r="AB316" s="56" t="s">
        <v>2654</v>
      </c>
      <c r="AC316" s="56" t="s">
        <v>2654</v>
      </c>
      <c r="AD316" s="56" t="s">
        <v>2654</v>
      </c>
      <c r="AE316" s="56" t="s">
        <v>2654</v>
      </c>
      <c r="AF316" s="56" t="s">
        <v>2654</v>
      </c>
      <c r="AG316" s="7" t="s">
        <v>2652</v>
      </c>
      <c r="AH316" s="7" t="s">
        <v>2652</v>
      </c>
      <c r="AI316" s="7" t="s">
        <v>2652</v>
      </c>
      <c r="AJ316" s="7" t="s">
        <v>2652</v>
      </c>
      <c r="AK316" s="8" t="s">
        <v>2652</v>
      </c>
      <c r="AL316" s="64" t="s">
        <v>72</v>
      </c>
      <c r="AM316" t="s">
        <v>2579</v>
      </c>
      <c r="AN316" t="s">
        <v>2579</v>
      </c>
      <c r="AO316" t="b">
        <f>EXACT(AM316,AN316)</f>
        <v>1</v>
      </c>
    </row>
    <row r="317" spans="1:57" ht="15" customHeight="1">
      <c r="A317" s="1">
        <v>236</v>
      </c>
      <c r="B317" s="1" t="s">
        <v>1647</v>
      </c>
      <c r="C317" s="1" t="s">
        <v>1648</v>
      </c>
      <c r="D317" s="14" t="str">
        <f>VLOOKUP(C317, Tea_added!$B$1:$E$367, 3, FALSE)</f>
        <v>PlateI_D5_ABW3870_Diptera_Sciaridae_Schwenckfeldina_tridentata_spades_pilon</v>
      </c>
      <c r="E317" s="14" t="str">
        <f>VLOOKUP(C317, Tea_added!$B$2:$E$367, 4, FALSE)</f>
        <v>BOLD:ABW3870</v>
      </c>
      <c r="F317" s="1" t="s">
        <v>1649</v>
      </c>
      <c r="G317" s="1" t="s">
        <v>1650</v>
      </c>
      <c r="H317" s="1" t="s">
        <v>1651</v>
      </c>
      <c r="I317" s="1" t="s">
        <v>40</v>
      </c>
      <c r="J317" s="1" t="s">
        <v>270</v>
      </c>
      <c r="K317" s="1" t="s">
        <v>1652</v>
      </c>
      <c r="L317" s="1" t="s">
        <v>1651</v>
      </c>
      <c r="M317" s="1" t="str">
        <f>_xlfn.TEXTJOIN("_", FALSE, L317, E317)</f>
        <v>Schwenckfeldina tridentata_BOLD:ABW3870</v>
      </c>
      <c r="N317" s="2">
        <v>50</v>
      </c>
      <c r="O317" s="2" t="s">
        <v>1653</v>
      </c>
      <c r="P317" s="2">
        <v>3305</v>
      </c>
      <c r="Q317" s="1" t="s">
        <v>715</v>
      </c>
      <c r="R317" s="1" t="s">
        <v>1272</v>
      </c>
      <c r="S317" s="7" t="s">
        <v>2388</v>
      </c>
      <c r="T317" s="1" t="s">
        <v>55</v>
      </c>
      <c r="U317" s="7" t="s">
        <v>3548</v>
      </c>
      <c r="W317" s="55" t="s">
        <v>45</v>
      </c>
      <c r="X317" s="56" t="s">
        <v>45</v>
      </c>
      <c r="Y317" s="56" t="s">
        <v>45</v>
      </c>
      <c r="Z317" s="56" t="s">
        <v>45</v>
      </c>
      <c r="AA317" s="56" t="s">
        <v>45</v>
      </c>
      <c r="AB317" s="56" t="s">
        <v>45</v>
      </c>
      <c r="AC317" s="56" t="s">
        <v>45</v>
      </c>
      <c r="AD317" s="56" t="s">
        <v>45</v>
      </c>
      <c r="AE317" s="56" t="s">
        <v>45</v>
      </c>
      <c r="AF317" s="56" t="s">
        <v>45</v>
      </c>
      <c r="AG317" s="56" t="s">
        <v>45</v>
      </c>
      <c r="AH317" s="56" t="s">
        <v>45</v>
      </c>
      <c r="AI317" s="56" t="s">
        <v>45</v>
      </c>
      <c r="AJ317" s="56" t="s">
        <v>45</v>
      </c>
      <c r="AK317" s="57" t="s">
        <v>45</v>
      </c>
      <c r="AL317" s="64" t="s">
        <v>2400</v>
      </c>
      <c r="AM317" t="s">
        <v>2515</v>
      </c>
      <c r="AN317" t="s">
        <v>2515</v>
      </c>
      <c r="AO317" t="b">
        <f>EXACT(AM317,AN317)</f>
        <v>1</v>
      </c>
    </row>
    <row r="318" spans="1:57" ht="15" customHeight="1">
      <c r="A318" s="1">
        <v>58</v>
      </c>
      <c r="B318" s="1" t="s">
        <v>454</v>
      </c>
      <c r="C318" s="1" t="s">
        <v>455</v>
      </c>
      <c r="D318" s="14" t="str">
        <f>VLOOKUP(C318, Tea_added!$B$1:$E$367, 3, FALSE)</f>
        <v>203_AAG4892_Diptera_Mycetophilidae_Sciophila_hirta_SPADESplasmid_pilon</v>
      </c>
      <c r="E318" s="14" t="str">
        <f>VLOOKUP(C318, Tea_added!$B$2:$E$367, 4, FALSE)</f>
        <v>BOLD:AAG4892</v>
      </c>
      <c r="F318" s="1" t="s">
        <v>456</v>
      </c>
      <c r="G318" s="1" t="s">
        <v>457</v>
      </c>
      <c r="H318" s="1" t="s">
        <v>458</v>
      </c>
      <c r="I318" s="1" t="s">
        <v>40</v>
      </c>
      <c r="J318" s="1" t="s">
        <v>320</v>
      </c>
      <c r="K318" s="1" t="s">
        <v>459</v>
      </c>
      <c r="L318" s="1" t="s">
        <v>458</v>
      </c>
      <c r="M318" s="1" t="str">
        <f>_xlfn.TEXTJOIN("_", FALSE, L318, E318)</f>
        <v>Sciophila hirta_BOLD:AAG4892</v>
      </c>
      <c r="N318" s="2">
        <v>40</v>
      </c>
      <c r="O318" s="2" t="s">
        <v>460</v>
      </c>
      <c r="P318" s="2">
        <v>1176</v>
      </c>
      <c r="R318" s="1" t="s">
        <v>44</v>
      </c>
      <c r="S318" s="9" t="s">
        <v>45</v>
      </c>
      <c r="T318" s="1" t="s">
        <v>55</v>
      </c>
      <c r="U318" s="7" t="s">
        <v>3548</v>
      </c>
      <c r="W318" s="55" t="s">
        <v>2654</v>
      </c>
      <c r="X318" s="56" t="s">
        <v>2654</v>
      </c>
      <c r="Y318" s="56" t="s">
        <v>2654</v>
      </c>
      <c r="Z318" s="56" t="s">
        <v>2654</v>
      </c>
      <c r="AA318" s="56" t="s">
        <v>2654</v>
      </c>
      <c r="AB318" s="56" t="s">
        <v>2654</v>
      </c>
      <c r="AC318" s="56" t="s">
        <v>2654</v>
      </c>
      <c r="AD318" s="56" t="s">
        <v>2654</v>
      </c>
      <c r="AE318" s="56" t="s">
        <v>2654</v>
      </c>
      <c r="AF318" s="56" t="s">
        <v>2654</v>
      </c>
      <c r="AG318" s="56" t="s">
        <v>2654</v>
      </c>
      <c r="AH318" s="56" t="s">
        <v>2654</v>
      </c>
      <c r="AI318" s="56" t="s">
        <v>2654</v>
      </c>
      <c r="AJ318" s="56" t="s">
        <v>2654</v>
      </c>
      <c r="AK318" s="57" t="s">
        <v>2654</v>
      </c>
      <c r="AL318" s="13" t="s">
        <v>461</v>
      </c>
      <c r="AM318" s="1" t="s">
        <v>462</v>
      </c>
      <c r="AN318" t="s">
        <v>462</v>
      </c>
      <c r="AO318" t="b">
        <f>EXACT(AM318,AN318)</f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188</v>
      </c>
      <c r="B319" s="1" t="s">
        <v>1369</v>
      </c>
      <c r="C319" s="1" t="s">
        <v>1370</v>
      </c>
      <c r="D319" s="14" t="str">
        <f>VLOOKUP(C319, Tea_added!$B$1:$E$367, 3, FALSE)</f>
        <v>PlateI_F12_AAH9836_Diptera_Chironomidae_Sergentia_coracina_refsoup_Concatenated</v>
      </c>
      <c r="E319" s="14" t="str">
        <f>VLOOKUP(C319, Tea_added!$B$2:$E$367, 4, FALSE)</f>
        <v>BOLD:AAH9836</v>
      </c>
      <c r="F319" s="1" t="s">
        <v>1371</v>
      </c>
      <c r="G319" s="1" t="s">
        <v>1372</v>
      </c>
      <c r="H319" s="1" t="s">
        <v>1373</v>
      </c>
      <c r="I319" s="1" t="s">
        <v>40</v>
      </c>
      <c r="J319" s="1" t="s">
        <v>41</v>
      </c>
      <c r="K319" s="1" t="s">
        <v>1374</v>
      </c>
      <c r="L319" s="1" t="s">
        <v>1373</v>
      </c>
      <c r="M319" s="1" t="str">
        <f>_xlfn.TEXTJOIN("_", FALSE, L319, E319)</f>
        <v>Sergentia coracina_BOLD:AAH9836</v>
      </c>
      <c r="N319" s="2">
        <v>18</v>
      </c>
      <c r="O319" s="2">
        <v>27</v>
      </c>
      <c r="P319" s="2">
        <v>486</v>
      </c>
      <c r="R319" s="1" t="s">
        <v>1272</v>
      </c>
      <c r="S319" s="7" t="s">
        <v>2388</v>
      </c>
      <c r="T319" t="s">
        <v>2651</v>
      </c>
      <c r="U319" s="56" t="s">
        <v>3548</v>
      </c>
      <c r="V319" t="s">
        <v>2393</v>
      </c>
      <c r="W319" s="55" t="s">
        <v>45</v>
      </c>
      <c r="X319" s="56" t="s">
        <v>45</v>
      </c>
      <c r="Y319" s="56" t="s">
        <v>45</v>
      </c>
      <c r="Z319" s="56" t="s">
        <v>45</v>
      </c>
      <c r="AA319" s="56" t="s">
        <v>45</v>
      </c>
      <c r="AB319" s="56" t="s">
        <v>45</v>
      </c>
      <c r="AC319" s="56" t="s">
        <v>45</v>
      </c>
      <c r="AD319" s="56" t="s">
        <v>45</v>
      </c>
      <c r="AE319" s="56" t="s">
        <v>45</v>
      </c>
      <c r="AF319" s="56" t="s">
        <v>45</v>
      </c>
      <c r="AG319" s="56" t="s">
        <v>45</v>
      </c>
      <c r="AH319" s="56" t="s">
        <v>45</v>
      </c>
      <c r="AI319" s="56" t="s">
        <v>45</v>
      </c>
      <c r="AJ319" s="56" t="s">
        <v>45</v>
      </c>
      <c r="AK319" s="57" t="s">
        <v>2657</v>
      </c>
      <c r="AL319" s="64" t="s">
        <v>2636</v>
      </c>
      <c r="AM319" t="s">
        <v>2475</v>
      </c>
      <c r="AN319" t="s">
        <v>2475</v>
      </c>
      <c r="AO319" t="b">
        <f>EXACT(AM319,AN319)</f>
        <v>1</v>
      </c>
    </row>
    <row r="320" spans="1:57" ht="15" customHeight="1">
      <c r="A320" s="1">
        <v>42</v>
      </c>
      <c r="B320" s="1" t="s">
        <v>338</v>
      </c>
      <c r="C320" s="1" t="s">
        <v>339</v>
      </c>
      <c r="D320" s="14" t="str">
        <f>VLOOKUP(C320, Tea_added!$B$1:$E$367, 3, FALSE)</f>
        <v>137_AAM6303_Diptera_Chironomidae_Smittia_cf__Extrema_SPADESmeta_pilon</v>
      </c>
      <c r="E320" s="14" t="str">
        <f>VLOOKUP(C320, Tea_added!$B$2:$E$367, 4, FALSE)</f>
        <v>BOLD:AAM6303</v>
      </c>
      <c r="F320" s="1" t="s">
        <v>340</v>
      </c>
      <c r="G320" s="1" t="s">
        <v>341</v>
      </c>
      <c r="H320" s="1" t="s">
        <v>342</v>
      </c>
      <c r="I320" s="1" t="s">
        <v>40</v>
      </c>
      <c r="J320" s="1" t="s">
        <v>41</v>
      </c>
      <c r="K320" s="1" t="s">
        <v>278</v>
      </c>
      <c r="L320" s="1" t="s">
        <v>3444</v>
      </c>
      <c r="M320" s="1" t="str">
        <f>_xlfn.TEXTJOIN("_", FALSE, L320, E320)</f>
        <v>Smittia cf_extrema_BOLD:AAM6303</v>
      </c>
      <c r="N320" s="2">
        <v>50</v>
      </c>
      <c r="O320" s="2" t="s">
        <v>343</v>
      </c>
      <c r="P320" s="2">
        <v>155</v>
      </c>
      <c r="R320" s="1" t="s">
        <v>44</v>
      </c>
      <c r="S320" s="9" t="s">
        <v>45</v>
      </c>
      <c r="T320" s="1" t="s">
        <v>55</v>
      </c>
      <c r="U320" s="7" t="s">
        <v>3548</v>
      </c>
      <c r="W320" s="55" t="s">
        <v>2654</v>
      </c>
      <c r="X320" s="56" t="s">
        <v>2654</v>
      </c>
      <c r="Y320" s="56" t="s">
        <v>2654</v>
      </c>
      <c r="Z320" s="56" t="s">
        <v>2654</v>
      </c>
      <c r="AA320" s="56" t="s">
        <v>2654</v>
      </c>
      <c r="AB320" s="56" t="s">
        <v>2654</v>
      </c>
      <c r="AC320" s="56" t="s">
        <v>2654</v>
      </c>
      <c r="AD320" s="56" t="s">
        <v>2654</v>
      </c>
      <c r="AE320" s="56" t="s">
        <v>2654</v>
      </c>
      <c r="AF320" s="56" t="s">
        <v>2654</v>
      </c>
      <c r="AG320" s="56" t="s">
        <v>2654</v>
      </c>
      <c r="AH320" s="56" t="s">
        <v>2654</v>
      </c>
      <c r="AI320" s="56" t="s">
        <v>2654</v>
      </c>
      <c r="AJ320" s="56" t="s">
        <v>2654</v>
      </c>
      <c r="AK320" s="57" t="s">
        <v>2654</v>
      </c>
      <c r="AL320" s="66" t="s">
        <v>114</v>
      </c>
      <c r="AM320" s="1" t="s">
        <v>344</v>
      </c>
      <c r="AN320" t="s">
        <v>344</v>
      </c>
      <c r="AO320" t="b">
        <f>EXACT(AM320,AN320)</f>
        <v>1</v>
      </c>
    </row>
    <row r="321" spans="1:57" ht="15" customHeight="1">
      <c r="A321" s="1">
        <v>47</v>
      </c>
      <c r="B321" s="1" t="s">
        <v>374</v>
      </c>
      <c r="C321" s="1" t="s">
        <v>375</v>
      </c>
      <c r="D321" s="14" t="str">
        <f>VLOOKUP(C321, Tea_added!$B$1:$E$367, 3, FALSE)</f>
        <v>152_AAF4817_Diptera_Chironomidae_Smittia_edwardsi_IDBA_pilon</v>
      </c>
      <c r="E321" s="14" t="str">
        <f>VLOOKUP(C321, Tea_added!$B$2:$E$367, 4, FALSE)</f>
        <v>BOLD:AAF4817</v>
      </c>
      <c r="F321" s="1" t="s">
        <v>376</v>
      </c>
      <c r="G321" s="1" t="s">
        <v>377</v>
      </c>
      <c r="H321" s="1" t="s">
        <v>378</v>
      </c>
      <c r="I321" s="1" t="s">
        <v>40</v>
      </c>
      <c r="J321" s="1" t="s">
        <v>41</v>
      </c>
      <c r="K321" s="1" t="s">
        <v>278</v>
      </c>
      <c r="L321" s="1" t="s">
        <v>378</v>
      </c>
      <c r="M321" s="1" t="str">
        <f>_xlfn.TEXTJOIN("_", FALSE, L321, E321)</f>
        <v>Smittia edwardsi_BOLD:AAF4817</v>
      </c>
      <c r="N321" s="2">
        <v>50</v>
      </c>
      <c r="O321" s="2" t="s">
        <v>63</v>
      </c>
      <c r="P321" s="2">
        <v>185</v>
      </c>
      <c r="R321" s="1" t="s">
        <v>44</v>
      </c>
      <c r="S321" s="9" t="s">
        <v>45</v>
      </c>
      <c r="T321" s="1" t="s">
        <v>55</v>
      </c>
      <c r="U321" s="7" t="s">
        <v>3548</v>
      </c>
      <c r="W321" s="55" t="s">
        <v>2654</v>
      </c>
      <c r="X321" s="56" t="s">
        <v>2654</v>
      </c>
      <c r="Y321" s="56" t="s">
        <v>2654</v>
      </c>
      <c r="Z321" s="56" t="s">
        <v>2654</v>
      </c>
      <c r="AA321" s="56" t="s">
        <v>2654</v>
      </c>
      <c r="AB321" s="56" t="s">
        <v>2654</v>
      </c>
      <c r="AC321" s="56" t="s">
        <v>2654</v>
      </c>
      <c r="AD321" s="56" t="s">
        <v>2654</v>
      </c>
      <c r="AE321" s="56" t="s">
        <v>2654</v>
      </c>
      <c r="AF321" s="56" t="s">
        <v>2654</v>
      </c>
      <c r="AG321" s="56" t="s">
        <v>2654</v>
      </c>
      <c r="AH321" s="56" t="s">
        <v>2654</v>
      </c>
      <c r="AI321" s="56" t="s">
        <v>2654</v>
      </c>
      <c r="AJ321" s="56" t="s">
        <v>2654</v>
      </c>
      <c r="AK321" s="57" t="s">
        <v>2654</v>
      </c>
      <c r="AL321" s="66" t="s">
        <v>56</v>
      </c>
      <c r="AM321" s="1" t="s">
        <v>379</v>
      </c>
      <c r="AN321" t="s">
        <v>379</v>
      </c>
      <c r="AO321" t="b">
        <f>EXACT(AM321,AN321)</f>
        <v>1</v>
      </c>
    </row>
    <row r="322" spans="1:57" ht="15" customHeight="1">
      <c r="A322" s="1">
        <v>220</v>
      </c>
      <c r="B322" s="1" t="s">
        <v>1564</v>
      </c>
      <c r="C322" s="1" t="s">
        <v>1565</v>
      </c>
      <c r="D322" s="14" t="str">
        <f>VLOOKUP(C322, Tea_added!$B$1:$E$367, 3, FALSE)</f>
        <v>PlateI_D1_AAU6749_Diptera_Chironomidae_Smittia_edwardsi_spades_pilon</v>
      </c>
      <c r="E322" s="14" t="str">
        <f>VLOOKUP(C322, Tea_added!$B$2:$E$367, 4, FALSE)</f>
        <v>BOLD:AAU6749</v>
      </c>
      <c r="F322" s="1" t="s">
        <v>1566</v>
      </c>
      <c r="G322" s="1" t="s">
        <v>1567</v>
      </c>
      <c r="H322" s="1" t="s">
        <v>378</v>
      </c>
      <c r="I322" s="1" t="s">
        <v>40</v>
      </c>
      <c r="J322" s="1" t="s">
        <v>41</v>
      </c>
      <c r="K322" s="1" t="s">
        <v>278</v>
      </c>
      <c r="L322" s="1" t="s">
        <v>378</v>
      </c>
      <c r="M322" s="1" t="str">
        <f>_xlfn.TEXTJOIN("_", FALSE, L322, E322)</f>
        <v>Smittia edwardsi_BOLD:AAU6749</v>
      </c>
      <c r="N322" s="2">
        <v>70</v>
      </c>
      <c r="O322" s="2" t="s">
        <v>63</v>
      </c>
      <c r="P322" s="2">
        <v>259</v>
      </c>
      <c r="Q322" s="1" t="s">
        <v>715</v>
      </c>
      <c r="R322" s="1" t="s">
        <v>1272</v>
      </c>
      <c r="S322" s="7" t="s">
        <v>2388</v>
      </c>
      <c r="T322" s="1" t="s">
        <v>55</v>
      </c>
      <c r="U322" s="7" t="s">
        <v>3548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2503</v>
      </c>
      <c r="AN322" t="s">
        <v>2503</v>
      </c>
      <c r="AO322" t="b">
        <f>EXACT(AM322,AN322)</f>
        <v>1</v>
      </c>
    </row>
    <row r="323" spans="1:57" ht="15" customHeight="1">
      <c r="A323" s="1">
        <v>33</v>
      </c>
      <c r="B323" s="1" t="s">
        <v>273</v>
      </c>
      <c r="C323" s="1" t="s">
        <v>274</v>
      </c>
      <c r="D323" s="14" t="str">
        <f>VLOOKUP(C323, Tea_added!$B$1:$E$367, 3, FALSE)</f>
        <v>107_AAE8704_Diptera_Chironomidae_Smittia_extrema_SPADESmeta_pilon</v>
      </c>
      <c r="E323" s="14" t="str">
        <f>VLOOKUP(C323, Tea_added!$B$2:$E$367, 4, FALSE)</f>
        <v>BOLD:AAE8704</v>
      </c>
      <c r="F323" s="1" t="s">
        <v>275</v>
      </c>
      <c r="G323" s="1" t="s">
        <v>276</v>
      </c>
      <c r="H323" s="1" t="s">
        <v>277</v>
      </c>
      <c r="I323" s="1" t="s">
        <v>40</v>
      </c>
      <c r="J323" s="1" t="s">
        <v>41</v>
      </c>
      <c r="K323" s="1" t="s">
        <v>278</v>
      </c>
      <c r="L323" s="1" t="s">
        <v>277</v>
      </c>
      <c r="M323" s="1" t="str">
        <f>_xlfn.TEXTJOIN("_", FALSE, L323, E323)</f>
        <v>Smittia extrema_BOLD:AAE8704</v>
      </c>
      <c r="N323" s="2">
        <v>50</v>
      </c>
      <c r="O323" s="2" t="s">
        <v>279</v>
      </c>
      <c r="P323" s="2">
        <v>845</v>
      </c>
      <c r="R323" s="1" t="s">
        <v>44</v>
      </c>
      <c r="S323" s="9" t="s">
        <v>45</v>
      </c>
      <c r="T323" s="1" t="s">
        <v>55</v>
      </c>
      <c r="U323" s="7" t="s">
        <v>3548</v>
      </c>
      <c r="W323" s="55" t="s">
        <v>2654</v>
      </c>
      <c r="X323" s="56" t="s">
        <v>2654</v>
      </c>
      <c r="Y323" s="56" t="s">
        <v>2654</v>
      </c>
      <c r="Z323" s="56" t="s">
        <v>2654</v>
      </c>
      <c r="AA323" s="56" t="s">
        <v>2654</v>
      </c>
      <c r="AB323" s="56" t="s">
        <v>2654</v>
      </c>
      <c r="AC323" s="56" t="s">
        <v>2654</v>
      </c>
      <c r="AD323" s="56" t="s">
        <v>2654</v>
      </c>
      <c r="AE323" s="56" t="s">
        <v>2654</v>
      </c>
      <c r="AF323" s="56" t="s">
        <v>2654</v>
      </c>
      <c r="AG323" s="56" t="s">
        <v>2654</v>
      </c>
      <c r="AH323" s="56" t="s">
        <v>2654</v>
      </c>
      <c r="AI323" s="56" t="s">
        <v>2654</v>
      </c>
      <c r="AJ323" s="56" t="s">
        <v>2654</v>
      </c>
      <c r="AK323" s="57" t="s">
        <v>2654</v>
      </c>
      <c r="AL323" s="66" t="s">
        <v>114</v>
      </c>
      <c r="AM323" s="1" t="s">
        <v>280</v>
      </c>
      <c r="AN323" t="s">
        <v>280</v>
      </c>
      <c r="AO323" t="b">
        <f>EXACT(AM323,AN323)</f>
        <v>1</v>
      </c>
    </row>
    <row r="324" spans="1:57" ht="15" customHeight="1">
      <c r="A324" s="1">
        <v>34</v>
      </c>
      <c r="B324" s="1" t="s">
        <v>281</v>
      </c>
      <c r="C324" s="1" t="s">
        <v>282</v>
      </c>
      <c r="D324" s="14" t="str">
        <f>VLOOKUP(C324, Tea_added!$B$1:$E$367, 3, FALSE)</f>
        <v>109_ABA7011_Diptera_Chironomidae_Smittia_SPADESmeta_pilon</v>
      </c>
      <c r="E324" s="14" t="str">
        <f>VLOOKUP(C324, Tea_added!$B$2:$E$367, 4, FALSE)</f>
        <v>BOLD:ABA7011</v>
      </c>
      <c r="F324" s="1" t="s">
        <v>283</v>
      </c>
      <c r="G324" s="1" t="s">
        <v>284</v>
      </c>
      <c r="H324" s="1" t="s">
        <v>278</v>
      </c>
      <c r="I324" s="1" t="s">
        <v>40</v>
      </c>
      <c r="J324" s="1" t="s">
        <v>41</v>
      </c>
      <c r="K324" s="1" t="s">
        <v>278</v>
      </c>
      <c r="L324" s="1" t="s">
        <v>3128</v>
      </c>
      <c r="M324" s="1" t="str">
        <f>_xlfn.TEXTJOIN("_", FALSE, L324, E324)</f>
        <v>Smittia sp_BOLD:ABA7011</v>
      </c>
      <c r="N324" s="2">
        <v>50</v>
      </c>
      <c r="O324" s="2" t="s">
        <v>285</v>
      </c>
      <c r="P324" s="2">
        <v>375</v>
      </c>
      <c r="R324" s="1" t="s">
        <v>44</v>
      </c>
      <c r="S324" s="9" t="s">
        <v>45</v>
      </c>
      <c r="T324" s="1" t="s">
        <v>55</v>
      </c>
      <c r="U324" s="7" t="s">
        <v>3548</v>
      </c>
      <c r="W324" s="55" t="s">
        <v>2654</v>
      </c>
      <c r="X324" s="56" t="s">
        <v>2654</v>
      </c>
      <c r="Y324" s="56" t="s">
        <v>2654</v>
      </c>
      <c r="Z324" s="56" t="s">
        <v>2654</v>
      </c>
      <c r="AA324" s="56" t="s">
        <v>2654</v>
      </c>
      <c r="AB324" s="56" t="s">
        <v>2654</v>
      </c>
      <c r="AC324" s="56" t="s">
        <v>2654</v>
      </c>
      <c r="AD324" s="56" t="s">
        <v>2654</v>
      </c>
      <c r="AE324" s="56" t="s">
        <v>2654</v>
      </c>
      <c r="AF324" s="56" t="s">
        <v>2654</v>
      </c>
      <c r="AG324" s="56" t="s">
        <v>2654</v>
      </c>
      <c r="AH324" s="56" t="s">
        <v>2654</v>
      </c>
      <c r="AI324" s="56" t="s">
        <v>2654</v>
      </c>
      <c r="AJ324" s="56" t="s">
        <v>2654</v>
      </c>
      <c r="AK324" s="57" t="s">
        <v>2654</v>
      </c>
      <c r="AL324" s="66" t="s">
        <v>114</v>
      </c>
      <c r="AM324" s="1" t="s">
        <v>286</v>
      </c>
      <c r="AN324" t="s">
        <v>286</v>
      </c>
      <c r="AO324" t="b">
        <f>EXACT(AM324,AN324)</f>
        <v>1</v>
      </c>
    </row>
    <row r="325" spans="1:57" ht="15" customHeight="1">
      <c r="A325" s="1">
        <v>48</v>
      </c>
      <c r="B325" s="1" t="s">
        <v>380</v>
      </c>
      <c r="C325" s="1" t="s">
        <v>381</v>
      </c>
      <c r="D325" s="14" t="str">
        <f>VLOOKUP(C325, Tea_added!$B$1:$E$367, 3, FALSE)</f>
        <v>156_AAJ3817_Diptera_Chironomidae_Smittia_IDBA_pilon</v>
      </c>
      <c r="E325" s="14" t="str">
        <f>VLOOKUP(C325, Tea_added!$B$2:$E$367, 4, FALSE)</f>
        <v>BOLD:AAJ3817</v>
      </c>
      <c r="F325" s="1" t="s">
        <v>382</v>
      </c>
      <c r="G325" s="1" t="s">
        <v>383</v>
      </c>
      <c r="H325" s="1" t="s">
        <v>278</v>
      </c>
      <c r="I325" s="1" t="s">
        <v>40</v>
      </c>
      <c r="J325" s="1" t="s">
        <v>41</v>
      </c>
      <c r="K325" s="1" t="s">
        <v>278</v>
      </c>
      <c r="L325" s="1" t="s">
        <v>3128</v>
      </c>
      <c r="M325" s="1" t="str">
        <f>_xlfn.TEXTJOIN("_", FALSE, L325, E325)</f>
        <v>Smittia sp_BOLD:AAJ3817</v>
      </c>
      <c r="N325" s="2">
        <v>50</v>
      </c>
      <c r="O325" s="2" t="s">
        <v>384</v>
      </c>
      <c r="P325" s="2">
        <v>215</v>
      </c>
      <c r="R325" s="1" t="s">
        <v>44</v>
      </c>
      <c r="S325" s="9" t="s">
        <v>45</v>
      </c>
      <c r="T325" s="1" t="s">
        <v>55</v>
      </c>
      <c r="U325" s="7" t="s">
        <v>3548</v>
      </c>
      <c r="V325" s="71"/>
      <c r="W325" s="55" t="s">
        <v>2654</v>
      </c>
      <c r="X325" s="56" t="s">
        <v>2654</v>
      </c>
      <c r="Y325" s="56" t="s">
        <v>2654</v>
      </c>
      <c r="Z325" s="56" t="s">
        <v>2654</v>
      </c>
      <c r="AA325" s="56" t="s">
        <v>2654</v>
      </c>
      <c r="AB325" s="56" t="s">
        <v>2654</v>
      </c>
      <c r="AC325" s="56" t="s">
        <v>2654</v>
      </c>
      <c r="AD325" s="56" t="s">
        <v>2654</v>
      </c>
      <c r="AE325" s="56" t="s">
        <v>2654</v>
      </c>
      <c r="AF325" s="56" t="s">
        <v>2654</v>
      </c>
      <c r="AG325" s="56" t="s">
        <v>2654</v>
      </c>
      <c r="AH325" s="56" t="s">
        <v>2654</v>
      </c>
      <c r="AI325" s="56" t="s">
        <v>2654</v>
      </c>
      <c r="AJ325" s="56" t="s">
        <v>2654</v>
      </c>
      <c r="AK325" s="57" t="s">
        <v>2654</v>
      </c>
      <c r="AL325" s="66" t="s">
        <v>56</v>
      </c>
      <c r="AM325" s="1" t="s">
        <v>385</v>
      </c>
      <c r="AN325" t="s">
        <v>385</v>
      </c>
      <c r="AO325" t="b">
        <f>EXACT(AM325,AN325)</f>
        <v>1</v>
      </c>
    </row>
    <row r="326" spans="1:57" ht="15" customHeight="1">
      <c r="A326" s="1">
        <v>52</v>
      </c>
      <c r="B326" s="1" t="s">
        <v>410</v>
      </c>
      <c r="C326" s="1" t="s">
        <v>411</v>
      </c>
      <c r="D326" s="14" t="str">
        <f>VLOOKUP(C326, Tea_added!$B$1:$E$367, 3, FALSE)</f>
        <v>171_ACA0346_Diptera_Chironomidae_Smittia_IDBA_pilon</v>
      </c>
      <c r="E326" s="14" t="str">
        <f>VLOOKUP(C326, Tea_added!$B$2:$E$367, 4, FALSE)</f>
        <v>BOLD:ACA0346</v>
      </c>
      <c r="F326" s="1" t="s">
        <v>412</v>
      </c>
      <c r="G326" s="1" t="s">
        <v>413</v>
      </c>
      <c r="H326" s="1" t="s">
        <v>278</v>
      </c>
      <c r="I326" s="1" t="s">
        <v>40</v>
      </c>
      <c r="J326" s="1" t="s">
        <v>41</v>
      </c>
      <c r="K326" s="1" t="s">
        <v>278</v>
      </c>
      <c r="L326" s="1" t="s">
        <v>3128</v>
      </c>
      <c r="M326" s="1" t="str">
        <f>_xlfn.TEXTJOIN("_", FALSE, L326, E326)</f>
        <v>Smittia sp_BOLD:ACA0346</v>
      </c>
      <c r="N326" s="2">
        <v>50</v>
      </c>
      <c r="O326" s="2" t="s">
        <v>414</v>
      </c>
      <c r="P326" s="2">
        <v>260</v>
      </c>
      <c r="R326" s="1" t="s">
        <v>44</v>
      </c>
      <c r="S326" s="9" t="s">
        <v>45</v>
      </c>
      <c r="T326" s="1" t="s">
        <v>55</v>
      </c>
      <c r="U326" s="7" t="s">
        <v>3548</v>
      </c>
      <c r="V326" s="71"/>
      <c r="W326" s="55" t="s">
        <v>2654</v>
      </c>
      <c r="X326" s="56" t="s">
        <v>2654</v>
      </c>
      <c r="Y326" s="56" t="s">
        <v>2654</v>
      </c>
      <c r="Z326" s="56" t="s">
        <v>2654</v>
      </c>
      <c r="AA326" s="56" t="s">
        <v>2654</v>
      </c>
      <c r="AB326" s="56" t="s">
        <v>2654</v>
      </c>
      <c r="AC326" s="56" t="s">
        <v>2654</v>
      </c>
      <c r="AD326" s="56" t="s">
        <v>2654</v>
      </c>
      <c r="AE326" s="56" t="s">
        <v>2654</v>
      </c>
      <c r="AF326" s="56" t="s">
        <v>2654</v>
      </c>
      <c r="AG326" s="56" t="s">
        <v>2654</v>
      </c>
      <c r="AH326" s="56" t="s">
        <v>2654</v>
      </c>
      <c r="AI326" s="56" t="s">
        <v>2654</v>
      </c>
      <c r="AJ326" s="56" t="s">
        <v>2654</v>
      </c>
      <c r="AK326" s="57" t="s">
        <v>2654</v>
      </c>
      <c r="AL326" s="66" t="s">
        <v>56</v>
      </c>
      <c r="AM326" s="1" t="s">
        <v>415</v>
      </c>
      <c r="AN326" t="s">
        <v>415</v>
      </c>
      <c r="AO326" t="b">
        <f>EXACT(AM326,AN326)</f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75</v>
      </c>
      <c r="B327" s="1" t="s">
        <v>572</v>
      </c>
      <c r="C327" s="1" t="s">
        <v>573</v>
      </c>
      <c r="D327" s="14" t="str">
        <f>VLOOKUP(C327, Tea_added!$B$1:$E$367, 3, FALSE)</f>
        <v>258_ACI9125_Diptera_Chironomidae_Smittia_IDBA_pilon</v>
      </c>
      <c r="E327" s="14" t="str">
        <f>VLOOKUP(C327, Tea_added!$B$2:$E$367, 4, FALSE)</f>
        <v>BOLD:ACI9125</v>
      </c>
      <c r="F327" s="1" t="s">
        <v>574</v>
      </c>
      <c r="G327" s="1" t="s">
        <v>575</v>
      </c>
      <c r="H327" s="1" t="s">
        <v>278</v>
      </c>
      <c r="I327" s="1" t="s">
        <v>40</v>
      </c>
      <c r="J327" s="1" t="s">
        <v>41</v>
      </c>
      <c r="K327" s="1" t="s">
        <v>278</v>
      </c>
      <c r="L327" s="1" t="s">
        <v>3128</v>
      </c>
      <c r="M327" s="1" t="str">
        <f>_xlfn.TEXTJOIN("_", FALSE, L327, E327)</f>
        <v>Smittia sp_BOLD:ACI9125</v>
      </c>
      <c r="N327" s="2">
        <v>70</v>
      </c>
      <c r="O327" s="2" t="s">
        <v>54</v>
      </c>
      <c r="P327" s="2">
        <v>462</v>
      </c>
      <c r="R327" s="1" t="s">
        <v>44</v>
      </c>
      <c r="S327" s="9" t="s">
        <v>45</v>
      </c>
      <c r="T327" s="1" t="s">
        <v>55</v>
      </c>
      <c r="U327" s="7" t="s">
        <v>3548</v>
      </c>
      <c r="V327" s="71"/>
      <c r="W327" s="55" t="s">
        <v>2654</v>
      </c>
      <c r="X327" s="56" t="s">
        <v>2654</v>
      </c>
      <c r="Y327" s="56" t="s">
        <v>2654</v>
      </c>
      <c r="Z327" s="56" t="s">
        <v>2654</v>
      </c>
      <c r="AA327" s="56" t="s">
        <v>2654</v>
      </c>
      <c r="AB327" s="56" t="s">
        <v>2654</v>
      </c>
      <c r="AC327" s="56" t="s">
        <v>2654</v>
      </c>
      <c r="AD327" s="56" t="s">
        <v>2654</v>
      </c>
      <c r="AE327" s="56" t="s">
        <v>2654</v>
      </c>
      <c r="AF327" s="56" t="s">
        <v>2654</v>
      </c>
      <c r="AG327" s="56" t="s">
        <v>2654</v>
      </c>
      <c r="AH327" s="56" t="s">
        <v>2654</v>
      </c>
      <c r="AI327" s="56" t="s">
        <v>2654</v>
      </c>
      <c r="AJ327" s="56" t="s">
        <v>2654</v>
      </c>
      <c r="AK327" s="57" t="s">
        <v>2654</v>
      </c>
      <c r="AL327" s="66" t="s">
        <v>56</v>
      </c>
      <c r="AM327" s="1" t="s">
        <v>576</v>
      </c>
      <c r="AN327" t="s">
        <v>576</v>
      </c>
      <c r="AO327" t="b">
        <f>EXACT(AM327,AN327)</f>
        <v>1</v>
      </c>
    </row>
    <row r="328" spans="1:57" ht="15" customHeight="1">
      <c r="A328" s="1">
        <v>89</v>
      </c>
      <c r="B328" s="1" t="s">
        <v>661</v>
      </c>
      <c r="C328" s="1" t="s">
        <v>662</v>
      </c>
      <c r="D328" s="14" t="str">
        <f>VLOOKUP(C328, Tea_added!$B$1:$E$367, 3, FALSE)</f>
        <v>312_ABA7010_Diptera_Chironomidae_Smittia_IDBA_pilon</v>
      </c>
      <c r="E328" s="14" t="str">
        <f>VLOOKUP(C328, Tea_added!$B$2:$E$367, 4, FALSE)</f>
        <v>BOLD:ABA7010</v>
      </c>
      <c r="F328" s="1" t="s">
        <v>663</v>
      </c>
      <c r="G328" s="1" t="s">
        <v>664</v>
      </c>
      <c r="H328" s="1" t="s">
        <v>278</v>
      </c>
      <c r="I328" s="1" t="s">
        <v>40</v>
      </c>
      <c r="J328" s="1" t="s">
        <v>41</v>
      </c>
      <c r="K328" s="1" t="s">
        <v>278</v>
      </c>
      <c r="L328" s="1" t="s">
        <v>3128</v>
      </c>
      <c r="M328" s="1" t="str">
        <f>_xlfn.TEXTJOIN("_", FALSE, L328, E328)</f>
        <v>Smittia sp_BOLD:ABA7010</v>
      </c>
      <c r="N328" s="2">
        <v>50</v>
      </c>
      <c r="O328" s="2">
        <v>3</v>
      </c>
      <c r="P328" s="2">
        <v>150</v>
      </c>
      <c r="R328" s="1" t="s">
        <v>44</v>
      </c>
      <c r="S328" s="9" t="s">
        <v>45</v>
      </c>
      <c r="T328" s="1" t="s">
        <v>55</v>
      </c>
      <c r="U328" s="7" t="s">
        <v>3548</v>
      </c>
      <c r="V328" s="112" t="s">
        <v>665</v>
      </c>
      <c r="W328" s="55" t="s">
        <v>2654</v>
      </c>
      <c r="X328" s="56" t="s">
        <v>2654</v>
      </c>
      <c r="Y328" s="56" t="s">
        <v>2654</v>
      </c>
      <c r="Z328" s="56" t="s">
        <v>2654</v>
      </c>
      <c r="AA328" s="56" t="s">
        <v>2654</v>
      </c>
      <c r="AB328" s="56" t="s">
        <v>2654</v>
      </c>
      <c r="AC328" s="56" t="s">
        <v>2654</v>
      </c>
      <c r="AD328" s="56" t="s">
        <v>2654</v>
      </c>
      <c r="AE328" s="56" t="s">
        <v>2654</v>
      </c>
      <c r="AF328" s="56" t="s">
        <v>2654</v>
      </c>
      <c r="AG328" s="56" t="s">
        <v>2654</v>
      </c>
      <c r="AH328" s="56" t="s">
        <v>2654</v>
      </c>
      <c r="AI328" s="56" t="s">
        <v>2654</v>
      </c>
      <c r="AJ328" s="56" t="s">
        <v>2654</v>
      </c>
      <c r="AK328" s="57" t="s">
        <v>2654</v>
      </c>
      <c r="AL328" s="66" t="s">
        <v>56</v>
      </c>
      <c r="AM328" s="1" t="s">
        <v>666</v>
      </c>
      <c r="AN328" t="s">
        <v>666</v>
      </c>
      <c r="AO328" t="b">
        <f>EXACT(AM328,AN328)</f>
        <v>1</v>
      </c>
    </row>
    <row r="329" spans="1:57" ht="15" customHeight="1">
      <c r="A329" s="1">
        <v>234</v>
      </c>
      <c r="B329" s="1" t="s">
        <v>1638</v>
      </c>
      <c r="C329" s="1" t="s">
        <v>1639</v>
      </c>
      <c r="D329" s="14" t="str">
        <f>VLOOKUP(C329, Tea_added!$B$1:$E$367, 3, FALSE)</f>
        <v>PlateI_G8_ACP4114_Diptera_Chironomidae_Smittia_spades_pilon</v>
      </c>
      <c r="E329" s="14" t="str">
        <f>VLOOKUP(C329, Tea_added!$B$2:$E$367, 4, FALSE)</f>
        <v>BOLD:ACP4114</v>
      </c>
      <c r="F329" s="1" t="s">
        <v>1640</v>
      </c>
      <c r="G329" s="1" t="s">
        <v>1641</v>
      </c>
      <c r="H329" s="1" t="s">
        <v>278</v>
      </c>
      <c r="I329" s="1" t="s">
        <v>40</v>
      </c>
      <c r="J329" s="1" t="s">
        <v>41</v>
      </c>
      <c r="K329" s="1" t="s">
        <v>278</v>
      </c>
      <c r="L329" s="1" t="s">
        <v>3128</v>
      </c>
      <c r="M329" s="1" t="str">
        <f>_xlfn.TEXTJOIN("_", FALSE, L329, E329)</f>
        <v>Smittia sp_BOLD:ACP4114</v>
      </c>
      <c r="N329" s="13">
        <v>50</v>
      </c>
      <c r="O329" s="13" t="s">
        <v>1470</v>
      </c>
      <c r="P329" s="13">
        <v>405</v>
      </c>
      <c r="R329" s="1" t="s">
        <v>1272</v>
      </c>
      <c r="S329" s="7" t="s">
        <v>2388</v>
      </c>
      <c r="T329" s="1" t="s">
        <v>55</v>
      </c>
      <c r="U329" s="7" t="s">
        <v>3548</v>
      </c>
      <c r="V329" s="71"/>
      <c r="W329" s="55" t="s">
        <v>2655</v>
      </c>
      <c r="X329" s="56" t="s">
        <v>2655</v>
      </c>
      <c r="Y329" s="56" t="s">
        <v>2655</v>
      </c>
      <c r="Z329" s="56" t="s">
        <v>2655</v>
      </c>
      <c r="AA329" s="56" t="s">
        <v>2655</v>
      </c>
      <c r="AB329" s="56" t="s">
        <v>2655</v>
      </c>
      <c r="AC329" s="56" t="s">
        <v>2655</v>
      </c>
      <c r="AD329" s="56" t="s">
        <v>2655</v>
      </c>
      <c r="AE329" s="56" t="s">
        <v>2655</v>
      </c>
      <c r="AF329" s="56" t="s">
        <v>2655</v>
      </c>
      <c r="AG329" s="56" t="s">
        <v>2655</v>
      </c>
      <c r="AH329" s="56" t="s">
        <v>2655</v>
      </c>
      <c r="AI329" s="56" t="s">
        <v>2655</v>
      </c>
      <c r="AJ329" s="56" t="s">
        <v>2655</v>
      </c>
      <c r="AK329" s="57" t="s">
        <v>2655</v>
      </c>
      <c r="AL329" s="64" t="s">
        <v>2400</v>
      </c>
      <c r="AM329" t="s">
        <v>2513</v>
      </c>
      <c r="AN329" t="s">
        <v>2513</v>
      </c>
      <c r="AO329" t="b">
        <f>EXACT(AM329,AN329)</f>
        <v>1</v>
      </c>
    </row>
    <row r="330" spans="1:57" ht="15" customHeight="1">
      <c r="A330" s="1">
        <v>247</v>
      </c>
      <c r="B330" s="1" t="s">
        <v>1705</v>
      </c>
      <c r="C330" s="1" t="s">
        <v>1706</v>
      </c>
      <c r="D330" s="14" t="str">
        <f>VLOOKUP(C330, Tea_added!$B$1:$E$367, 3, FALSE)</f>
        <v>PlateI_E6_ACI7905_Diptera_Chironomidae_Smittia_spades_pilon</v>
      </c>
      <c r="E330" s="14" t="str">
        <f>VLOOKUP(C330, Tea_added!$B$2:$E$367, 4, FALSE)</f>
        <v>BOLD:ACI7905</v>
      </c>
      <c r="F330" s="1" t="s">
        <v>1707</v>
      </c>
      <c r="G330" s="1" t="s">
        <v>1708</v>
      </c>
      <c r="H330" s="1" t="s">
        <v>278</v>
      </c>
      <c r="I330" s="1" t="s">
        <v>40</v>
      </c>
      <c r="J330" s="1" t="s">
        <v>41</v>
      </c>
      <c r="K330" s="1" t="s">
        <v>278</v>
      </c>
      <c r="L330" s="1" t="s">
        <v>3128</v>
      </c>
      <c r="M330" s="1" t="str">
        <f>_xlfn.TEXTJOIN("_", FALSE, L330, E330)</f>
        <v>Smittia sp_BOLD:ACI7905</v>
      </c>
      <c r="N330" s="2">
        <v>50</v>
      </c>
      <c r="O330" s="2" t="s">
        <v>1709</v>
      </c>
      <c r="P330" s="2">
        <v>135</v>
      </c>
      <c r="R330" s="1" t="s">
        <v>1272</v>
      </c>
      <c r="S330" s="7" t="s">
        <v>2388</v>
      </c>
      <c r="T330" s="1" t="s">
        <v>55</v>
      </c>
      <c r="U330" s="7" t="s">
        <v>3548</v>
      </c>
      <c r="V330" s="71"/>
      <c r="W330" s="55" t="s">
        <v>45</v>
      </c>
      <c r="X330" s="56" t="s">
        <v>45</v>
      </c>
      <c r="Y330" s="56" t="s">
        <v>45</v>
      </c>
      <c r="Z330" s="56" t="s">
        <v>45</v>
      </c>
      <c r="AA330" s="56" t="s">
        <v>45</v>
      </c>
      <c r="AB330" s="56" t="s">
        <v>45</v>
      </c>
      <c r="AC330" s="56" t="s">
        <v>45</v>
      </c>
      <c r="AD330" s="56" t="s">
        <v>45</v>
      </c>
      <c r="AE330" s="56" t="s">
        <v>45</v>
      </c>
      <c r="AF330" s="56" t="s">
        <v>45</v>
      </c>
      <c r="AG330" s="56" t="s">
        <v>45</v>
      </c>
      <c r="AH330" s="56" t="s">
        <v>45</v>
      </c>
      <c r="AI330" s="56" t="s">
        <v>45</v>
      </c>
      <c r="AJ330" s="56" t="s">
        <v>45</v>
      </c>
      <c r="AK330" s="57" t="s">
        <v>45</v>
      </c>
      <c r="AL330" s="64" t="s">
        <v>2400</v>
      </c>
      <c r="AM330" t="s">
        <v>2523</v>
      </c>
      <c r="AN330" t="s">
        <v>2523</v>
      </c>
      <c r="AO330" t="b">
        <f>EXACT(AM330,AN330)</f>
        <v>1</v>
      </c>
    </row>
    <row r="331" spans="1:57" ht="15" customHeight="1">
      <c r="A331" s="1">
        <v>154</v>
      </c>
      <c r="B331" s="1" t="s">
        <v>1144</v>
      </c>
      <c r="C331" s="1" t="s">
        <v>1145</v>
      </c>
      <c r="D331" s="14" t="str">
        <f>VLOOKUP(C331, Tea_added!$B$1:$E$367, 3, FALSE)</f>
        <v>PlateI_G2_ABX6359_Diptera_Muscidae_Spilogona_tornensis_idba_spades_consensus</v>
      </c>
      <c r="E331" s="14" t="str">
        <f>VLOOKUP(C331, Tea_added!$B$2:$E$367, 4, FALSE)</f>
        <v>BOLD:ABX6359</v>
      </c>
      <c r="F331" s="1" t="s">
        <v>1146</v>
      </c>
      <c r="G331" s="1" t="s">
        <v>1102</v>
      </c>
      <c r="H331" s="1" t="s">
        <v>1147</v>
      </c>
      <c r="I331" s="1" t="s">
        <v>40</v>
      </c>
      <c r="J331" s="1" t="s">
        <v>406</v>
      </c>
      <c r="K331" s="1" t="s">
        <v>407</v>
      </c>
      <c r="L331" s="1" t="s">
        <v>1147</v>
      </c>
      <c r="M331" s="1"/>
      <c r="N331" s="2">
        <v>50</v>
      </c>
      <c r="O331" s="2" t="s">
        <v>1148</v>
      </c>
      <c r="P331" s="2">
        <v>6180</v>
      </c>
      <c r="Q331" s="1" t="s">
        <v>715</v>
      </c>
      <c r="R331" s="1" t="s">
        <v>44</v>
      </c>
      <c r="S331" s="4" t="s">
        <v>45</v>
      </c>
      <c r="T331" s="5" t="s">
        <v>46</v>
      </c>
      <c r="U331" s="117" t="s">
        <v>3548</v>
      </c>
      <c r="V331" s="123" t="s">
        <v>2686</v>
      </c>
      <c r="W331" s="6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8"/>
      <c r="AM331" s="1"/>
      <c r="AN331" t="s">
        <v>2415</v>
      </c>
      <c r="AO331" t="b">
        <f>EXACT(AM331,AN331)</f>
        <v>0</v>
      </c>
    </row>
    <row r="332" spans="1:57" ht="15" customHeight="1">
      <c r="A332" s="1">
        <v>152</v>
      </c>
      <c r="B332" s="1" t="s">
        <v>1132</v>
      </c>
      <c r="C332" s="1" t="s">
        <v>1133</v>
      </c>
      <c r="D332" s="14" t="str">
        <f>VLOOKUP(C332, Tea_added!$B$1:$E$367, 3, FALSE)</f>
        <v>MITO_7_AAM9104_Diptera_Muscidae_Spilogona_almqvistii_IDBApilon</v>
      </c>
      <c r="E332" s="14" t="str">
        <f>VLOOKUP(C332, Tea_added!$B$2:$E$367, 4, FALSE)</f>
        <v>BOLD:AAM9104</v>
      </c>
      <c r="F332" s="1" t="s">
        <v>1134</v>
      </c>
      <c r="G332" s="1" t="s">
        <v>1102</v>
      </c>
      <c r="H332" s="1" t="s">
        <v>1135</v>
      </c>
      <c r="I332" s="1" t="s">
        <v>40</v>
      </c>
      <c r="J332" s="1" t="s">
        <v>406</v>
      </c>
      <c r="K332" s="1" t="s">
        <v>407</v>
      </c>
      <c r="L332" s="1" t="s">
        <v>1135</v>
      </c>
      <c r="M332" s="1" t="str">
        <f>_xlfn.TEXTJOIN("_", FALSE, L332, E332)</f>
        <v>Spilogona almqvistii_BOLD:AAM9104</v>
      </c>
      <c r="N332" s="2">
        <v>50</v>
      </c>
      <c r="O332" s="2" t="s">
        <v>1136</v>
      </c>
      <c r="P332" s="2">
        <v>24610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3548</v>
      </c>
      <c r="V332" s="71"/>
      <c r="W332" s="55" t="s">
        <v>2654</v>
      </c>
      <c r="X332" s="56" t="s">
        <v>2654</v>
      </c>
      <c r="Y332" s="56" t="s">
        <v>2654</v>
      </c>
      <c r="Z332" s="56" t="s">
        <v>2654</v>
      </c>
      <c r="AA332" s="56" t="s">
        <v>2654</v>
      </c>
      <c r="AB332" s="56" t="s">
        <v>2654</v>
      </c>
      <c r="AC332" s="56" t="s">
        <v>2654</v>
      </c>
      <c r="AD332" s="56" t="s">
        <v>2654</v>
      </c>
      <c r="AE332" s="56" t="s">
        <v>2654</v>
      </c>
      <c r="AF332" s="56" t="s">
        <v>2654</v>
      </c>
      <c r="AG332" s="56" t="s">
        <v>2654</v>
      </c>
      <c r="AH332" s="56" t="s">
        <v>2654</v>
      </c>
      <c r="AI332" s="56" t="s">
        <v>2654</v>
      </c>
      <c r="AJ332" s="56" t="s">
        <v>2654</v>
      </c>
      <c r="AK332" s="57" t="s">
        <v>2654</v>
      </c>
      <c r="AL332" s="66" t="s">
        <v>56</v>
      </c>
      <c r="AM332" s="1" t="s">
        <v>1137</v>
      </c>
      <c r="AN332" t="s">
        <v>1137</v>
      </c>
      <c r="AO332" t="b">
        <f>EXACT(AM332,AN332)</f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166</v>
      </c>
      <c r="B333" s="1" t="s">
        <v>1224</v>
      </c>
      <c r="C333" s="1" t="s">
        <v>1225</v>
      </c>
      <c r="D333" s="14" t="str">
        <f>VLOOKUP(C333, Tea_added!$B$1:$E$367, 3, FALSE)</f>
        <v>37_AAL9573_Diptera_Muscidae_Spilogona_malaisei_IDBA_pilon_COIDET_ABW4722_Diptera_Muscidae_Spilogona_arcticola</v>
      </c>
      <c r="E333" s="14" t="str">
        <f>VLOOKUP(C333, Tea_added!$B$2:$E$367, 4, FALSE)</f>
        <v>BOLD:ABW4722</v>
      </c>
      <c r="F333" s="1" t="s">
        <v>1226</v>
      </c>
      <c r="G333" s="1" t="s">
        <v>1227</v>
      </c>
      <c r="H333" s="1" t="s">
        <v>1228</v>
      </c>
      <c r="I333" s="1" t="s">
        <v>40</v>
      </c>
      <c r="J333" s="1" t="s">
        <v>406</v>
      </c>
      <c r="K333" s="1" t="s">
        <v>407</v>
      </c>
      <c r="L333" s="1" t="s">
        <v>1228</v>
      </c>
      <c r="M333" s="1" t="str">
        <f>_xlfn.TEXTJOIN("_", FALSE, L333, E333)</f>
        <v>Spilogona arcticola_BOLD:ABW4722</v>
      </c>
      <c r="N333" s="2">
        <v>50</v>
      </c>
      <c r="O333" s="2" t="s">
        <v>1229</v>
      </c>
      <c r="P333" s="2">
        <v>46430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3548</v>
      </c>
      <c r="V333" s="71"/>
      <c r="W333" s="55" t="s">
        <v>2654</v>
      </c>
      <c r="X333" s="56" t="s">
        <v>2654</v>
      </c>
      <c r="Y333" s="56" t="s">
        <v>2654</v>
      </c>
      <c r="Z333" s="56" t="s">
        <v>2654</v>
      </c>
      <c r="AA333" s="56" t="s">
        <v>2654</v>
      </c>
      <c r="AB333" s="56" t="s">
        <v>2654</v>
      </c>
      <c r="AC333" s="56" t="s">
        <v>2654</v>
      </c>
      <c r="AD333" s="56" t="s">
        <v>2654</v>
      </c>
      <c r="AE333" s="56" t="s">
        <v>2654</v>
      </c>
      <c r="AF333" s="56" t="s">
        <v>2654</v>
      </c>
      <c r="AG333" s="56" t="s">
        <v>2654</v>
      </c>
      <c r="AH333" s="56" t="s">
        <v>2654</v>
      </c>
      <c r="AI333" s="56" t="s">
        <v>2654</v>
      </c>
      <c r="AJ333" s="56" t="s">
        <v>2654</v>
      </c>
      <c r="AK333" s="57" t="s">
        <v>2654</v>
      </c>
      <c r="AL333" s="66" t="s">
        <v>56</v>
      </c>
      <c r="AM333" s="12" t="s">
        <v>1230</v>
      </c>
      <c r="AN333" t="s">
        <v>1250</v>
      </c>
      <c r="AO333" t="b">
        <f>EXACT(AM333,AN333)</f>
        <v>0</v>
      </c>
    </row>
    <row r="334" spans="1:57" ht="15" customHeight="1">
      <c r="A334" s="1">
        <v>167</v>
      </c>
      <c r="B334" s="1" t="s">
        <v>1231</v>
      </c>
      <c r="C334" s="1" t="s">
        <v>1232</v>
      </c>
      <c r="D334" s="14" t="str">
        <f>VLOOKUP(C334, Tea_added!$B$1:$E$367, 3, FALSE)</f>
        <v>38_AAP9047_Diptera_Muscidae_Spilogona_tendipes_IDBA_pilon_COIDET_AAM9111_Diptera_Muscidae_Spilogona_deflorata</v>
      </c>
      <c r="E334" s="14" t="str">
        <f>VLOOKUP(C334, Tea_added!$B$2:$E$367, 4, FALSE)</f>
        <v>BOLD:AAM9111</v>
      </c>
      <c r="F334" s="1" t="s">
        <v>1233</v>
      </c>
      <c r="G334" s="1" t="s">
        <v>1234</v>
      </c>
      <c r="H334" s="1" t="s">
        <v>1235</v>
      </c>
      <c r="I334" s="1" t="s">
        <v>40</v>
      </c>
      <c r="J334" s="1" t="s">
        <v>406</v>
      </c>
      <c r="K334" s="1" t="s">
        <v>407</v>
      </c>
      <c r="L334" s="1" t="s">
        <v>1235</v>
      </c>
      <c r="M334" s="1" t="str">
        <f>_xlfn.TEXTJOIN("_", FALSE, L334, E334)</f>
        <v>Spilogona deflorata_BOLD:AAM9111</v>
      </c>
      <c r="N334" s="2">
        <v>50</v>
      </c>
      <c r="O334" s="2" t="s">
        <v>1236</v>
      </c>
      <c r="P334" s="2">
        <v>14820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3548</v>
      </c>
      <c r="V334" s="71"/>
      <c r="W334" s="55" t="s">
        <v>2654</v>
      </c>
      <c r="X334" s="56" t="s">
        <v>2654</v>
      </c>
      <c r="Y334" s="56" t="s">
        <v>2654</v>
      </c>
      <c r="Z334" s="56" t="s">
        <v>2654</v>
      </c>
      <c r="AA334" s="56" t="s">
        <v>2654</v>
      </c>
      <c r="AB334" s="56" t="s">
        <v>2654</v>
      </c>
      <c r="AC334" s="56" t="s">
        <v>2654</v>
      </c>
      <c r="AD334" s="56" t="s">
        <v>2654</v>
      </c>
      <c r="AE334" s="56" t="s">
        <v>2654</v>
      </c>
      <c r="AF334" s="56" t="s">
        <v>2654</v>
      </c>
      <c r="AG334" s="56" t="s">
        <v>2654</v>
      </c>
      <c r="AH334" s="56" t="s">
        <v>2654</v>
      </c>
      <c r="AI334" s="56" t="s">
        <v>2654</v>
      </c>
      <c r="AJ334" s="56" t="s">
        <v>2654</v>
      </c>
      <c r="AK334" s="57" t="s">
        <v>2654</v>
      </c>
      <c r="AL334" s="66" t="s">
        <v>56</v>
      </c>
      <c r="AM334" s="12" t="s">
        <v>1237</v>
      </c>
      <c r="AN334" t="s">
        <v>1256</v>
      </c>
      <c r="AO334" t="b">
        <f>EXACT(AM334,AN334)</f>
        <v>0</v>
      </c>
    </row>
    <row r="335" spans="1:57" ht="15" customHeight="1">
      <c r="A335" s="1">
        <v>51</v>
      </c>
      <c r="B335" s="1" t="s">
        <v>402</v>
      </c>
      <c r="C335" s="1" t="s">
        <v>2627</v>
      </c>
      <c r="D335" s="14" t="str">
        <f>VLOOKUP(C335, Tea_added!$B$1:$E$367, 3, FALSE)</f>
        <v>169_AAZ5402_Diptera_Muscidae_Spilogona_denudata_IDBA_pilon</v>
      </c>
      <c r="E335" s="14" t="str">
        <f>VLOOKUP(C335, Tea_added!$B$2:$E$367, 4, FALSE)</f>
        <v>BOLD:AAZ5402</v>
      </c>
      <c r="F335" s="1" t="s">
        <v>403</v>
      </c>
      <c r="G335" s="1" t="s">
        <v>404</v>
      </c>
      <c r="H335" s="1" t="s">
        <v>405</v>
      </c>
      <c r="I335" s="1" t="s">
        <v>40</v>
      </c>
      <c r="J335" s="1" t="s">
        <v>406</v>
      </c>
      <c r="K335" s="1" t="s">
        <v>407</v>
      </c>
      <c r="L335" s="1" t="s">
        <v>405</v>
      </c>
      <c r="M335" s="1" t="str">
        <f>_xlfn.TEXTJOIN("_", FALSE, L335, E335)</f>
        <v>Spilogona denudata_BOLD:AAZ5402</v>
      </c>
      <c r="N335" s="2">
        <v>50</v>
      </c>
      <c r="O335" s="2" t="s">
        <v>408</v>
      </c>
      <c r="P335" s="2">
        <v>2140</v>
      </c>
      <c r="R335" s="1" t="s">
        <v>44</v>
      </c>
      <c r="S335" s="9" t="s">
        <v>45</v>
      </c>
      <c r="T335" s="1" t="s">
        <v>55</v>
      </c>
      <c r="U335" s="7" t="s">
        <v>3548</v>
      </c>
      <c r="V335" s="71"/>
      <c r="W335" s="55" t="s">
        <v>2654</v>
      </c>
      <c r="X335" s="56" t="s">
        <v>2654</v>
      </c>
      <c r="Y335" s="56" t="s">
        <v>2654</v>
      </c>
      <c r="Z335" s="56" t="s">
        <v>2654</v>
      </c>
      <c r="AA335" s="56" t="s">
        <v>2654</v>
      </c>
      <c r="AB335" s="56" t="s">
        <v>2654</v>
      </c>
      <c r="AC335" s="56" t="s">
        <v>2654</v>
      </c>
      <c r="AD335" s="56" t="s">
        <v>2654</v>
      </c>
      <c r="AE335" s="56" t="s">
        <v>2654</v>
      </c>
      <c r="AF335" s="56" t="s">
        <v>2654</v>
      </c>
      <c r="AG335" s="56" t="s">
        <v>2654</v>
      </c>
      <c r="AH335" s="56" t="s">
        <v>2654</v>
      </c>
      <c r="AI335" s="56" t="s">
        <v>2654</v>
      </c>
      <c r="AJ335" s="56" t="s">
        <v>2654</v>
      </c>
      <c r="AK335" s="57" t="s">
        <v>2654</v>
      </c>
      <c r="AL335" s="66" t="s">
        <v>56</v>
      </c>
      <c r="AM335" s="1" t="s">
        <v>409</v>
      </c>
      <c r="AN335" t="s">
        <v>409</v>
      </c>
      <c r="AO335" t="b">
        <f>EXACT(AM335,AN335)</f>
        <v>1</v>
      </c>
    </row>
    <row r="336" spans="1:57" ht="15" customHeight="1">
      <c r="A336" s="1">
        <v>168</v>
      </c>
      <c r="B336" s="1" t="s">
        <v>1238</v>
      </c>
      <c r="C336" s="1" t="s">
        <v>1239</v>
      </c>
      <c r="D336" s="14" t="str">
        <f>VLOOKUP(C336, Tea_added!$B$1:$E$367, 3, FALSE)</f>
        <v>7_ACL9677_Aranea_Linyphiidae_Mecynargus_borealis_IDBA_pilon_COIDET_ACE7762_Diptera_Muscidae_Spilogona_denudata</v>
      </c>
      <c r="E336" s="14" t="str">
        <f>VLOOKUP(C336, Tea_added!$B$2:$E$367, 4, FALSE)</f>
        <v>BOLD:ACE7762</v>
      </c>
      <c r="F336" s="1" t="s">
        <v>1240</v>
      </c>
      <c r="G336" s="1" t="s">
        <v>1241</v>
      </c>
      <c r="H336" s="1" t="s">
        <v>405</v>
      </c>
      <c r="I336" s="1" t="s">
        <v>40</v>
      </c>
      <c r="J336" s="1" t="s">
        <v>406</v>
      </c>
      <c r="K336" s="1" t="s">
        <v>407</v>
      </c>
      <c r="L336" s="1" t="s">
        <v>405</v>
      </c>
      <c r="M336" s="1" t="str">
        <f>_xlfn.TEXTJOIN("_", FALSE, L336, E336)</f>
        <v>Spilogona denudata_BOLD:ACE7762</v>
      </c>
      <c r="N336" s="2">
        <v>50</v>
      </c>
      <c r="O336" s="2" t="s">
        <v>1242</v>
      </c>
      <c r="P336" s="2">
        <v>1945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3548</v>
      </c>
      <c r="V336" s="71"/>
      <c r="W336" s="55" t="s">
        <v>2654</v>
      </c>
      <c r="X336" s="56" t="s">
        <v>2654</v>
      </c>
      <c r="Y336" s="56" t="s">
        <v>2654</v>
      </c>
      <c r="Z336" s="56" t="s">
        <v>2654</v>
      </c>
      <c r="AA336" s="56" t="s">
        <v>2654</v>
      </c>
      <c r="AB336" s="56" t="s">
        <v>2654</v>
      </c>
      <c r="AC336" s="56" t="s">
        <v>2654</v>
      </c>
      <c r="AD336" s="56" t="s">
        <v>2654</v>
      </c>
      <c r="AE336" s="56" t="s">
        <v>2654</v>
      </c>
      <c r="AF336" s="56" t="s">
        <v>2654</v>
      </c>
      <c r="AG336" s="56" t="s">
        <v>2654</v>
      </c>
      <c r="AH336" s="56" t="s">
        <v>2654</v>
      </c>
      <c r="AI336" s="56" t="s">
        <v>2654</v>
      </c>
      <c r="AJ336" s="56" t="s">
        <v>2654</v>
      </c>
      <c r="AK336" s="57" t="s">
        <v>2654</v>
      </c>
      <c r="AL336" s="66" t="s">
        <v>56</v>
      </c>
      <c r="AM336" s="12" t="s">
        <v>1243</v>
      </c>
      <c r="AN336" t="s">
        <v>1264</v>
      </c>
      <c r="AO336" t="b">
        <f>EXACT(AM336,AN336)</f>
        <v>0</v>
      </c>
    </row>
    <row r="337" spans="1:43" s="40" customFormat="1">
      <c r="A337" s="1">
        <v>149</v>
      </c>
      <c r="B337" s="1" t="s">
        <v>1113</v>
      </c>
      <c r="C337" s="1" t="s">
        <v>1114</v>
      </c>
      <c r="D337" s="14" t="str">
        <f>VLOOKUP(C337, Tea_added!$B$1:$E$367, 3, FALSE)</f>
        <v>MITO_4_AAU5038_Diptera_Muscidae_Spilogona_dorsata_IDBApilon</v>
      </c>
      <c r="E337" s="14" t="str">
        <f>VLOOKUP(C337, Tea_added!$B$2:$E$367, 4, FALSE)</f>
        <v>BOLD:AAU5038</v>
      </c>
      <c r="F337" s="1" t="s">
        <v>1115</v>
      </c>
      <c r="G337" s="1" t="s">
        <v>1102</v>
      </c>
      <c r="H337" s="1" t="s">
        <v>1116</v>
      </c>
      <c r="I337" s="1" t="s">
        <v>40</v>
      </c>
      <c r="J337" s="1" t="s">
        <v>406</v>
      </c>
      <c r="K337" s="1" t="s">
        <v>407</v>
      </c>
      <c r="L337" s="1" t="s">
        <v>1116</v>
      </c>
      <c r="M337" s="1" t="str">
        <f>_xlfn.TEXTJOIN("_", FALSE, L337, E337)</f>
        <v>Spilogona dorsata_BOLD:AAU5038</v>
      </c>
      <c r="N337" s="13">
        <v>50</v>
      </c>
      <c r="O337" s="13" t="s">
        <v>1117</v>
      </c>
      <c r="P337" s="13">
        <v>5525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3548</v>
      </c>
      <c r="V337" s="71"/>
      <c r="W337" s="55" t="s">
        <v>2654</v>
      </c>
      <c r="X337" s="56" t="s">
        <v>2654</v>
      </c>
      <c r="Y337" s="56" t="s">
        <v>2654</v>
      </c>
      <c r="Z337" s="56" t="s">
        <v>2654</v>
      </c>
      <c r="AA337" s="56" t="s">
        <v>2654</v>
      </c>
      <c r="AB337" s="56" t="s">
        <v>2654</v>
      </c>
      <c r="AC337" s="56" t="s">
        <v>2654</v>
      </c>
      <c r="AD337" s="56" t="s">
        <v>2654</v>
      </c>
      <c r="AE337" s="56" t="s">
        <v>2654</v>
      </c>
      <c r="AF337" s="56" t="s">
        <v>2654</v>
      </c>
      <c r="AG337" s="56" t="s">
        <v>2654</v>
      </c>
      <c r="AH337" s="56" t="s">
        <v>2654</v>
      </c>
      <c r="AI337" s="56" t="s">
        <v>2654</v>
      </c>
      <c r="AJ337" s="56" t="s">
        <v>2654</v>
      </c>
      <c r="AK337" s="57" t="s">
        <v>2654</v>
      </c>
      <c r="AL337" s="66" t="s">
        <v>56</v>
      </c>
      <c r="AM337" s="1" t="s">
        <v>1118</v>
      </c>
      <c r="AN337" t="s">
        <v>1118</v>
      </c>
      <c r="AO337" t="b">
        <f>EXACT(AM337,AN337)</f>
        <v>1</v>
      </c>
      <c r="AP337" s="78"/>
      <c r="AQ337" s="78"/>
    </row>
    <row r="338" spans="1:43" ht="15" customHeight="1">
      <c r="A338" s="1">
        <v>169</v>
      </c>
      <c r="B338" s="1" t="s">
        <v>1244</v>
      </c>
      <c r="C338" s="1" t="s">
        <v>1245</v>
      </c>
      <c r="D338" s="14" t="str">
        <f>VLOOKUP(C338, Tea_added!$B$1:$E$367, 3, FALSE)</f>
        <v>27_AAP9046_Diptera_Muscidae_Spilogona_megastoma_IDBA_pilon_COIDET_AAL9573_Diptera_Muscidae_Spilogona_malaisei</v>
      </c>
      <c r="E338" s="14" t="str">
        <f>VLOOKUP(C338, Tea_added!$B$2:$E$367, 4, FALSE)</f>
        <v>BOLD:AAL9573</v>
      </c>
      <c r="F338" s="1" t="s">
        <v>1246</v>
      </c>
      <c r="G338" s="1" t="s">
        <v>1247</v>
      </c>
      <c r="H338" s="1" t="s">
        <v>1248</v>
      </c>
      <c r="I338" s="1" t="s">
        <v>40</v>
      </c>
      <c r="J338" s="1" t="s">
        <v>406</v>
      </c>
      <c r="K338" s="1" t="s">
        <v>407</v>
      </c>
      <c r="L338" s="1" t="s">
        <v>1248</v>
      </c>
      <c r="M338" s="1" t="str">
        <f>_xlfn.TEXTJOIN("_", FALSE, L338, E338)</f>
        <v>Spilogona malaisei_BOLD:AAL9573</v>
      </c>
      <c r="N338" s="2">
        <v>50</v>
      </c>
      <c r="O338" s="2" t="s">
        <v>1249</v>
      </c>
      <c r="P338" s="2">
        <v>10685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3548</v>
      </c>
      <c r="V338" s="71"/>
      <c r="W338" s="55" t="s">
        <v>2654</v>
      </c>
      <c r="X338" s="56" t="s">
        <v>2654</v>
      </c>
      <c r="Y338" s="56" t="s">
        <v>2654</v>
      </c>
      <c r="Z338" s="56" t="s">
        <v>2654</v>
      </c>
      <c r="AA338" s="56" t="s">
        <v>2654</v>
      </c>
      <c r="AB338" s="56" t="s">
        <v>2654</v>
      </c>
      <c r="AC338" s="56" t="s">
        <v>2654</v>
      </c>
      <c r="AD338" s="56" t="s">
        <v>2654</v>
      </c>
      <c r="AE338" s="56" t="s">
        <v>2654</v>
      </c>
      <c r="AF338" s="56" t="s">
        <v>2654</v>
      </c>
      <c r="AG338" s="56" t="s">
        <v>2654</v>
      </c>
      <c r="AH338" s="56" t="s">
        <v>2654</v>
      </c>
      <c r="AI338" s="56" t="s">
        <v>2654</v>
      </c>
      <c r="AJ338" s="56" t="s">
        <v>2654</v>
      </c>
      <c r="AK338" s="57" t="s">
        <v>2654</v>
      </c>
      <c r="AL338" s="66" t="s">
        <v>56</v>
      </c>
      <c r="AM338" s="12" t="s">
        <v>1250</v>
      </c>
      <c r="AN338" t="s">
        <v>1223</v>
      </c>
      <c r="AO338" t="b">
        <f>EXACT(AM338,AN338)</f>
        <v>0</v>
      </c>
    </row>
    <row r="339" spans="1:43" ht="15" customHeight="1">
      <c r="A339" s="1">
        <v>165</v>
      </c>
      <c r="B339" s="1" t="s">
        <v>1217</v>
      </c>
      <c r="C339" s="1" t="s">
        <v>1218</v>
      </c>
      <c r="D339" s="14" t="str">
        <f>VLOOKUP(C339, Tea_added!$B$1:$E$367, 3, FALSE)</f>
        <v>34_ACE7762_Diptera_Muscidae_Spilogona_denudata_IDBA_pilon_COIDET_AAP9046_Diptera_Muscidae_Spilogona_megastoma</v>
      </c>
      <c r="E339" s="14" t="str">
        <f>VLOOKUP(C339, Tea_added!$B$2:$E$367, 4, FALSE)</f>
        <v>BOLD:AAP9046</v>
      </c>
      <c r="F339" s="1" t="s">
        <v>1219</v>
      </c>
      <c r="G339" s="1" t="s">
        <v>1220</v>
      </c>
      <c r="H339" s="1" t="s">
        <v>1221</v>
      </c>
      <c r="I339" s="1" t="s">
        <v>40</v>
      </c>
      <c r="J339" s="1" t="s">
        <v>406</v>
      </c>
      <c r="K339" s="1" t="s">
        <v>407</v>
      </c>
      <c r="L339" s="1" t="s">
        <v>1221</v>
      </c>
      <c r="M339" s="1" t="str">
        <f>_xlfn.TEXTJOIN("_", FALSE, L339, E339)</f>
        <v>Spilogona megastoma_BOLD:AAP9046</v>
      </c>
      <c r="N339" s="13">
        <v>50</v>
      </c>
      <c r="O339" s="13" t="s">
        <v>1222</v>
      </c>
      <c r="P339" s="13">
        <v>15220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3548</v>
      </c>
      <c r="V339" s="71"/>
      <c r="W339" s="55" t="s">
        <v>2654</v>
      </c>
      <c r="X339" s="56" t="s">
        <v>2654</v>
      </c>
      <c r="Y339" s="56" t="s">
        <v>2654</v>
      </c>
      <c r="Z339" s="56" t="s">
        <v>2654</v>
      </c>
      <c r="AA339" s="56" t="s">
        <v>2654</v>
      </c>
      <c r="AB339" s="56" t="s">
        <v>2654</v>
      </c>
      <c r="AC339" s="56" t="s">
        <v>2654</v>
      </c>
      <c r="AD339" s="56" t="s">
        <v>2654</v>
      </c>
      <c r="AE339" s="56" t="s">
        <v>2654</v>
      </c>
      <c r="AF339" s="56" t="s">
        <v>2654</v>
      </c>
      <c r="AG339" s="56" t="s">
        <v>2654</v>
      </c>
      <c r="AH339" s="56" t="s">
        <v>2654</v>
      </c>
      <c r="AI339" s="56" t="s">
        <v>2654</v>
      </c>
      <c r="AJ339" s="56" t="s">
        <v>2654</v>
      </c>
      <c r="AK339" s="57" t="s">
        <v>2654</v>
      </c>
      <c r="AL339" s="66" t="s">
        <v>56</v>
      </c>
      <c r="AM339" s="12" t="s">
        <v>1223</v>
      </c>
      <c r="AN339" t="s">
        <v>1243</v>
      </c>
      <c r="AO339" t="b">
        <f>EXACT(AM339,AN339)</f>
        <v>0</v>
      </c>
      <c r="AP339" s="72"/>
    </row>
    <row r="340" spans="1:43" ht="15" customHeight="1">
      <c r="A340" s="1">
        <v>56</v>
      </c>
      <c r="B340" s="1" t="s">
        <v>440</v>
      </c>
      <c r="C340" s="1" t="s">
        <v>441</v>
      </c>
      <c r="D340" s="14" t="str">
        <f>VLOOKUP(C340, Tea_added!$B$1:$E$367, 3, FALSE)</f>
        <v>197_AAG1686_Diptera_Muscidae_Spilogona_micans_IDBA_pilon</v>
      </c>
      <c r="E340" s="14" t="str">
        <f>VLOOKUP(C340, Tea_added!$B$2:$E$367, 4, FALSE)</f>
        <v>BOLD:AAG1686</v>
      </c>
      <c r="F340" s="1" t="s">
        <v>442</v>
      </c>
      <c r="G340" s="1" t="s">
        <v>443</v>
      </c>
      <c r="H340" s="1" t="s">
        <v>444</v>
      </c>
      <c r="I340" s="1" t="s">
        <v>40</v>
      </c>
      <c r="J340" s="1" t="s">
        <v>406</v>
      </c>
      <c r="K340" s="1" t="s">
        <v>407</v>
      </c>
      <c r="L340" s="1" t="s">
        <v>444</v>
      </c>
      <c r="M340" s="1" t="str">
        <f>_xlfn.TEXTJOIN("_", FALSE, L340, E340)</f>
        <v>Spilogona micans_BOLD:AAG1686</v>
      </c>
      <c r="N340" s="2">
        <v>50</v>
      </c>
      <c r="O340" s="2" t="s">
        <v>445</v>
      </c>
      <c r="P340" s="2">
        <v>15235</v>
      </c>
      <c r="R340" s="1" t="s">
        <v>44</v>
      </c>
      <c r="S340" s="9" t="s">
        <v>45</v>
      </c>
      <c r="T340" s="1" t="s">
        <v>55</v>
      </c>
      <c r="U340" s="7" t="s">
        <v>3548</v>
      </c>
      <c r="V340" s="71"/>
      <c r="W340" s="55" t="s">
        <v>2654</v>
      </c>
      <c r="X340" s="56" t="s">
        <v>2654</v>
      </c>
      <c r="Y340" s="56" t="s">
        <v>2654</v>
      </c>
      <c r="Z340" s="56" t="s">
        <v>2654</v>
      </c>
      <c r="AA340" s="56" t="s">
        <v>2654</v>
      </c>
      <c r="AB340" s="56" t="s">
        <v>2654</v>
      </c>
      <c r="AC340" s="56" t="s">
        <v>2654</v>
      </c>
      <c r="AD340" s="56" t="s">
        <v>2654</v>
      </c>
      <c r="AE340" s="56" t="s">
        <v>2654</v>
      </c>
      <c r="AF340" s="56" t="s">
        <v>2654</v>
      </c>
      <c r="AG340" s="56" t="s">
        <v>2654</v>
      </c>
      <c r="AH340" s="56" t="s">
        <v>2654</v>
      </c>
      <c r="AI340" s="56" t="s">
        <v>2654</v>
      </c>
      <c r="AJ340" s="56" t="s">
        <v>2654</v>
      </c>
      <c r="AK340" s="57" t="s">
        <v>2654</v>
      </c>
      <c r="AL340" s="66" t="s">
        <v>56</v>
      </c>
      <c r="AM340" s="1" t="s">
        <v>446</v>
      </c>
      <c r="AN340" t="s">
        <v>446</v>
      </c>
      <c r="AO340" t="b">
        <f>EXACT(AM340,AN340)</f>
        <v>1</v>
      </c>
    </row>
    <row r="341" spans="1:43" ht="15" customHeight="1">
      <c r="A341" s="1">
        <v>164</v>
      </c>
      <c r="B341" s="1" t="s">
        <v>1210</v>
      </c>
      <c r="C341" s="1" t="s">
        <v>1211</v>
      </c>
      <c r="D341" s="14" t="str">
        <f>VLOOKUP(C341, Tea_added!$B$1:$E$367, 3, FALSE)</f>
        <v>MITO_26_ACA4207_Diptera_Muscidae_Spilogona_monacantha_IDBApilon</v>
      </c>
      <c r="E341" s="14" t="str">
        <f>VLOOKUP(C341, Tea_added!$B$2:$E$367, 4, FALSE)</f>
        <v>BOLD:ACA4207</v>
      </c>
      <c r="F341" s="1" t="s">
        <v>1212</v>
      </c>
      <c r="G341" s="1" t="s">
        <v>1213</v>
      </c>
      <c r="H341" s="1" t="s">
        <v>1214</v>
      </c>
      <c r="I341" s="1" t="s">
        <v>40</v>
      </c>
      <c r="J341" s="1" t="s">
        <v>406</v>
      </c>
      <c r="K341" s="1" t="s">
        <v>407</v>
      </c>
      <c r="L341" s="1" t="s">
        <v>1214</v>
      </c>
      <c r="M341" s="1" t="str">
        <f>_xlfn.TEXTJOIN("_", FALSE, L341, E341)</f>
        <v>Spilogona monacantha_BOLD:ACA4207</v>
      </c>
      <c r="N341" s="2">
        <v>50</v>
      </c>
      <c r="O341" s="2" t="s">
        <v>1215</v>
      </c>
      <c r="P341" s="2">
        <v>26525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3548</v>
      </c>
      <c r="V341" s="71"/>
      <c r="W341" s="55" t="s">
        <v>2654</v>
      </c>
      <c r="X341" s="56" t="s">
        <v>2654</v>
      </c>
      <c r="Y341" s="56" t="s">
        <v>2654</v>
      </c>
      <c r="Z341" s="56" t="s">
        <v>2654</v>
      </c>
      <c r="AA341" s="56" t="s">
        <v>2654</v>
      </c>
      <c r="AB341" s="56" t="s">
        <v>2654</v>
      </c>
      <c r="AC341" s="56" t="s">
        <v>2654</v>
      </c>
      <c r="AD341" s="56" t="s">
        <v>2654</v>
      </c>
      <c r="AE341" s="56" t="s">
        <v>2654</v>
      </c>
      <c r="AF341" s="56" t="s">
        <v>2654</v>
      </c>
      <c r="AG341" s="56" t="s">
        <v>2654</v>
      </c>
      <c r="AH341" s="56" t="s">
        <v>2654</v>
      </c>
      <c r="AI341" s="56" t="s">
        <v>2654</v>
      </c>
      <c r="AJ341" s="56" t="s">
        <v>2654</v>
      </c>
      <c r="AK341" s="57" t="s">
        <v>2654</v>
      </c>
      <c r="AL341" s="66" t="s">
        <v>56</v>
      </c>
      <c r="AM341" s="1" t="s">
        <v>1216</v>
      </c>
      <c r="AN341" t="s">
        <v>1216</v>
      </c>
      <c r="AO341" t="b">
        <f>EXACT(AM341,AN341)</f>
        <v>1</v>
      </c>
    </row>
    <row r="342" spans="1:43" ht="15" customHeight="1">
      <c r="A342" s="32">
        <v>340</v>
      </c>
      <c r="B342" s="32" t="s">
        <v>2246</v>
      </c>
      <c r="C342" s="32" t="s">
        <v>2663</v>
      </c>
      <c r="D342" s="14" t="str">
        <f>VLOOKUP(C342, Tea_added!$B$1:$E$367, 3, FALSE)</f>
        <v>soup_AAM9110_Diptera_Muscidae_Spilogona_novaesibiriae_geneiousmapping</v>
      </c>
      <c r="E342" s="14" t="str">
        <f>VLOOKUP(C342, Tea_added!$B$2:$E$367, 4, FALSE)</f>
        <v>BOLD:AAM9110</v>
      </c>
      <c r="F342" s="32" t="s">
        <v>2247</v>
      </c>
      <c r="G342" s="32" t="s">
        <v>2248</v>
      </c>
      <c r="H342" s="32" t="s">
        <v>2249</v>
      </c>
      <c r="I342" s="32" t="s">
        <v>40</v>
      </c>
      <c r="J342" s="32" t="s">
        <v>406</v>
      </c>
      <c r="K342" s="32" t="s">
        <v>407</v>
      </c>
      <c r="L342" s="32" t="s">
        <v>2249</v>
      </c>
      <c r="M342" s="1" t="str">
        <f>_xlfn.TEXTJOIN("_", FALSE, L342, E342)</f>
        <v>Spilogona novaesibiriae_BOLD:AAM9110</v>
      </c>
      <c r="N342" s="33">
        <v>50</v>
      </c>
      <c r="O342" s="33" t="s">
        <v>2250</v>
      </c>
      <c r="P342" s="33">
        <v>15615</v>
      </c>
      <c r="Q342" s="32" t="s">
        <v>715</v>
      </c>
      <c r="R342" s="32" t="s">
        <v>1272</v>
      </c>
      <c r="S342" s="34" t="s">
        <v>2398</v>
      </c>
      <c r="T342" s="32" t="s">
        <v>2651</v>
      </c>
      <c r="U342" s="34" t="s">
        <v>3548</v>
      </c>
      <c r="V342" s="76" t="s">
        <v>2683</v>
      </c>
      <c r="W342" s="35" t="s">
        <v>45</v>
      </c>
      <c r="X342" s="34" t="s">
        <v>45</v>
      </c>
      <c r="Y342" s="34" t="s">
        <v>45</v>
      </c>
      <c r="Z342" s="34" t="s">
        <v>45</v>
      </c>
      <c r="AA342" s="34" t="s">
        <v>45</v>
      </c>
      <c r="AB342" s="34" t="s">
        <v>45</v>
      </c>
      <c r="AC342" s="34" t="s">
        <v>45</v>
      </c>
      <c r="AD342" s="34" t="s">
        <v>45</v>
      </c>
      <c r="AE342" s="34" t="s">
        <v>45</v>
      </c>
      <c r="AF342" s="34" t="s">
        <v>45</v>
      </c>
      <c r="AG342" s="34" t="s">
        <v>45</v>
      </c>
      <c r="AH342" s="34" t="s">
        <v>45</v>
      </c>
      <c r="AI342" s="34" t="s">
        <v>2665</v>
      </c>
      <c r="AJ342" s="34" t="s">
        <v>2657</v>
      </c>
      <c r="AK342" s="36" t="s">
        <v>2657</v>
      </c>
      <c r="AL342" s="33" t="s">
        <v>2664</v>
      </c>
      <c r="AM342" s="32" t="s">
        <v>2451</v>
      </c>
      <c r="AN342" s="32" t="s">
        <v>2595</v>
      </c>
      <c r="AO342" t="b">
        <f>EXACT(AM342,AN342)</f>
        <v>0</v>
      </c>
    </row>
    <row r="343" spans="1:43" ht="15" customHeight="1">
      <c r="A343" s="1">
        <v>161</v>
      </c>
      <c r="B343" s="1" t="s">
        <v>1189</v>
      </c>
      <c r="C343" s="1" t="s">
        <v>1190</v>
      </c>
      <c r="D343" s="14" t="str">
        <f>VLOOKUP(C343, Tea_added!$B$1:$E$367, 3, FALSE)</f>
        <v>MITO_23_ACA4549_Diptera_Muscidae_Spilogona_pubercula_IDBApilon</v>
      </c>
      <c r="E343" s="14" t="str">
        <f>VLOOKUP(C343, Tea_added!$B$2:$E$367, 4, FALSE)</f>
        <v>BOLD:ACA4549</v>
      </c>
      <c r="F343" s="1" t="s">
        <v>1191</v>
      </c>
      <c r="G343" s="1" t="s">
        <v>1192</v>
      </c>
      <c r="H343" s="1" t="s">
        <v>1193</v>
      </c>
      <c r="I343" s="1" t="s">
        <v>40</v>
      </c>
      <c r="J343" s="1" t="s">
        <v>406</v>
      </c>
      <c r="K343" s="1" t="s">
        <v>407</v>
      </c>
      <c r="L343" s="1" t="s">
        <v>1193</v>
      </c>
      <c r="M343" s="1" t="str">
        <f>_xlfn.TEXTJOIN("_", FALSE, L343, E343)</f>
        <v>Spilogona pubercula_BOLD:ACA4549</v>
      </c>
      <c r="N343" s="13">
        <v>50</v>
      </c>
      <c r="O343" s="13" t="s">
        <v>1194</v>
      </c>
      <c r="P343" s="13">
        <v>19820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3548</v>
      </c>
      <c r="V343" s="71"/>
      <c r="W343" s="55" t="s">
        <v>2654</v>
      </c>
      <c r="X343" s="56" t="s">
        <v>2654</v>
      </c>
      <c r="Y343" s="56" t="s">
        <v>2654</v>
      </c>
      <c r="Z343" s="56" t="s">
        <v>2654</v>
      </c>
      <c r="AA343" s="56" t="s">
        <v>2654</v>
      </c>
      <c r="AB343" s="56" t="s">
        <v>2654</v>
      </c>
      <c r="AC343" s="56" t="s">
        <v>2654</v>
      </c>
      <c r="AD343" s="56" t="s">
        <v>2654</v>
      </c>
      <c r="AE343" s="56" t="s">
        <v>2654</v>
      </c>
      <c r="AF343" s="56" t="s">
        <v>2654</v>
      </c>
      <c r="AG343" s="56" t="s">
        <v>2654</v>
      </c>
      <c r="AH343" s="56" t="s">
        <v>2654</v>
      </c>
      <c r="AI343" s="56" t="s">
        <v>2654</v>
      </c>
      <c r="AJ343" s="56" t="s">
        <v>2654</v>
      </c>
      <c r="AK343" s="57" t="s">
        <v>2654</v>
      </c>
      <c r="AL343" s="66" t="s">
        <v>56</v>
      </c>
      <c r="AM343" s="1" t="s">
        <v>1195</v>
      </c>
      <c r="AN343" t="s">
        <v>1195</v>
      </c>
      <c r="AO343" t="b">
        <f>EXACT(AM343,AN343)</f>
        <v>1</v>
      </c>
    </row>
    <row r="344" spans="1:43" ht="15" customHeight="1">
      <c r="A344" s="1">
        <v>155</v>
      </c>
      <c r="B344" s="1" t="s">
        <v>1149</v>
      </c>
      <c r="C344" s="1" t="s">
        <v>1150</v>
      </c>
      <c r="D344" s="14" t="str">
        <f>VLOOKUP(C344, Tea_added!$B$1:$E$367, 3, FALSE)</f>
        <v>MITO_10_AAM9109_Diptera_Muscidae_Spilogona_sanctipauli_IDBApilon</v>
      </c>
      <c r="E344" s="14" t="str">
        <f>VLOOKUP(C344, Tea_added!$B$2:$E$367, 4, FALSE)</f>
        <v>BOLD:AAM9109</v>
      </c>
      <c r="F344" s="1" t="s">
        <v>1151</v>
      </c>
      <c r="G344" s="1" t="s">
        <v>1102</v>
      </c>
      <c r="H344" s="1" t="s">
        <v>1152</v>
      </c>
      <c r="I344" s="1" t="s">
        <v>40</v>
      </c>
      <c r="J344" s="1" t="s">
        <v>406</v>
      </c>
      <c r="K344" s="1" t="s">
        <v>407</v>
      </c>
      <c r="L344" s="1" t="s">
        <v>1152</v>
      </c>
      <c r="M344" s="1" t="str">
        <f>_xlfn.TEXTJOIN("_", FALSE, L344, E344)</f>
        <v>Spilogona sanctipauli_BOLD:AAM9109</v>
      </c>
      <c r="N344" s="2">
        <v>50</v>
      </c>
      <c r="O344" s="2">
        <v>392</v>
      </c>
      <c r="P344" s="2">
        <v>19600</v>
      </c>
      <c r="Q344" s="1" t="s">
        <v>715</v>
      </c>
      <c r="R344" s="1" t="s">
        <v>44</v>
      </c>
      <c r="S344" s="9" t="s">
        <v>45</v>
      </c>
      <c r="T344" s="1" t="s">
        <v>55</v>
      </c>
      <c r="U344" s="7" t="s">
        <v>3548</v>
      </c>
      <c r="V344" s="71"/>
      <c r="W344" s="55" t="s">
        <v>2654</v>
      </c>
      <c r="X344" s="56" t="s">
        <v>2654</v>
      </c>
      <c r="Y344" s="56" t="s">
        <v>2654</v>
      </c>
      <c r="Z344" s="56" t="s">
        <v>2654</v>
      </c>
      <c r="AA344" s="56" t="s">
        <v>2654</v>
      </c>
      <c r="AB344" s="56" t="s">
        <v>2654</v>
      </c>
      <c r="AC344" s="56" t="s">
        <v>2654</v>
      </c>
      <c r="AD344" s="56" t="s">
        <v>2654</v>
      </c>
      <c r="AE344" s="56" t="s">
        <v>2654</v>
      </c>
      <c r="AF344" s="56" t="s">
        <v>2654</v>
      </c>
      <c r="AG344" s="56" t="s">
        <v>2654</v>
      </c>
      <c r="AH344" s="56" t="s">
        <v>2654</v>
      </c>
      <c r="AI344" s="56" t="s">
        <v>2654</v>
      </c>
      <c r="AJ344" s="56" t="s">
        <v>2654</v>
      </c>
      <c r="AK344" s="57" t="s">
        <v>2654</v>
      </c>
      <c r="AL344" s="66" t="s">
        <v>56</v>
      </c>
      <c r="AM344" s="1" t="s">
        <v>1153</v>
      </c>
      <c r="AN344" t="s">
        <v>1153</v>
      </c>
      <c r="AO344" t="b">
        <f>EXACT(AM344,AN344)</f>
        <v>1</v>
      </c>
    </row>
    <row r="345" spans="1:43" ht="15" customHeight="1">
      <c r="A345" s="1">
        <v>170</v>
      </c>
      <c r="B345" s="1" t="s">
        <v>1251</v>
      </c>
      <c r="C345" s="1" t="s">
        <v>1252</v>
      </c>
      <c r="D345" s="14" t="str">
        <f>VLOOKUP(C345, Tea_added!$B$1:$E$367, 3, FALSE)</f>
        <v>31_ABW4722_Diptera_Muscidae_Spilogona_arcticola_IDBA_pilon_COIDET_AAP9047_Diptera_Muscidae_Spilogona_tendipes</v>
      </c>
      <c r="E345" s="14" t="str">
        <f>VLOOKUP(C345, Tea_added!$B$2:$E$367, 4, FALSE)</f>
        <v>BOLD:AAP9047</v>
      </c>
      <c r="F345" s="1" t="s">
        <v>1253</v>
      </c>
      <c r="G345" s="1" t="s">
        <v>1254</v>
      </c>
      <c r="H345" s="1" t="s">
        <v>1255</v>
      </c>
      <c r="I345" s="1" t="s">
        <v>40</v>
      </c>
      <c r="J345" s="1" t="s">
        <v>406</v>
      </c>
      <c r="K345" s="1" t="s">
        <v>407</v>
      </c>
      <c r="L345" s="1" t="s">
        <v>1255</v>
      </c>
      <c r="M345" s="1" t="str">
        <f>_xlfn.TEXTJOIN("_", FALSE, L345, E345)</f>
        <v>Spilogona tendipes_BOLD:AAP9047</v>
      </c>
      <c r="N345" s="2">
        <v>50</v>
      </c>
      <c r="O345" s="2" t="s">
        <v>1229</v>
      </c>
      <c r="P345" s="2">
        <v>46430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3548</v>
      </c>
      <c r="V345" s="71"/>
      <c r="W345" s="55" t="s">
        <v>2654</v>
      </c>
      <c r="X345" s="56" t="s">
        <v>2654</v>
      </c>
      <c r="Y345" s="56" t="s">
        <v>2654</v>
      </c>
      <c r="Z345" s="56" t="s">
        <v>2654</v>
      </c>
      <c r="AA345" s="56" t="s">
        <v>2654</v>
      </c>
      <c r="AB345" s="56" t="s">
        <v>2654</v>
      </c>
      <c r="AC345" s="56" t="s">
        <v>2654</v>
      </c>
      <c r="AD345" s="56" t="s">
        <v>2654</v>
      </c>
      <c r="AE345" s="56" t="s">
        <v>2654</v>
      </c>
      <c r="AF345" s="56" t="s">
        <v>2654</v>
      </c>
      <c r="AG345" s="56" t="s">
        <v>2654</v>
      </c>
      <c r="AH345" s="56" t="s">
        <v>2654</v>
      </c>
      <c r="AI345" s="56" t="s">
        <v>2654</v>
      </c>
      <c r="AJ345" s="56" t="s">
        <v>2654</v>
      </c>
      <c r="AK345" s="57" t="s">
        <v>2654</v>
      </c>
      <c r="AL345" s="66" t="s">
        <v>56</v>
      </c>
      <c r="AM345" s="12" t="s">
        <v>1256</v>
      </c>
      <c r="AN345" t="s">
        <v>1230</v>
      </c>
      <c r="AO345" t="b">
        <f>EXACT(AM345,AN345)</f>
        <v>0</v>
      </c>
    </row>
    <row r="346" spans="1:43" ht="15" customHeight="1">
      <c r="A346" s="14">
        <v>154</v>
      </c>
      <c r="B346" s="14" t="s">
        <v>1144</v>
      </c>
      <c r="C346" s="14" t="s">
        <v>1145</v>
      </c>
      <c r="D346" s="14" t="str">
        <f>VLOOKUP(C346, Tea_added!$B$1:$E$367, 3, FALSE)</f>
        <v>PlateI_G2_ABX6359_Diptera_Muscidae_Spilogona_tornensis_idba_spades_consensus</v>
      </c>
      <c r="E346" s="14" t="str">
        <f>VLOOKUP(C346, Tea_added!$B$2:$E$367, 4, FALSE)</f>
        <v>BOLD:ABX6359</v>
      </c>
      <c r="F346" s="14" t="s">
        <v>1146</v>
      </c>
      <c r="G346" s="14" t="s">
        <v>1102</v>
      </c>
      <c r="H346" s="14" t="s">
        <v>1147</v>
      </c>
      <c r="I346" s="14" t="s">
        <v>40</v>
      </c>
      <c r="J346" s="14" t="s">
        <v>406</v>
      </c>
      <c r="K346" s="14" t="s">
        <v>407</v>
      </c>
      <c r="L346" s="14" t="s">
        <v>1147</v>
      </c>
      <c r="M346" s="1" t="str">
        <f>_xlfn.TEXTJOIN("_", FALSE, L346, E346)</f>
        <v>Spilogona tornensis_BOLD:ABX6359</v>
      </c>
      <c r="N346" s="15">
        <v>50</v>
      </c>
      <c r="O346" s="15" t="s">
        <v>1148</v>
      </c>
      <c r="P346" s="15">
        <v>6180</v>
      </c>
      <c r="Q346" s="14" t="s">
        <v>715</v>
      </c>
      <c r="R346" s="14" t="s">
        <v>2384</v>
      </c>
      <c r="S346" s="19" t="s">
        <v>2385</v>
      </c>
      <c r="T346" s="17" t="s">
        <v>2651</v>
      </c>
      <c r="U346" s="118" t="s">
        <v>3548</v>
      </c>
      <c r="V346" s="113"/>
      <c r="W346" s="60" t="s">
        <v>2654</v>
      </c>
      <c r="X346" s="61" t="s">
        <v>2654</v>
      </c>
      <c r="Y346" s="61" t="s">
        <v>2654</v>
      </c>
      <c r="Z346" s="61" t="s">
        <v>2654</v>
      </c>
      <c r="AA346" s="61" t="s">
        <v>2654</v>
      </c>
      <c r="AB346" s="61" t="s">
        <v>2654</v>
      </c>
      <c r="AC346" s="61" t="s">
        <v>2654</v>
      </c>
      <c r="AD346" s="61" t="s">
        <v>2654</v>
      </c>
      <c r="AE346" s="61" t="s">
        <v>2654</v>
      </c>
      <c r="AF346" s="61" t="s">
        <v>2654</v>
      </c>
      <c r="AG346" s="61" t="s">
        <v>2654</v>
      </c>
      <c r="AH346" s="61" t="s">
        <v>2654</v>
      </c>
      <c r="AI346" s="61" t="s">
        <v>2654</v>
      </c>
      <c r="AJ346" s="19" t="s">
        <v>2652</v>
      </c>
      <c r="AK346" s="20" t="s">
        <v>2653</v>
      </c>
      <c r="AL346" s="65" t="s">
        <v>72</v>
      </c>
      <c r="AM346" s="14" t="s">
        <v>2415</v>
      </c>
      <c r="AN346" s="16" t="s">
        <v>2415</v>
      </c>
      <c r="AO346" t="b">
        <f>EXACT(AM346,AN346)</f>
        <v>1</v>
      </c>
    </row>
    <row r="347" spans="1:43" ht="15" customHeight="1">
      <c r="A347" s="1">
        <v>365</v>
      </c>
      <c r="B347" s="1" t="s">
        <v>2372</v>
      </c>
      <c r="C347" s="1" t="s">
        <v>2373</v>
      </c>
      <c r="D347" s="14" t="str">
        <f>VLOOKUP(C347, Tea_added!$B$1:$E$367, 3, FALSE)</f>
        <v>PlateI_D10_AAU5036_Diptera_Muscidae_Spilogona_tundrae_spades_pilon</v>
      </c>
      <c r="E347" s="14" t="str">
        <f>VLOOKUP(C347, Tea_added!$B$2:$E$367, 4, FALSE)</f>
        <v>BOLD:AAU5036</v>
      </c>
      <c r="F347" s="1" t="s">
        <v>2374</v>
      </c>
      <c r="G347" s="1" t="s">
        <v>2375</v>
      </c>
      <c r="H347" s="1" t="s">
        <v>2376</v>
      </c>
      <c r="I347" s="1" t="s">
        <v>40</v>
      </c>
      <c r="J347" s="1" t="s">
        <v>406</v>
      </c>
      <c r="K347" s="1" t="s">
        <v>407</v>
      </c>
      <c r="L347" s="1" t="s">
        <v>2376</v>
      </c>
      <c r="M347" s="1" t="str">
        <f>_xlfn.TEXTJOIN("_", FALSE, L347, E347)</f>
        <v>Spilogona tundrae_BOLD:AAU5036</v>
      </c>
      <c r="N347" s="2">
        <v>70</v>
      </c>
      <c r="O347" s="2" t="s">
        <v>2377</v>
      </c>
      <c r="P347" s="2">
        <v>28903</v>
      </c>
      <c r="Q347" s="1" t="s">
        <v>715</v>
      </c>
      <c r="R347" s="1" t="s">
        <v>1272</v>
      </c>
      <c r="S347" s="7" t="s">
        <v>2388</v>
      </c>
      <c r="T347" s="1" t="s">
        <v>2650</v>
      </c>
      <c r="U347" s="7" t="s">
        <v>3548</v>
      </c>
      <c r="W347" s="55" t="s">
        <v>45</v>
      </c>
      <c r="X347" s="56" t="s">
        <v>45</v>
      </c>
      <c r="Y347" s="56" t="s">
        <v>45</v>
      </c>
      <c r="Z347" s="56" t="s">
        <v>45</v>
      </c>
      <c r="AA347" s="56" t="s">
        <v>45</v>
      </c>
      <c r="AB347" s="56" t="s">
        <v>45</v>
      </c>
      <c r="AC347" s="56" t="s">
        <v>45</v>
      </c>
      <c r="AD347" s="56" t="s">
        <v>45</v>
      </c>
      <c r="AE347" s="56" t="s">
        <v>45</v>
      </c>
      <c r="AF347" s="56" t="s">
        <v>45</v>
      </c>
      <c r="AG347" s="56" t="s">
        <v>45</v>
      </c>
      <c r="AH347" s="56" t="s">
        <v>45</v>
      </c>
      <c r="AI347" s="56" t="s">
        <v>45</v>
      </c>
      <c r="AJ347" s="56" t="s">
        <v>2656</v>
      </c>
      <c r="AK347" s="57" t="s">
        <v>2652</v>
      </c>
      <c r="AL347" s="64" t="s">
        <v>2400</v>
      </c>
      <c r="AM347" t="s">
        <v>2616</v>
      </c>
      <c r="AN347" t="s">
        <v>2616</v>
      </c>
      <c r="AO347" t="b">
        <f>EXACT(AM347,AN347)</f>
        <v>1</v>
      </c>
    </row>
    <row r="348" spans="1:43" ht="15" customHeight="1">
      <c r="A348" s="1">
        <v>151</v>
      </c>
      <c r="B348" s="1" t="s">
        <v>1126</v>
      </c>
      <c r="C348" s="1" t="s">
        <v>1127</v>
      </c>
      <c r="D348" s="14" t="str">
        <f>VLOOKUP(C348, Tea_added!$B$1:$E$367, 3, FALSE)</f>
        <v>MITO_6_AAL9576_Diptera_Muscidae_Spilogona_zaitzevi_consensus_pilon</v>
      </c>
      <c r="E348" s="14" t="str">
        <f>VLOOKUP(C348, Tea_added!$B$2:$E$367, 4, FALSE)</f>
        <v>BOLD:AAL9576</v>
      </c>
      <c r="F348" s="1" t="s">
        <v>1128</v>
      </c>
      <c r="G348" s="1" t="s">
        <v>1102</v>
      </c>
      <c r="H348" s="1" t="s">
        <v>1129</v>
      </c>
      <c r="I348" s="1" t="s">
        <v>40</v>
      </c>
      <c r="J348" s="1" t="s">
        <v>406</v>
      </c>
      <c r="K348" s="1" t="s">
        <v>407</v>
      </c>
      <c r="L348" s="1" t="s">
        <v>1129</v>
      </c>
      <c r="M348" s="1" t="str">
        <f>_xlfn.TEXTJOIN("_", FALSE, L348, E348)</f>
        <v>Spilogona zaitzevi_BOLD:AAL9576</v>
      </c>
      <c r="N348" s="2">
        <v>50</v>
      </c>
      <c r="O348" s="2" t="s">
        <v>1130</v>
      </c>
      <c r="P348" s="2">
        <v>23480</v>
      </c>
      <c r="Q348" s="1" t="s">
        <v>715</v>
      </c>
      <c r="R348" s="1" t="s">
        <v>44</v>
      </c>
      <c r="S348" s="9" t="s">
        <v>45</v>
      </c>
      <c r="T348" s="1" t="s">
        <v>55</v>
      </c>
      <c r="U348" s="7" t="s">
        <v>3548</v>
      </c>
      <c r="V348" s="71"/>
      <c r="W348" s="55" t="s">
        <v>2654</v>
      </c>
      <c r="X348" s="56" t="s">
        <v>2654</v>
      </c>
      <c r="Y348" s="56" t="s">
        <v>2654</v>
      </c>
      <c r="Z348" s="56" t="s">
        <v>2654</v>
      </c>
      <c r="AA348" s="56" t="s">
        <v>2654</v>
      </c>
      <c r="AB348" s="56" t="s">
        <v>2654</v>
      </c>
      <c r="AC348" s="56" t="s">
        <v>2654</v>
      </c>
      <c r="AD348" s="56" t="s">
        <v>2654</v>
      </c>
      <c r="AE348" s="56" t="s">
        <v>2654</v>
      </c>
      <c r="AF348" s="56" t="s">
        <v>2654</v>
      </c>
      <c r="AG348" s="56" t="s">
        <v>2654</v>
      </c>
      <c r="AH348" s="56" t="s">
        <v>2654</v>
      </c>
      <c r="AI348" s="56" t="s">
        <v>2654</v>
      </c>
      <c r="AJ348" s="56" t="s">
        <v>2654</v>
      </c>
      <c r="AK348" s="57" t="s">
        <v>2654</v>
      </c>
      <c r="AL348" s="13" t="s">
        <v>2402</v>
      </c>
      <c r="AM348" s="1" t="s">
        <v>1131</v>
      </c>
      <c r="AN348" t="s">
        <v>1131</v>
      </c>
      <c r="AO348" t="b">
        <f>EXACT(AM348,AN348)</f>
        <v>1</v>
      </c>
    </row>
    <row r="349" spans="1:43" ht="15" customHeight="1">
      <c r="A349" s="1">
        <v>300</v>
      </c>
      <c r="B349" s="1" t="s">
        <v>1983</v>
      </c>
      <c r="C349" s="1" t="s">
        <v>1984</v>
      </c>
      <c r="D349" s="14" t="str">
        <f>VLOOKUP(C349, Tea_added!$B$1:$E$367, 3, FALSE)</f>
        <v>PlateD_C6_AAH1490_Hymenoptera_Ichneumonidae_Stenomacrus_micropennis_blastSpades_pilon</v>
      </c>
      <c r="E349" s="14" t="str">
        <f>VLOOKUP(C349, Tea_added!$B$2:$E$367, 4, FALSE)</f>
        <v>BOLD:AAH1490</v>
      </c>
      <c r="F349" s="1" t="s">
        <v>1985</v>
      </c>
      <c r="G349" s="1" t="s">
        <v>1986</v>
      </c>
      <c r="H349" s="1" t="s">
        <v>1987</v>
      </c>
      <c r="I349" s="1" t="s">
        <v>773</v>
      </c>
      <c r="J349" s="1" t="s">
        <v>774</v>
      </c>
      <c r="K349" s="1" t="s">
        <v>1312</v>
      </c>
      <c r="L349" s="1" t="s">
        <v>1987</v>
      </c>
      <c r="M349" s="1" t="str">
        <f>_xlfn.TEXTJOIN("_", FALSE, L349, E349)</f>
        <v>Stenomacrus micropennis_BOLD:AAH1490</v>
      </c>
      <c r="N349" s="2">
        <v>70</v>
      </c>
      <c r="O349" s="2" t="s">
        <v>1988</v>
      </c>
      <c r="P349" s="2">
        <v>105</v>
      </c>
      <c r="Q349" s="1" t="s">
        <v>715</v>
      </c>
      <c r="R349" s="1" t="s">
        <v>1272</v>
      </c>
      <c r="S349" s="7" t="s">
        <v>2386</v>
      </c>
      <c r="T349" s="1" t="s">
        <v>55</v>
      </c>
      <c r="U349" s="7" t="s">
        <v>3548</v>
      </c>
      <c r="W349" s="55" t="s">
        <v>45</v>
      </c>
      <c r="X349" s="56" t="s">
        <v>45</v>
      </c>
      <c r="Y349" s="56" t="s">
        <v>45</v>
      </c>
      <c r="Z349" s="56" t="s">
        <v>45</v>
      </c>
      <c r="AA349" s="56" t="s">
        <v>45</v>
      </c>
      <c r="AB349" s="56" t="s">
        <v>45</v>
      </c>
      <c r="AC349" s="56" t="s">
        <v>45</v>
      </c>
      <c r="AD349" s="56" t="s">
        <v>45</v>
      </c>
      <c r="AE349" s="56" t="s">
        <v>45</v>
      </c>
      <c r="AF349" s="56" t="s">
        <v>45</v>
      </c>
      <c r="AG349" s="56" t="s">
        <v>45</v>
      </c>
      <c r="AH349" s="56" t="s">
        <v>45</v>
      </c>
      <c r="AI349" s="56" t="s">
        <v>45</v>
      </c>
      <c r="AJ349" s="56" t="s">
        <v>45</v>
      </c>
      <c r="AK349" s="57" t="s">
        <v>45</v>
      </c>
      <c r="AL349" s="64" t="s">
        <v>2401</v>
      </c>
      <c r="AM349" t="s">
        <v>2565</v>
      </c>
      <c r="AN349" t="s">
        <v>2565</v>
      </c>
      <c r="AO349" t="b">
        <f>EXACT(AM349,AN349)</f>
        <v>1</v>
      </c>
    </row>
    <row r="350" spans="1:43" ht="15" customHeight="1">
      <c r="A350" s="1">
        <v>291</v>
      </c>
      <c r="B350" s="1" t="s">
        <v>1933</v>
      </c>
      <c r="C350" s="1" t="s">
        <v>1934</v>
      </c>
      <c r="D350" s="14" t="str">
        <f>VLOOKUP(C350, Tea_added!$B$1:$E$367, 3, FALSE)</f>
        <v>PlateD_B9_AAZ0832_Hymenoptera_Ichneumonidae_Stenomacrus_idba_pilon</v>
      </c>
      <c r="E350" s="14" t="str">
        <f>VLOOKUP(C350, Tea_added!$B$2:$E$367, 4, FALSE)</f>
        <v>BOLD:AAZ0832</v>
      </c>
      <c r="F350" s="1" t="s">
        <v>1935</v>
      </c>
      <c r="G350" s="1" t="s">
        <v>1936</v>
      </c>
      <c r="H350" s="1" t="s">
        <v>1312</v>
      </c>
      <c r="I350" s="1" t="s">
        <v>773</v>
      </c>
      <c r="J350" s="1" t="s">
        <v>774</v>
      </c>
      <c r="K350" s="1" t="s">
        <v>1312</v>
      </c>
      <c r="L350" s="1" t="s">
        <v>3387</v>
      </c>
      <c r="M350" s="1" t="str">
        <f>_xlfn.TEXTJOIN("_", FALSE, L350, E350)</f>
        <v>Stenomacrus sp_BOLD:AAZ0832</v>
      </c>
      <c r="N350" s="2">
        <v>70</v>
      </c>
      <c r="O350" s="2" t="s">
        <v>1537</v>
      </c>
      <c r="P350" s="2">
        <v>539</v>
      </c>
      <c r="Q350" s="1" t="s">
        <v>715</v>
      </c>
      <c r="R350" s="1" t="s">
        <v>1272</v>
      </c>
      <c r="S350" s="7" t="s">
        <v>2386</v>
      </c>
      <c r="T350" s="1" t="s">
        <v>2650</v>
      </c>
      <c r="U350" s="7" t="s">
        <v>3548</v>
      </c>
      <c r="W350" s="58" t="s">
        <v>2657</v>
      </c>
      <c r="X350" s="56" t="s">
        <v>2654</v>
      </c>
      <c r="Y350" s="56" t="s">
        <v>2654</v>
      </c>
      <c r="Z350" s="56" t="s">
        <v>2654</v>
      </c>
      <c r="AA350" s="56" t="s">
        <v>2654</v>
      </c>
      <c r="AB350" s="56" t="s">
        <v>2654</v>
      </c>
      <c r="AC350" s="56" t="s">
        <v>2654</v>
      </c>
      <c r="AD350" s="56" t="s">
        <v>2654</v>
      </c>
      <c r="AE350" s="56" t="s">
        <v>2654</v>
      </c>
      <c r="AF350" s="56" t="s">
        <v>2654</v>
      </c>
      <c r="AG350" s="56" t="s">
        <v>2654</v>
      </c>
      <c r="AH350" s="56" t="s">
        <v>2654</v>
      </c>
      <c r="AI350" s="56" t="s">
        <v>2654</v>
      </c>
      <c r="AJ350" s="56" t="s">
        <v>2654</v>
      </c>
      <c r="AK350" s="63" t="s">
        <v>2656</v>
      </c>
      <c r="AL350" s="64" t="s">
        <v>2399</v>
      </c>
      <c r="AM350" t="s">
        <v>2556</v>
      </c>
      <c r="AN350" t="s">
        <v>2556</v>
      </c>
      <c r="AO350" t="b">
        <f>EXACT(AM350,AN350)</f>
        <v>1</v>
      </c>
    </row>
    <row r="351" spans="1:43" ht="15" customHeight="1">
      <c r="A351" s="1">
        <v>351</v>
      </c>
      <c r="B351" s="1" t="s">
        <v>2296</v>
      </c>
      <c r="C351" s="1" t="s">
        <v>2297</v>
      </c>
      <c r="D351" s="14" t="str">
        <f>VLOOKUP(C351, Tea_added!$B$1:$E$367, 3, FALSE)</f>
        <v>PlateI_B3_AAH1623_Hymenoptera_Ichneumonidae_Stenomacrus_blastSpades_pilon</v>
      </c>
      <c r="E351" s="14" t="str">
        <f>VLOOKUP(C351, Tea_added!$B$2:$E$367, 4, FALSE)</f>
        <v>BOLD:AAH1623</v>
      </c>
      <c r="F351" s="1" t="s">
        <v>2298</v>
      </c>
      <c r="G351" s="1" t="s">
        <v>2299</v>
      </c>
      <c r="H351" s="1" t="s">
        <v>1312</v>
      </c>
      <c r="I351" s="1" t="s">
        <v>773</v>
      </c>
      <c r="J351" s="1" t="s">
        <v>774</v>
      </c>
      <c r="K351" s="1" t="s">
        <v>1312</v>
      </c>
      <c r="L351" s="1" t="s">
        <v>3387</v>
      </c>
      <c r="M351" s="1" t="str">
        <f>_xlfn.TEXTJOIN("_", FALSE, L351, E351)</f>
        <v>Stenomacrus sp_BOLD:AAH1623</v>
      </c>
      <c r="N351" s="2">
        <v>70</v>
      </c>
      <c r="O351" s="2" t="s">
        <v>2300</v>
      </c>
      <c r="P351" s="2">
        <v>168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3548</v>
      </c>
      <c r="V351" s="71"/>
      <c r="W351" s="55" t="s">
        <v>2654</v>
      </c>
      <c r="X351" s="56" t="s">
        <v>2654</v>
      </c>
      <c r="Y351" s="56" t="s">
        <v>2654</v>
      </c>
      <c r="Z351" s="56" t="s">
        <v>2654</v>
      </c>
      <c r="AA351" s="56" t="s">
        <v>2654</v>
      </c>
      <c r="AB351" s="56" t="s">
        <v>2654</v>
      </c>
      <c r="AC351" s="56" t="s">
        <v>2654</v>
      </c>
      <c r="AD351" s="56" t="s">
        <v>2654</v>
      </c>
      <c r="AE351" s="56" t="s">
        <v>2654</v>
      </c>
      <c r="AF351" s="56" t="s">
        <v>2654</v>
      </c>
      <c r="AG351" s="56" t="s">
        <v>2654</v>
      </c>
      <c r="AH351" s="56" t="s">
        <v>2654</v>
      </c>
      <c r="AI351" s="56" t="s">
        <v>2654</v>
      </c>
      <c r="AJ351" s="56" t="s">
        <v>2654</v>
      </c>
      <c r="AK351" s="57" t="s">
        <v>2654</v>
      </c>
      <c r="AL351" s="64" t="s">
        <v>2401</v>
      </c>
      <c r="AM351" t="s">
        <v>2413</v>
      </c>
      <c r="AN351" t="s">
        <v>2413</v>
      </c>
      <c r="AO351" t="b">
        <f>EXACT(AM351,AN351)</f>
        <v>1</v>
      </c>
    </row>
    <row r="352" spans="1:43" ht="15" customHeight="1">
      <c r="A352" s="1">
        <v>139</v>
      </c>
      <c r="B352" s="1" t="s">
        <v>1035</v>
      </c>
      <c r="C352" s="1" t="s">
        <v>1036</v>
      </c>
      <c r="D352" s="14" t="str">
        <f>VLOOKUP(C352, Tea_added!$B$1:$E$367, 3, FALSE)</f>
        <v>16_ABU8486_Lepidoptera_Stenoptilia_Stenoptilia_mengeli_IDBA_pilon</v>
      </c>
      <c r="E352" s="14" t="str">
        <f>VLOOKUP(C352, Tea_added!$B$2:$E$367, 4, FALSE)</f>
        <v>BOLD:ABU8486</v>
      </c>
      <c r="F352" s="1" t="s">
        <v>1037</v>
      </c>
      <c r="G352" s="1" t="s">
        <v>1038</v>
      </c>
      <c r="H352" s="1" t="s">
        <v>1039</v>
      </c>
      <c r="I352" s="1" t="s">
        <v>867</v>
      </c>
      <c r="J352" s="1" t="s">
        <v>1040</v>
      </c>
      <c r="K352" s="1" t="s">
        <v>1041</v>
      </c>
      <c r="L352" s="1" t="s">
        <v>1039</v>
      </c>
      <c r="M352" s="1" t="str">
        <f>_xlfn.TEXTJOIN("_", FALSE, L352, E352)</f>
        <v>Stenoptilia mengeli_BOLD:ABU8486</v>
      </c>
      <c r="N352" s="2">
        <v>120</v>
      </c>
      <c r="O352" s="2" t="s">
        <v>204</v>
      </c>
      <c r="P352" s="2">
        <v>263</v>
      </c>
      <c r="Q352" s="1" t="s">
        <v>715</v>
      </c>
      <c r="R352" s="1" t="s">
        <v>44</v>
      </c>
      <c r="S352" s="9" t="s">
        <v>45</v>
      </c>
      <c r="T352" s="1" t="s">
        <v>55</v>
      </c>
      <c r="U352" s="7" t="s">
        <v>3548</v>
      </c>
      <c r="W352" s="55" t="s">
        <v>2654</v>
      </c>
      <c r="X352" s="56" t="s">
        <v>2654</v>
      </c>
      <c r="Y352" s="56" t="s">
        <v>2654</v>
      </c>
      <c r="Z352" s="56" t="s">
        <v>2654</v>
      </c>
      <c r="AA352" s="56" t="s">
        <v>2654</v>
      </c>
      <c r="AB352" s="56" t="s">
        <v>2654</v>
      </c>
      <c r="AC352" s="56" t="s">
        <v>2654</v>
      </c>
      <c r="AD352" s="56" t="s">
        <v>2654</v>
      </c>
      <c r="AE352" s="56" t="s">
        <v>2654</v>
      </c>
      <c r="AF352" s="56" t="s">
        <v>2654</v>
      </c>
      <c r="AG352" s="56" t="s">
        <v>2654</v>
      </c>
      <c r="AH352" s="56" t="s">
        <v>2654</v>
      </c>
      <c r="AI352" s="56" t="s">
        <v>2654</v>
      </c>
      <c r="AJ352" s="56" t="s">
        <v>2654</v>
      </c>
      <c r="AK352" s="57" t="s">
        <v>2654</v>
      </c>
      <c r="AL352" s="66" t="s">
        <v>56</v>
      </c>
      <c r="AM352" s="1" t="s">
        <v>1042</v>
      </c>
      <c r="AN352" t="s">
        <v>1042</v>
      </c>
      <c r="AO352" t="b">
        <f>EXACT(AM352,AN352)</f>
        <v>1</v>
      </c>
    </row>
    <row r="353" spans="1:43" ht="15" customHeight="1">
      <c r="A353" s="1">
        <v>118</v>
      </c>
      <c r="B353" s="1" t="s">
        <v>862</v>
      </c>
      <c r="C353" s="1" t="s">
        <v>863</v>
      </c>
      <c r="D353" s="14" t="str">
        <f>VLOOKUP(C353, Tea_added!$B$1:$E$367, 3, FALSE)</f>
        <v>597_AAA7102_Lepidoptera_Noctuidae_Sympistis_zetterstedtii_SPADESmeta_pilon</v>
      </c>
      <c r="E353" s="14" t="str">
        <f>VLOOKUP(C353, Tea_added!$B$2:$E$367, 4, FALSE)</f>
        <v>BOLD:AAA7102</v>
      </c>
      <c r="F353" s="1" t="s">
        <v>864</v>
      </c>
      <c r="G353" s="1" t="s">
        <v>865</v>
      </c>
      <c r="H353" s="1" t="s">
        <v>866</v>
      </c>
      <c r="I353" s="1" t="s">
        <v>867</v>
      </c>
      <c r="J353" s="1" t="s">
        <v>868</v>
      </c>
      <c r="K353" s="1" t="s">
        <v>869</v>
      </c>
      <c r="L353" s="1" t="s">
        <v>866</v>
      </c>
      <c r="M353" s="1" t="str">
        <f>_xlfn.TEXTJOIN("_", FALSE, L353, E353)</f>
        <v>Sympistis zetterstedtii_BOLD:AAA7102</v>
      </c>
      <c r="N353" s="2">
        <v>50</v>
      </c>
      <c r="O353" s="2" t="s">
        <v>870</v>
      </c>
      <c r="P353" s="2">
        <v>9540</v>
      </c>
      <c r="Q353" s="1" t="s">
        <v>715</v>
      </c>
      <c r="R353" s="1" t="s">
        <v>44</v>
      </c>
      <c r="S353" s="9" t="s">
        <v>45</v>
      </c>
      <c r="T353" s="1" t="s">
        <v>55</v>
      </c>
      <c r="U353" s="7" t="s">
        <v>3548</v>
      </c>
      <c r="V353" s="71"/>
      <c r="W353" s="55" t="s">
        <v>2654</v>
      </c>
      <c r="X353" s="56" t="s">
        <v>2654</v>
      </c>
      <c r="Y353" s="56" t="s">
        <v>2654</v>
      </c>
      <c r="Z353" s="56" t="s">
        <v>2654</v>
      </c>
      <c r="AA353" s="56" t="s">
        <v>2654</v>
      </c>
      <c r="AB353" s="56" t="s">
        <v>2654</v>
      </c>
      <c r="AC353" s="56" t="s">
        <v>2654</v>
      </c>
      <c r="AD353" s="56" t="s">
        <v>2654</v>
      </c>
      <c r="AE353" s="56" t="s">
        <v>2654</v>
      </c>
      <c r="AF353" s="56" t="s">
        <v>2654</v>
      </c>
      <c r="AG353" s="56" t="s">
        <v>2654</v>
      </c>
      <c r="AH353" s="56" t="s">
        <v>2654</v>
      </c>
      <c r="AI353" s="56" t="s">
        <v>2654</v>
      </c>
      <c r="AJ353" s="56" t="s">
        <v>2654</v>
      </c>
      <c r="AK353" s="57" t="s">
        <v>2654</v>
      </c>
      <c r="AL353" s="66" t="s">
        <v>114</v>
      </c>
      <c r="AM353" s="1" t="s">
        <v>871</v>
      </c>
      <c r="AN353" t="s">
        <v>871</v>
      </c>
      <c r="AO353" t="b">
        <f>EXACT(AM353,AN353)</f>
        <v>1</v>
      </c>
    </row>
    <row r="354" spans="1:43" ht="15" customHeight="1">
      <c r="A354" s="1">
        <v>271</v>
      </c>
      <c r="B354" s="1" t="s">
        <v>1826</v>
      </c>
      <c r="C354" s="1" t="s">
        <v>1827</v>
      </c>
      <c r="D354" s="14" t="str">
        <f>VLOOKUP(C354, Tea_added!$B$1:$E$367, 3, FALSE)</f>
        <v>PlateD_A1_AAZ4292_Diptera_Limoniidae_Symplecta_hybrida_idba_pilon</v>
      </c>
      <c r="E354" s="14" t="str">
        <f>VLOOKUP(C354, Tea_added!$B$2:$E$367, 4, FALSE)</f>
        <v>BOLD:AAZ4292</v>
      </c>
      <c r="F354" s="1" t="s">
        <v>1828</v>
      </c>
      <c r="G354" s="1" t="s">
        <v>1829</v>
      </c>
      <c r="H354" s="1" t="s">
        <v>1830</v>
      </c>
      <c r="I354" s="1" t="s">
        <v>40</v>
      </c>
      <c r="J354" s="1" t="s">
        <v>633</v>
      </c>
      <c r="K354" s="1" t="s">
        <v>1667</v>
      </c>
      <c r="L354" s="1" t="s">
        <v>1830</v>
      </c>
      <c r="M354" s="1" t="str">
        <f>_xlfn.TEXTJOIN("_", FALSE, L354, E354)</f>
        <v>Symplecta hybrida_BOLD:AAZ4292</v>
      </c>
      <c r="N354" s="2">
        <v>50</v>
      </c>
      <c r="O354" s="2">
        <v>27</v>
      </c>
      <c r="P354" s="2">
        <v>1350</v>
      </c>
      <c r="Q354" s="1" t="s">
        <v>715</v>
      </c>
      <c r="R354" s="1" t="s">
        <v>1272</v>
      </c>
      <c r="S354" s="7" t="s">
        <v>2386</v>
      </c>
      <c r="T354" s="1" t="s">
        <v>55</v>
      </c>
      <c r="U354" s="7" t="s">
        <v>3548</v>
      </c>
      <c r="V354" s="71" t="s">
        <v>2626</v>
      </c>
      <c r="W354" s="55" t="s">
        <v>2654</v>
      </c>
      <c r="X354" s="56" t="s">
        <v>2654</v>
      </c>
      <c r="Y354" s="56" t="s">
        <v>2654</v>
      </c>
      <c r="Z354" s="56" t="s">
        <v>2654</v>
      </c>
      <c r="AA354" s="56" t="s">
        <v>2654</v>
      </c>
      <c r="AB354" s="56" t="s">
        <v>2654</v>
      </c>
      <c r="AC354" s="56" t="s">
        <v>2654</v>
      </c>
      <c r="AD354" s="56" t="s">
        <v>2654</v>
      </c>
      <c r="AE354" s="56" t="s">
        <v>2654</v>
      </c>
      <c r="AF354" s="56" t="s">
        <v>2654</v>
      </c>
      <c r="AG354" s="56" t="s">
        <v>2654</v>
      </c>
      <c r="AH354" s="56" t="s">
        <v>2654</v>
      </c>
      <c r="AI354" s="56" t="s">
        <v>2654</v>
      </c>
      <c r="AJ354" s="56" t="s">
        <v>2654</v>
      </c>
      <c r="AK354" s="57" t="s">
        <v>2654</v>
      </c>
      <c r="AL354" s="64" t="s">
        <v>2399</v>
      </c>
      <c r="AM354" t="s">
        <v>2540</v>
      </c>
      <c r="AN354" t="s">
        <v>2540</v>
      </c>
      <c r="AO354" t="b">
        <f>EXACT(AM354,AN354)</f>
        <v>1</v>
      </c>
    </row>
    <row r="355" spans="1:43" ht="15" customHeight="1">
      <c r="A355" s="1">
        <v>239</v>
      </c>
      <c r="B355" s="1" t="s">
        <v>1662</v>
      </c>
      <c r="C355" s="1" t="s">
        <v>1663</v>
      </c>
      <c r="D355" s="14" t="str">
        <f>VLOOKUP(C355, Tea_added!$B$1:$E$367, 3, FALSE)</f>
        <v>PlateI_G1_AAF3140_Diptera_Limoniidae_Symplecta_scotica_idba_spades_consensus</v>
      </c>
      <c r="E355" s="14" t="str">
        <f>VLOOKUP(C355, Tea_added!$B$2:$E$367, 4, FALSE)</f>
        <v>BOLD:AAF3140</v>
      </c>
      <c r="F355" s="1" t="s">
        <v>1664</v>
      </c>
      <c r="G355" s="1" t="s">
        <v>1665</v>
      </c>
      <c r="H355" s="1" t="s">
        <v>1666</v>
      </c>
      <c r="I355" s="1" t="s">
        <v>40</v>
      </c>
      <c r="J355" s="1" t="s">
        <v>633</v>
      </c>
      <c r="K355" s="1" t="s">
        <v>1667</v>
      </c>
      <c r="L355" s="1" t="s">
        <v>1666</v>
      </c>
      <c r="M355" s="1" t="str">
        <f>_xlfn.TEXTJOIN("_", FALSE, L355, E355)</f>
        <v>Symplecta scotica_BOLD:AAF3140</v>
      </c>
      <c r="N355" s="2">
        <v>70</v>
      </c>
      <c r="O355" s="2" t="s">
        <v>1668</v>
      </c>
      <c r="P355" s="2">
        <v>6244</v>
      </c>
      <c r="Q355" s="1" t="s">
        <v>715</v>
      </c>
      <c r="R355" s="1" t="s">
        <v>1272</v>
      </c>
      <c r="S355" s="7" t="s">
        <v>2388</v>
      </c>
      <c r="T355" s="1" t="s">
        <v>55</v>
      </c>
      <c r="U355" s="7" t="s">
        <v>3548</v>
      </c>
      <c r="V355" s="71"/>
      <c r="W355" s="55" t="s">
        <v>45</v>
      </c>
      <c r="X355" s="56" t="s">
        <v>45</v>
      </c>
      <c r="Y355" s="56" t="s">
        <v>45</v>
      </c>
      <c r="Z355" s="56" t="s">
        <v>45</v>
      </c>
      <c r="AA355" s="56" t="s">
        <v>45</v>
      </c>
      <c r="AB355" s="56" t="s">
        <v>45</v>
      </c>
      <c r="AC355" s="56" t="s">
        <v>45</v>
      </c>
      <c r="AD355" s="56" t="s">
        <v>45</v>
      </c>
      <c r="AE355" s="56" t="s">
        <v>45</v>
      </c>
      <c r="AF355" s="56" t="s">
        <v>45</v>
      </c>
      <c r="AG355" s="56" t="s">
        <v>45</v>
      </c>
      <c r="AH355" s="56" t="s">
        <v>45</v>
      </c>
      <c r="AI355" s="56" t="s">
        <v>45</v>
      </c>
      <c r="AJ355" s="56" t="s">
        <v>45</v>
      </c>
      <c r="AK355" s="57" t="s">
        <v>45</v>
      </c>
      <c r="AL355" s="64" t="s">
        <v>72</v>
      </c>
      <c r="AM355" t="s">
        <v>2418</v>
      </c>
      <c r="AN355" t="s">
        <v>2418</v>
      </c>
      <c r="AO355" t="b">
        <f>EXACT(AM355,AN355)</f>
        <v>1</v>
      </c>
    </row>
    <row r="356" spans="1:43" ht="15" customHeight="1">
      <c r="A356" s="1">
        <v>133</v>
      </c>
      <c r="B356" s="1" t="s">
        <v>990</v>
      </c>
      <c r="C356" s="1" t="s">
        <v>991</v>
      </c>
      <c r="D356" s="14" t="str">
        <f>VLOOKUP(C356, Tea_added!$B$1:$E$367, 3, FALSE)</f>
        <v>10_AAD7310_Lepidoptera_Noctuidae_Syngrapha_parilis_IDBA_pilon</v>
      </c>
      <c r="E356" s="14" t="str">
        <f>VLOOKUP(C356, Tea_added!$B$2:$E$367, 4, FALSE)</f>
        <v>BOLD:AAD7310</v>
      </c>
      <c r="F356" s="1" t="s">
        <v>992</v>
      </c>
      <c r="G356" s="1" t="s">
        <v>993</v>
      </c>
      <c r="H356" s="1" t="s">
        <v>994</v>
      </c>
      <c r="I356" s="1" t="s">
        <v>867</v>
      </c>
      <c r="J356" s="1" t="s">
        <v>868</v>
      </c>
      <c r="K356" s="1" t="s">
        <v>995</v>
      </c>
      <c r="L356" s="1" t="s">
        <v>994</v>
      </c>
      <c r="M356" s="1" t="str">
        <f>_xlfn.TEXTJOIN("_", FALSE, L356, E356)</f>
        <v>Syngrapha parilis_BOLD:AAD7310</v>
      </c>
      <c r="N356" s="13">
        <v>70</v>
      </c>
      <c r="O356" s="13" t="s">
        <v>179</v>
      </c>
      <c r="P356" s="13">
        <v>644</v>
      </c>
      <c r="Q356" s="1" t="s">
        <v>715</v>
      </c>
      <c r="R356" s="1" t="s">
        <v>44</v>
      </c>
      <c r="S356" s="9" t="s">
        <v>45</v>
      </c>
      <c r="T356" s="1" t="s">
        <v>55</v>
      </c>
      <c r="U356" s="7" t="s">
        <v>3548</v>
      </c>
      <c r="W356" s="55" t="s">
        <v>2654</v>
      </c>
      <c r="X356" s="56" t="s">
        <v>2654</v>
      </c>
      <c r="Y356" s="56" t="s">
        <v>2654</v>
      </c>
      <c r="Z356" s="56" t="s">
        <v>2654</v>
      </c>
      <c r="AA356" s="56" t="s">
        <v>2654</v>
      </c>
      <c r="AB356" s="56" t="s">
        <v>2654</v>
      </c>
      <c r="AC356" s="56" t="s">
        <v>2654</v>
      </c>
      <c r="AD356" s="56" t="s">
        <v>2654</v>
      </c>
      <c r="AE356" s="56" t="s">
        <v>2654</v>
      </c>
      <c r="AF356" s="56" t="s">
        <v>2654</v>
      </c>
      <c r="AG356" s="56" t="s">
        <v>2654</v>
      </c>
      <c r="AH356" s="56" t="s">
        <v>2654</v>
      </c>
      <c r="AI356" s="56" t="s">
        <v>2654</v>
      </c>
      <c r="AJ356" s="56" t="s">
        <v>2654</v>
      </c>
      <c r="AK356" s="57" t="s">
        <v>2654</v>
      </c>
      <c r="AL356" s="66" t="s">
        <v>56</v>
      </c>
      <c r="AM356" s="1" t="s">
        <v>996</v>
      </c>
      <c r="AN356" t="s">
        <v>996</v>
      </c>
      <c r="AO356" t="b">
        <f>EXACT(AM356,AN356)</f>
        <v>1</v>
      </c>
      <c r="AP356" s="73"/>
    </row>
    <row r="357" spans="1:43" ht="15" customHeight="1">
      <c r="A357" s="1">
        <v>297</v>
      </c>
      <c r="B357" s="1" t="s">
        <v>1964</v>
      </c>
      <c r="C357" s="1" t="s">
        <v>1965</v>
      </c>
      <c r="D357" s="14" t="str">
        <f>VLOOKUP(C357, Tea_added!$B$1:$E$367, 3, FALSE)</f>
        <v>PlateI_E1_AAH2103_Hymenoptera_Ichneumonidae_Syrphoctonus_nigritarsus_consensus</v>
      </c>
      <c r="E357" s="14" t="str">
        <f>VLOOKUP(C357, Tea_added!$B$2:$E$367, 4, FALSE)</f>
        <v>BOLD:AAH2103</v>
      </c>
      <c r="F357" s="1" t="s">
        <v>1966</v>
      </c>
      <c r="G357" s="1" t="s">
        <v>1967</v>
      </c>
      <c r="H357" s="1" t="s">
        <v>1968</v>
      </c>
      <c r="I357" s="1" t="s">
        <v>773</v>
      </c>
      <c r="J357" s="1" t="s">
        <v>774</v>
      </c>
      <c r="K357" s="1" t="s">
        <v>1482</v>
      </c>
      <c r="L357" s="1" t="s">
        <v>1968</v>
      </c>
      <c r="M357" s="1" t="str">
        <f>_xlfn.TEXTJOIN("_", FALSE, L357, E357)</f>
        <v>Syrphoctonus nigritarsus_BOLD:AAH2103</v>
      </c>
      <c r="N357" s="2">
        <v>50</v>
      </c>
      <c r="O357" s="2" t="s">
        <v>1969</v>
      </c>
      <c r="P357" s="2">
        <v>2380</v>
      </c>
      <c r="Q357" s="1" t="s">
        <v>715</v>
      </c>
      <c r="R357" s="1" t="s">
        <v>1272</v>
      </c>
      <c r="S357" s="7" t="s">
        <v>2388</v>
      </c>
      <c r="T357" s="1" t="s">
        <v>55</v>
      </c>
      <c r="U357" s="7" t="s">
        <v>3548</v>
      </c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2637</v>
      </c>
      <c r="AM357" t="s">
        <v>2562</v>
      </c>
      <c r="AN357" t="s">
        <v>2562</v>
      </c>
      <c r="AO357" t="b">
        <f>EXACT(AM357,AN357)</f>
        <v>1</v>
      </c>
    </row>
    <row r="358" spans="1:43" s="32" customFormat="1" ht="15" customHeight="1">
      <c r="A358" s="1">
        <v>204</v>
      </c>
      <c r="B358" s="1" t="s">
        <v>1478</v>
      </c>
      <c r="C358" s="1" t="s">
        <v>1479</v>
      </c>
      <c r="D358" s="14" t="str">
        <f>VLOOKUP(C358, Tea_added!$B$1:$E$367, 3, FALSE)</f>
        <v>PlateI_E12_AAH1791_Hymenoptera_Ichneumonidae_Diplazontinae_idba_pilon</v>
      </c>
      <c r="E358" s="14" t="str">
        <f>VLOOKUP(C358, Tea_added!$B$2:$E$367, 4, FALSE)</f>
        <v>BOLD:AAH1791</v>
      </c>
      <c r="F358" s="1" t="s">
        <v>1480</v>
      </c>
      <c r="G358" s="1" t="s">
        <v>1481</v>
      </c>
      <c r="H358" s="1" t="s">
        <v>1482</v>
      </c>
      <c r="I358" s="1" t="s">
        <v>773</v>
      </c>
      <c r="J358" s="1" t="s">
        <v>774</v>
      </c>
      <c r="K358" s="1" t="s">
        <v>1482</v>
      </c>
      <c r="L358" s="1" t="s">
        <v>3449</v>
      </c>
      <c r="M358" s="1" t="str">
        <f>_xlfn.TEXTJOIN("_", FALSE, L358, E358)</f>
        <v>Syrphoctonus sp_BOLD:AAH1791</v>
      </c>
      <c r="N358" s="13">
        <v>18</v>
      </c>
      <c r="O358" s="13" t="s">
        <v>570</v>
      </c>
      <c r="P358" s="13" t="s">
        <v>1483</v>
      </c>
      <c r="Q358"/>
      <c r="R358" s="1" t="s">
        <v>1272</v>
      </c>
      <c r="S358" s="7" t="s">
        <v>2388</v>
      </c>
      <c r="T358" s="1" t="s">
        <v>55</v>
      </c>
      <c r="U358" s="7" t="s">
        <v>3548</v>
      </c>
      <c r="V358"/>
      <c r="W358" s="55" t="s">
        <v>45</v>
      </c>
      <c r="X358" s="56" t="s">
        <v>45</v>
      </c>
      <c r="Y358" s="56" t="s">
        <v>45</v>
      </c>
      <c r="Z358" s="56" t="s">
        <v>45</v>
      </c>
      <c r="AA358" s="56" t="s">
        <v>45</v>
      </c>
      <c r="AB358" s="56" t="s">
        <v>45</v>
      </c>
      <c r="AC358" s="56" t="s">
        <v>45</v>
      </c>
      <c r="AD358" s="56" t="s">
        <v>45</v>
      </c>
      <c r="AE358" s="56" t="s">
        <v>45</v>
      </c>
      <c r="AF358" s="56" t="s">
        <v>45</v>
      </c>
      <c r="AG358" s="56" t="s">
        <v>45</v>
      </c>
      <c r="AH358" s="56" t="s">
        <v>45</v>
      </c>
      <c r="AI358" s="56" t="s">
        <v>45</v>
      </c>
      <c r="AJ358" s="56" t="s">
        <v>45</v>
      </c>
      <c r="AK358" s="57" t="s">
        <v>45</v>
      </c>
      <c r="AL358" s="64" t="s">
        <v>2399</v>
      </c>
      <c r="AM358" t="s">
        <v>2437</v>
      </c>
      <c r="AN358" t="s">
        <v>2437</v>
      </c>
      <c r="AO358" t="b">
        <f>EXACT(AM358,AN358)</f>
        <v>1</v>
      </c>
      <c r="AP358" s="71"/>
      <c r="AQ358" s="76"/>
    </row>
    <row r="359" spans="1:43" s="45" customFormat="1" ht="15" customHeight="1">
      <c r="A359" s="1">
        <v>318</v>
      </c>
      <c r="B359" s="1" t="s">
        <v>2102</v>
      </c>
      <c r="C359" s="1" t="s">
        <v>2103</v>
      </c>
      <c r="D359" s="14" t="str">
        <f>VLOOKUP(C359, Tea_added!$B$1:$E$367, 3, FALSE)</f>
        <v>PlateI_H6_AAD7605_Diptera_Syrphidae_Syrphus_attenuatus_Concatenated</v>
      </c>
      <c r="E359" s="14" t="str">
        <f>VLOOKUP(C359, Tea_added!$B$2:$E$367, 4, FALSE)</f>
        <v>BOLD:AAD7605</v>
      </c>
      <c r="F359" s="1" t="s">
        <v>2104</v>
      </c>
      <c r="G359" s="1" t="s">
        <v>2105</v>
      </c>
      <c r="H359" s="1" t="s">
        <v>2106</v>
      </c>
      <c r="I359" s="1" t="s">
        <v>40</v>
      </c>
      <c r="J359" s="1" t="s">
        <v>764</v>
      </c>
      <c r="K359" s="1" t="s">
        <v>2062</v>
      </c>
      <c r="L359" s="1" t="s">
        <v>2106</v>
      </c>
      <c r="M359" s="1" t="str">
        <f>_xlfn.TEXTJOIN("_", FALSE, L359, E359)</f>
        <v>Syrphus attenuatus_BOLD:AAD7605</v>
      </c>
      <c r="N359" s="13">
        <v>90</v>
      </c>
      <c r="O359" s="13" t="s">
        <v>2107</v>
      </c>
      <c r="P359" s="13">
        <v>22329</v>
      </c>
      <c r="Q359" s="1" t="s">
        <v>715</v>
      </c>
      <c r="R359" s="1" t="s">
        <v>1272</v>
      </c>
      <c r="S359" s="7" t="s">
        <v>2388</v>
      </c>
      <c r="T359" s="1" t="s">
        <v>2673</v>
      </c>
      <c r="U359" s="7" t="s">
        <v>3548</v>
      </c>
      <c r="V359" t="s">
        <v>2393</v>
      </c>
      <c r="W359" s="6" t="s">
        <v>2651</v>
      </c>
      <c r="X359" s="56" t="s">
        <v>2654</v>
      </c>
      <c r="Y359" s="56" t="s">
        <v>2654</v>
      </c>
      <c r="Z359" s="7" t="s">
        <v>2651</v>
      </c>
      <c r="AA359" s="56" t="s">
        <v>2654</v>
      </c>
      <c r="AB359" s="56" t="s">
        <v>2654</v>
      </c>
      <c r="AC359" s="56" t="s">
        <v>2654</v>
      </c>
      <c r="AD359" s="56" t="s">
        <v>2654</v>
      </c>
      <c r="AE359" s="56" t="s">
        <v>2654</v>
      </c>
      <c r="AF359" s="7" t="s">
        <v>2651</v>
      </c>
      <c r="AG359" s="56" t="s">
        <v>2655</v>
      </c>
      <c r="AH359" s="56" t="s">
        <v>2655</v>
      </c>
      <c r="AI359" s="56" t="s">
        <v>2655</v>
      </c>
      <c r="AJ359" s="7" t="s">
        <v>2651</v>
      </c>
      <c r="AK359" s="8" t="s">
        <v>2652</v>
      </c>
      <c r="AL359" s="64" t="s">
        <v>2634</v>
      </c>
      <c r="AM359" t="s">
        <v>2577</v>
      </c>
      <c r="AN359" t="s">
        <v>2577</v>
      </c>
      <c r="AO359" t="b">
        <f>EXACT(AM359,AN359)</f>
        <v>1</v>
      </c>
      <c r="AP359" s="71"/>
      <c r="AQ359" s="79"/>
    </row>
    <row r="360" spans="1:43" s="40" customFormat="1" ht="15" customHeight="1">
      <c r="A360" s="1">
        <v>311</v>
      </c>
      <c r="B360" s="1" t="s">
        <v>2057</v>
      </c>
      <c r="C360" s="1" t="s">
        <v>2058</v>
      </c>
      <c r="D360" s="14" t="str">
        <f>VLOOKUP(C360, Tea_added!$B$1:$E$367, 3, FALSE)</f>
        <v>PlateI_G3_AAC6088_Diptera_Syrphidae_Syrphus_torvus_idba_spades_consensus</v>
      </c>
      <c r="E360" s="14" t="str">
        <f>VLOOKUP(C360, Tea_added!$B$2:$E$367, 4, FALSE)</f>
        <v>BOLD:AAC6088</v>
      </c>
      <c r="F360" s="1" t="s">
        <v>2059</v>
      </c>
      <c r="G360" s="1" t="s">
        <v>2060</v>
      </c>
      <c r="H360" s="1" t="s">
        <v>2061</v>
      </c>
      <c r="I360" s="1" t="s">
        <v>40</v>
      </c>
      <c r="J360" s="1" t="s">
        <v>764</v>
      </c>
      <c r="K360" s="1" t="s">
        <v>2062</v>
      </c>
      <c r="L360" s="1" t="s">
        <v>2061</v>
      </c>
      <c r="M360" s="1" t="str">
        <f>_xlfn.TEXTJOIN("_", FALSE, L360, E360)</f>
        <v>Syrphus torvus_BOLD:AAC6088</v>
      </c>
      <c r="N360" s="13">
        <v>90</v>
      </c>
      <c r="O360" s="13" t="s">
        <v>2063</v>
      </c>
      <c r="P360" s="13">
        <v>121842</v>
      </c>
      <c r="Q360" s="1" t="s">
        <v>715</v>
      </c>
      <c r="R360" s="1" t="s">
        <v>1272</v>
      </c>
      <c r="S360" s="7" t="s">
        <v>2389</v>
      </c>
      <c r="T360" s="1" t="s">
        <v>55</v>
      </c>
      <c r="U360" s="7" t="s">
        <v>3548</v>
      </c>
      <c r="V360" s="71"/>
      <c r="W360" s="55" t="s">
        <v>2654</v>
      </c>
      <c r="X360" s="56" t="s">
        <v>2654</v>
      </c>
      <c r="Y360" s="56" t="s">
        <v>2654</v>
      </c>
      <c r="Z360" s="56" t="s">
        <v>2654</v>
      </c>
      <c r="AA360" s="56" t="s">
        <v>2654</v>
      </c>
      <c r="AB360" s="56" t="s">
        <v>2654</v>
      </c>
      <c r="AC360" s="56" t="s">
        <v>2654</v>
      </c>
      <c r="AD360" s="56" t="s">
        <v>2654</v>
      </c>
      <c r="AE360" s="56" t="s">
        <v>2654</v>
      </c>
      <c r="AF360" s="56" t="s">
        <v>2654</v>
      </c>
      <c r="AG360" s="56" t="s">
        <v>2654</v>
      </c>
      <c r="AH360" s="56" t="s">
        <v>2654</v>
      </c>
      <c r="AI360" s="56" t="s">
        <v>2654</v>
      </c>
      <c r="AJ360" s="56" t="s">
        <v>2654</v>
      </c>
      <c r="AK360" s="57" t="s">
        <v>2654</v>
      </c>
      <c r="AL360" s="64" t="s">
        <v>72</v>
      </c>
      <c r="AM360" t="s">
        <v>2424</v>
      </c>
      <c r="AN360" t="s">
        <v>2424</v>
      </c>
      <c r="AO360" t="b">
        <f>EXACT(AM360,AN360)</f>
        <v>1</v>
      </c>
      <c r="AP360" s="71"/>
      <c r="AQ360" s="78"/>
    </row>
    <row r="361" spans="1:43" s="45" customFormat="1" ht="15" customHeight="1">
      <c r="A361" s="1">
        <v>43</v>
      </c>
      <c r="B361" s="1" t="s">
        <v>345</v>
      </c>
      <c r="C361" s="1" t="s">
        <v>346</v>
      </c>
      <c r="D361" s="14" t="str">
        <f>VLOOKUP(C361, Tea_added!$B$1:$E$367, 3, FALSE)</f>
        <v>138_AAN5388_Diptera_Chironomidae_Tanytarsus_anderseni_IDBA_pilon</v>
      </c>
      <c r="E361" s="14" t="str">
        <f>VLOOKUP(C361, Tea_added!$B$2:$E$367, 4, FALSE)</f>
        <v>BOLD:AAN5388</v>
      </c>
      <c r="F361" s="1" t="s">
        <v>347</v>
      </c>
      <c r="G361" s="1" t="s">
        <v>348</v>
      </c>
      <c r="H361" s="1" t="s">
        <v>349</v>
      </c>
      <c r="I361" s="1" t="s">
        <v>40</v>
      </c>
      <c r="J361" s="1" t="s">
        <v>41</v>
      </c>
      <c r="K361" s="1" t="s">
        <v>350</v>
      </c>
      <c r="L361" s="1" t="s">
        <v>349</v>
      </c>
      <c r="M361" s="1" t="str">
        <f>_xlfn.TEXTJOIN("_", FALSE, L361, E361)</f>
        <v>Tanytarsus anderseni_BOLD:AAN5388</v>
      </c>
      <c r="N361" s="13">
        <v>50</v>
      </c>
      <c r="O361" s="13" t="s">
        <v>351</v>
      </c>
      <c r="P361" s="13">
        <v>230</v>
      </c>
      <c r="Q361"/>
      <c r="R361" s="1" t="s">
        <v>44</v>
      </c>
      <c r="S361" s="9" t="s">
        <v>45</v>
      </c>
      <c r="T361" s="1" t="s">
        <v>216</v>
      </c>
      <c r="U361" s="7" t="s">
        <v>3548</v>
      </c>
      <c r="V361" s="71"/>
      <c r="W361" s="55" t="s">
        <v>2654</v>
      </c>
      <c r="X361" s="56" t="s">
        <v>2654</v>
      </c>
      <c r="Y361" s="56" t="s">
        <v>2654</v>
      </c>
      <c r="Z361" s="56" t="s">
        <v>2654</v>
      </c>
      <c r="AA361" s="56" t="s">
        <v>2654</v>
      </c>
      <c r="AB361" s="56" t="s">
        <v>2654</v>
      </c>
      <c r="AC361" s="56" t="s">
        <v>2654</v>
      </c>
      <c r="AD361" s="56" t="s">
        <v>2654</v>
      </c>
      <c r="AE361" s="56" t="s">
        <v>2654</v>
      </c>
      <c r="AF361" s="56" t="s">
        <v>2654</v>
      </c>
      <c r="AG361" s="56" t="s">
        <v>2654</v>
      </c>
      <c r="AH361" s="56" t="s">
        <v>2654</v>
      </c>
      <c r="AI361" s="56" t="s">
        <v>2654</v>
      </c>
      <c r="AJ361" s="56" t="s">
        <v>216</v>
      </c>
      <c r="AK361" s="57" t="s">
        <v>352</v>
      </c>
      <c r="AL361" s="66" t="s">
        <v>56</v>
      </c>
      <c r="AM361" s="1" t="s">
        <v>353</v>
      </c>
      <c r="AN361" t="s">
        <v>353</v>
      </c>
      <c r="AO361" t="b">
        <f>EXACT(AM361,AN361)</f>
        <v>1</v>
      </c>
      <c r="AP361" s="71"/>
      <c r="AQ361" s="79"/>
    </row>
    <row r="362" spans="1:43" s="45" customFormat="1" ht="15" customHeight="1">
      <c r="A362" s="1">
        <v>78</v>
      </c>
      <c r="B362" s="1" t="s">
        <v>590</v>
      </c>
      <c r="C362" s="1" t="s">
        <v>591</v>
      </c>
      <c r="D362" s="14" t="str">
        <f>VLOOKUP(C362, Tea_added!$B$1:$E$367, 3, FALSE)</f>
        <v>271_ACI8109_Diptera_Chironomidae_Tanytarsus_anderseni_IDBA_pilon</v>
      </c>
      <c r="E362" s="14" t="str">
        <f>VLOOKUP(C362, Tea_added!$B$2:$E$367, 4, FALSE)</f>
        <v>BOLD:ACI8109</v>
      </c>
      <c r="F362" s="1" t="s">
        <v>592</v>
      </c>
      <c r="G362" s="1" t="s">
        <v>593</v>
      </c>
      <c r="H362" s="1" t="s">
        <v>349</v>
      </c>
      <c r="I362" s="1" t="s">
        <v>40</v>
      </c>
      <c r="J362" s="1" t="s">
        <v>41</v>
      </c>
      <c r="K362" s="1" t="s">
        <v>350</v>
      </c>
      <c r="L362" s="1" t="s">
        <v>349</v>
      </c>
      <c r="M362" s="1" t="str">
        <f>_xlfn.TEXTJOIN("_", FALSE, L362, E362)</f>
        <v>Tanytarsus anderseni_BOLD:ACI8109</v>
      </c>
      <c r="N362" s="13">
        <v>50</v>
      </c>
      <c r="O362" s="13" t="s">
        <v>438</v>
      </c>
      <c r="P362" s="13">
        <v>275</v>
      </c>
      <c r="Q362"/>
      <c r="R362" s="1" t="s">
        <v>44</v>
      </c>
      <c r="S362" s="9" t="s">
        <v>45</v>
      </c>
      <c r="T362" s="1" t="s">
        <v>55</v>
      </c>
      <c r="U362" s="7" t="s">
        <v>3548</v>
      </c>
      <c r="V362" s="71"/>
      <c r="W362" s="55" t="s">
        <v>2654</v>
      </c>
      <c r="X362" s="56" t="s">
        <v>2654</v>
      </c>
      <c r="Y362" s="56" t="s">
        <v>2654</v>
      </c>
      <c r="Z362" s="56" t="s">
        <v>2654</v>
      </c>
      <c r="AA362" s="56" t="s">
        <v>2654</v>
      </c>
      <c r="AB362" s="56" t="s">
        <v>2654</v>
      </c>
      <c r="AC362" s="56" t="s">
        <v>2654</v>
      </c>
      <c r="AD362" s="56" t="s">
        <v>2654</v>
      </c>
      <c r="AE362" s="56" t="s">
        <v>2654</v>
      </c>
      <c r="AF362" s="56" t="s">
        <v>2654</v>
      </c>
      <c r="AG362" s="56" t="s">
        <v>2654</v>
      </c>
      <c r="AH362" s="56" t="s">
        <v>2654</v>
      </c>
      <c r="AI362" s="56" t="s">
        <v>2654</v>
      </c>
      <c r="AJ362" s="56" t="s">
        <v>2654</v>
      </c>
      <c r="AK362" s="57" t="s">
        <v>2654</v>
      </c>
      <c r="AL362" s="66" t="s">
        <v>56</v>
      </c>
      <c r="AM362" s="1" t="s">
        <v>594</v>
      </c>
      <c r="AN362" t="s">
        <v>594</v>
      </c>
      <c r="AO362" t="b">
        <f>EXACT(AM362,AN362)</f>
        <v>1</v>
      </c>
      <c r="AP362" s="71"/>
      <c r="AQ362" s="79"/>
    </row>
    <row r="363" spans="1:43" ht="15" customHeight="1">
      <c r="A363" s="1">
        <v>251</v>
      </c>
      <c r="B363" s="1" t="s">
        <v>1724</v>
      </c>
      <c r="C363" s="1" t="s">
        <v>1725</v>
      </c>
      <c r="D363" s="14" t="str">
        <f>VLOOKUP(C363, Tea_added!$B$1:$E$367, 3, FALSE)</f>
        <v>PlateI_C10_ACI8598_Diptera_Chironomidae_Tanytarsus_anderseni_blastSpades_pilon</v>
      </c>
      <c r="E363" s="14" t="str">
        <f>VLOOKUP(C363, Tea_added!$B$2:$E$367, 4, FALSE)</f>
        <v>BOLD:ACI8598</v>
      </c>
      <c r="F363" s="1" t="s">
        <v>1726</v>
      </c>
      <c r="G363" s="1" t="s">
        <v>1727</v>
      </c>
      <c r="H363" s="1" t="s">
        <v>349</v>
      </c>
      <c r="I363" s="1" t="s">
        <v>40</v>
      </c>
      <c r="J363" s="1" t="s">
        <v>41</v>
      </c>
      <c r="K363" s="1" t="s">
        <v>350</v>
      </c>
      <c r="L363" s="1" t="s">
        <v>349</v>
      </c>
      <c r="M363" s="1" t="str">
        <f>_xlfn.TEXTJOIN("_", FALSE, L363, E363)</f>
        <v>Tanytarsus anderseni_BOLD:ACI8598</v>
      </c>
      <c r="N363" s="2">
        <v>50</v>
      </c>
      <c r="O363" s="2" t="s">
        <v>1728</v>
      </c>
      <c r="P363" s="2">
        <v>235</v>
      </c>
      <c r="R363" s="1" t="s">
        <v>1272</v>
      </c>
      <c r="S363" s="7" t="s">
        <v>2388</v>
      </c>
      <c r="T363" s="1" t="s">
        <v>55</v>
      </c>
      <c r="U363" s="7" t="s">
        <v>3548</v>
      </c>
      <c r="V363" s="71"/>
      <c r="W363" s="55" t="s">
        <v>2654</v>
      </c>
      <c r="X363" s="56" t="s">
        <v>2654</v>
      </c>
      <c r="Y363" s="56" t="s">
        <v>2654</v>
      </c>
      <c r="Z363" s="56" t="s">
        <v>2654</v>
      </c>
      <c r="AA363" s="56" t="s">
        <v>2654</v>
      </c>
      <c r="AB363" s="56" t="s">
        <v>2654</v>
      </c>
      <c r="AC363" s="56" t="s">
        <v>2654</v>
      </c>
      <c r="AD363" s="56" t="s">
        <v>2654</v>
      </c>
      <c r="AE363" s="56" t="s">
        <v>2654</v>
      </c>
      <c r="AF363" s="56" t="s">
        <v>2654</v>
      </c>
      <c r="AG363" s="56" t="s">
        <v>2654</v>
      </c>
      <c r="AH363" s="56" t="s">
        <v>2654</v>
      </c>
      <c r="AI363" s="56" t="s">
        <v>2654</v>
      </c>
      <c r="AJ363" s="56" t="s">
        <v>2654</v>
      </c>
      <c r="AK363" s="57" t="s">
        <v>2654</v>
      </c>
      <c r="AL363" s="64" t="s">
        <v>2401</v>
      </c>
      <c r="AM363" t="s">
        <v>2407</v>
      </c>
      <c r="AN363" t="s">
        <v>2407</v>
      </c>
      <c r="AO363" t="b">
        <f>EXACT(AM363,AN363)</f>
        <v>1</v>
      </c>
    </row>
    <row r="364" spans="1:43" ht="15" customHeight="1">
      <c r="A364" s="1">
        <v>267</v>
      </c>
      <c r="B364" s="1" t="s">
        <v>1804</v>
      </c>
      <c r="C364" s="1" t="s">
        <v>1805</v>
      </c>
      <c r="D364" s="14" t="str">
        <f>VLOOKUP(C364, Tea_added!$B$1:$E$367, 3, FALSE)</f>
        <v>PlateI_A3_AAU2128_Diptera_Chironomidae_Tanytarsus_anderseni_spades_pilon</v>
      </c>
      <c r="E364" s="14" t="str">
        <f>VLOOKUP(C364, Tea_added!$B$2:$E$367, 4, FALSE)</f>
        <v>BOLD:AAU2128</v>
      </c>
      <c r="F364" s="1" t="s">
        <v>1806</v>
      </c>
      <c r="G364" s="1" t="s">
        <v>1807</v>
      </c>
      <c r="H364" s="1" t="s">
        <v>349</v>
      </c>
      <c r="I364" s="1" t="s">
        <v>40</v>
      </c>
      <c r="J364" s="1" t="s">
        <v>41</v>
      </c>
      <c r="K364" s="1" t="s">
        <v>350</v>
      </c>
      <c r="L364" s="1" t="s">
        <v>349</v>
      </c>
      <c r="M364" s="1" t="str">
        <f>_xlfn.TEXTJOIN("_", FALSE, L364, E364)</f>
        <v>Tanytarsus anderseni_BOLD:AAU2128</v>
      </c>
      <c r="N364" s="2">
        <v>50</v>
      </c>
      <c r="O364" s="2" t="s">
        <v>235</v>
      </c>
      <c r="P364" s="2">
        <v>205</v>
      </c>
      <c r="R364" s="1" t="s">
        <v>1272</v>
      </c>
      <c r="S364" s="7" t="s">
        <v>2386</v>
      </c>
      <c r="T364" s="1" t="s">
        <v>55</v>
      </c>
      <c r="U364" s="7" t="s">
        <v>3548</v>
      </c>
      <c r="V364" s="71"/>
      <c r="W364" s="55" t="s">
        <v>45</v>
      </c>
      <c r="X364" s="56" t="s">
        <v>45</v>
      </c>
      <c r="Y364" s="56" t="s">
        <v>45</v>
      </c>
      <c r="Z364" s="56" t="s">
        <v>45</v>
      </c>
      <c r="AA364" s="56" t="s">
        <v>45</v>
      </c>
      <c r="AB364" s="56" t="s">
        <v>45</v>
      </c>
      <c r="AC364" s="56" t="s">
        <v>45</v>
      </c>
      <c r="AD364" s="56" t="s">
        <v>45</v>
      </c>
      <c r="AE364" s="56" t="s">
        <v>45</v>
      </c>
      <c r="AF364" s="56" t="s">
        <v>45</v>
      </c>
      <c r="AG364" s="56" t="s">
        <v>45</v>
      </c>
      <c r="AH364" s="56" t="s">
        <v>45</v>
      </c>
      <c r="AI364" s="56" t="s">
        <v>45</v>
      </c>
      <c r="AJ364" s="56" t="s">
        <v>45</v>
      </c>
      <c r="AK364" s="57" t="s">
        <v>45</v>
      </c>
      <c r="AL364" s="64" t="s">
        <v>2400</v>
      </c>
      <c r="AM364" t="s">
        <v>2537</v>
      </c>
      <c r="AN364" t="s">
        <v>2537</v>
      </c>
      <c r="AO364" t="b">
        <f>EXACT(AM364,AN364)</f>
        <v>1</v>
      </c>
    </row>
    <row r="365" spans="1:43" ht="15" customHeight="1">
      <c r="A365" s="1">
        <v>312</v>
      </c>
      <c r="B365" s="1" t="s">
        <v>2064</v>
      </c>
      <c r="C365" s="1" t="s">
        <v>2065</v>
      </c>
      <c r="D365" s="14" t="str">
        <f>VLOOKUP(C365, Tea_added!$B$1:$E$367, 3, FALSE)</f>
        <v>PlateD_D5_AAD8860_Diptera_Chironomidae_Tanytarsus_gracilentus_idba_pilon</v>
      </c>
      <c r="E365" s="14" t="str">
        <f>VLOOKUP(C365, Tea_added!$B$2:$E$367, 4, FALSE)</f>
        <v>BOLD:AAD8860</v>
      </c>
      <c r="F365" s="1" t="s">
        <v>2066</v>
      </c>
      <c r="G365" s="1" t="s">
        <v>2067</v>
      </c>
      <c r="H365" s="1" t="s">
        <v>2068</v>
      </c>
      <c r="I365" s="1" t="s">
        <v>40</v>
      </c>
      <c r="J365" s="1" t="s">
        <v>41</v>
      </c>
      <c r="K365" s="1" t="s">
        <v>350</v>
      </c>
      <c r="L365" s="1" t="s">
        <v>2068</v>
      </c>
      <c r="M365" s="1" t="str">
        <f>_xlfn.TEXTJOIN("_", FALSE, L365, E365)</f>
        <v>Tanytarsus gracilentus_BOLD:AAD8860</v>
      </c>
      <c r="N365" s="2">
        <v>70</v>
      </c>
      <c r="O365" s="2" t="s">
        <v>1379</v>
      </c>
      <c r="P365" s="2">
        <v>588</v>
      </c>
      <c r="R365" s="1" t="s">
        <v>1272</v>
      </c>
      <c r="S365" s="7" t="s">
        <v>2386</v>
      </c>
      <c r="T365" s="1" t="s">
        <v>55</v>
      </c>
      <c r="U365" s="7" t="s">
        <v>3548</v>
      </c>
      <c r="V365" s="71"/>
      <c r="W365" s="55" t="s">
        <v>45</v>
      </c>
      <c r="X365" s="56" t="s">
        <v>45</v>
      </c>
      <c r="Y365" s="56" t="s">
        <v>45</v>
      </c>
      <c r="Z365" s="56" t="s">
        <v>45</v>
      </c>
      <c r="AA365" s="56" t="s">
        <v>45</v>
      </c>
      <c r="AB365" s="56" t="s">
        <v>45</v>
      </c>
      <c r="AC365" s="56" t="s">
        <v>45</v>
      </c>
      <c r="AD365" s="56" t="s">
        <v>45</v>
      </c>
      <c r="AE365" s="56" t="s">
        <v>45</v>
      </c>
      <c r="AF365" s="56" t="s">
        <v>45</v>
      </c>
      <c r="AG365" s="56" t="s">
        <v>45</v>
      </c>
      <c r="AH365" s="56" t="s">
        <v>45</v>
      </c>
      <c r="AI365" s="56" t="s">
        <v>45</v>
      </c>
      <c r="AJ365" s="56" t="s">
        <v>45</v>
      </c>
      <c r="AK365" s="57" t="s">
        <v>45</v>
      </c>
      <c r="AL365" s="64" t="s">
        <v>2399</v>
      </c>
      <c r="AM365" t="s">
        <v>2574</v>
      </c>
      <c r="AN365" t="s">
        <v>2574</v>
      </c>
      <c r="AO365" t="b">
        <f>EXACT(AM365,AN365)</f>
        <v>1</v>
      </c>
    </row>
    <row r="366" spans="1:43" ht="15" customHeight="1">
      <c r="A366" s="1">
        <v>87</v>
      </c>
      <c r="B366" s="1" t="s">
        <v>646</v>
      </c>
      <c r="C366" s="1" t="s">
        <v>647</v>
      </c>
      <c r="D366" s="14" t="str">
        <f>VLOOKUP(C366, Tea_added!$B$1:$E$367, 3, FALSE)</f>
        <v>296_AAC2863_Diptera_Chironomidae_Tanytarsus_heliomesonyctios_SPADESmeta_pilon</v>
      </c>
      <c r="E366" s="14" t="str">
        <f>VLOOKUP(C366, Tea_added!$B$2:$E$367, 4, FALSE)</f>
        <v>BOLD:AAC2863</v>
      </c>
      <c r="F366" s="1" t="s">
        <v>648</v>
      </c>
      <c r="G366" s="1" t="s">
        <v>649</v>
      </c>
      <c r="H366" s="1" t="s">
        <v>650</v>
      </c>
      <c r="I366" s="1" t="s">
        <v>40</v>
      </c>
      <c r="J366" s="1" t="s">
        <v>41</v>
      </c>
      <c r="K366" s="1" t="s">
        <v>350</v>
      </c>
      <c r="L366" s="1" t="s">
        <v>650</v>
      </c>
      <c r="M366" s="1" t="str">
        <f>_xlfn.TEXTJOIN("_", FALSE, L366, E366)</f>
        <v>Tanytarsus heliomesonyctios_BOLD:AAC2863</v>
      </c>
      <c r="N366" s="2">
        <v>50</v>
      </c>
      <c r="O366" s="2" t="s">
        <v>651</v>
      </c>
      <c r="P366" s="2">
        <v>475</v>
      </c>
      <c r="R366" s="1" t="s">
        <v>44</v>
      </c>
      <c r="S366" s="9" t="s">
        <v>45</v>
      </c>
      <c r="T366" s="1" t="s">
        <v>216</v>
      </c>
      <c r="U366" s="7" t="s">
        <v>3548</v>
      </c>
      <c r="W366" s="55" t="s">
        <v>216</v>
      </c>
      <c r="X366" s="56" t="s">
        <v>2654</v>
      </c>
      <c r="Y366" s="56" t="s">
        <v>2654</v>
      </c>
      <c r="Z366" s="56" t="s">
        <v>2654</v>
      </c>
      <c r="AA366" s="56" t="s">
        <v>2654</v>
      </c>
      <c r="AB366" s="56" t="s">
        <v>2654</v>
      </c>
      <c r="AC366" s="56" t="s">
        <v>2654</v>
      </c>
      <c r="AD366" s="56" t="s">
        <v>2654</v>
      </c>
      <c r="AE366" s="56" t="s">
        <v>2654</v>
      </c>
      <c r="AF366" s="56" t="s">
        <v>2654</v>
      </c>
      <c r="AG366" s="56" t="s">
        <v>2654</v>
      </c>
      <c r="AH366" s="56" t="s">
        <v>2654</v>
      </c>
      <c r="AI366" s="56" t="s">
        <v>2654</v>
      </c>
      <c r="AJ366" s="56" t="s">
        <v>2654</v>
      </c>
      <c r="AK366" s="57" t="s">
        <v>2654</v>
      </c>
      <c r="AL366" s="66" t="s">
        <v>114</v>
      </c>
      <c r="AM366" s="1" t="s">
        <v>652</v>
      </c>
      <c r="AN366" t="s">
        <v>652</v>
      </c>
      <c r="AO366" t="b">
        <f>EXACT(AM366,AN366)</f>
        <v>1</v>
      </c>
    </row>
    <row r="367" spans="1:43" ht="15" customHeight="1">
      <c r="A367" s="1">
        <v>69</v>
      </c>
      <c r="B367" s="1" t="s">
        <v>532</v>
      </c>
      <c r="C367" s="1" t="s">
        <v>533</v>
      </c>
      <c r="D367" s="14" t="str">
        <f>VLOOKUP(C367, Tea_added!$B$1:$E$367, 3, FALSE)</f>
        <v>244_AAV7095_Diptera_Chironomidae_Tanytarsus_niger_SPADESmeta_pilon</v>
      </c>
      <c r="E367" s="14" t="str">
        <f>VLOOKUP(C367, Tea_added!$B$2:$E$367, 4, FALSE)</f>
        <v>BOLD:AAV7095</v>
      </c>
      <c r="F367" s="1" t="s">
        <v>534</v>
      </c>
      <c r="G367" s="1" t="s">
        <v>535</v>
      </c>
      <c r="H367" s="1" t="s">
        <v>536</v>
      </c>
      <c r="I367" s="1" t="s">
        <v>40</v>
      </c>
      <c r="J367" s="1" t="s">
        <v>41</v>
      </c>
      <c r="K367" s="1" t="s">
        <v>350</v>
      </c>
      <c r="L367" s="1" t="s">
        <v>536</v>
      </c>
      <c r="M367" s="1" t="str">
        <f>_xlfn.TEXTJOIN("_", FALSE, L367, E367)</f>
        <v>Tanytarsus niger_BOLD:AAV7095</v>
      </c>
      <c r="N367" s="2">
        <v>70</v>
      </c>
      <c r="O367" s="2" t="s">
        <v>537</v>
      </c>
      <c r="P367" s="2">
        <v>266</v>
      </c>
      <c r="R367" s="1" t="s">
        <v>44</v>
      </c>
      <c r="S367" s="9" t="s">
        <v>45</v>
      </c>
      <c r="T367" s="1" t="s">
        <v>55</v>
      </c>
      <c r="U367" s="7" t="s">
        <v>3548</v>
      </c>
      <c r="V367" s="71"/>
      <c r="W367" s="55" t="s">
        <v>2654</v>
      </c>
      <c r="X367" s="56" t="s">
        <v>2654</v>
      </c>
      <c r="Y367" s="56" t="s">
        <v>2654</v>
      </c>
      <c r="Z367" s="56" t="s">
        <v>2654</v>
      </c>
      <c r="AA367" s="56" t="s">
        <v>2654</v>
      </c>
      <c r="AB367" s="56" t="s">
        <v>2654</v>
      </c>
      <c r="AC367" s="56" t="s">
        <v>2654</v>
      </c>
      <c r="AD367" s="56" t="s">
        <v>2654</v>
      </c>
      <c r="AE367" s="56" t="s">
        <v>2654</v>
      </c>
      <c r="AF367" s="56" t="s">
        <v>2654</v>
      </c>
      <c r="AG367" s="56" t="s">
        <v>2654</v>
      </c>
      <c r="AH367" s="56" t="s">
        <v>2654</v>
      </c>
      <c r="AI367" s="56" t="s">
        <v>2654</v>
      </c>
      <c r="AJ367" s="56" t="s">
        <v>2654</v>
      </c>
      <c r="AK367" s="57" t="s">
        <v>2654</v>
      </c>
      <c r="AL367" s="66" t="s">
        <v>114</v>
      </c>
      <c r="AM367" s="1" t="s">
        <v>538</v>
      </c>
      <c r="AN367" t="s">
        <v>538</v>
      </c>
      <c r="AO367" t="b">
        <f>EXACT(AM367,AN367)</f>
        <v>1</v>
      </c>
    </row>
    <row r="368" spans="1:43" ht="15" customHeight="1">
      <c r="A368" s="1">
        <v>225</v>
      </c>
      <c r="B368" s="1" t="s">
        <v>1586</v>
      </c>
      <c r="C368" s="1" t="s">
        <v>1587</v>
      </c>
      <c r="D368" s="14" t="str">
        <f>VLOOKUP(C368, Tea_added!$B$1:$E$367, 3, FALSE)</f>
        <v>PlateC_E6_ACA8867_Diptera_Chironomidae_Thienemanniella_obscura_idba_spades_consensus</v>
      </c>
      <c r="E368" s="14" t="str">
        <f>VLOOKUP(C368, Tea_added!$B$2:$E$367, 4, FALSE)</f>
        <v>BOLD:ACA8867</v>
      </c>
      <c r="F368" s="1" t="s">
        <v>1588</v>
      </c>
      <c r="G368" s="1" t="s">
        <v>1589</v>
      </c>
      <c r="H368" s="1" t="s">
        <v>1590</v>
      </c>
      <c r="I368" s="1" t="s">
        <v>40</v>
      </c>
      <c r="J368" s="1" t="s">
        <v>41</v>
      </c>
      <c r="K368" s="1" t="s">
        <v>1591</v>
      </c>
      <c r="L368" s="1" t="s">
        <v>1590</v>
      </c>
      <c r="M368" s="1" t="str">
        <f>_xlfn.TEXTJOIN("_", FALSE, L368, E368)</f>
        <v>Thienemanniella obscura_BOLD:ACA8867</v>
      </c>
      <c r="N368" s="13">
        <v>50</v>
      </c>
      <c r="O368" s="13" t="s">
        <v>1592</v>
      </c>
      <c r="P368" s="13">
        <v>105</v>
      </c>
      <c r="R368" s="1" t="s">
        <v>1272</v>
      </c>
      <c r="S368" s="7" t="s">
        <v>2386</v>
      </c>
      <c r="T368" s="1" t="s">
        <v>55</v>
      </c>
      <c r="U368" s="7" t="s">
        <v>3548</v>
      </c>
      <c r="V368" s="71"/>
      <c r="W368" s="55" t="s">
        <v>2654</v>
      </c>
      <c r="X368" s="56" t="s">
        <v>2654</v>
      </c>
      <c r="Y368" s="56" t="s">
        <v>2654</v>
      </c>
      <c r="Z368" s="56" t="s">
        <v>2654</v>
      </c>
      <c r="AA368" s="56" t="s">
        <v>2654</v>
      </c>
      <c r="AB368" s="56" t="s">
        <v>2654</v>
      </c>
      <c r="AC368" s="56" t="s">
        <v>2654</v>
      </c>
      <c r="AD368" s="56" t="s">
        <v>2654</v>
      </c>
      <c r="AE368" s="56" t="s">
        <v>2654</v>
      </c>
      <c r="AF368" s="56" t="s">
        <v>2654</v>
      </c>
      <c r="AG368" s="56" t="s">
        <v>2654</v>
      </c>
      <c r="AH368" s="56" t="s">
        <v>2654</v>
      </c>
      <c r="AI368" s="56" t="s">
        <v>2654</v>
      </c>
      <c r="AJ368" s="56" t="s">
        <v>2654</v>
      </c>
      <c r="AK368" s="57" t="s">
        <v>2654</v>
      </c>
      <c r="AL368" s="64" t="s">
        <v>72</v>
      </c>
      <c r="AM368" t="s">
        <v>2507</v>
      </c>
      <c r="AN368" t="s">
        <v>2507</v>
      </c>
      <c r="AO368" t="b">
        <f>EXACT(AM368,AN368)</f>
        <v>1</v>
      </c>
    </row>
    <row r="369" spans="1:41" ht="15" customHeight="1">
      <c r="A369" s="1">
        <v>301</v>
      </c>
      <c r="B369" s="1" t="s">
        <v>1989</v>
      </c>
      <c r="C369" s="1" t="s">
        <v>1990</v>
      </c>
      <c r="D369" s="14" t="str">
        <f>VLOOKUP(C369, Tea_added!$B$1:$E$367, 3, FALSE)</f>
        <v>PlateD_C7_AAG0728_Thysanoptera_Thripidae_Thrips_vulgatissimus_idba_spades_consensus</v>
      </c>
      <c r="E369" s="14" t="str">
        <f>VLOOKUP(C369, Tea_added!$B$2:$E$367, 4, FALSE)</f>
        <v>BOLD:AAG0728</v>
      </c>
      <c r="F369" s="1" t="s">
        <v>1991</v>
      </c>
      <c r="G369" s="1" t="s">
        <v>1992</v>
      </c>
      <c r="H369" s="1" t="s">
        <v>1993</v>
      </c>
      <c r="I369" s="1" t="s">
        <v>1994</v>
      </c>
      <c r="J369" s="1" t="s">
        <v>1995</v>
      </c>
      <c r="K369" s="1" t="s">
        <v>1996</v>
      </c>
      <c r="L369" s="1" t="s">
        <v>1993</v>
      </c>
      <c r="M369" s="1" t="str">
        <f>_xlfn.TEXTJOIN("_", FALSE, L369, E369)</f>
        <v>Thrips vulgatissimus_BOLD:AAG0728</v>
      </c>
      <c r="N369" s="13">
        <v>50</v>
      </c>
      <c r="O369" s="13" t="s">
        <v>1646</v>
      </c>
      <c r="P369" s="13">
        <v>130</v>
      </c>
      <c r="R369" s="1" t="s">
        <v>1272</v>
      </c>
      <c r="S369" s="7" t="s">
        <v>2386</v>
      </c>
      <c r="T369" s="1" t="s">
        <v>55</v>
      </c>
      <c r="U369" s="7" t="s">
        <v>3548</v>
      </c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72</v>
      </c>
      <c r="AM369" t="s">
        <v>2566</v>
      </c>
      <c r="AN369" t="s">
        <v>2566</v>
      </c>
      <c r="AO369" t="b">
        <f>EXACT(AM369,AN369)</f>
        <v>1</v>
      </c>
    </row>
    <row r="370" spans="1:41" ht="15" customHeight="1">
      <c r="A370" s="1">
        <v>316</v>
      </c>
      <c r="B370" s="1" t="s">
        <v>2088</v>
      </c>
      <c r="C370" s="1" t="s">
        <v>2089</v>
      </c>
      <c r="D370" s="14" t="str">
        <f>VLOOKUP(C370, Tea_added!$B$1:$E$367, 3, FALSE)</f>
        <v>PlateI_G5_AAM7267_Diptera_Tipulidae_Tipula_arctica_idba_pilon</v>
      </c>
      <c r="E370" s="14" t="str">
        <f>VLOOKUP(C370, Tea_added!$B$2:$E$367, 4, FALSE)</f>
        <v>BOLD:AAM7267</v>
      </c>
      <c r="F370" s="1" t="s">
        <v>2090</v>
      </c>
      <c r="G370" s="1" t="s">
        <v>2091</v>
      </c>
      <c r="H370" s="1" t="s">
        <v>2092</v>
      </c>
      <c r="I370" s="1" t="s">
        <v>40</v>
      </c>
      <c r="J370" s="1" t="s">
        <v>2085</v>
      </c>
      <c r="K370" s="1" t="s">
        <v>2093</v>
      </c>
      <c r="L370" s="1" t="s">
        <v>2092</v>
      </c>
      <c r="M370" s="1" t="str">
        <f>_xlfn.TEXTJOIN("_", FALSE, L370, E370)</f>
        <v>Tipula arctica_BOLD:AAM7267</v>
      </c>
      <c r="N370" s="2">
        <v>90</v>
      </c>
      <c r="O370" s="2" t="s">
        <v>2094</v>
      </c>
      <c r="P370" s="2">
        <v>29079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3548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2446</v>
      </c>
      <c r="AN370" t="s">
        <v>2446</v>
      </c>
      <c r="AO370" t="b">
        <f>EXACT(AM370,AN370)</f>
        <v>1</v>
      </c>
    </row>
    <row r="371" spans="1:41" ht="15" customHeight="1">
      <c r="A371" s="1">
        <v>314</v>
      </c>
      <c r="B371" s="1" t="s">
        <v>2075</v>
      </c>
      <c r="C371" s="1" t="s">
        <v>2076</v>
      </c>
      <c r="D371" s="14" t="str">
        <f>VLOOKUP(C371, Tea_added!$B$1:$E$367, 3, FALSE)</f>
        <v>PlateD_D7_ACF1686_Diptera_Chironomidae_Tokunagaia_cf.Scutellata_blastSpades_pilon</v>
      </c>
      <c r="E371" s="14" t="str">
        <f>VLOOKUP(C371, Tea_added!$B$2:$E$367, 4, FALSE)</f>
        <v>BOLD:ACF1686</v>
      </c>
      <c r="F371" s="1" t="s">
        <v>2077</v>
      </c>
      <c r="G371" s="1" t="s">
        <v>2078</v>
      </c>
      <c r="H371" s="1" t="s">
        <v>2079</v>
      </c>
      <c r="I371" s="1" t="s">
        <v>40</v>
      </c>
      <c r="J371" s="1" t="s">
        <v>41</v>
      </c>
      <c r="K371" s="1" t="s">
        <v>504</v>
      </c>
      <c r="L371" s="1" t="s">
        <v>3445</v>
      </c>
      <c r="M371" s="1" t="str">
        <f>_xlfn.TEXTJOIN("_", FALSE, L371, E371)</f>
        <v>Tokunagaia cf_scutellata_BOLD:ACF1686</v>
      </c>
      <c r="N371" s="2">
        <v>50</v>
      </c>
      <c r="O371" s="2" t="s">
        <v>63</v>
      </c>
      <c r="P371" s="2">
        <v>185</v>
      </c>
      <c r="R371" s="1" t="s">
        <v>1272</v>
      </c>
      <c r="S371" s="7" t="s">
        <v>2386</v>
      </c>
      <c r="T371" s="1" t="s">
        <v>55</v>
      </c>
      <c r="U371" s="7" t="s">
        <v>3548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2401</v>
      </c>
      <c r="AM371" t="s">
        <v>2576</v>
      </c>
      <c r="AN371" t="s">
        <v>2576</v>
      </c>
      <c r="AO371" t="b">
        <f>EXACT(AM371,AN371)</f>
        <v>1</v>
      </c>
    </row>
    <row r="372" spans="1:41" ht="15" customHeight="1">
      <c r="A372" s="1">
        <v>64</v>
      </c>
      <c r="B372" s="1" t="s">
        <v>499</v>
      </c>
      <c r="C372" s="1" t="s">
        <v>500</v>
      </c>
      <c r="D372" s="14" t="str">
        <f>VLOOKUP(C372, Tea_added!$B$1:$E$367, 3, FALSE)</f>
        <v>228_ABX8388_Diptera_Chironomidae_Tokunagaia_rectangularis_IDBA_pilon</v>
      </c>
      <c r="E372" s="14" t="str">
        <f>VLOOKUP(C372, Tea_added!$B$2:$E$367, 4, FALSE)</f>
        <v>BOLD:ABX8388</v>
      </c>
      <c r="F372" s="1" t="s">
        <v>501</v>
      </c>
      <c r="G372" s="1" t="s">
        <v>502</v>
      </c>
      <c r="H372" s="1" t="s">
        <v>503</v>
      </c>
      <c r="I372" s="1" t="s">
        <v>40</v>
      </c>
      <c r="J372" s="1" t="s">
        <v>41</v>
      </c>
      <c r="K372" s="1" t="s">
        <v>504</v>
      </c>
      <c r="L372" s="1" t="s">
        <v>503</v>
      </c>
      <c r="M372" s="1" t="str">
        <f>_xlfn.TEXTJOIN("_", FALSE, L372, E372)</f>
        <v>Tokunagaia rectangularis_BOLD:ABX8388</v>
      </c>
      <c r="N372" s="2">
        <v>50</v>
      </c>
      <c r="O372" s="2" t="s">
        <v>505</v>
      </c>
      <c r="P372" s="2">
        <v>265</v>
      </c>
      <c r="R372" s="1" t="s">
        <v>44</v>
      </c>
      <c r="S372" s="9" t="s">
        <v>45</v>
      </c>
      <c r="T372" s="1" t="s">
        <v>55</v>
      </c>
      <c r="U372" s="7" t="s">
        <v>3548</v>
      </c>
      <c r="V372" s="112" t="s">
        <v>47</v>
      </c>
      <c r="W372" s="55" t="s">
        <v>2654</v>
      </c>
      <c r="X372" s="56" t="s">
        <v>2654</v>
      </c>
      <c r="Y372" s="56" t="s">
        <v>2654</v>
      </c>
      <c r="Z372" s="56" t="s">
        <v>2654</v>
      </c>
      <c r="AA372" s="56" t="s">
        <v>2654</v>
      </c>
      <c r="AB372" s="56" t="s">
        <v>2654</v>
      </c>
      <c r="AC372" s="56" t="s">
        <v>2654</v>
      </c>
      <c r="AD372" s="56" t="s">
        <v>2654</v>
      </c>
      <c r="AE372" s="56" t="s">
        <v>2654</v>
      </c>
      <c r="AF372" s="56" t="s">
        <v>2654</v>
      </c>
      <c r="AG372" s="56" t="s">
        <v>2654</v>
      </c>
      <c r="AH372" s="56" t="s">
        <v>2654</v>
      </c>
      <c r="AI372" s="56" t="s">
        <v>2654</v>
      </c>
      <c r="AJ372" s="56" t="s">
        <v>2654</v>
      </c>
      <c r="AK372" s="57" t="s">
        <v>2654</v>
      </c>
      <c r="AL372" s="66" t="s">
        <v>56</v>
      </c>
      <c r="AM372" s="1" t="s">
        <v>506</v>
      </c>
      <c r="AN372" t="s">
        <v>506</v>
      </c>
      <c r="AO372" t="b">
        <f>EXACT(AM372,AN372)</f>
        <v>1</v>
      </c>
    </row>
    <row r="373" spans="1:41" ht="15" customHeight="1">
      <c r="A373" s="1">
        <v>72</v>
      </c>
      <c r="B373" s="1" t="s">
        <v>552</v>
      </c>
      <c r="C373" s="1" t="s">
        <v>553</v>
      </c>
      <c r="D373" s="14" t="str">
        <f>VLOOKUP(C373, Tea_added!$B$1:$E$367, 3, FALSE)</f>
        <v>252_ACA8693_Diptera_Chironomidae_Tokunagaia_rectangularis_IDBA_pilon</v>
      </c>
      <c r="E373" s="14" t="str">
        <f>VLOOKUP(C373, Tea_added!$B$2:$E$367, 4, FALSE)</f>
        <v>BOLD:ACA8693</v>
      </c>
      <c r="F373" s="1" t="s">
        <v>554</v>
      </c>
      <c r="G373" s="1" t="s">
        <v>555</v>
      </c>
      <c r="H373" s="1" t="s">
        <v>503</v>
      </c>
      <c r="I373" s="1" t="s">
        <v>40</v>
      </c>
      <c r="J373" s="1" t="s">
        <v>41</v>
      </c>
      <c r="K373" s="1" t="s">
        <v>504</v>
      </c>
      <c r="L373" s="1" t="s">
        <v>503</v>
      </c>
      <c r="M373" s="1" t="str">
        <f>_xlfn.TEXTJOIN("_", FALSE, L373, E373)</f>
        <v>Tokunagaia rectangularis_BOLD:ACA8693</v>
      </c>
      <c r="N373" s="2">
        <v>50</v>
      </c>
      <c r="O373" s="2" t="s">
        <v>556</v>
      </c>
      <c r="P373" s="2">
        <v>645</v>
      </c>
      <c r="R373" s="1" t="s">
        <v>44</v>
      </c>
      <c r="S373" s="9" t="s">
        <v>45</v>
      </c>
      <c r="T373" s="1" t="s">
        <v>55</v>
      </c>
      <c r="U373" s="7" t="s">
        <v>3548</v>
      </c>
      <c r="W373" s="55" t="s">
        <v>2654</v>
      </c>
      <c r="X373" s="56" t="s">
        <v>2654</v>
      </c>
      <c r="Y373" s="56" t="s">
        <v>2654</v>
      </c>
      <c r="Z373" s="56" t="s">
        <v>2654</v>
      </c>
      <c r="AA373" s="56" t="s">
        <v>2654</v>
      </c>
      <c r="AB373" s="56" t="s">
        <v>2654</v>
      </c>
      <c r="AC373" s="56" t="s">
        <v>2654</v>
      </c>
      <c r="AD373" s="56" t="s">
        <v>2654</v>
      </c>
      <c r="AE373" s="56" t="s">
        <v>2654</v>
      </c>
      <c r="AF373" s="56" t="s">
        <v>2654</v>
      </c>
      <c r="AG373" s="56" t="s">
        <v>2654</v>
      </c>
      <c r="AH373" s="56" t="s">
        <v>2654</v>
      </c>
      <c r="AI373" s="56" t="s">
        <v>2654</v>
      </c>
      <c r="AJ373" s="56" t="s">
        <v>2654</v>
      </c>
      <c r="AK373" s="57" t="s">
        <v>2654</v>
      </c>
      <c r="AL373" s="66" t="s">
        <v>56</v>
      </c>
      <c r="AM373" s="1" t="s">
        <v>557</v>
      </c>
      <c r="AN373" t="s">
        <v>557</v>
      </c>
      <c r="AO373" t="b">
        <f>EXACT(AM373,AN373)</f>
        <v>1</v>
      </c>
    </row>
    <row r="374" spans="1:41" ht="15" customHeight="1">
      <c r="A374" s="1">
        <v>60</v>
      </c>
      <c r="B374" s="1" t="s">
        <v>471</v>
      </c>
      <c r="C374" s="1" t="s">
        <v>472</v>
      </c>
      <c r="D374" s="14" t="str">
        <f>VLOOKUP(C374, Tea_added!$B$1:$E$367, 3, FALSE)</f>
        <v>212_AAL7118_Diptera_Chironomidae_Tokunagaia_obriaini_IDBA_pilon</v>
      </c>
      <c r="E374" s="14" t="str">
        <f>VLOOKUP(C374, Tea_added!$B$2:$E$367, 4, FALSE)</f>
        <v>BOLD:AAL7118</v>
      </c>
      <c r="F374" s="1" t="s">
        <v>473</v>
      </c>
      <c r="G374" s="1" t="s">
        <v>474</v>
      </c>
      <c r="H374" s="1" t="s">
        <v>475</v>
      </c>
      <c r="I374" s="1" t="s">
        <v>40</v>
      </c>
      <c r="J374" s="1" t="s">
        <v>41</v>
      </c>
      <c r="K374" s="1" t="s">
        <v>504</v>
      </c>
      <c r="L374" s="1" t="s">
        <v>475</v>
      </c>
      <c r="M374" s="1" t="str">
        <f>_xlfn.TEXTJOIN("_", FALSE, L374, E374)</f>
        <v>Tokunagaia obriaini_BOLD:AAL7118</v>
      </c>
      <c r="N374" s="2">
        <v>50</v>
      </c>
      <c r="O374" s="2" t="s">
        <v>476</v>
      </c>
      <c r="P374" s="2">
        <v>875</v>
      </c>
      <c r="R374" s="1" t="s">
        <v>44</v>
      </c>
      <c r="S374" s="9" t="s">
        <v>45</v>
      </c>
      <c r="T374" s="1" t="s">
        <v>55</v>
      </c>
      <c r="U374" s="7" t="s">
        <v>3548</v>
      </c>
      <c r="V374" s="71"/>
      <c r="W374" s="55" t="s">
        <v>2654</v>
      </c>
      <c r="X374" s="56" t="s">
        <v>2654</v>
      </c>
      <c r="Y374" s="56" t="s">
        <v>2654</v>
      </c>
      <c r="Z374" s="56" t="s">
        <v>2654</v>
      </c>
      <c r="AA374" s="56" t="s">
        <v>2654</v>
      </c>
      <c r="AB374" s="56" t="s">
        <v>2654</v>
      </c>
      <c r="AC374" s="56" t="s">
        <v>2654</v>
      </c>
      <c r="AD374" s="56" t="s">
        <v>2654</v>
      </c>
      <c r="AE374" s="56" t="s">
        <v>2654</v>
      </c>
      <c r="AF374" s="56" t="s">
        <v>2654</v>
      </c>
      <c r="AG374" s="56" t="s">
        <v>2654</v>
      </c>
      <c r="AH374" s="56" t="s">
        <v>2654</v>
      </c>
      <c r="AI374" s="56" t="s">
        <v>2654</v>
      </c>
      <c r="AJ374" s="56" t="s">
        <v>2654</v>
      </c>
      <c r="AK374" s="57" t="s">
        <v>2654</v>
      </c>
      <c r="AL374" s="66" t="s">
        <v>56</v>
      </c>
      <c r="AM374" s="1" t="s">
        <v>477</v>
      </c>
      <c r="AN374" t="s">
        <v>477</v>
      </c>
      <c r="AO374" t="b">
        <f>EXACT(AM374,AN374)</f>
        <v>1</v>
      </c>
    </row>
    <row r="375" spans="1:41" ht="15" customHeight="1">
      <c r="A375" s="1">
        <v>226</v>
      </c>
      <c r="B375" s="1" t="s">
        <v>1593</v>
      </c>
      <c r="C375" s="1" t="s">
        <v>1594</v>
      </c>
      <c r="D375" s="14" t="str">
        <f>VLOOKUP(C375, Tea_added!$B$1:$E$367, 3, FALSE)</f>
        <v>PlateI_F6_ACJ4620_Diptera_Trichoceridae_Trichocera_blastSpades_pilon</v>
      </c>
      <c r="E375" s="14" t="str">
        <f>VLOOKUP(C375, Tea_added!$B$2:$E$367, 4, FALSE)</f>
        <v>BOLD:ACJ4620</v>
      </c>
      <c r="F375" s="1" t="s">
        <v>1595</v>
      </c>
      <c r="G375" s="1" t="s">
        <v>1596</v>
      </c>
      <c r="H375" s="1" t="s">
        <v>1597</v>
      </c>
      <c r="I375" s="1" t="s">
        <v>40</v>
      </c>
      <c r="J375" s="1" t="s">
        <v>1598</v>
      </c>
      <c r="K375" s="1" t="s">
        <v>1597</v>
      </c>
      <c r="L375" s="1" t="s">
        <v>3375</v>
      </c>
      <c r="M375" s="1" t="str">
        <f>_xlfn.TEXTJOIN("_", FALSE, L375, E375)</f>
        <v>Trichocera sp_BOLD:ACJ4620</v>
      </c>
      <c r="N375" s="2">
        <v>90</v>
      </c>
      <c r="O375" s="2" t="s">
        <v>1599</v>
      </c>
      <c r="P375" s="2">
        <v>8172</v>
      </c>
      <c r="R375" s="1" t="s">
        <v>1272</v>
      </c>
      <c r="S375" s="7" t="s">
        <v>2388</v>
      </c>
      <c r="T375" s="1" t="s">
        <v>55</v>
      </c>
      <c r="U375" s="7" t="s">
        <v>3548</v>
      </c>
      <c r="W375" s="55" t="s">
        <v>2654</v>
      </c>
      <c r="X375" s="56" t="s">
        <v>2654</v>
      </c>
      <c r="Y375" s="56" t="s">
        <v>2654</v>
      </c>
      <c r="Z375" s="56" t="s">
        <v>2654</v>
      </c>
      <c r="AA375" s="56" t="s">
        <v>2654</v>
      </c>
      <c r="AB375" s="56" t="s">
        <v>2654</v>
      </c>
      <c r="AC375" s="56" t="s">
        <v>2654</v>
      </c>
      <c r="AD375" s="56" t="s">
        <v>2654</v>
      </c>
      <c r="AE375" s="56" t="s">
        <v>2654</v>
      </c>
      <c r="AF375" s="56" t="s">
        <v>2654</v>
      </c>
      <c r="AG375" s="56" t="s">
        <v>2654</v>
      </c>
      <c r="AH375" s="56" t="s">
        <v>2654</v>
      </c>
      <c r="AI375" s="56" t="s">
        <v>2654</v>
      </c>
      <c r="AJ375" s="56" t="s">
        <v>2654</v>
      </c>
      <c r="AK375" s="57" t="s">
        <v>2654</v>
      </c>
      <c r="AL375" s="64" t="s">
        <v>2401</v>
      </c>
      <c r="AM375" t="s">
        <v>2406</v>
      </c>
      <c r="AN375" t="s">
        <v>2406</v>
      </c>
      <c r="AO375" t="b">
        <f>EXACT(AM375,AN375)</f>
        <v>1</v>
      </c>
    </row>
    <row r="376" spans="1:41" ht="15" customHeight="1">
      <c r="A376" s="1">
        <v>232</v>
      </c>
      <c r="B376" s="1" t="s">
        <v>1626</v>
      </c>
      <c r="C376" s="1" t="s">
        <v>1627</v>
      </c>
      <c r="D376" s="14" t="str">
        <f>VLOOKUP(C376, Tea_added!$B$1:$E$367, 3, FALSE)</f>
        <v>PlateI_H4_AAL6370_Diptera_Chironomidae_Trichotanypus_posticalis_idba_spades_consensus</v>
      </c>
      <c r="E376" s="14" t="str">
        <f>VLOOKUP(C376, Tea_added!$B$2:$E$367, 4, FALSE)</f>
        <v>BOLD:AAL6370</v>
      </c>
      <c r="F376" s="1" t="s">
        <v>1628</v>
      </c>
      <c r="G376" s="1" t="s">
        <v>1629</v>
      </c>
      <c r="H376" s="1" t="s">
        <v>1630</v>
      </c>
      <c r="I376" s="1" t="s">
        <v>40</v>
      </c>
      <c r="J376" s="1" t="s">
        <v>41</v>
      </c>
      <c r="K376" s="1" t="s">
        <v>1631</v>
      </c>
      <c r="L376" s="1" t="s">
        <v>1630</v>
      </c>
      <c r="M376" s="1" t="str">
        <f>_xlfn.TEXTJOIN("_", FALSE, L376, E376)</f>
        <v>Trichotanypus posticalis_BOLD:AAL6370</v>
      </c>
      <c r="N376" s="13">
        <v>50</v>
      </c>
      <c r="O376" s="13">
        <v>6</v>
      </c>
      <c r="P376" s="13">
        <v>300</v>
      </c>
      <c r="R376" s="1" t="s">
        <v>1272</v>
      </c>
      <c r="S376" s="7" t="s">
        <v>2389</v>
      </c>
      <c r="T376" s="1" t="s">
        <v>55</v>
      </c>
      <c r="U376" s="7" t="s">
        <v>3548</v>
      </c>
      <c r="W376" s="55" t="s">
        <v>2654</v>
      </c>
      <c r="X376" s="56" t="s">
        <v>2654</v>
      </c>
      <c r="Y376" s="56" t="s">
        <v>2654</v>
      </c>
      <c r="Z376" s="56" t="s">
        <v>2654</v>
      </c>
      <c r="AA376" s="56" t="s">
        <v>2654</v>
      </c>
      <c r="AB376" s="56" t="s">
        <v>2654</v>
      </c>
      <c r="AC376" s="56" t="s">
        <v>2654</v>
      </c>
      <c r="AD376" s="56" t="s">
        <v>2654</v>
      </c>
      <c r="AE376" s="56" t="s">
        <v>2654</v>
      </c>
      <c r="AF376" s="56" t="s">
        <v>2654</v>
      </c>
      <c r="AG376" s="56" t="s">
        <v>2654</v>
      </c>
      <c r="AH376" s="56" t="s">
        <v>2654</v>
      </c>
      <c r="AI376" s="56" t="s">
        <v>2654</v>
      </c>
      <c r="AJ376" s="56" t="s">
        <v>2654</v>
      </c>
      <c r="AK376" s="57" t="s">
        <v>2654</v>
      </c>
      <c r="AL376" s="64" t="s">
        <v>72</v>
      </c>
      <c r="AM376" t="s">
        <v>2417</v>
      </c>
      <c r="AN376" t="s">
        <v>2417</v>
      </c>
      <c r="AO376" t="b">
        <f>EXACT(AM376,AN376)</f>
        <v>1</v>
      </c>
    </row>
    <row r="377" spans="1:41" ht="15" customHeight="1">
      <c r="A377" s="1">
        <v>361</v>
      </c>
      <c r="B377" s="1" t="s">
        <v>2350</v>
      </c>
      <c r="C377" s="1" t="s">
        <v>2351</v>
      </c>
      <c r="D377" s="14" t="str">
        <f>VLOOKUP(C377, Tea_added!$B$1:$E$367, 3, FALSE)</f>
        <v>PlateI_A12_ACB3705_Hymenoptera_Ichneumonidae_Tymmophorus_gelidus_spades_pilon</v>
      </c>
      <c r="E377" s="14" t="str">
        <f>VLOOKUP(C377, Tea_added!$B$2:$E$367, 4, FALSE)</f>
        <v>BOLD:ACB3705</v>
      </c>
      <c r="F377" s="1" t="s">
        <v>2352</v>
      </c>
      <c r="G377" s="1" t="s">
        <v>2353</v>
      </c>
      <c r="H377" s="1" t="s">
        <v>2354</v>
      </c>
      <c r="I377" s="1" t="s">
        <v>773</v>
      </c>
      <c r="J377" s="1" t="s">
        <v>774</v>
      </c>
      <c r="K377" s="1" t="s">
        <v>2355</v>
      </c>
      <c r="L377" s="1" t="s">
        <v>2354</v>
      </c>
      <c r="M377" s="1" t="str">
        <f>_xlfn.TEXTJOIN("_", FALSE, L377, E377)</f>
        <v>Tymmophorus gelidus_BOLD:ACB3705</v>
      </c>
      <c r="N377" s="2">
        <v>70</v>
      </c>
      <c r="O377" s="2" t="s">
        <v>171</v>
      </c>
      <c r="P377" s="2">
        <v>651</v>
      </c>
      <c r="Q377" s="1" t="s">
        <v>715</v>
      </c>
      <c r="R377" s="1" t="s">
        <v>1272</v>
      </c>
      <c r="S377" s="7" t="s">
        <v>2386</v>
      </c>
      <c r="T377" s="1" t="s">
        <v>55</v>
      </c>
      <c r="U377" s="7" t="s">
        <v>3548</v>
      </c>
      <c r="W377" s="55" t="s">
        <v>45</v>
      </c>
      <c r="X377" s="56" t="s">
        <v>45</v>
      </c>
      <c r="Y377" s="56" t="s">
        <v>45</v>
      </c>
      <c r="Z377" s="56" t="s">
        <v>45</v>
      </c>
      <c r="AA377" s="56" t="s">
        <v>45</v>
      </c>
      <c r="AB377" s="56" t="s">
        <v>45</v>
      </c>
      <c r="AC377" s="56" t="s">
        <v>45</v>
      </c>
      <c r="AD377" s="56" t="s">
        <v>45</v>
      </c>
      <c r="AE377" s="56" t="s">
        <v>45</v>
      </c>
      <c r="AF377" s="56" t="s">
        <v>45</v>
      </c>
      <c r="AG377" s="56" t="s">
        <v>45</v>
      </c>
      <c r="AH377" s="56" t="s">
        <v>45</v>
      </c>
      <c r="AI377" s="56" t="s">
        <v>45</v>
      </c>
      <c r="AJ377" s="56" t="s">
        <v>45</v>
      </c>
      <c r="AK377" s="57" t="s">
        <v>45</v>
      </c>
      <c r="AL377" s="64" t="s">
        <v>2400</v>
      </c>
      <c r="AM377" t="s">
        <v>2613</v>
      </c>
      <c r="AN377" t="s">
        <v>2613</v>
      </c>
      <c r="AO377" t="b">
        <f>EXACT(AM377,AN377)</f>
        <v>1</v>
      </c>
    </row>
    <row r="378" spans="1:41" ht="15" customHeight="1">
      <c r="A378" s="1">
        <v>124</v>
      </c>
      <c r="B378" s="1" t="s">
        <v>915</v>
      </c>
      <c r="C378" s="1" t="s">
        <v>916</v>
      </c>
      <c r="D378" s="14" t="str">
        <f>VLOOKUP(C378, Tea_added!$B$1:$E$367, 3, FALSE)</f>
        <v>1_ACF0117_Lepidoptera_Crambidae_Udea_torvalis_IDBA_pilon</v>
      </c>
      <c r="E378" s="14" t="str">
        <f>VLOOKUP(C378, Tea_added!$B$2:$E$367, 4, FALSE)</f>
        <v>BOLD:ACF0117</v>
      </c>
      <c r="F378" s="1" t="s">
        <v>917</v>
      </c>
      <c r="G378" s="1" t="s">
        <v>918</v>
      </c>
      <c r="H378" s="1" t="s">
        <v>919</v>
      </c>
      <c r="I378" s="1" t="s">
        <v>867</v>
      </c>
      <c r="J378" s="1" t="s">
        <v>920</v>
      </c>
      <c r="K378" s="1" t="s">
        <v>921</v>
      </c>
      <c r="L378" s="1" t="s">
        <v>919</v>
      </c>
      <c r="M378" s="1" t="str">
        <f>_xlfn.TEXTJOIN("_", FALSE, L378, E378)</f>
        <v>Udea torvalis_BOLD:ACF0117</v>
      </c>
      <c r="N378" s="13">
        <v>120</v>
      </c>
      <c r="O378" s="13" t="s">
        <v>922</v>
      </c>
      <c r="P378" s="13">
        <v>736</v>
      </c>
      <c r="Q378" s="1" t="s">
        <v>715</v>
      </c>
      <c r="R378" s="1" t="s">
        <v>44</v>
      </c>
      <c r="S378" s="9" t="s">
        <v>45</v>
      </c>
      <c r="T378" s="1" t="s">
        <v>55</v>
      </c>
      <c r="U378" s="7" t="s">
        <v>3548</v>
      </c>
      <c r="V378" s="71"/>
      <c r="W378" s="55" t="s">
        <v>2654</v>
      </c>
      <c r="X378" s="56" t="s">
        <v>2654</v>
      </c>
      <c r="Y378" s="56" t="s">
        <v>2654</v>
      </c>
      <c r="Z378" s="56" t="s">
        <v>2654</v>
      </c>
      <c r="AA378" s="56" t="s">
        <v>2654</v>
      </c>
      <c r="AB378" s="56" t="s">
        <v>2654</v>
      </c>
      <c r="AC378" s="56" t="s">
        <v>2654</v>
      </c>
      <c r="AD378" s="56" t="s">
        <v>2654</v>
      </c>
      <c r="AE378" s="56" t="s">
        <v>2654</v>
      </c>
      <c r="AF378" s="56" t="s">
        <v>2654</v>
      </c>
      <c r="AG378" s="56" t="s">
        <v>2654</v>
      </c>
      <c r="AH378" s="56" t="s">
        <v>2654</v>
      </c>
      <c r="AI378" s="56" t="s">
        <v>2654</v>
      </c>
      <c r="AJ378" s="56" t="s">
        <v>2654</v>
      </c>
      <c r="AK378" s="57" t="s">
        <v>2654</v>
      </c>
      <c r="AL378" s="66" t="s">
        <v>56</v>
      </c>
      <c r="AM378" s="1" t="s">
        <v>923</v>
      </c>
      <c r="AN378" t="s">
        <v>923</v>
      </c>
      <c r="AO378" t="b">
        <f>EXACT(AM378,AN378)</f>
        <v>1</v>
      </c>
    </row>
    <row r="379" spans="1:41" ht="15" customHeight="1">
      <c r="A379" s="1">
        <v>122</v>
      </c>
      <c r="B379" s="1" t="s">
        <v>899</v>
      </c>
      <c r="C379" s="1" t="s">
        <v>900</v>
      </c>
      <c r="D379" s="14" t="str">
        <f>VLOOKUP(C379, Tea_added!$B$1:$E$367, 3, FALSE)</f>
        <v>612_ACE8100_Araneae_Thomisidae_Xysticus_deichmanni_IDBA_pilon_ConcatenatedSequences</v>
      </c>
      <c r="E379" s="14" t="str">
        <f>VLOOKUP(C379, Tea_added!$B$2:$E$367, 4, FALSE)</f>
        <v>BOLD:ACE8100</v>
      </c>
      <c r="F379" s="1" t="s">
        <v>901</v>
      </c>
      <c r="G379" s="1" t="s">
        <v>902</v>
      </c>
      <c r="H379" s="1" t="s">
        <v>903</v>
      </c>
      <c r="I379" s="1" t="s">
        <v>886</v>
      </c>
      <c r="J379" s="1" t="s">
        <v>896</v>
      </c>
      <c r="K379" s="1" t="s">
        <v>897</v>
      </c>
      <c r="L379" s="1" t="s">
        <v>903</v>
      </c>
      <c r="M379" s="1" t="str">
        <f>_xlfn.TEXTJOIN("_", FALSE, L379, E379)</f>
        <v>Xysticus deichmanni_BOLD:ACE8100</v>
      </c>
      <c r="N379" s="13">
        <v>50</v>
      </c>
      <c r="O379" s="13" t="s">
        <v>904</v>
      </c>
      <c r="P379" s="13">
        <v>9535</v>
      </c>
      <c r="Q379" s="1" t="s">
        <v>715</v>
      </c>
      <c r="R379" s="1" t="s">
        <v>44</v>
      </c>
      <c r="S379" s="9" t="s">
        <v>45</v>
      </c>
      <c r="T379" s="1" t="s">
        <v>216</v>
      </c>
      <c r="U379" s="7" t="s">
        <v>3548</v>
      </c>
      <c r="W379" s="55" t="s">
        <v>2654</v>
      </c>
      <c r="X379" s="56" t="s">
        <v>2654</v>
      </c>
      <c r="Y379" s="56" t="s">
        <v>2654</v>
      </c>
      <c r="Z379" s="56" t="s">
        <v>2654</v>
      </c>
      <c r="AA379" s="56" t="s">
        <v>2654</v>
      </c>
      <c r="AB379" s="56" t="s">
        <v>2654</v>
      </c>
      <c r="AC379" s="56" t="s">
        <v>2654</v>
      </c>
      <c r="AD379" s="56" t="s">
        <v>2654</v>
      </c>
      <c r="AE379" s="56" t="s">
        <v>2654</v>
      </c>
      <c r="AF379" s="56" t="s">
        <v>2654</v>
      </c>
      <c r="AG379" s="56" t="s">
        <v>2654</v>
      </c>
      <c r="AH379" s="56" t="s">
        <v>2654</v>
      </c>
      <c r="AI379" s="56" t="s">
        <v>2654</v>
      </c>
      <c r="AJ379" s="56" t="s">
        <v>2654</v>
      </c>
      <c r="AK379" s="57" t="s">
        <v>352</v>
      </c>
      <c r="AL379" s="66" t="s">
        <v>56</v>
      </c>
      <c r="AM379" s="1" t="s">
        <v>905</v>
      </c>
      <c r="AN379" t="s">
        <v>905</v>
      </c>
      <c r="AO379" t="b">
        <f>EXACT(AM379,AN379)</f>
        <v>1</v>
      </c>
    </row>
    <row r="380" spans="1:41" ht="15" customHeight="1">
      <c r="A380" s="1">
        <v>121</v>
      </c>
      <c r="B380" s="1" t="s">
        <v>891</v>
      </c>
      <c r="C380" s="1" t="s">
        <v>892</v>
      </c>
      <c r="D380" s="14" t="str">
        <f>VLOOKUP(C380, Tea_added!$B$1:$E$367, 3, FALSE)</f>
        <v>609_AAB1154_Araneae_Thomisidae_Xysticus_labradorensis_IDBA_pilon_ConcatenatedSequences</v>
      </c>
      <c r="E380" s="14" t="str">
        <f>VLOOKUP(C380, Tea_added!$B$2:$E$367, 4, FALSE)</f>
        <v>BOLD:AAB1154</v>
      </c>
      <c r="F380" s="1" t="s">
        <v>893</v>
      </c>
      <c r="G380" s="1" t="s">
        <v>894</v>
      </c>
      <c r="H380" s="1" t="s">
        <v>895</v>
      </c>
      <c r="I380" s="1" t="s">
        <v>886</v>
      </c>
      <c r="J380" s="1" t="s">
        <v>896</v>
      </c>
      <c r="K380" s="1" t="s">
        <v>897</v>
      </c>
      <c r="L380" s="1" t="s">
        <v>895</v>
      </c>
      <c r="M380" s="1" t="str">
        <f>_xlfn.TEXTJOIN("_", FALSE, L380, E380)</f>
        <v>Xysticus labradorensis_BOLD:AAB1154</v>
      </c>
      <c r="N380" s="13">
        <v>50</v>
      </c>
      <c r="O380" s="13">
        <v>118</v>
      </c>
      <c r="P380" s="13">
        <v>5900</v>
      </c>
      <c r="Q380" s="1" t="s">
        <v>715</v>
      </c>
      <c r="R380" s="1" t="s">
        <v>44</v>
      </c>
      <c r="S380" s="9" t="s">
        <v>45</v>
      </c>
      <c r="T380" s="1" t="s">
        <v>216</v>
      </c>
      <c r="U380" s="7" t="s">
        <v>3548</v>
      </c>
      <c r="W380" s="55" t="s">
        <v>2654</v>
      </c>
      <c r="X380" s="56" t="s">
        <v>2654</v>
      </c>
      <c r="Y380" s="56" t="s">
        <v>2654</v>
      </c>
      <c r="Z380" s="56" t="s">
        <v>2654</v>
      </c>
      <c r="AA380" s="56" t="s">
        <v>2654</v>
      </c>
      <c r="AB380" s="56" t="s">
        <v>2654</v>
      </c>
      <c r="AC380" s="56" t="s">
        <v>2654</v>
      </c>
      <c r="AD380" s="56" t="s">
        <v>2654</v>
      </c>
      <c r="AE380" s="56" t="s">
        <v>2654</v>
      </c>
      <c r="AF380" s="56" t="s">
        <v>2654</v>
      </c>
      <c r="AG380" s="56" t="s">
        <v>2654</v>
      </c>
      <c r="AH380" s="56" t="s">
        <v>2654</v>
      </c>
      <c r="AI380" s="56" t="s">
        <v>2654</v>
      </c>
      <c r="AJ380" s="56" t="s">
        <v>216</v>
      </c>
      <c r="AK380" s="57" t="s">
        <v>352</v>
      </c>
      <c r="AL380" s="66" t="s">
        <v>56</v>
      </c>
      <c r="AM380" s="1" t="s">
        <v>898</v>
      </c>
      <c r="AN380" t="s">
        <v>898</v>
      </c>
      <c r="AO380" t="b">
        <f>EXACT(AM380,AN380)</f>
        <v>1</v>
      </c>
    </row>
    <row r="381" spans="1:41" ht="15" customHeight="1">
      <c r="A381" s="1">
        <v>306</v>
      </c>
      <c r="B381" s="1" t="s">
        <v>2023</v>
      </c>
      <c r="C381" s="1" t="s">
        <v>2024</v>
      </c>
      <c r="D381" s="14" t="str">
        <f>VLOOKUP(C381, Tea_added!$B$1:$E$367, 3, FALSE)</f>
        <v>PlateI_E5_AAG2441_Diptera_Anthomyiidae_Zaphne_divisa_idba_pilon</v>
      </c>
      <c r="E381" s="14" t="str">
        <f>VLOOKUP(C381, Tea_added!$B$2:$E$367, 4, FALSE)</f>
        <v>BOLD:AAG2441</v>
      </c>
      <c r="F381" s="1" t="s">
        <v>2025</v>
      </c>
      <c r="G381" s="1" t="s">
        <v>2026</v>
      </c>
      <c r="H381" s="1" t="s">
        <v>2027</v>
      </c>
      <c r="I381" s="1" t="s">
        <v>40</v>
      </c>
      <c r="J381" s="1" t="s">
        <v>252</v>
      </c>
      <c r="K381" s="1" t="s">
        <v>1158</v>
      </c>
      <c r="L381" s="1" t="s">
        <v>2027</v>
      </c>
      <c r="M381" s="1" t="str">
        <f>_xlfn.TEXTJOIN("_", FALSE, L381, E381)</f>
        <v>Zaphne divisa_BOLD:AAG2441</v>
      </c>
      <c r="N381" s="2">
        <v>90</v>
      </c>
      <c r="O381" s="2" t="s">
        <v>2028</v>
      </c>
      <c r="P381" s="2">
        <v>9963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3548</v>
      </c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2399</v>
      </c>
      <c r="AM381" t="s">
        <v>2445</v>
      </c>
      <c r="AN381" t="s">
        <v>2445</v>
      </c>
      <c r="AO381" t="b">
        <f>EXACT(AM381,AN381)</f>
        <v>1</v>
      </c>
    </row>
    <row r="382" spans="1:41" ht="15" customHeight="1">
      <c r="A382" s="1">
        <v>355</v>
      </c>
      <c r="B382" s="1" t="s">
        <v>2321</v>
      </c>
      <c r="C382" s="1" t="s">
        <v>2322</v>
      </c>
      <c r="D382" s="14" t="str">
        <f>VLOOKUP(C382, Tea_added!$B$1:$E$367, 3, FALSE)</f>
        <v>PlateI_C5_AAG1723_Diptera_Anthomyiidae_Zaphne_frontata_or_Zaphne_tundrica_idba_pilon</v>
      </c>
      <c r="E382" s="14" t="str">
        <f>VLOOKUP(C382, Tea_added!$B$2:$E$367, 4, FALSE)</f>
        <v>BOLD:AAG1723</v>
      </c>
      <c r="F382" s="1" t="s">
        <v>2323</v>
      </c>
      <c r="G382" s="1" t="s">
        <v>2324</v>
      </c>
      <c r="H382" s="1" t="s">
        <v>2325</v>
      </c>
      <c r="I382" s="1" t="s">
        <v>40</v>
      </c>
      <c r="J382" s="1" t="s">
        <v>252</v>
      </c>
      <c r="K382" s="1" t="s">
        <v>1158</v>
      </c>
      <c r="L382" s="1" t="s">
        <v>3437</v>
      </c>
      <c r="M382" s="1" t="str">
        <f>_xlfn.TEXTJOIN("_", FALSE, L382, E382)</f>
        <v>Zaphne frontata_tundrica_BOLD:AAG1723</v>
      </c>
      <c r="N382" s="13">
        <v>90</v>
      </c>
      <c r="O382" s="13">
        <v>790</v>
      </c>
      <c r="P382" s="13">
        <v>71100</v>
      </c>
      <c r="Q382" s="1" t="s">
        <v>715</v>
      </c>
      <c r="R382" s="1" t="s">
        <v>1272</v>
      </c>
      <c r="S382" s="7" t="s">
        <v>2388</v>
      </c>
      <c r="T382" s="1" t="s">
        <v>55</v>
      </c>
      <c r="U382" s="7" t="s">
        <v>3548</v>
      </c>
      <c r="W382" s="55" t="s">
        <v>45</v>
      </c>
      <c r="X382" s="56" t="s">
        <v>45</v>
      </c>
      <c r="Y382" s="56" t="s">
        <v>45</v>
      </c>
      <c r="Z382" s="56" t="s">
        <v>45</v>
      </c>
      <c r="AA382" s="56" t="s">
        <v>45</v>
      </c>
      <c r="AB382" s="56" t="s">
        <v>45</v>
      </c>
      <c r="AC382" s="56" t="s">
        <v>45</v>
      </c>
      <c r="AD382" s="56" t="s">
        <v>45</v>
      </c>
      <c r="AE382" s="56" t="s">
        <v>45</v>
      </c>
      <c r="AF382" s="56" t="s">
        <v>45</v>
      </c>
      <c r="AG382" s="56" t="s">
        <v>45</v>
      </c>
      <c r="AH382" s="56" t="s">
        <v>45</v>
      </c>
      <c r="AI382" s="56" t="s">
        <v>45</v>
      </c>
      <c r="AJ382" s="56" t="s">
        <v>45</v>
      </c>
      <c r="AK382" s="57" t="s">
        <v>45</v>
      </c>
      <c r="AL382" s="64" t="s">
        <v>2399</v>
      </c>
      <c r="AM382" t="s">
        <v>2450</v>
      </c>
      <c r="AN382" t="s">
        <v>2450</v>
      </c>
      <c r="AO382" t="b">
        <f>EXACT(AM382,AN382)</f>
        <v>1</v>
      </c>
    </row>
    <row r="383" spans="1:41" ht="15" customHeight="1">
      <c r="A383" s="1">
        <v>156</v>
      </c>
      <c r="B383" s="1" t="s">
        <v>1154</v>
      </c>
      <c r="C383" s="1" t="s">
        <v>1155</v>
      </c>
      <c r="D383" s="14" t="str">
        <f>VLOOKUP(C383, Tea_added!$B$1:$E$367, 3, FALSE)</f>
        <v>MITO_11_ABZ1244_Diptera_Anthomyiidae_Zaphne_occidentalis_IDBApilon</v>
      </c>
      <c r="E383" s="14" t="str">
        <f>VLOOKUP(C383, Tea_added!$B$2:$E$367, 4, FALSE)</f>
        <v>BOLD:ABZ1244</v>
      </c>
      <c r="F383" s="1" t="s">
        <v>1156</v>
      </c>
      <c r="G383" s="1" t="s">
        <v>1102</v>
      </c>
      <c r="H383" s="1" t="s">
        <v>1157</v>
      </c>
      <c r="I383" s="1" t="s">
        <v>40</v>
      </c>
      <c r="J383" s="1" t="s">
        <v>252</v>
      </c>
      <c r="K383" s="1" t="s">
        <v>1158</v>
      </c>
      <c r="L383" s="1" t="s">
        <v>1157</v>
      </c>
      <c r="M383" s="1" t="str">
        <f>_xlfn.TEXTJOIN("_", FALSE, L383, E383)</f>
        <v>Zaphne occidentalis_BOLD:ABZ1244</v>
      </c>
      <c r="N383" s="2">
        <v>50</v>
      </c>
      <c r="O383" s="2" t="s">
        <v>1159</v>
      </c>
      <c r="P383" s="2">
        <v>16665</v>
      </c>
      <c r="Q383" s="1" t="s">
        <v>715</v>
      </c>
      <c r="R383" s="1" t="s">
        <v>44</v>
      </c>
      <c r="S383" s="9" t="s">
        <v>45</v>
      </c>
      <c r="T383" s="1" t="s">
        <v>55</v>
      </c>
      <c r="U383" s="7" t="s">
        <v>3548</v>
      </c>
      <c r="V383" s="71"/>
      <c r="W383" s="55" t="s">
        <v>2654</v>
      </c>
      <c r="X383" s="56" t="s">
        <v>2654</v>
      </c>
      <c r="Y383" s="56" t="s">
        <v>2654</v>
      </c>
      <c r="Z383" s="56" t="s">
        <v>2654</v>
      </c>
      <c r="AA383" s="56" t="s">
        <v>2654</v>
      </c>
      <c r="AB383" s="56" t="s">
        <v>2654</v>
      </c>
      <c r="AC383" s="56" t="s">
        <v>2654</v>
      </c>
      <c r="AD383" s="56" t="s">
        <v>2654</v>
      </c>
      <c r="AE383" s="56" t="s">
        <v>2654</v>
      </c>
      <c r="AF383" s="56" t="s">
        <v>2654</v>
      </c>
      <c r="AG383" s="56" t="s">
        <v>2654</v>
      </c>
      <c r="AH383" s="56" t="s">
        <v>2654</v>
      </c>
      <c r="AI383" s="56" t="s">
        <v>2654</v>
      </c>
      <c r="AJ383" s="56" t="s">
        <v>2654</v>
      </c>
      <c r="AK383" s="57" t="s">
        <v>2654</v>
      </c>
      <c r="AL383" s="66" t="s">
        <v>56</v>
      </c>
      <c r="AM383" s="1" t="s">
        <v>1160</v>
      </c>
      <c r="AN383" t="s">
        <v>1160</v>
      </c>
      <c r="AO383" t="b">
        <f>EXACT(AM383,AN383)</f>
        <v>1</v>
      </c>
    </row>
    <row r="384" spans="1:41" ht="15" customHeight="1">
      <c r="A384" s="1">
        <v>68</v>
      </c>
      <c r="B384" s="1" t="s">
        <v>527</v>
      </c>
      <c r="C384" s="1" t="s">
        <v>528</v>
      </c>
      <c r="D384" s="14" t="str">
        <f>VLOOKUP(C384, Tea_added!$B$1:$E$367, 3, FALSE)</f>
        <v>PlateJ_F1_ACI8140_Diptera_Mycetophilidae_blastSpades_pilon</v>
      </c>
      <c r="E384" s="14" t="str">
        <f>VLOOKUP(C384, Tea_added!$B$2:$E$367, 4, FALSE)</f>
        <v>BOLD:ACI8140</v>
      </c>
      <c r="F384" s="1" t="s">
        <v>529</v>
      </c>
      <c r="G384" s="1" t="s">
        <v>530</v>
      </c>
      <c r="H384" s="1" t="s">
        <v>320</v>
      </c>
      <c r="I384" s="1" t="s">
        <v>40</v>
      </c>
      <c r="J384" s="1" t="s">
        <v>320</v>
      </c>
      <c r="N384" s="13">
        <v>40</v>
      </c>
      <c r="O384" s="13" t="s">
        <v>531</v>
      </c>
      <c r="P384" s="13">
        <v>1084</v>
      </c>
      <c r="R384" s="1" t="s">
        <v>44</v>
      </c>
      <c r="S384" s="4" t="s">
        <v>45</v>
      </c>
      <c r="T384" s="5" t="s">
        <v>46</v>
      </c>
      <c r="U384" s="117" t="s">
        <v>3548</v>
      </c>
      <c r="V384" s="123" t="s">
        <v>2686</v>
      </c>
      <c r="W384" s="6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8"/>
      <c r="AM384" s="1"/>
      <c r="AN384" t="s">
        <v>2404</v>
      </c>
      <c r="AO384" t="b">
        <f>EXACT(AM384,AN384)</f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1:U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102" r:id="rId1" xr:uid="{00000000-0004-0000-0000-000000000000}"/>
    <hyperlink ref="AL103" r:id="rId2" xr:uid="{00000000-0004-0000-0000-000001000000}"/>
    <hyperlink ref="AL120" r:id="rId3" xr:uid="{00000000-0004-0000-0000-000002000000}"/>
    <hyperlink ref="AL121" r:id="rId4" xr:uid="{00000000-0004-0000-0000-000003000000}"/>
    <hyperlink ref="AL122" r:id="rId5" xr:uid="{00000000-0004-0000-0000-000004000000}"/>
    <hyperlink ref="AL123" r:id="rId6" xr:uid="{00000000-0004-0000-0000-000005000000}"/>
    <hyperlink ref="AL125" r:id="rId7" xr:uid="{00000000-0004-0000-0000-000006000000}"/>
    <hyperlink ref="AL138" r:id="rId8" xr:uid="{00000000-0004-0000-0000-000007000000}"/>
    <hyperlink ref="AL139" r:id="rId9" xr:uid="{00000000-0004-0000-0000-000008000000}"/>
    <hyperlink ref="AL140" r:id="rId10" xr:uid="{00000000-0004-0000-0000-000009000000}"/>
    <hyperlink ref="AL144" r:id="rId11" xr:uid="{00000000-0004-0000-0000-00000A000000}"/>
    <hyperlink ref="AL187" r:id="rId12" xr:uid="{00000000-0004-0000-0000-00000B000000}"/>
    <hyperlink ref="AL197" r:id="rId13" xr:uid="{00000000-0004-0000-0000-00000C000000}"/>
    <hyperlink ref="AL201" r:id="rId14" xr:uid="{00000000-0004-0000-0000-00000D000000}"/>
    <hyperlink ref="AL202" r:id="rId15" xr:uid="{00000000-0004-0000-0000-00000E000000}"/>
    <hyperlink ref="AL203" r:id="rId16" xr:uid="{00000000-0004-0000-0000-00000F000000}"/>
    <hyperlink ref="AL204" r:id="rId17" xr:uid="{00000000-0004-0000-0000-000010000000}"/>
    <hyperlink ref="AL205" r:id="rId18" xr:uid="{00000000-0004-0000-0000-000011000000}"/>
    <hyperlink ref="AL108" r:id="rId19" xr:uid="{00000000-0004-0000-0000-000012000000}"/>
    <hyperlink ref="AL268" r:id="rId20" xr:uid="{00000000-0004-0000-0000-000013000000}"/>
    <hyperlink ref="AL61" r:id="rId21" xr:uid="{00000000-0004-0000-0000-000014000000}"/>
    <hyperlink ref="AL323" r:id="rId22" xr:uid="{00000000-0004-0000-0000-000015000000}"/>
    <hyperlink ref="AL324" r:id="rId23" xr:uid="{00000000-0004-0000-0000-000016000000}"/>
    <hyperlink ref="AL141" r:id="rId24" xr:uid="{00000000-0004-0000-0000-000017000000}"/>
    <hyperlink ref="AL107" r:id="rId25" xr:uid="{00000000-0004-0000-0000-000018000000}"/>
    <hyperlink ref="AL276" r:id="rId26" xr:uid="{00000000-0004-0000-0000-000019000000}"/>
    <hyperlink ref="AL142" r:id="rId27" xr:uid="{00000000-0004-0000-0000-00001A000000}"/>
    <hyperlink ref="AL76" r:id="rId28" xr:uid="{00000000-0004-0000-0000-00001B000000}"/>
    <hyperlink ref="AL231" r:id="rId29" xr:uid="{00000000-0004-0000-0000-00001C000000}"/>
    <hyperlink ref="AL320" r:id="rId30" xr:uid="{00000000-0004-0000-0000-00001D000000}"/>
    <hyperlink ref="AL361" r:id="rId31" xr:uid="{00000000-0004-0000-0000-00001E000000}"/>
    <hyperlink ref="AL104" r:id="rId32" xr:uid="{00000000-0004-0000-0000-00001F000000}"/>
    <hyperlink ref="AL250" r:id="rId33" xr:uid="{00000000-0004-0000-0000-000020000000}"/>
    <hyperlink ref="AL253" r:id="rId34" xr:uid="{00000000-0004-0000-0000-000021000000}"/>
    <hyperlink ref="AL321" r:id="rId35" xr:uid="{00000000-0004-0000-0000-000022000000}"/>
    <hyperlink ref="AL325" r:id="rId36" xr:uid="{00000000-0004-0000-0000-000023000000}"/>
    <hyperlink ref="AL306" r:id="rId37" xr:uid="{00000000-0004-0000-0000-000024000000}"/>
    <hyperlink ref="AL217" r:id="rId38" xr:uid="{00000000-0004-0000-0000-000025000000}"/>
    <hyperlink ref="AL335" r:id="rId39" xr:uid="{00000000-0004-0000-0000-000026000000}"/>
    <hyperlink ref="AL326" r:id="rId40" xr:uid="{00000000-0004-0000-0000-000027000000}"/>
    <hyperlink ref="AL100" r:id="rId41" xr:uid="{00000000-0004-0000-0000-000028000000}"/>
    <hyperlink ref="AL234" r:id="rId42" xr:uid="{00000000-0004-0000-0000-000029000000}"/>
    <hyperlink ref="AL264" r:id="rId43" xr:uid="{00000000-0004-0000-0000-00002A000000}"/>
    <hyperlink ref="AL340" r:id="rId44" xr:uid="{00000000-0004-0000-0000-00002B000000}"/>
    <hyperlink ref="AL131" r:id="rId45" xr:uid="{00000000-0004-0000-0000-00002C000000}"/>
    <hyperlink ref="AL289" r:id="rId46" xr:uid="{00000000-0004-0000-0000-00002D000000}"/>
    <hyperlink ref="AL374" r:id="rId47" xr:uid="{00000000-0004-0000-0000-00002E000000}"/>
    <hyperlink ref="AL206" r:id="rId48" xr:uid="{00000000-0004-0000-0000-00002F000000}"/>
    <hyperlink ref="AL213" r:id="rId49" xr:uid="{00000000-0004-0000-0000-000030000000}"/>
    <hyperlink ref="AL372" r:id="rId50" xr:uid="{00000000-0004-0000-0000-000031000000}"/>
    <hyperlink ref="AL262" r:id="rId51" xr:uid="{00000000-0004-0000-0000-000032000000}"/>
    <hyperlink ref="AL367" r:id="rId52" xr:uid="{00000000-0004-0000-0000-000033000000}"/>
    <hyperlink ref="AL99" r:id="rId53" xr:uid="{00000000-0004-0000-0000-000034000000}"/>
    <hyperlink ref="AL373" r:id="rId54" xr:uid="{00000000-0004-0000-0000-000035000000}"/>
    <hyperlink ref="AL266" r:id="rId55" xr:uid="{00000000-0004-0000-0000-000036000000}"/>
    <hyperlink ref="AL327" r:id="rId56" xr:uid="{00000000-0004-0000-0000-000037000000}"/>
    <hyperlink ref="AL252" r:id="rId57" xr:uid="{00000000-0004-0000-0000-000038000000}"/>
    <hyperlink ref="AL290" r:id="rId58" xr:uid="{00000000-0004-0000-0000-000039000000}"/>
    <hyperlink ref="AL362" r:id="rId59" xr:uid="{00000000-0004-0000-0000-00003A000000}"/>
    <hyperlink ref="AL155" r:id="rId60" xr:uid="{00000000-0004-0000-0000-00003B000000}"/>
    <hyperlink ref="AL87" r:id="rId61" xr:uid="{00000000-0004-0000-0000-00003C000000}"/>
    <hyperlink ref="AL291" r:id="rId62" xr:uid="{00000000-0004-0000-0000-00003D000000}"/>
    <hyperlink ref="AL221" r:id="rId63" xr:uid="{00000000-0004-0000-0000-00003E000000}"/>
    <hyperlink ref="AL81" r:id="rId64" xr:uid="{00000000-0004-0000-0000-00003F000000}"/>
    <hyperlink ref="AL244" r:id="rId65" xr:uid="{00000000-0004-0000-0000-000040000000}"/>
    <hyperlink ref="AL222" r:id="rId66" xr:uid="{00000000-0004-0000-0000-000041000000}"/>
    <hyperlink ref="AL165" r:id="rId67" xr:uid="{00000000-0004-0000-0000-000042000000}"/>
    <hyperlink ref="AL366" r:id="rId68" xr:uid="{00000000-0004-0000-0000-000043000000}"/>
    <hyperlink ref="AL101" r:id="rId69" xr:uid="{00000000-0004-0000-0000-000044000000}"/>
    <hyperlink ref="AL328" r:id="rId70" xr:uid="{00000000-0004-0000-0000-000045000000}"/>
    <hyperlink ref="AL164" r:id="rId71" xr:uid="{00000000-0004-0000-0000-000046000000}"/>
    <hyperlink ref="AL251" r:id="rId72" xr:uid="{00000000-0004-0000-0000-000047000000}"/>
    <hyperlink ref="AL82" r:id="rId73" xr:uid="{00000000-0004-0000-0000-000048000000}"/>
    <hyperlink ref="AL255" r:id="rId74" xr:uid="{00000000-0004-0000-0000-000049000000}"/>
    <hyperlink ref="AL173" r:id="rId75" xr:uid="{00000000-0004-0000-0000-00004A000000}"/>
    <hyperlink ref="AL300" r:id="rId76" xr:uid="{00000000-0004-0000-0000-00004B000000}"/>
    <hyperlink ref="AL247" r:id="rId77" xr:uid="{00000000-0004-0000-0000-00004C000000}"/>
    <hyperlink ref="AL133" r:id="rId78" xr:uid="{00000000-0004-0000-0000-00004D000000}"/>
    <hyperlink ref="AL256" r:id="rId79" xr:uid="{00000000-0004-0000-0000-00004E000000}"/>
    <hyperlink ref="AL242" r:id="rId80" xr:uid="{00000000-0004-0000-0000-00004F000000}"/>
    <hyperlink ref="AL257" r:id="rId81" xr:uid="{00000000-0004-0000-0000-000050000000}"/>
    <hyperlink ref="AL147" r:id="rId82" xr:uid="{00000000-0004-0000-0000-000051000000}"/>
    <hyperlink ref="AL280" r:id="rId83" xr:uid="{00000000-0004-0000-0000-000052000000}"/>
    <hyperlink ref="AL95" r:id="rId84" xr:uid="{00000000-0004-0000-0000-000053000000}"/>
    <hyperlink ref="AL72" r:id="rId85" xr:uid="{00000000-0004-0000-0000-000054000000}"/>
    <hyperlink ref="AL73" r:id="rId86" xr:uid="{00000000-0004-0000-0000-000055000000}"/>
    <hyperlink ref="AL98" r:id="rId87" xr:uid="{00000000-0004-0000-0000-000056000000}"/>
    <hyperlink ref="AL117" r:id="rId88" xr:uid="{00000000-0004-0000-0000-000057000000}"/>
    <hyperlink ref="AL283" r:id="rId89" xr:uid="{00000000-0004-0000-0000-000058000000}"/>
    <hyperlink ref="AL232" r:id="rId90" xr:uid="{00000000-0004-0000-0000-000059000000}"/>
    <hyperlink ref="AL118" r:id="rId91" xr:uid="{00000000-0004-0000-0000-00005A000000}"/>
    <hyperlink ref="AL246" r:id="rId92" xr:uid="{00000000-0004-0000-0000-00005B000000}"/>
    <hyperlink ref="AL311" r:id="rId93" xr:uid="{00000000-0004-0000-0000-00005C000000}"/>
    <hyperlink ref="AL245" r:id="rId94" xr:uid="{00000000-0004-0000-0000-00005D000000}"/>
    <hyperlink ref="AL353" r:id="rId95" xr:uid="{00000000-0004-0000-0000-00005E000000}"/>
    <hyperlink ref="AL286" r:id="rId96" xr:uid="{00000000-0004-0000-0000-00005F000000}"/>
    <hyperlink ref="AL267" r:id="rId97" xr:uid="{00000000-0004-0000-0000-000060000000}"/>
    <hyperlink ref="AL380" r:id="rId98" xr:uid="{00000000-0004-0000-0000-000061000000}"/>
    <hyperlink ref="AL379" r:id="rId99" xr:uid="{00000000-0004-0000-0000-000062000000}"/>
    <hyperlink ref="AL148" r:id="rId100" xr:uid="{00000000-0004-0000-0000-000063000000}"/>
    <hyperlink ref="AL378" r:id="rId101" xr:uid="{00000000-0004-0000-0000-000064000000}"/>
    <hyperlink ref="AL178" r:id="rId102" xr:uid="{00000000-0004-0000-0000-000065000000}"/>
    <hyperlink ref="AL182" r:id="rId103" xr:uid="{00000000-0004-0000-0000-000066000000}"/>
    <hyperlink ref="AL302" r:id="rId104" xr:uid="{00000000-0004-0000-0000-000067000000}"/>
    <hyperlink ref="AL149" r:id="rId105" xr:uid="{00000000-0004-0000-0000-000068000000}"/>
    <hyperlink ref="AL282" r:id="rId106" xr:uid="{00000000-0004-0000-0000-000069000000}"/>
    <hyperlink ref="AL67" r:id="rId107" xr:uid="{00000000-0004-0000-0000-00006A000000}"/>
    <hyperlink ref="AL310" r:id="rId108" xr:uid="{00000000-0004-0000-0000-00006B000000}"/>
    <hyperlink ref="AL154" r:id="rId109" xr:uid="{00000000-0004-0000-0000-00006C000000}"/>
    <hyperlink ref="AL356" r:id="rId110" xr:uid="{00000000-0004-0000-0000-00006D000000}"/>
    <hyperlink ref="AL287" r:id="rId111" xr:uid="{00000000-0004-0000-0000-00006E000000}"/>
    <hyperlink ref="AL110" r:id="rId112" xr:uid="{00000000-0004-0000-0000-00006F000000}"/>
    <hyperlink ref="AL309" r:id="rId113" xr:uid="{00000000-0004-0000-0000-000070000000}"/>
    <hyperlink ref="AL352" r:id="rId114" xr:uid="{00000000-0004-0000-0000-000071000000}"/>
    <hyperlink ref="AL304" r:id="rId115" xr:uid="{00000000-0004-0000-0000-000072000000}"/>
    <hyperlink ref="AL71" r:id="rId116" xr:uid="{00000000-0004-0000-0000-000073000000}"/>
    <hyperlink ref="AL243" r:id="rId117" xr:uid="{00000000-0004-0000-0000-000074000000}"/>
    <hyperlink ref="AL150" r:id="rId118" xr:uid="{00000000-0004-0000-0000-000075000000}"/>
    <hyperlink ref="AL151" r:id="rId119" xr:uid="{00000000-0004-0000-0000-000076000000}"/>
    <hyperlink ref="AL185" r:id="rId120" xr:uid="{00000000-0004-0000-0000-000077000000}"/>
    <hyperlink ref="AL145" r:id="rId121" xr:uid="{00000000-0004-0000-0000-000078000000}"/>
    <hyperlink ref="AL337" r:id="rId122" xr:uid="{00000000-0004-0000-0000-000079000000}"/>
    <hyperlink ref="AL271" r:id="rId123" xr:uid="{00000000-0004-0000-0000-00007A000000}"/>
    <hyperlink ref="AL332" r:id="rId124" xr:uid="{00000000-0004-0000-0000-00007B000000}"/>
    <hyperlink ref="AL146" r:id="rId125" xr:uid="{00000000-0004-0000-0000-00007C000000}"/>
    <hyperlink ref="AL344" r:id="rId126" xr:uid="{00000000-0004-0000-0000-00007D000000}"/>
    <hyperlink ref="AL383" r:id="rId127" xr:uid="{00000000-0004-0000-0000-00007E000000}"/>
    <hyperlink ref="AL269" r:id="rId128" xr:uid="{00000000-0004-0000-0000-00007F000000}"/>
    <hyperlink ref="AL279" r:id="rId129" xr:uid="{00000000-0004-0000-0000-000080000000}"/>
    <hyperlink ref="AL210" r:id="rId130" xr:uid="{00000000-0004-0000-0000-000081000000}"/>
    <hyperlink ref="AL343" r:id="rId131" xr:uid="{00000000-0004-0000-0000-000082000000}"/>
    <hyperlink ref="AL193" r:id="rId132" xr:uid="{00000000-0004-0000-0000-000083000000}"/>
    <hyperlink ref="AL307" r:id="rId133" xr:uid="{00000000-0004-0000-0000-000084000000}"/>
    <hyperlink ref="AL341" r:id="rId134" xr:uid="{00000000-0004-0000-0000-000085000000}"/>
    <hyperlink ref="AL339" r:id="rId135" xr:uid="{00000000-0004-0000-0000-000086000000}"/>
    <hyperlink ref="AL333" r:id="rId136" xr:uid="{00000000-0004-0000-0000-000087000000}"/>
    <hyperlink ref="AL334" r:id="rId137" xr:uid="{00000000-0004-0000-0000-000088000000}"/>
    <hyperlink ref="AL336" r:id="rId138" xr:uid="{00000000-0004-0000-0000-000089000000}"/>
    <hyperlink ref="AL338" r:id="rId139" xr:uid="{00000000-0004-0000-0000-00008A000000}"/>
    <hyperlink ref="AL345" r:id="rId140" xr:uid="{00000000-0004-0000-0000-00008B000000}"/>
    <hyperlink ref="AL225" r:id="rId141" xr:uid="{00000000-0004-0000-0000-00008C000000}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2690</v>
      </c>
      <c r="C1" s="80" t="s">
        <v>2688</v>
      </c>
      <c r="D1" s="81" t="s">
        <v>2689</v>
      </c>
      <c r="E1" s="80" t="s">
        <v>3</v>
      </c>
      <c r="F1" s="80" t="s">
        <v>2691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2692</v>
      </c>
      <c r="AH1" s="88" t="s">
        <v>2693</v>
      </c>
    </row>
    <row r="2" spans="1:34" ht="17" thickBot="1">
      <c r="A2" s="90">
        <v>1</v>
      </c>
      <c r="B2" s="86" t="s">
        <v>36</v>
      </c>
      <c r="C2" s="86" t="s">
        <v>2928</v>
      </c>
      <c r="D2" s="91" t="s">
        <v>2929</v>
      </c>
      <c r="E2" s="86" t="s">
        <v>37</v>
      </c>
      <c r="F2" s="105" t="s">
        <v>2930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2851</v>
      </c>
      <c r="O2" s="104" t="s">
        <v>2686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2824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2833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2816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2817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3097</v>
      </c>
      <c r="D7" s="91" t="s">
        <v>2700</v>
      </c>
      <c r="E7" s="86" t="s">
        <v>84</v>
      </c>
      <c r="F7" s="86" t="s">
        <v>2850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2851</v>
      </c>
      <c r="O7" s="108" t="s">
        <v>2687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2963</v>
      </c>
      <c r="D8" s="91" t="s">
        <v>2964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2818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2819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2820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2821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2822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2823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2948</v>
      </c>
      <c r="E15" s="86" t="s">
        <v>139</v>
      </c>
      <c r="F15" s="86" t="s">
        <v>140</v>
      </c>
      <c r="G15" s="86" t="s">
        <v>3098</v>
      </c>
      <c r="H15" s="86" t="s">
        <v>40</v>
      </c>
      <c r="I15" s="86" t="s">
        <v>41</v>
      </c>
      <c r="J15" s="86" t="s">
        <v>142</v>
      </c>
      <c r="K15" s="86" t="s">
        <v>3098</v>
      </c>
      <c r="L15" s="86" t="s">
        <v>1272</v>
      </c>
      <c r="M15" s="102" t="s">
        <v>45</v>
      </c>
      <c r="N15" s="103" t="s">
        <v>2949</v>
      </c>
      <c r="O15" s="104" t="s">
        <v>2686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2825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2826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2827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2828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2829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2830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3085</v>
      </c>
      <c r="D22" s="91" t="s">
        <v>3086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2851</v>
      </c>
      <c r="O22" s="104" t="s">
        <v>2686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2891</v>
      </c>
      <c r="D23" s="91" t="s">
        <v>2892</v>
      </c>
      <c r="E23" s="86" t="s">
        <v>196</v>
      </c>
      <c r="F23" s="101" t="s">
        <v>2893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2851</v>
      </c>
      <c r="O23" s="104" t="s">
        <v>2686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3082</v>
      </c>
      <c r="D24" s="91" t="s">
        <v>3083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2851</v>
      </c>
      <c r="O24" s="104" t="s">
        <v>2686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2832</v>
      </c>
      <c r="C25" s="86" t="s">
        <v>205</v>
      </c>
      <c r="D25" s="91" t="s">
        <v>2831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2810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2812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2813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2814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2815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2696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2697</v>
      </c>
      <c r="E32" s="86" t="s">
        <v>258</v>
      </c>
      <c r="F32" s="86" t="s">
        <v>259</v>
      </c>
      <c r="G32" s="86" t="s">
        <v>3099</v>
      </c>
      <c r="H32" s="86" t="s">
        <v>40</v>
      </c>
      <c r="I32" s="86" t="s">
        <v>261</v>
      </c>
      <c r="J32" s="86" t="s">
        <v>262</v>
      </c>
      <c r="K32" s="86" t="s">
        <v>3099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2982</v>
      </c>
      <c r="D33" s="91" t="s">
        <v>2983</v>
      </c>
      <c r="E33" s="86" t="s">
        <v>267</v>
      </c>
      <c r="F33" s="86" t="s">
        <v>2984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2851</v>
      </c>
      <c r="O33" s="104" t="s">
        <v>2686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2698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2699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2700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2702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2703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2704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2705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2706</v>
      </c>
      <c r="E40" s="86" t="s">
        <v>317</v>
      </c>
      <c r="F40" s="86" t="s">
        <v>318</v>
      </c>
      <c r="G40" s="86" t="s">
        <v>3100</v>
      </c>
      <c r="H40" s="86" t="s">
        <v>40</v>
      </c>
      <c r="I40" s="86" t="s">
        <v>320</v>
      </c>
      <c r="J40" s="97" t="s">
        <v>459</v>
      </c>
      <c r="K40" s="86" t="s">
        <v>3100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2708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2700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2709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2700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2710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2711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2713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2714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2715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2717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2718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2700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2719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2721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2723</v>
      </c>
      <c r="C52" s="86" t="s">
        <v>402</v>
      </c>
      <c r="D52" s="91" t="s">
        <v>2722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2725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2700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2726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2728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2729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2731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2732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2735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2736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2737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3101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2738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2739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2740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2741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2936</v>
      </c>
      <c r="D66" s="91" t="s">
        <v>2937</v>
      </c>
      <c r="E66" s="86" t="s">
        <v>509</v>
      </c>
      <c r="F66" s="105" t="s">
        <v>2938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2700</v>
      </c>
      <c r="L66" s="86" t="s">
        <v>1272</v>
      </c>
      <c r="M66" s="102" t="s">
        <v>45</v>
      </c>
      <c r="N66" s="103" t="s">
        <v>2851</v>
      </c>
      <c r="O66" s="104" t="s">
        <v>2686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2742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2743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3067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2700</v>
      </c>
      <c r="K69" s="86" t="s">
        <v>2700</v>
      </c>
      <c r="L69" s="86" t="s">
        <v>1272</v>
      </c>
      <c r="M69" s="102" t="s">
        <v>45</v>
      </c>
      <c r="N69" s="103" t="s">
        <v>2851</v>
      </c>
      <c r="O69" s="104" t="s">
        <v>2686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2744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3102</v>
      </c>
      <c r="D71" s="91" t="s">
        <v>2700</v>
      </c>
      <c r="E71" s="86" t="s">
        <v>541</v>
      </c>
      <c r="F71" s="86" t="s">
        <v>2852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2851</v>
      </c>
      <c r="O71" s="108" t="s">
        <v>2687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2745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2746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2947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2851</v>
      </c>
      <c r="O74" s="104" t="s">
        <v>2686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2747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2700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2748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2700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2749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2750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2752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2753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2754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2700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2755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2756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2700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2757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2700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2758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2700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2759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2700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2760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2700</v>
      </c>
      <c r="K87" s="86" t="s">
        <v>2700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2761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2764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2766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2700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2767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2700</v>
      </c>
      <c r="K91" s="86" t="s">
        <v>2700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2768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2769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2700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2924</v>
      </c>
      <c r="D94" s="91" t="s">
        <v>2925</v>
      </c>
      <c r="E94" s="86" t="s">
        <v>687</v>
      </c>
      <c r="F94" s="105" t="s">
        <v>2926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2700</v>
      </c>
      <c r="L94" s="86" t="s">
        <v>1272</v>
      </c>
      <c r="M94" s="102" t="s">
        <v>45</v>
      </c>
      <c r="N94" s="103" t="s">
        <v>2851</v>
      </c>
      <c r="O94" s="104" t="s">
        <v>2686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2770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2700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2771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2700</v>
      </c>
      <c r="K96" s="86" t="s">
        <v>2700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2772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2700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2773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2775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2776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2700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2777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2779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2780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2700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2784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2785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2787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2788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2700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2789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2700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2790</v>
      </c>
      <c r="E109" s="86" t="s">
        <v>793</v>
      </c>
      <c r="F109" s="86" t="s">
        <v>794</v>
      </c>
      <c r="G109" s="86" t="s">
        <v>3103</v>
      </c>
      <c r="H109" s="86" t="s">
        <v>773</v>
      </c>
      <c r="I109" s="86" t="s">
        <v>774</v>
      </c>
      <c r="J109" s="86" t="s">
        <v>775</v>
      </c>
      <c r="K109" s="86" t="s">
        <v>3103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2791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2700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2792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2700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2793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2794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2700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2795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2796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2700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2797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2700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2798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2799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2800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2801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2803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2804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2805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2806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2694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2734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2763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2783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2786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2802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2807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2809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2811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2695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2701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3104</v>
      </c>
      <c r="D136" s="91" t="s">
        <v>2700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2707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2712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2716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2720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2724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2727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2730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2733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2762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2986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2987</v>
      </c>
      <c r="O146" s="104" t="s">
        <v>2686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2834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3032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2851</v>
      </c>
      <c r="O148" s="104" t="s">
        <v>2686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2839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2845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2846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2847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2848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2849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3008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2851</v>
      </c>
      <c r="O155" s="104" t="s">
        <v>2686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2835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2836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2968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2851</v>
      </c>
      <c r="O158" s="104" t="s">
        <v>2686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2837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2838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2840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2841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2842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2843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2844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2751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2765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2774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2778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2781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2782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2808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2700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2687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2700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2700</v>
      </c>
      <c r="L174" s="86" t="s">
        <v>1272</v>
      </c>
      <c r="M174" s="86"/>
      <c r="N174" s="86"/>
      <c r="O174" s="109" t="s">
        <v>2687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2700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2687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2700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2687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2700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2687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2700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2687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2700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2687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2700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2700</v>
      </c>
      <c r="L180" s="86" t="s">
        <v>1272</v>
      </c>
      <c r="M180" s="86"/>
      <c r="N180" s="86"/>
      <c r="O180" s="109" t="s">
        <v>2687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2700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2687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2700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2700</v>
      </c>
      <c r="L182" s="86" t="s">
        <v>1272</v>
      </c>
      <c r="M182" s="86"/>
      <c r="N182" s="86"/>
      <c r="O182" s="109" t="s">
        <v>2687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2700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2700</v>
      </c>
      <c r="L183" s="86" t="s">
        <v>1272</v>
      </c>
      <c r="M183" s="86"/>
      <c r="N183" s="86"/>
      <c r="O183" s="109" t="s">
        <v>2687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2700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2700</v>
      </c>
      <c r="L184" s="86" t="s">
        <v>1272</v>
      </c>
      <c r="M184" s="86"/>
      <c r="N184" s="86"/>
      <c r="O184" s="109" t="s">
        <v>2687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2700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2687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2700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2700</v>
      </c>
      <c r="L186" s="86" t="s">
        <v>1272</v>
      </c>
      <c r="M186" s="86"/>
      <c r="N186" s="86"/>
      <c r="O186" s="109" t="s">
        <v>2687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2700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2700</v>
      </c>
      <c r="L187" s="86" t="s">
        <v>1272</v>
      </c>
      <c r="M187" s="86"/>
      <c r="N187" s="86"/>
      <c r="O187" s="109" t="s">
        <v>2687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2700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2700</v>
      </c>
      <c r="L188" s="86" t="s">
        <v>1272</v>
      </c>
      <c r="M188" s="86"/>
      <c r="N188" s="86"/>
      <c r="O188" s="109" t="s">
        <v>2687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2990</v>
      </c>
      <c r="D189" s="91" t="s">
        <v>2991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2955</v>
      </c>
      <c r="D190" s="91" t="s">
        <v>2956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2700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2700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2700</v>
      </c>
      <c r="L191" s="86" t="s">
        <v>1272</v>
      </c>
      <c r="M191" s="86"/>
      <c r="N191" s="86"/>
      <c r="O191" s="109" t="s">
        <v>2687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2700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2700</v>
      </c>
      <c r="K192" s="86" t="s">
        <v>2700</v>
      </c>
      <c r="L192" s="86" t="s">
        <v>1272</v>
      </c>
      <c r="M192" s="86"/>
      <c r="N192" s="86"/>
      <c r="O192" s="109" t="s">
        <v>2687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2909</v>
      </c>
      <c r="D193" s="91" t="s">
        <v>2910</v>
      </c>
      <c r="E193" s="86" t="s">
        <v>1394</v>
      </c>
      <c r="F193" s="86" t="s">
        <v>2911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3051</v>
      </c>
      <c r="D194" s="91" t="s">
        <v>3052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2959</v>
      </c>
      <c r="C195" s="86" t="s">
        <v>2957</v>
      </c>
      <c r="D195" s="91" t="s">
        <v>2958</v>
      </c>
      <c r="E195" s="86" t="s">
        <v>1410</v>
      </c>
      <c r="F195" s="86" t="s">
        <v>2960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2700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2687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2700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2687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3072</v>
      </c>
      <c r="D198" s="91" t="s">
        <v>3073</v>
      </c>
      <c r="E198" s="86" t="s">
        <v>1432</v>
      </c>
      <c r="F198" s="105" t="s">
        <v>3074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2700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2687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3075</v>
      </c>
      <c r="D200" s="91" t="s">
        <v>3076</v>
      </c>
      <c r="E200" s="86" t="s">
        <v>1445</v>
      </c>
      <c r="F200" s="105" t="s">
        <v>3077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3064</v>
      </c>
      <c r="D201" s="91" t="s">
        <v>3065</v>
      </c>
      <c r="E201" s="86" t="s">
        <v>1452</v>
      </c>
      <c r="F201" s="105" t="s">
        <v>3066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2700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2687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3045</v>
      </c>
      <c r="D203" s="91" t="s">
        <v>3046</v>
      </c>
      <c r="E203" s="86" t="s">
        <v>1466</v>
      </c>
      <c r="F203" s="105" t="s">
        <v>3047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3061</v>
      </c>
      <c r="D204" s="91" t="s">
        <v>3062</v>
      </c>
      <c r="E204" s="86" t="s">
        <v>1474</v>
      </c>
      <c r="F204" s="105" t="s">
        <v>3063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2973</v>
      </c>
      <c r="D205" s="91" t="s">
        <v>2974</v>
      </c>
      <c r="E205" s="86" t="s">
        <v>1480</v>
      </c>
      <c r="F205" s="105" t="s">
        <v>2975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2700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2700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2700</v>
      </c>
      <c r="L206" s="86" t="s">
        <v>1272</v>
      </c>
      <c r="M206" s="86"/>
      <c r="N206" s="86"/>
      <c r="O206" s="109" t="s">
        <v>2687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2700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2700</v>
      </c>
      <c r="L207" s="86" t="s">
        <v>1272</v>
      </c>
      <c r="M207" s="86"/>
      <c r="N207" s="86"/>
      <c r="O207" s="109" t="s">
        <v>2687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2700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2687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2700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2687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3055</v>
      </c>
      <c r="D210" s="91" t="s">
        <v>3056</v>
      </c>
      <c r="E210" s="86" t="s">
        <v>1506</v>
      </c>
      <c r="F210" s="105" t="s">
        <v>3057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2944</v>
      </c>
      <c r="D211" s="91" t="s">
        <v>2945</v>
      </c>
      <c r="E211" s="86" t="s">
        <v>1512</v>
      </c>
      <c r="F211" s="105" t="s">
        <v>2946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2700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2700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2700</v>
      </c>
      <c r="K212" s="86" t="s">
        <v>2700</v>
      </c>
      <c r="L212" s="86" t="s">
        <v>1272</v>
      </c>
      <c r="M212" s="86"/>
      <c r="N212" s="86"/>
      <c r="O212" s="109" t="s">
        <v>2687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2700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2700</v>
      </c>
      <c r="L213" s="86" t="s">
        <v>1272</v>
      </c>
      <c r="M213" s="86"/>
      <c r="N213" s="86"/>
      <c r="O213" s="109" t="s">
        <v>2687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2700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2700</v>
      </c>
      <c r="K214" s="86" t="s">
        <v>2700</v>
      </c>
      <c r="L214" s="86" t="s">
        <v>1272</v>
      </c>
      <c r="M214" s="86"/>
      <c r="N214" s="86"/>
      <c r="O214" s="109" t="s">
        <v>2687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3079</v>
      </c>
      <c r="D215" s="91" t="s">
        <v>3080</v>
      </c>
      <c r="E215" s="86" t="s">
        <v>1535</v>
      </c>
      <c r="F215" s="105" t="s">
        <v>3081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2700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3069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2700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2700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2700</v>
      </c>
      <c r="K217" s="86" t="s">
        <v>2700</v>
      </c>
      <c r="L217" s="86" t="s">
        <v>1272</v>
      </c>
      <c r="M217" s="86"/>
      <c r="N217" s="86"/>
      <c r="O217" s="109" t="s">
        <v>2687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2700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2687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3038</v>
      </c>
      <c r="D219" s="91" t="s">
        <v>3039</v>
      </c>
      <c r="E219" s="86" t="s">
        <v>1555</v>
      </c>
      <c r="F219" s="105" t="s">
        <v>3040</v>
      </c>
      <c r="G219" s="86" t="s">
        <v>1520</v>
      </c>
      <c r="H219" s="86" t="s">
        <v>40</v>
      </c>
      <c r="I219" s="86" t="s">
        <v>41</v>
      </c>
      <c r="J219" s="86" t="s">
        <v>2700</v>
      </c>
      <c r="K219" s="86" t="s">
        <v>2700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2855</v>
      </c>
      <c r="E220" s="86" t="s">
        <v>1560</v>
      </c>
      <c r="F220" s="86" t="s">
        <v>1561</v>
      </c>
      <c r="G220" s="86" t="s">
        <v>3105</v>
      </c>
      <c r="H220" s="86" t="s">
        <v>40</v>
      </c>
      <c r="I220" s="86" t="s">
        <v>41</v>
      </c>
      <c r="J220" s="86" t="s">
        <v>1563</v>
      </c>
      <c r="K220" s="86" t="s">
        <v>3105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2950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2897</v>
      </c>
      <c r="D222" s="91" t="s">
        <v>2898</v>
      </c>
      <c r="E222" s="86" t="s">
        <v>1570</v>
      </c>
      <c r="F222" s="105" t="s">
        <v>2899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2700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2965</v>
      </c>
      <c r="D223" s="91" t="s">
        <v>2966</v>
      </c>
      <c r="E223" s="86" t="s">
        <v>1574</v>
      </c>
      <c r="F223" s="105" t="s">
        <v>2967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2700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2856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2700</v>
      </c>
      <c r="K224" s="86" t="s">
        <v>2700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2913</v>
      </c>
      <c r="D225" s="91" t="s">
        <v>2914</v>
      </c>
      <c r="E225" s="86" t="s">
        <v>1583</v>
      </c>
      <c r="F225" s="86" t="s">
        <v>2915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2857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2997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2700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2858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2859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2700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2894</v>
      </c>
      <c r="D230" s="91" t="s">
        <v>2895</v>
      </c>
      <c r="E230" s="86" t="s">
        <v>1613</v>
      </c>
      <c r="F230" s="105" t="s">
        <v>2896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2700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2939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2700</v>
      </c>
      <c r="K231" s="86" t="s">
        <v>2700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2942</v>
      </c>
      <c r="D232" s="91" t="s">
        <v>2943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3027</v>
      </c>
      <c r="D233" s="91" t="s">
        <v>3028</v>
      </c>
      <c r="E233" s="86" t="s">
        <v>1628</v>
      </c>
      <c r="F233" s="86" t="s">
        <v>3029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2862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3016</v>
      </c>
      <c r="D235" s="91" t="s">
        <v>3017</v>
      </c>
      <c r="E235" s="86" t="s">
        <v>1640</v>
      </c>
      <c r="F235" s="105" t="s">
        <v>3018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2700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2952</v>
      </c>
      <c r="D236" s="91" t="s">
        <v>2953</v>
      </c>
      <c r="E236" s="86" t="s">
        <v>1644</v>
      </c>
      <c r="F236" s="105" t="s">
        <v>2954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2700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2962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3013</v>
      </c>
      <c r="D238" s="91" t="s">
        <v>3014</v>
      </c>
      <c r="E238" s="86" t="s">
        <v>1656</v>
      </c>
      <c r="F238" s="105" t="s">
        <v>3015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2700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2863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2700</v>
      </c>
      <c r="K239" s="86" t="s">
        <v>2700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3002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2864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2860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2700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2988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2700</v>
      </c>
      <c r="K243" s="86" t="s">
        <v>2700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2700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2700</v>
      </c>
      <c r="K244" s="86" t="s">
        <v>2700</v>
      </c>
      <c r="L244" s="86" t="s">
        <v>1272</v>
      </c>
      <c r="M244" s="86"/>
      <c r="N244" s="86"/>
      <c r="O244" s="109" t="s">
        <v>2687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2861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2906</v>
      </c>
      <c r="D246" s="91" t="s">
        <v>2907</v>
      </c>
      <c r="E246" s="86" t="s">
        <v>1698</v>
      </c>
      <c r="F246" s="86" t="s">
        <v>2908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2865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2979</v>
      </c>
      <c r="D248" s="91" t="s">
        <v>2980</v>
      </c>
      <c r="E248" s="86" t="s">
        <v>1707</v>
      </c>
      <c r="F248" s="105" t="s">
        <v>2981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2700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2992</v>
      </c>
      <c r="D249" s="91" t="s">
        <v>2993</v>
      </c>
      <c r="E249" s="86" t="s">
        <v>1712</v>
      </c>
      <c r="F249" s="105" t="s">
        <v>2994</v>
      </c>
      <c r="G249" s="86" t="s">
        <v>41</v>
      </c>
      <c r="H249" s="86" t="s">
        <v>40</v>
      </c>
      <c r="I249" s="86" t="s">
        <v>41</v>
      </c>
      <c r="J249" s="86" t="s">
        <v>2700</v>
      </c>
      <c r="K249" s="86" t="s">
        <v>2700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2700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2700</v>
      </c>
      <c r="L250" s="86" t="s">
        <v>1272</v>
      </c>
      <c r="M250" s="86"/>
      <c r="N250" s="86"/>
      <c r="O250" s="109" t="s">
        <v>2687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2866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2932</v>
      </c>
      <c r="D252" s="91" t="s">
        <v>2933</v>
      </c>
      <c r="E252" s="86" t="s">
        <v>1726</v>
      </c>
      <c r="F252" s="105" t="s">
        <v>2934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2700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2700</v>
      </c>
      <c r="L253" s="86" t="s">
        <v>1272</v>
      </c>
      <c r="M253" s="86"/>
      <c r="N253" s="86"/>
      <c r="O253" s="109" t="s">
        <v>2687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2700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2700</v>
      </c>
      <c r="K254" s="86" t="s">
        <v>2700</v>
      </c>
      <c r="L254" s="86" t="s">
        <v>1272</v>
      </c>
      <c r="M254" s="86"/>
      <c r="N254" s="86"/>
      <c r="O254" s="109" t="s">
        <v>2687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2700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2700</v>
      </c>
      <c r="K255" s="86" t="s">
        <v>2700</v>
      </c>
      <c r="L255" s="86" t="s">
        <v>1272</v>
      </c>
      <c r="M255" s="86"/>
      <c r="N255" s="86"/>
      <c r="O255" s="109" t="s">
        <v>2687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3044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2700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2700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2700</v>
      </c>
      <c r="L257" s="86" t="s">
        <v>1272</v>
      </c>
      <c r="M257" s="86"/>
      <c r="N257" s="86"/>
      <c r="O257" s="109" t="s">
        <v>2687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3048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2867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2922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2971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2700</v>
      </c>
      <c r="K261" s="86" t="s">
        <v>2700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3041</v>
      </c>
      <c r="D262" s="91" t="s">
        <v>3042</v>
      </c>
      <c r="E262" s="86" t="s">
        <v>1777</v>
      </c>
      <c r="F262" s="105" t="s">
        <v>3043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2700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3024</v>
      </c>
      <c r="D263" s="91" t="s">
        <v>3025</v>
      </c>
      <c r="E263" s="86" t="s">
        <v>1783</v>
      </c>
      <c r="F263" s="105" t="s">
        <v>3026</v>
      </c>
      <c r="G263" s="86" t="s">
        <v>41</v>
      </c>
      <c r="H263" s="86" t="s">
        <v>40</v>
      </c>
      <c r="I263" s="86" t="s">
        <v>41</v>
      </c>
      <c r="J263" s="86" t="s">
        <v>2700</v>
      </c>
      <c r="K263" s="86" t="s">
        <v>2700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2700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2687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2700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2687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3005</v>
      </c>
      <c r="D266" s="91" t="s">
        <v>3006</v>
      </c>
      <c r="E266" s="86" t="s">
        <v>1798</v>
      </c>
      <c r="F266" s="105" t="s">
        <v>3007</v>
      </c>
      <c r="G266" s="86" t="s">
        <v>41</v>
      </c>
      <c r="H266" s="86" t="s">
        <v>40</v>
      </c>
      <c r="I266" s="86" t="s">
        <v>41</v>
      </c>
      <c r="J266" s="86" t="s">
        <v>2700</v>
      </c>
      <c r="K266" s="86" t="s">
        <v>2700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2700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2700</v>
      </c>
      <c r="L267" s="86" t="s">
        <v>1272</v>
      </c>
      <c r="M267" s="86"/>
      <c r="N267" s="86"/>
      <c r="O267" s="109" t="s">
        <v>2687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2902</v>
      </c>
      <c r="D268" s="91" t="s">
        <v>2903</v>
      </c>
      <c r="E268" s="86" t="s">
        <v>1806</v>
      </c>
      <c r="F268" s="105" t="s">
        <v>2904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3068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2700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2700</v>
      </c>
      <c r="L270" s="86" t="s">
        <v>1272</v>
      </c>
      <c r="M270" s="86"/>
      <c r="N270" s="86"/>
      <c r="O270" s="109" t="s">
        <v>2687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2972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2700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2868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2700</v>
      </c>
      <c r="E273" s="86" t="s">
        <v>1833</v>
      </c>
      <c r="F273" s="86" t="s">
        <v>2853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2700</v>
      </c>
      <c r="L273" s="86" t="s">
        <v>1272</v>
      </c>
      <c r="M273" s="86"/>
      <c r="N273" s="86"/>
      <c r="O273" s="109" t="s">
        <v>2687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2700</v>
      </c>
      <c r="E274" s="86" t="s">
        <v>1837</v>
      </c>
      <c r="F274" s="105" t="s">
        <v>2854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2700</v>
      </c>
      <c r="L274" s="86" t="s">
        <v>1272</v>
      </c>
      <c r="M274" s="86"/>
      <c r="N274" s="86"/>
      <c r="O274" s="109" t="s">
        <v>2687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2869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2870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2999</v>
      </c>
      <c r="D277" s="91" t="s">
        <v>3000</v>
      </c>
      <c r="E277" s="86" t="s">
        <v>1850</v>
      </c>
      <c r="F277" s="86" t="s">
        <v>3001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2700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2871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3053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2931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3033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3059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3054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2700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2872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2700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2998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2876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2700</v>
      </c>
      <c r="K286" s="86" t="s">
        <v>2700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2877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2700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2687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2878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2879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2700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3012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2880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2700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2873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2874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2700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2875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2881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2700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2882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2970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2883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2700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2884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2700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2885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2886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3035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3003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2919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2995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2978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3070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2887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2969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3078</v>
      </c>
      <c r="E311" s="86" t="s">
        <v>2052</v>
      </c>
      <c r="F311" s="86" t="s">
        <v>2053</v>
      </c>
      <c r="G311" s="86" t="s">
        <v>3106</v>
      </c>
      <c r="H311" s="86" t="s">
        <v>40</v>
      </c>
      <c r="I311" s="86" t="s">
        <v>2034</v>
      </c>
      <c r="J311" s="86" t="s">
        <v>2055</v>
      </c>
      <c r="K311" s="86" t="s">
        <v>2700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3009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2888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2889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2890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2921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3011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2989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3031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2700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2687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3088</v>
      </c>
      <c r="C321" s="86" t="s">
        <v>2117</v>
      </c>
      <c r="D321" s="91" t="s">
        <v>3087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2700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2687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3020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2985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3021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3050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2917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2977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2901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3037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2923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2700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2996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3010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3004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3049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3030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2976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2961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2700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2687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2700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2687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3090</v>
      </c>
      <c r="C341" s="86" t="s">
        <v>2246</v>
      </c>
      <c r="D341" s="91" t="s">
        <v>3089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2700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2700</v>
      </c>
      <c r="L342" s="86" t="s">
        <v>1272</v>
      </c>
      <c r="M342" s="86"/>
      <c r="N342" s="86"/>
      <c r="O342" s="109" t="s">
        <v>2687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2700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2687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2700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2687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2700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2700</v>
      </c>
      <c r="L345" s="86" t="s">
        <v>1272</v>
      </c>
      <c r="M345" s="86"/>
      <c r="N345" s="86"/>
      <c r="O345" s="109" t="s">
        <v>2687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2905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2700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3023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2700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3036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2700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2918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2700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2700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2700</v>
      </c>
      <c r="K350" s="86" t="s">
        <v>2700</v>
      </c>
      <c r="L350" s="86" t="s">
        <v>1272</v>
      </c>
      <c r="M350" s="86"/>
      <c r="N350" s="86"/>
      <c r="O350" s="109" t="s">
        <v>2687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2700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2700</v>
      </c>
      <c r="K351" s="86" t="s">
        <v>2700</v>
      </c>
      <c r="L351" s="86" t="s">
        <v>1272</v>
      </c>
      <c r="M351" s="86"/>
      <c r="N351" s="86"/>
      <c r="O351" s="109" t="s">
        <v>2687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2920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2700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2916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2927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3019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2940</v>
      </c>
      <c r="E356" s="86" t="s">
        <v>2323</v>
      </c>
      <c r="F356" s="86" t="s">
        <v>2324</v>
      </c>
      <c r="G356" s="86" t="s">
        <v>2941</v>
      </c>
      <c r="H356" s="86" t="s">
        <v>40</v>
      </c>
      <c r="I356" s="86" t="s">
        <v>252</v>
      </c>
      <c r="J356" s="86" t="s">
        <v>1158</v>
      </c>
      <c r="K356" s="86" t="s">
        <v>2941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3084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3058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3022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2700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2700</v>
      </c>
      <c r="L360" s="86" t="s">
        <v>1272</v>
      </c>
      <c r="M360" s="86"/>
      <c r="N360" s="86"/>
      <c r="O360" s="109" t="s">
        <v>2687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2912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2900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3060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3071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2935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2951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3034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mitogenome_database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2018-07-21T07:34:01Z</dcterms:modified>
</cp:coreProperties>
</file>