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iDNA/Vietnam_leeches/analysis/"/>
    </mc:Choice>
  </mc:AlternateContent>
  <xr:revisionPtr revIDLastSave="0" documentId="13_ncr:1_{FC0EA18A-88D3-1241-857B-C787A8213CB2}" xr6:coauthVersionLast="34" xr6:coauthVersionMax="34" xr10:uidLastSave="{00000000-0000-0000-0000-000000000000}"/>
  <bookViews>
    <workbookView xWindow="1380" yWindow="440" windowWidth="30840" windowHeight="23560" activeTab="1" xr2:uid="{00000000-000D-0000-FFFF-FFFF00000000}"/>
  </bookViews>
  <sheets>
    <sheet name="reservecode_by_OTU_samplecount" sheetId="1" r:id="rId1"/>
    <sheet name="Sheet1" sheetId="2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8" i="2" l="1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3" i="2"/>
  <c r="P3" i="2"/>
  <c r="Q3" i="2"/>
  <c r="G3" i="2"/>
  <c r="G6" i="2"/>
  <c r="O6" i="2" s="1"/>
  <c r="G7" i="2"/>
  <c r="R7" i="2" s="1"/>
  <c r="G8" i="2"/>
  <c r="O8" i="2" s="1"/>
  <c r="G9" i="2"/>
  <c r="O9" i="2" s="1"/>
  <c r="G10" i="2"/>
  <c r="O10" i="2" s="1"/>
  <c r="G12" i="2"/>
  <c r="G11" i="2"/>
  <c r="O11" i="2" s="1"/>
  <c r="G13" i="2"/>
  <c r="O13" i="2" s="1"/>
  <c r="G14" i="2"/>
  <c r="R23" i="2" s="1"/>
  <c r="G15" i="2"/>
  <c r="R15" i="2" s="1"/>
  <c r="G16" i="2"/>
  <c r="O16" i="2" s="1"/>
  <c r="G18" i="2"/>
  <c r="O18" i="2" s="1"/>
  <c r="G17" i="2"/>
  <c r="O17" i="2" s="1"/>
  <c r="G19" i="2"/>
  <c r="O19" i="2" s="1"/>
  <c r="G20" i="2"/>
  <c r="G21" i="2"/>
  <c r="G22" i="2"/>
  <c r="O22" i="2" s="1"/>
  <c r="G24" i="2"/>
  <c r="O24" i="2" s="1"/>
  <c r="G25" i="2"/>
  <c r="O25" i="2" s="1"/>
  <c r="G23" i="2"/>
  <c r="O23" i="2" s="1"/>
  <c r="G26" i="2"/>
  <c r="O26" i="2" s="1"/>
  <c r="G27" i="2"/>
  <c r="G28" i="2"/>
  <c r="R28" i="2" s="1"/>
  <c r="G29" i="2"/>
  <c r="O29" i="2" s="1"/>
  <c r="G31" i="2"/>
  <c r="G32" i="2"/>
  <c r="O32" i="2" s="1"/>
  <c r="G30" i="2"/>
  <c r="O30" i="2" s="1"/>
  <c r="G33" i="2"/>
  <c r="O33" i="2" s="1"/>
  <c r="G34" i="2"/>
  <c r="O34" i="2" s="1"/>
  <c r="G35" i="2"/>
  <c r="G36" i="2"/>
  <c r="R17" i="2" s="1"/>
  <c r="G38" i="2"/>
  <c r="G37" i="2"/>
  <c r="R37" i="2" s="1"/>
  <c r="G39" i="2"/>
  <c r="O39" i="2" s="1"/>
  <c r="G41" i="2"/>
  <c r="O41" i="2" s="1"/>
  <c r="G40" i="2"/>
  <c r="R18" i="2" s="1"/>
  <c r="G42" i="2"/>
  <c r="O42" i="2" s="1"/>
  <c r="G43" i="2"/>
  <c r="G44" i="2"/>
  <c r="R44" i="2" s="1"/>
  <c r="G45" i="2"/>
  <c r="R45" i="2" s="1"/>
  <c r="G46" i="2"/>
  <c r="R46" i="2" s="1"/>
  <c r="G47" i="2"/>
  <c r="G48" i="2"/>
  <c r="G49" i="2"/>
  <c r="G50" i="2"/>
  <c r="G51" i="2"/>
  <c r="R51" i="2" s="1"/>
  <c r="G52" i="2"/>
  <c r="R52" i="2" s="1"/>
  <c r="G53" i="2"/>
  <c r="R53" i="2" s="1"/>
  <c r="G54" i="2"/>
  <c r="R54" i="2" s="1"/>
  <c r="G55" i="2"/>
  <c r="G56" i="2"/>
  <c r="G57" i="2"/>
  <c r="G58" i="2"/>
  <c r="G5" i="2"/>
  <c r="O5" i="2" s="1"/>
  <c r="J5" i="2"/>
  <c r="R26" i="2"/>
  <c r="R42" i="2"/>
  <c r="R50" i="2"/>
  <c r="R20" i="2"/>
  <c r="R35" i="2"/>
  <c r="R27" i="2"/>
  <c r="R43" i="2"/>
  <c r="R10" i="2"/>
  <c r="R57" i="2"/>
  <c r="R55" i="2"/>
  <c r="R12" i="2"/>
  <c r="R47" i="2"/>
  <c r="R58" i="2"/>
  <c r="R48" i="2"/>
  <c r="R49" i="2"/>
  <c r="R56" i="2"/>
  <c r="Q7" i="2"/>
  <c r="Q30" i="2"/>
  <c r="Q13" i="2"/>
  <c r="Q10" i="2"/>
  <c r="Q12" i="2"/>
  <c r="Q28" i="2"/>
  <c r="Q25" i="2"/>
  <c r="Q5" i="2"/>
  <c r="Q50" i="2"/>
  <c r="Q42" i="2"/>
  <c r="Q23" i="2"/>
  <c r="Q51" i="2"/>
  <c r="Q27" i="2"/>
  <c r="Q31" i="2"/>
  <c r="Q15" i="2"/>
  <c r="Q14" i="2"/>
  <c r="Q44" i="2"/>
  <c r="Q32" i="2"/>
  <c r="Q29" i="2"/>
  <c r="Q34" i="2"/>
  <c r="Q6" i="2"/>
  <c r="Q37" i="2"/>
  <c r="Q33" i="2"/>
  <c r="Q35" i="2"/>
  <c r="Q36" i="2"/>
  <c r="Q16" i="2"/>
  <c r="Q39" i="2"/>
  <c r="Q43" i="2"/>
  <c r="Q52" i="2"/>
  <c r="Q40" i="2"/>
  <c r="Q53" i="2"/>
  <c r="Q45" i="2"/>
  <c r="Q8" i="2"/>
  <c r="Q19" i="2"/>
  <c r="Q26" i="2"/>
  <c r="Q57" i="2"/>
  <c r="Q38" i="2"/>
  <c r="Q21" i="2"/>
  <c r="Q11" i="2"/>
  <c r="Q54" i="2"/>
  <c r="Q17" i="2"/>
  <c r="Q55" i="2"/>
  <c r="Q9" i="2"/>
  <c r="Q24" i="2"/>
  <c r="Q41" i="2"/>
  <c r="Q46" i="2"/>
  <c r="Q47" i="2"/>
  <c r="Q58" i="2"/>
  <c r="Q48" i="2"/>
  <c r="Q49" i="2"/>
  <c r="Q22" i="2"/>
  <c r="Q18" i="2"/>
  <c r="Q20" i="2"/>
  <c r="Q56" i="2"/>
  <c r="Q1" i="2"/>
  <c r="Q2" i="2"/>
  <c r="C4" i="2"/>
  <c r="D4" i="2"/>
  <c r="E4" i="2"/>
  <c r="F4" i="2"/>
  <c r="H4" i="2"/>
  <c r="I4" i="2"/>
  <c r="B4" i="2"/>
  <c r="K1" i="2"/>
  <c r="L1" i="2"/>
  <c r="M1" i="2"/>
  <c r="N1" i="2"/>
  <c r="P1" i="2"/>
  <c r="K2" i="2"/>
  <c r="L2" i="2"/>
  <c r="M2" i="2"/>
  <c r="N2" i="2"/>
  <c r="P2" i="2"/>
  <c r="K3" i="2"/>
  <c r="L3" i="2"/>
  <c r="M3" i="2"/>
  <c r="N3" i="2"/>
  <c r="J2" i="2"/>
  <c r="J3" i="2"/>
  <c r="J1" i="2"/>
  <c r="K7" i="2"/>
  <c r="L7" i="2"/>
  <c r="M7" i="2"/>
  <c r="N7" i="2"/>
  <c r="P7" i="2"/>
  <c r="K30" i="2"/>
  <c r="L30" i="2"/>
  <c r="M30" i="2"/>
  <c r="N30" i="2"/>
  <c r="P30" i="2"/>
  <c r="K13" i="2"/>
  <c r="L13" i="2"/>
  <c r="M13" i="2"/>
  <c r="N13" i="2"/>
  <c r="P13" i="2"/>
  <c r="K10" i="2"/>
  <c r="L10" i="2"/>
  <c r="M10" i="2"/>
  <c r="N10" i="2"/>
  <c r="P10" i="2"/>
  <c r="K12" i="2"/>
  <c r="L12" i="2"/>
  <c r="M12" i="2"/>
  <c r="N12" i="2"/>
  <c r="P12" i="2"/>
  <c r="K28" i="2"/>
  <c r="L28" i="2"/>
  <c r="M28" i="2"/>
  <c r="N28" i="2"/>
  <c r="P28" i="2"/>
  <c r="K25" i="2"/>
  <c r="L25" i="2"/>
  <c r="M25" i="2"/>
  <c r="N25" i="2"/>
  <c r="P25" i="2"/>
  <c r="K5" i="2"/>
  <c r="L5" i="2"/>
  <c r="M5" i="2"/>
  <c r="N5" i="2"/>
  <c r="P5" i="2"/>
  <c r="K50" i="2"/>
  <c r="L50" i="2"/>
  <c r="M50" i="2"/>
  <c r="N50" i="2"/>
  <c r="P50" i="2"/>
  <c r="K42" i="2"/>
  <c r="L42" i="2"/>
  <c r="M42" i="2"/>
  <c r="N42" i="2"/>
  <c r="P42" i="2"/>
  <c r="K23" i="2"/>
  <c r="L23" i="2"/>
  <c r="M23" i="2"/>
  <c r="N23" i="2"/>
  <c r="P23" i="2"/>
  <c r="K51" i="2"/>
  <c r="L51" i="2"/>
  <c r="M51" i="2"/>
  <c r="N51" i="2"/>
  <c r="P51" i="2"/>
  <c r="K27" i="2"/>
  <c r="L27" i="2"/>
  <c r="M27" i="2"/>
  <c r="N27" i="2"/>
  <c r="P27" i="2"/>
  <c r="K31" i="2"/>
  <c r="L31" i="2"/>
  <c r="M31" i="2"/>
  <c r="N31" i="2"/>
  <c r="P31" i="2"/>
  <c r="K15" i="2"/>
  <c r="L15" i="2"/>
  <c r="M15" i="2"/>
  <c r="N15" i="2"/>
  <c r="P15" i="2"/>
  <c r="K14" i="2"/>
  <c r="L14" i="2"/>
  <c r="M14" i="2"/>
  <c r="N14" i="2"/>
  <c r="P14" i="2"/>
  <c r="K44" i="2"/>
  <c r="L44" i="2"/>
  <c r="M44" i="2"/>
  <c r="N44" i="2"/>
  <c r="P44" i="2"/>
  <c r="K32" i="2"/>
  <c r="L32" i="2"/>
  <c r="M32" i="2"/>
  <c r="N32" i="2"/>
  <c r="P32" i="2"/>
  <c r="K29" i="2"/>
  <c r="L29" i="2"/>
  <c r="M29" i="2"/>
  <c r="N29" i="2"/>
  <c r="P29" i="2"/>
  <c r="K34" i="2"/>
  <c r="L34" i="2"/>
  <c r="M34" i="2"/>
  <c r="N34" i="2"/>
  <c r="P34" i="2"/>
  <c r="K6" i="2"/>
  <c r="L6" i="2"/>
  <c r="M6" i="2"/>
  <c r="N6" i="2"/>
  <c r="P6" i="2"/>
  <c r="K37" i="2"/>
  <c r="L37" i="2"/>
  <c r="M37" i="2"/>
  <c r="N37" i="2"/>
  <c r="P37" i="2"/>
  <c r="K33" i="2"/>
  <c r="L33" i="2"/>
  <c r="M33" i="2"/>
  <c r="N33" i="2"/>
  <c r="P33" i="2"/>
  <c r="K35" i="2"/>
  <c r="L35" i="2"/>
  <c r="M35" i="2"/>
  <c r="N35" i="2"/>
  <c r="P35" i="2"/>
  <c r="K36" i="2"/>
  <c r="L36" i="2"/>
  <c r="M36" i="2"/>
  <c r="N36" i="2"/>
  <c r="P36" i="2"/>
  <c r="K16" i="2"/>
  <c r="L16" i="2"/>
  <c r="M16" i="2"/>
  <c r="N16" i="2"/>
  <c r="P16" i="2"/>
  <c r="K39" i="2"/>
  <c r="L39" i="2"/>
  <c r="M39" i="2"/>
  <c r="N39" i="2"/>
  <c r="P39" i="2"/>
  <c r="K43" i="2"/>
  <c r="L43" i="2"/>
  <c r="M43" i="2"/>
  <c r="N43" i="2"/>
  <c r="P43" i="2"/>
  <c r="K52" i="2"/>
  <c r="L52" i="2"/>
  <c r="M52" i="2"/>
  <c r="N52" i="2"/>
  <c r="P52" i="2"/>
  <c r="K40" i="2"/>
  <c r="L40" i="2"/>
  <c r="M40" i="2"/>
  <c r="N40" i="2"/>
  <c r="P40" i="2"/>
  <c r="K53" i="2"/>
  <c r="L53" i="2"/>
  <c r="M53" i="2"/>
  <c r="N53" i="2"/>
  <c r="P53" i="2"/>
  <c r="K45" i="2"/>
  <c r="L45" i="2"/>
  <c r="M45" i="2"/>
  <c r="N45" i="2"/>
  <c r="P45" i="2"/>
  <c r="K8" i="2"/>
  <c r="L8" i="2"/>
  <c r="M8" i="2"/>
  <c r="N8" i="2"/>
  <c r="P8" i="2"/>
  <c r="K19" i="2"/>
  <c r="L19" i="2"/>
  <c r="M19" i="2"/>
  <c r="N19" i="2"/>
  <c r="P19" i="2"/>
  <c r="K26" i="2"/>
  <c r="L26" i="2"/>
  <c r="M26" i="2"/>
  <c r="N26" i="2"/>
  <c r="P26" i="2"/>
  <c r="K57" i="2"/>
  <c r="L57" i="2"/>
  <c r="M57" i="2"/>
  <c r="N57" i="2"/>
  <c r="P57" i="2"/>
  <c r="K38" i="2"/>
  <c r="L38" i="2"/>
  <c r="M38" i="2"/>
  <c r="N38" i="2"/>
  <c r="P38" i="2"/>
  <c r="K21" i="2"/>
  <c r="L21" i="2"/>
  <c r="M21" i="2"/>
  <c r="N21" i="2"/>
  <c r="P21" i="2"/>
  <c r="K11" i="2"/>
  <c r="L11" i="2"/>
  <c r="M11" i="2"/>
  <c r="N11" i="2"/>
  <c r="P11" i="2"/>
  <c r="K54" i="2"/>
  <c r="L54" i="2"/>
  <c r="M54" i="2"/>
  <c r="N54" i="2"/>
  <c r="P54" i="2"/>
  <c r="K17" i="2"/>
  <c r="L17" i="2"/>
  <c r="M17" i="2"/>
  <c r="N17" i="2"/>
  <c r="P17" i="2"/>
  <c r="K55" i="2"/>
  <c r="L55" i="2"/>
  <c r="M55" i="2"/>
  <c r="N55" i="2"/>
  <c r="P55" i="2"/>
  <c r="K9" i="2"/>
  <c r="L9" i="2"/>
  <c r="M9" i="2"/>
  <c r="N9" i="2"/>
  <c r="P9" i="2"/>
  <c r="K24" i="2"/>
  <c r="L24" i="2"/>
  <c r="M24" i="2"/>
  <c r="N24" i="2"/>
  <c r="P24" i="2"/>
  <c r="K41" i="2"/>
  <c r="L41" i="2"/>
  <c r="M41" i="2"/>
  <c r="N41" i="2"/>
  <c r="P41" i="2"/>
  <c r="K46" i="2"/>
  <c r="L46" i="2"/>
  <c r="M46" i="2"/>
  <c r="N46" i="2"/>
  <c r="P46" i="2"/>
  <c r="K47" i="2"/>
  <c r="L47" i="2"/>
  <c r="M47" i="2"/>
  <c r="N47" i="2"/>
  <c r="P47" i="2"/>
  <c r="K58" i="2"/>
  <c r="L58" i="2"/>
  <c r="M58" i="2"/>
  <c r="N58" i="2"/>
  <c r="P58" i="2"/>
  <c r="K48" i="2"/>
  <c r="L48" i="2"/>
  <c r="M48" i="2"/>
  <c r="N48" i="2"/>
  <c r="P48" i="2"/>
  <c r="K49" i="2"/>
  <c r="L49" i="2"/>
  <c r="M49" i="2"/>
  <c r="N49" i="2"/>
  <c r="P49" i="2"/>
  <c r="K22" i="2"/>
  <c r="L22" i="2"/>
  <c r="M22" i="2"/>
  <c r="N22" i="2"/>
  <c r="P22" i="2"/>
  <c r="K18" i="2"/>
  <c r="L18" i="2"/>
  <c r="M18" i="2"/>
  <c r="N18" i="2"/>
  <c r="P18" i="2"/>
  <c r="K20" i="2"/>
  <c r="L20" i="2"/>
  <c r="M20" i="2"/>
  <c r="N20" i="2"/>
  <c r="P20" i="2"/>
  <c r="K56" i="2"/>
  <c r="L56" i="2"/>
  <c r="M56" i="2"/>
  <c r="N56" i="2"/>
  <c r="P56" i="2"/>
  <c r="J30" i="2"/>
  <c r="J13" i="2"/>
  <c r="J10" i="2"/>
  <c r="J12" i="2"/>
  <c r="J28" i="2"/>
  <c r="J25" i="2"/>
  <c r="J50" i="2"/>
  <c r="J42" i="2"/>
  <c r="J23" i="2"/>
  <c r="J51" i="2"/>
  <c r="J27" i="2"/>
  <c r="J31" i="2"/>
  <c r="J15" i="2"/>
  <c r="J14" i="2"/>
  <c r="J44" i="2"/>
  <c r="J32" i="2"/>
  <c r="J29" i="2"/>
  <c r="J34" i="2"/>
  <c r="J6" i="2"/>
  <c r="J37" i="2"/>
  <c r="J33" i="2"/>
  <c r="J35" i="2"/>
  <c r="J36" i="2"/>
  <c r="J16" i="2"/>
  <c r="J39" i="2"/>
  <c r="J43" i="2"/>
  <c r="J52" i="2"/>
  <c r="J40" i="2"/>
  <c r="J53" i="2"/>
  <c r="J45" i="2"/>
  <c r="J8" i="2"/>
  <c r="J19" i="2"/>
  <c r="J26" i="2"/>
  <c r="J57" i="2"/>
  <c r="J38" i="2"/>
  <c r="J21" i="2"/>
  <c r="J11" i="2"/>
  <c r="J54" i="2"/>
  <c r="J17" i="2"/>
  <c r="J55" i="2"/>
  <c r="J9" i="2"/>
  <c r="J24" i="2"/>
  <c r="J41" i="2"/>
  <c r="J46" i="2"/>
  <c r="J47" i="2"/>
  <c r="J58" i="2"/>
  <c r="J48" i="2"/>
  <c r="J49" i="2"/>
  <c r="J22" i="2"/>
  <c r="J18" i="2"/>
  <c r="J20" i="2"/>
  <c r="J56" i="2"/>
  <c r="J7" i="2"/>
  <c r="R9" i="2" l="1"/>
  <c r="R34" i="2"/>
  <c r="R41" i="2"/>
  <c r="R40" i="2"/>
  <c r="R22" i="2"/>
  <c r="R11" i="2"/>
  <c r="R13" i="2"/>
  <c r="R33" i="2"/>
  <c r="Q4" i="2"/>
  <c r="R8" i="2"/>
  <c r="R19" i="2"/>
  <c r="O21" i="2"/>
  <c r="R32" i="2"/>
  <c r="R16" i="2"/>
  <c r="R25" i="2"/>
  <c r="R30" i="2"/>
  <c r="P4" i="2"/>
  <c r="O38" i="2"/>
  <c r="R39" i="2"/>
  <c r="R29" i="2"/>
  <c r="R5" i="2"/>
  <c r="G4" i="2"/>
  <c r="O7" i="2"/>
  <c r="O15" i="2"/>
  <c r="R6" i="2"/>
  <c r="R31" i="2"/>
  <c r="O40" i="2"/>
  <c r="O31" i="2"/>
  <c r="R14" i="2"/>
  <c r="R38" i="2"/>
  <c r="R24" i="2"/>
  <c r="O27" i="2"/>
  <c r="O35" i="2"/>
  <c r="O37" i="2"/>
  <c r="R36" i="2"/>
  <c r="R21" i="2"/>
  <c r="O12" i="2"/>
  <c r="O20" i="2"/>
  <c r="O28" i="2"/>
  <c r="O36" i="2"/>
  <c r="O14" i="2"/>
  <c r="K4" i="2"/>
  <c r="N4" i="2"/>
  <c r="L4" i="2"/>
  <c r="M4" i="2"/>
  <c r="J4" i="2"/>
  <c r="O4" i="2" l="1"/>
</calcChain>
</file>

<file path=xl/sharedStrings.xml><?xml version="1.0" encoding="utf-8"?>
<sst xmlns="http://schemas.openxmlformats.org/spreadsheetml/2006/main" count="149" uniqueCount="70">
  <si>
    <t>Country</t>
  </si>
  <si>
    <t>reservecode2</t>
  </si>
  <si>
    <t>samples</t>
  </si>
  <si>
    <t>Artiodactyla.Bovidae.Capricornis.milneedwardsii</t>
  </si>
  <si>
    <t>Artiodactyla.Bovidae.Pseudoryx.UNK</t>
  </si>
  <si>
    <t>Artiodactyla.Cervidae.Muntiacus.muntjak_vaginalis</t>
  </si>
  <si>
    <t>Artiodactyla.Cervidae.Muntiacus.truongsonensis</t>
  </si>
  <si>
    <t>Artiodactyla.Cervidae.Muntiacus.UNK</t>
  </si>
  <si>
    <t>Artiodactyla.Cervidae.Muntiacus.vuquangensis</t>
  </si>
  <si>
    <t>Artiodactyla.Cervidae.Rusa.unicolor</t>
  </si>
  <si>
    <t>Artiodactyla.Suidae.Sus.scrofa</t>
  </si>
  <si>
    <t>Artiodactyla.Tragulidae.Tragulus.kanchil</t>
  </si>
  <si>
    <t>Artiodactyla.Tragulidae.Tragulus.UNK</t>
  </si>
  <si>
    <t>Carnivora.Canidae.Canis.lupus_familiaris</t>
  </si>
  <si>
    <t>Carnivora.Felidae.Catopuma.UNK</t>
  </si>
  <si>
    <t>Carnivora.Felidae.Neofelis.UNK</t>
  </si>
  <si>
    <t>Carnivora.Felidae.Prionailurus.bengalensis</t>
  </si>
  <si>
    <t>Carnivora.Felidae.UNK</t>
  </si>
  <si>
    <t>Carnivora.Herpestidae.Herpestes.UNK</t>
  </si>
  <si>
    <t>Carnivora.Mustelidae.Aonyx.cinereus</t>
  </si>
  <si>
    <t>Carnivora.Mustelidae.Arctonyx.collaris</t>
  </si>
  <si>
    <t>Carnivora.Mustelidae.Lutra.lutra</t>
  </si>
  <si>
    <t>Carnivora.Mustelidae.Martes.flavigula</t>
  </si>
  <si>
    <t>Carnivora.Mustelidae.Melogale.moschata</t>
  </si>
  <si>
    <t>Carnivora.Mustelidae.Mustela.kathiah</t>
  </si>
  <si>
    <t>Carnivora.Mustelidae.Mustela.UNK</t>
  </si>
  <si>
    <t>Carnivora.Ursidae.Ursus.thibetanus</t>
  </si>
  <si>
    <t>Carnivora.Viverridae.Arctictis.UNK</t>
  </si>
  <si>
    <t>Carnivora.Viverridae.Paguma.larvata</t>
  </si>
  <si>
    <t>Carnivora.Viverridae.Viverra.UNK1</t>
  </si>
  <si>
    <t>Carnivora.Viverridae.Viverra.UNK2</t>
  </si>
  <si>
    <t>Carnivora.Viverridae.Viverra.UNK3</t>
  </si>
  <si>
    <t>Carnivora.Viverridae.Viverra.UNK4</t>
  </si>
  <si>
    <t>Chiroptera.Vespertilionidae.Tylonycteris.UNK</t>
  </si>
  <si>
    <t>Erinaceomorpha.Erinaceidae.Hylomys.suillus</t>
  </si>
  <si>
    <t>Lagomorpha.Leporidae.Nesolagus.timminsi</t>
  </si>
  <si>
    <t>Primates.Cercopithecidae.Macaca.arctoides</t>
  </si>
  <si>
    <t>Primates.Cercopithecidae.Macaca.assamensis</t>
  </si>
  <si>
    <t>Primates.Cercopithecidae.Macaca.fascicularis</t>
  </si>
  <si>
    <t>Primates.Cercopithecidae.Macaca.mulatta</t>
  </si>
  <si>
    <t>Primates.Cercopithecidae.Macaca.UNK</t>
  </si>
  <si>
    <t>Primates.Hominidae.Homo.sapiens</t>
  </si>
  <si>
    <t>Primates.Hylobatidae.Nomascus.siki</t>
  </si>
  <si>
    <t>Rodentia.Hystricidae.Hystrix.UNK</t>
  </si>
  <si>
    <t>Rodentia.Muridae.Mus.musculus</t>
  </si>
  <si>
    <t>Rodentia.Muridae.Niviventer.UNK</t>
  </si>
  <si>
    <t>Rodentia.Sciuridae.Callosciurus.erythraeus</t>
  </si>
  <si>
    <t>Rodentia.Sciuridae.Callosciurus.UNK1</t>
  </si>
  <si>
    <t>Rodentia.Sciuridae.Callosciurus.UNK2</t>
  </si>
  <si>
    <t>Rodentia.Sciuridae.Hylopetes.UNK1</t>
  </si>
  <si>
    <t>Rodentia.Sciuridae.Hylopetes.UNK2</t>
  </si>
  <si>
    <t>Rodentia.Sciuridae.Petaurista.philippensis</t>
  </si>
  <si>
    <t>Rodentia.Sciuridae.Ratufa.bicolor</t>
  </si>
  <si>
    <t>Rodentia.Sciuridae.Tamiops.UNK</t>
  </si>
  <si>
    <t>Rodentia.Spalacidae.Rhizomys.pruinosus</t>
  </si>
  <si>
    <t>Scandentia.Tupaiidae.Tupaia.belangeri</t>
  </si>
  <si>
    <t>Soricomorpha.Talpidae.Euroscaptor.UNK</t>
  </si>
  <si>
    <t>Laos</t>
  </si>
  <si>
    <t>LL</t>
  </si>
  <si>
    <t>PST</t>
  </si>
  <si>
    <t>XS</t>
  </si>
  <si>
    <t>Vietnam</t>
  </si>
  <si>
    <t>BME</t>
  </si>
  <si>
    <t>BMNP</t>
  </si>
  <si>
    <t>HSL</t>
  </si>
  <si>
    <t>QNSL</t>
  </si>
  <si>
    <t>species richness</t>
  </si>
  <si>
    <t>totpositives</t>
  </si>
  <si>
    <t>BM_all</t>
  </si>
  <si>
    <t>bodymass_kg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</si>
</sst>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9" fontId="0" fillId="0" borderId="0" xfId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0" xfId="1" applyFont="1" applyBorder="1"/>
    <xf numFmtId="9" fontId="0" fillId="0" borderId="14" xfId="1" applyFont="1" applyBorder="1"/>
    <xf numFmtId="9" fontId="0" fillId="0" borderId="16" xfId="1" applyFont="1" applyBorder="1"/>
    <xf numFmtId="9" fontId="0" fillId="0" borderId="17" xfId="1" applyFont="1" applyBorder="1"/>
    <xf numFmtId="1" fontId="0" fillId="0" borderId="0" xfId="1" applyNumberFormat="1" applyFont="1" applyFill="1" applyBorder="1"/>
    <xf numFmtId="9" fontId="0" fillId="0" borderId="11" xfId="1" applyFont="1" applyBorder="1"/>
    <xf numFmtId="9" fontId="0" fillId="0" borderId="12" xfId="1" applyFont="1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0" fillId="0" borderId="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4" xfId="0" applyFill="1" applyBorder="1"/>
    <xf numFmtId="0" fontId="16" fillId="33" borderId="0" xfId="0" applyFont="1" applyFill="1" applyBorder="1"/>
    <xf numFmtId="0" fontId="16" fillId="33" borderId="14" xfId="0" applyFont="1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  <xf numFmtId="9" fontId="0" fillId="34" borderId="0" xfId="1" applyFont="1" applyFill="1" applyBorder="1"/>
    <xf numFmtId="9" fontId="0" fillId="34" borderId="14" xfId="1" applyFont="1" applyFill="1" applyBorder="1"/>
    <xf numFmtId="1" fontId="0" fillId="34" borderId="0" xfId="1" applyNumberFormat="1" applyFont="1" applyFill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9" fontId="0" fillId="0" borderId="19" xfId="1" applyFont="1" applyBorder="1"/>
    <xf numFmtId="9" fontId="0" fillId="0" borderId="18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8"/>
  <sheetViews>
    <sheetView workbookViewId="0">
      <selection sqref="A1:BE8"/>
    </sheetView>
  </sheetViews>
  <sheetFormatPr baseColWidth="10" defaultRowHeight="16"/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 t="s">
        <v>58</v>
      </c>
      <c r="C2">
        <v>28</v>
      </c>
      <c r="D2">
        <v>15</v>
      </c>
      <c r="E2">
        <v>0</v>
      </c>
      <c r="F2">
        <v>22</v>
      </c>
      <c r="G2">
        <v>20</v>
      </c>
      <c r="H2">
        <v>20</v>
      </c>
      <c r="I2">
        <v>23</v>
      </c>
      <c r="J2">
        <v>25</v>
      </c>
      <c r="K2">
        <v>28</v>
      </c>
      <c r="L2">
        <v>1</v>
      </c>
      <c r="M2">
        <v>0</v>
      </c>
      <c r="N2">
        <v>2</v>
      </c>
      <c r="O2">
        <v>1</v>
      </c>
      <c r="P2">
        <v>2</v>
      </c>
      <c r="Q2">
        <v>1</v>
      </c>
      <c r="R2">
        <v>0</v>
      </c>
      <c r="S2">
        <v>6</v>
      </c>
      <c r="T2">
        <v>0</v>
      </c>
      <c r="U2">
        <v>2</v>
      </c>
      <c r="V2">
        <v>0</v>
      </c>
      <c r="W2">
        <v>2</v>
      </c>
      <c r="X2">
        <v>8</v>
      </c>
      <c r="Y2">
        <v>0</v>
      </c>
      <c r="Z2">
        <v>3</v>
      </c>
      <c r="AA2">
        <v>0</v>
      </c>
      <c r="AB2">
        <v>0</v>
      </c>
      <c r="AC2">
        <v>9</v>
      </c>
      <c r="AD2">
        <v>6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5</v>
      </c>
      <c r="AL2">
        <v>2</v>
      </c>
      <c r="AM2">
        <v>0</v>
      </c>
      <c r="AN2">
        <v>0</v>
      </c>
      <c r="AO2">
        <v>4</v>
      </c>
      <c r="AP2">
        <v>11</v>
      </c>
      <c r="AQ2">
        <v>0</v>
      </c>
      <c r="AR2">
        <v>2</v>
      </c>
      <c r="AS2">
        <v>0</v>
      </c>
      <c r="AT2">
        <v>2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3</v>
      </c>
      <c r="BD2">
        <v>0</v>
      </c>
      <c r="BE2">
        <v>0</v>
      </c>
    </row>
    <row r="3" spans="1:57">
      <c r="A3" t="s">
        <v>57</v>
      </c>
      <c r="B3" t="s">
        <v>59</v>
      </c>
      <c r="C3">
        <v>63</v>
      </c>
      <c r="D3">
        <v>14</v>
      </c>
      <c r="E3">
        <v>4</v>
      </c>
      <c r="F3">
        <v>20</v>
      </c>
      <c r="G3">
        <v>15</v>
      </c>
      <c r="H3">
        <v>13</v>
      </c>
      <c r="I3">
        <v>1</v>
      </c>
      <c r="J3">
        <v>0</v>
      </c>
      <c r="K3">
        <v>59</v>
      </c>
      <c r="L3">
        <v>0</v>
      </c>
      <c r="M3">
        <v>0</v>
      </c>
      <c r="N3">
        <v>2</v>
      </c>
      <c r="O3">
        <v>0</v>
      </c>
      <c r="P3">
        <v>5</v>
      </c>
      <c r="Q3">
        <v>0</v>
      </c>
      <c r="R3">
        <v>14</v>
      </c>
      <c r="S3">
        <v>16</v>
      </c>
      <c r="T3">
        <v>0</v>
      </c>
      <c r="U3">
        <v>20</v>
      </c>
      <c r="V3">
        <v>4</v>
      </c>
      <c r="W3">
        <v>4</v>
      </c>
      <c r="X3">
        <v>38</v>
      </c>
      <c r="Y3">
        <v>3</v>
      </c>
      <c r="Z3">
        <v>10</v>
      </c>
      <c r="AA3">
        <v>0</v>
      </c>
      <c r="AB3">
        <v>2</v>
      </c>
      <c r="AC3">
        <v>26</v>
      </c>
      <c r="AD3">
        <v>2</v>
      </c>
      <c r="AE3">
        <v>0</v>
      </c>
      <c r="AF3">
        <v>0</v>
      </c>
      <c r="AG3">
        <v>0</v>
      </c>
      <c r="AH3">
        <v>0</v>
      </c>
      <c r="AI3">
        <v>3</v>
      </c>
      <c r="AJ3">
        <v>4</v>
      </c>
      <c r="AK3">
        <v>12</v>
      </c>
      <c r="AL3">
        <v>8</v>
      </c>
      <c r="AM3">
        <v>0</v>
      </c>
      <c r="AN3">
        <v>4</v>
      </c>
      <c r="AO3">
        <v>7</v>
      </c>
      <c r="AP3">
        <v>44</v>
      </c>
      <c r="AQ3">
        <v>1</v>
      </c>
      <c r="AR3">
        <v>5</v>
      </c>
      <c r="AS3">
        <v>0</v>
      </c>
      <c r="AT3">
        <v>37</v>
      </c>
      <c r="AU3">
        <v>7</v>
      </c>
      <c r="AV3">
        <v>6</v>
      </c>
      <c r="AW3">
        <v>0</v>
      </c>
      <c r="AX3">
        <v>0</v>
      </c>
      <c r="AY3">
        <v>0</v>
      </c>
      <c r="AZ3">
        <v>2</v>
      </c>
      <c r="BA3">
        <v>0</v>
      </c>
      <c r="BB3">
        <v>37</v>
      </c>
      <c r="BC3">
        <v>9</v>
      </c>
      <c r="BD3">
        <v>13</v>
      </c>
      <c r="BE3">
        <v>1</v>
      </c>
    </row>
    <row r="4" spans="1:57">
      <c r="A4" t="s">
        <v>57</v>
      </c>
      <c r="B4" t="s">
        <v>60</v>
      </c>
      <c r="C4">
        <v>74</v>
      </c>
      <c r="D4">
        <v>46</v>
      </c>
      <c r="E4">
        <v>1</v>
      </c>
      <c r="F4">
        <v>4</v>
      </c>
      <c r="G4">
        <v>13</v>
      </c>
      <c r="H4">
        <v>18</v>
      </c>
      <c r="I4">
        <v>0</v>
      </c>
      <c r="J4">
        <v>2</v>
      </c>
      <c r="K4">
        <v>51</v>
      </c>
      <c r="L4">
        <v>0</v>
      </c>
      <c r="M4">
        <v>0</v>
      </c>
      <c r="N4">
        <v>7</v>
      </c>
      <c r="O4">
        <v>0</v>
      </c>
      <c r="P4">
        <v>1</v>
      </c>
      <c r="Q4">
        <v>0</v>
      </c>
      <c r="R4">
        <v>27</v>
      </c>
      <c r="S4">
        <v>15</v>
      </c>
      <c r="T4">
        <v>3</v>
      </c>
      <c r="U4">
        <v>2</v>
      </c>
      <c r="V4">
        <v>1</v>
      </c>
      <c r="W4">
        <v>3</v>
      </c>
      <c r="X4">
        <v>42</v>
      </c>
      <c r="Y4">
        <v>0</v>
      </c>
      <c r="Z4">
        <v>1</v>
      </c>
      <c r="AA4">
        <v>0</v>
      </c>
      <c r="AB4">
        <v>0</v>
      </c>
      <c r="AC4">
        <v>15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43</v>
      </c>
      <c r="AK4">
        <v>5</v>
      </c>
      <c r="AL4">
        <v>2</v>
      </c>
      <c r="AM4">
        <v>0</v>
      </c>
      <c r="AN4">
        <v>0</v>
      </c>
      <c r="AO4">
        <v>4</v>
      </c>
      <c r="AP4">
        <v>23</v>
      </c>
      <c r="AQ4">
        <v>0</v>
      </c>
      <c r="AR4">
        <v>18</v>
      </c>
      <c r="AS4">
        <v>0</v>
      </c>
      <c r="AT4">
        <v>44</v>
      </c>
      <c r="AU4">
        <v>10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3</v>
      </c>
      <c r="BC4">
        <v>18</v>
      </c>
      <c r="BD4">
        <v>15</v>
      </c>
      <c r="BE4">
        <v>0</v>
      </c>
    </row>
    <row r="5" spans="1:57">
      <c r="A5" t="s">
        <v>61</v>
      </c>
      <c r="B5" t="s">
        <v>62</v>
      </c>
      <c r="C5">
        <v>13</v>
      </c>
      <c r="D5">
        <v>7</v>
      </c>
      <c r="E5">
        <v>1</v>
      </c>
      <c r="F5">
        <v>0</v>
      </c>
      <c r="G5">
        <v>8</v>
      </c>
      <c r="H5">
        <v>3</v>
      </c>
      <c r="I5">
        <v>2</v>
      </c>
      <c r="J5">
        <v>1</v>
      </c>
      <c r="K5">
        <v>13</v>
      </c>
      <c r="L5">
        <v>0</v>
      </c>
      <c r="M5">
        <v>0</v>
      </c>
      <c r="N5">
        <v>3</v>
      </c>
      <c r="O5">
        <v>0</v>
      </c>
      <c r="P5">
        <v>2</v>
      </c>
      <c r="Q5">
        <v>1</v>
      </c>
      <c r="R5">
        <v>4</v>
      </c>
      <c r="S5">
        <v>4</v>
      </c>
      <c r="T5">
        <v>0</v>
      </c>
      <c r="U5">
        <v>0</v>
      </c>
      <c r="V5">
        <v>1</v>
      </c>
      <c r="W5">
        <v>0</v>
      </c>
      <c r="X5">
        <v>9</v>
      </c>
      <c r="Y5">
        <v>1</v>
      </c>
      <c r="Z5">
        <v>0</v>
      </c>
      <c r="AA5">
        <v>0</v>
      </c>
      <c r="AB5">
        <v>0</v>
      </c>
      <c r="AC5">
        <v>3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9</v>
      </c>
      <c r="AK5">
        <v>6</v>
      </c>
      <c r="AL5">
        <v>3</v>
      </c>
      <c r="AM5">
        <v>0</v>
      </c>
      <c r="AN5">
        <v>0</v>
      </c>
      <c r="AO5">
        <v>5</v>
      </c>
      <c r="AP5">
        <v>6</v>
      </c>
      <c r="AQ5">
        <v>0</v>
      </c>
      <c r="AR5">
        <v>8</v>
      </c>
      <c r="AS5">
        <v>0</v>
      </c>
      <c r="AT5">
        <v>11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4</v>
      </c>
      <c r="BD5">
        <v>4</v>
      </c>
      <c r="BE5">
        <v>0</v>
      </c>
    </row>
    <row r="6" spans="1:57">
      <c r="A6" t="s">
        <v>61</v>
      </c>
      <c r="B6" t="s">
        <v>63</v>
      </c>
      <c r="C6">
        <v>11</v>
      </c>
      <c r="D6">
        <v>4</v>
      </c>
      <c r="E6">
        <v>2</v>
      </c>
      <c r="F6">
        <v>1</v>
      </c>
      <c r="G6">
        <v>2</v>
      </c>
      <c r="H6">
        <v>3</v>
      </c>
      <c r="I6">
        <v>0</v>
      </c>
      <c r="J6">
        <v>1</v>
      </c>
      <c r="K6">
        <v>8</v>
      </c>
      <c r="L6">
        <v>0</v>
      </c>
      <c r="M6">
        <v>1</v>
      </c>
      <c r="N6">
        <v>4</v>
      </c>
      <c r="O6">
        <v>0</v>
      </c>
      <c r="P6">
        <v>0</v>
      </c>
      <c r="Q6">
        <v>0</v>
      </c>
      <c r="R6">
        <v>3</v>
      </c>
      <c r="S6">
        <v>4</v>
      </c>
      <c r="T6">
        <v>0</v>
      </c>
      <c r="U6">
        <v>0</v>
      </c>
      <c r="V6">
        <v>0</v>
      </c>
      <c r="W6">
        <v>1</v>
      </c>
      <c r="X6">
        <v>4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8</v>
      </c>
      <c r="AK6">
        <v>5</v>
      </c>
      <c r="AL6">
        <v>3</v>
      </c>
      <c r="AM6">
        <v>0</v>
      </c>
      <c r="AN6">
        <v>0</v>
      </c>
      <c r="AO6">
        <v>3</v>
      </c>
      <c r="AP6">
        <v>7</v>
      </c>
      <c r="AQ6">
        <v>0</v>
      </c>
      <c r="AR6">
        <v>3</v>
      </c>
      <c r="AS6">
        <v>0</v>
      </c>
      <c r="AT6">
        <v>6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</row>
    <row r="7" spans="1:57">
      <c r="A7" t="s">
        <v>61</v>
      </c>
      <c r="B7" t="s">
        <v>64</v>
      </c>
      <c r="C7">
        <v>160</v>
      </c>
      <c r="D7">
        <v>117</v>
      </c>
      <c r="E7">
        <v>6</v>
      </c>
      <c r="F7">
        <v>62</v>
      </c>
      <c r="G7">
        <v>57</v>
      </c>
      <c r="H7">
        <v>72</v>
      </c>
      <c r="I7">
        <v>6</v>
      </c>
      <c r="J7">
        <v>39</v>
      </c>
      <c r="K7">
        <v>154</v>
      </c>
      <c r="L7">
        <v>0</v>
      </c>
      <c r="M7">
        <v>3</v>
      </c>
      <c r="N7">
        <v>19</v>
      </c>
      <c r="O7">
        <v>0</v>
      </c>
      <c r="P7">
        <v>9</v>
      </c>
      <c r="Q7">
        <v>5</v>
      </c>
      <c r="R7">
        <v>49</v>
      </c>
      <c r="S7">
        <v>67</v>
      </c>
      <c r="T7">
        <v>0</v>
      </c>
      <c r="U7">
        <v>0</v>
      </c>
      <c r="V7">
        <v>2</v>
      </c>
      <c r="W7">
        <v>1</v>
      </c>
      <c r="X7">
        <v>105</v>
      </c>
      <c r="Y7">
        <v>0</v>
      </c>
      <c r="Z7">
        <v>3</v>
      </c>
      <c r="AA7">
        <v>9</v>
      </c>
      <c r="AB7">
        <v>3</v>
      </c>
      <c r="AC7">
        <v>48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51</v>
      </c>
      <c r="AK7">
        <v>56</v>
      </c>
      <c r="AL7">
        <v>17</v>
      </c>
      <c r="AM7">
        <v>0</v>
      </c>
      <c r="AN7">
        <v>6</v>
      </c>
      <c r="AO7">
        <v>33</v>
      </c>
      <c r="AP7">
        <v>74</v>
      </c>
      <c r="AQ7">
        <v>0</v>
      </c>
      <c r="AR7">
        <v>76</v>
      </c>
      <c r="AS7">
        <v>1</v>
      </c>
      <c r="AT7">
        <v>52</v>
      </c>
      <c r="AU7">
        <v>12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</v>
      </c>
      <c r="BC7">
        <v>30</v>
      </c>
      <c r="BD7">
        <v>14</v>
      </c>
      <c r="BE7">
        <v>0</v>
      </c>
    </row>
    <row r="8" spans="1:57">
      <c r="A8" t="s">
        <v>61</v>
      </c>
      <c r="B8" t="s">
        <v>65</v>
      </c>
      <c r="C8">
        <v>189</v>
      </c>
      <c r="D8">
        <v>122</v>
      </c>
      <c r="E8">
        <v>9</v>
      </c>
      <c r="F8">
        <v>87</v>
      </c>
      <c r="G8">
        <v>118</v>
      </c>
      <c r="H8">
        <v>85</v>
      </c>
      <c r="I8">
        <v>2</v>
      </c>
      <c r="J8">
        <v>4</v>
      </c>
      <c r="K8">
        <v>179</v>
      </c>
      <c r="L8">
        <v>0</v>
      </c>
      <c r="M8">
        <v>0</v>
      </c>
      <c r="N8">
        <v>34</v>
      </c>
      <c r="O8">
        <v>0</v>
      </c>
      <c r="P8">
        <v>35</v>
      </c>
      <c r="Q8">
        <v>17</v>
      </c>
      <c r="R8">
        <v>90</v>
      </c>
      <c r="S8">
        <v>77</v>
      </c>
      <c r="T8">
        <v>0</v>
      </c>
      <c r="U8">
        <v>0</v>
      </c>
      <c r="V8">
        <v>20</v>
      </c>
      <c r="W8">
        <v>4</v>
      </c>
      <c r="X8">
        <v>161</v>
      </c>
      <c r="Y8">
        <v>5</v>
      </c>
      <c r="Z8">
        <v>2</v>
      </c>
      <c r="AA8">
        <v>2</v>
      </c>
      <c r="AB8">
        <v>6</v>
      </c>
      <c r="AC8">
        <v>81</v>
      </c>
      <c r="AD8">
        <v>0</v>
      </c>
      <c r="AE8">
        <v>4</v>
      </c>
      <c r="AF8">
        <v>0</v>
      </c>
      <c r="AG8">
        <v>2</v>
      </c>
      <c r="AH8">
        <v>1</v>
      </c>
      <c r="AI8">
        <v>0</v>
      </c>
      <c r="AJ8">
        <v>152</v>
      </c>
      <c r="AK8">
        <v>44</v>
      </c>
      <c r="AL8">
        <v>27</v>
      </c>
      <c r="AM8">
        <v>0</v>
      </c>
      <c r="AN8">
        <v>0</v>
      </c>
      <c r="AO8">
        <v>34</v>
      </c>
      <c r="AP8">
        <v>45</v>
      </c>
      <c r="AQ8">
        <v>0</v>
      </c>
      <c r="AR8">
        <v>58</v>
      </c>
      <c r="AS8">
        <v>0</v>
      </c>
      <c r="AT8">
        <v>112</v>
      </c>
      <c r="AU8">
        <v>41</v>
      </c>
      <c r="AV8">
        <v>0</v>
      </c>
      <c r="AW8">
        <v>3</v>
      </c>
      <c r="AX8">
        <v>1</v>
      </c>
      <c r="AY8">
        <v>0</v>
      </c>
      <c r="AZ8">
        <v>0</v>
      </c>
      <c r="BA8">
        <v>0</v>
      </c>
      <c r="BB8">
        <v>32</v>
      </c>
      <c r="BC8">
        <v>109</v>
      </c>
      <c r="BD8">
        <v>66</v>
      </c>
      <c r="BE8">
        <v>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N14" sqref="N14"/>
    </sheetView>
  </sheetViews>
  <sheetFormatPr baseColWidth="10" defaultRowHeight="16"/>
  <cols>
    <col min="1" max="1" width="43.83203125" bestFit="1" customWidth="1"/>
    <col min="19" max="19" width="12.1640625" bestFit="1" customWidth="1"/>
  </cols>
  <sheetData>
    <row r="1" spans="1:19">
      <c r="A1" t="s">
        <v>0</v>
      </c>
      <c r="B1" s="2" t="s">
        <v>57</v>
      </c>
      <c r="C1" s="3" t="s">
        <v>57</v>
      </c>
      <c r="D1" s="3" t="s">
        <v>57</v>
      </c>
      <c r="E1" s="3" t="s">
        <v>61</v>
      </c>
      <c r="F1" s="3" t="s">
        <v>61</v>
      </c>
      <c r="G1" s="3" t="s">
        <v>61</v>
      </c>
      <c r="H1" s="3" t="s">
        <v>61</v>
      </c>
      <c r="I1" s="4" t="s">
        <v>61</v>
      </c>
      <c r="J1" s="2" t="str">
        <f>B1</f>
        <v>Laos</v>
      </c>
      <c r="K1" s="3" t="str">
        <f t="shared" ref="K1:N3" si="0">C1</f>
        <v>Laos</v>
      </c>
      <c r="L1" s="3" t="str">
        <f t="shared" si="0"/>
        <v>Laos</v>
      </c>
      <c r="M1" s="3" t="str">
        <f t="shared" si="0"/>
        <v>Vietnam</v>
      </c>
      <c r="N1" s="3" t="str">
        <f t="shared" si="0"/>
        <v>Vietnam</v>
      </c>
      <c r="O1" s="22" t="s">
        <v>61</v>
      </c>
      <c r="P1" s="22" t="str">
        <f>H1</f>
        <v>Vietnam</v>
      </c>
      <c r="Q1" s="23" t="str">
        <f>I1</f>
        <v>Vietnam</v>
      </c>
    </row>
    <row r="2" spans="1:19">
      <c r="A2" t="s">
        <v>1</v>
      </c>
      <c r="B2" s="5" t="s">
        <v>58</v>
      </c>
      <c r="C2" s="6" t="s">
        <v>59</v>
      </c>
      <c r="D2" s="6" t="s">
        <v>60</v>
      </c>
      <c r="E2" s="6" t="s">
        <v>62</v>
      </c>
      <c r="F2" s="6" t="s">
        <v>63</v>
      </c>
      <c r="G2" s="21" t="s">
        <v>68</v>
      </c>
      <c r="H2" s="6" t="s">
        <v>64</v>
      </c>
      <c r="I2" s="7" t="s">
        <v>65</v>
      </c>
      <c r="J2" s="5" t="str">
        <f t="shared" ref="J2:J3" si="1">B2</f>
        <v>LL</v>
      </c>
      <c r="K2" s="6" t="str">
        <f t="shared" si="0"/>
        <v>PST</v>
      </c>
      <c r="L2" s="6" t="str">
        <f t="shared" si="0"/>
        <v>XS</v>
      </c>
      <c r="M2" s="6" t="str">
        <f t="shared" si="0"/>
        <v>BME</v>
      </c>
      <c r="N2" s="6" t="str">
        <f t="shared" si="0"/>
        <v>BMNP</v>
      </c>
      <c r="O2" s="24" t="s">
        <v>68</v>
      </c>
      <c r="P2" s="24" t="str">
        <f>H2</f>
        <v>HSL</v>
      </c>
      <c r="Q2" s="25" t="str">
        <f>I2</f>
        <v>QNSL</v>
      </c>
    </row>
    <row r="3" spans="1:19">
      <c r="A3" t="s">
        <v>2</v>
      </c>
      <c r="B3" s="18">
        <v>28</v>
      </c>
      <c r="C3" s="19">
        <v>63</v>
      </c>
      <c r="D3" s="19">
        <v>74</v>
      </c>
      <c r="E3" s="19">
        <v>13</v>
      </c>
      <c r="F3" s="19">
        <v>11</v>
      </c>
      <c r="G3" s="19">
        <f>SUM(E3:F3)</f>
        <v>24</v>
      </c>
      <c r="H3" s="19">
        <v>160</v>
      </c>
      <c r="I3" s="20">
        <v>189</v>
      </c>
      <c r="J3" s="18">
        <f t="shared" si="1"/>
        <v>28</v>
      </c>
      <c r="K3" s="19">
        <f t="shared" si="0"/>
        <v>63</v>
      </c>
      <c r="L3" s="19">
        <f t="shared" si="0"/>
        <v>74</v>
      </c>
      <c r="M3" s="19">
        <f t="shared" si="0"/>
        <v>13</v>
      </c>
      <c r="N3" s="19">
        <f t="shared" si="0"/>
        <v>11</v>
      </c>
      <c r="O3" s="26">
        <f t="shared" ref="O3" si="2">G3</f>
        <v>24</v>
      </c>
      <c r="P3" s="26">
        <f t="shared" ref="P3" si="3">H3</f>
        <v>160</v>
      </c>
      <c r="Q3" s="27">
        <f t="shared" ref="Q3" si="4">I3</f>
        <v>189</v>
      </c>
    </row>
    <row r="4" spans="1:19" ht="17" thickBot="1">
      <c r="A4" t="s">
        <v>66</v>
      </c>
      <c r="B4" s="8">
        <f>COUNTIF(B5:B58, "&gt;0")</f>
        <v>28</v>
      </c>
      <c r="C4" s="9">
        <f t="shared" ref="C4:I4" si="5">COUNTIF(C5:C58, "&gt;0")</f>
        <v>37</v>
      </c>
      <c r="D4" s="9">
        <f t="shared" si="5"/>
        <v>32</v>
      </c>
      <c r="E4" s="9">
        <f t="shared" si="5"/>
        <v>29</v>
      </c>
      <c r="F4" s="9">
        <f t="shared" si="5"/>
        <v>24</v>
      </c>
      <c r="G4" s="9">
        <f>COUNTIF(G5:G58, "&gt;0")</f>
        <v>33</v>
      </c>
      <c r="H4" s="9">
        <f t="shared" si="5"/>
        <v>36</v>
      </c>
      <c r="I4" s="10">
        <f t="shared" si="5"/>
        <v>37</v>
      </c>
      <c r="J4" s="8">
        <f>COUNTIF(J5:J58, "&gt;0")</f>
        <v>28</v>
      </c>
      <c r="K4" s="9">
        <f t="shared" ref="K4" si="6">COUNTIF(K5:K58, "&gt;0")</f>
        <v>37</v>
      </c>
      <c r="L4" s="9">
        <f t="shared" ref="L4" si="7">COUNTIF(L5:L58, "&gt;0")</f>
        <v>32</v>
      </c>
      <c r="M4" s="9">
        <f t="shared" ref="M4" si="8">COUNTIF(M5:M58, "&gt;0")</f>
        <v>29</v>
      </c>
      <c r="N4" s="9">
        <f t="shared" ref="N4" si="9">COUNTIF(N5:N58, "&gt;0")</f>
        <v>24</v>
      </c>
      <c r="O4" s="28">
        <f>COUNTIF(O5:O58, "&gt;0")</f>
        <v>33</v>
      </c>
      <c r="P4" s="28">
        <f t="shared" ref="P4" si="10">COUNTIF(P5:P58, "&gt;0")</f>
        <v>36</v>
      </c>
      <c r="Q4" s="29">
        <f t="shared" ref="Q4" si="11">COUNTIF(Q5:Q58, "&gt;0")</f>
        <v>37</v>
      </c>
      <c r="R4" t="s">
        <v>67</v>
      </c>
      <c r="S4" t="s">
        <v>69</v>
      </c>
    </row>
    <row r="5" spans="1:19">
      <c r="A5" s="6" t="s">
        <v>10</v>
      </c>
      <c r="B5" s="2">
        <v>28</v>
      </c>
      <c r="C5" s="3">
        <v>59</v>
      </c>
      <c r="D5" s="3">
        <v>51</v>
      </c>
      <c r="E5" s="3">
        <v>13</v>
      </c>
      <c r="F5" s="3">
        <v>8</v>
      </c>
      <c r="G5" s="3">
        <f t="shared" ref="G5:G42" si="12">SUM(E5:F5)</f>
        <v>21</v>
      </c>
      <c r="H5" s="3">
        <v>154</v>
      </c>
      <c r="I5" s="4">
        <v>179</v>
      </c>
      <c r="J5" s="16">
        <f t="shared" ref="J5:J36" si="13">B5/B$3</f>
        <v>1</v>
      </c>
      <c r="K5" s="16">
        <f t="shared" ref="K5:K36" si="14">C5/C$3</f>
        <v>0.93650793650793651</v>
      </c>
      <c r="L5" s="16">
        <f t="shared" ref="L5:L36" si="15">D5/D$3</f>
        <v>0.68918918918918914</v>
      </c>
      <c r="M5" s="16">
        <f t="shared" ref="M5:M36" si="16">E5/E$3</f>
        <v>1</v>
      </c>
      <c r="N5" s="16">
        <f t="shared" ref="N5:N36" si="17">F5/F$3</f>
        <v>0.72727272727272729</v>
      </c>
      <c r="O5" s="16">
        <f t="shared" ref="O5:O36" si="18">G5/G$3</f>
        <v>0.875</v>
      </c>
      <c r="P5" s="16">
        <f t="shared" ref="P5:P36" si="19">H5/H$3</f>
        <v>0.96250000000000002</v>
      </c>
      <c r="Q5" s="17">
        <f t="shared" ref="Q5:Q36" si="20">I5/I$3</f>
        <v>0.94708994708994709</v>
      </c>
      <c r="R5" s="15">
        <f t="shared" ref="R5:R36" si="21">SUM(B5:I5)</f>
        <v>513</v>
      </c>
    </row>
    <row r="6" spans="1:19">
      <c r="A6" t="s">
        <v>23</v>
      </c>
      <c r="B6" s="5">
        <v>8</v>
      </c>
      <c r="C6" s="6">
        <v>38</v>
      </c>
      <c r="D6" s="6">
        <v>42</v>
      </c>
      <c r="E6" s="6">
        <v>9</v>
      </c>
      <c r="F6" s="6">
        <v>4</v>
      </c>
      <c r="G6" s="6">
        <f t="shared" si="12"/>
        <v>13</v>
      </c>
      <c r="H6" s="6">
        <v>105</v>
      </c>
      <c r="I6" s="7">
        <v>161</v>
      </c>
      <c r="J6" s="11">
        <f t="shared" si="13"/>
        <v>0.2857142857142857</v>
      </c>
      <c r="K6" s="11">
        <f t="shared" si="14"/>
        <v>0.60317460317460314</v>
      </c>
      <c r="L6" s="11">
        <f t="shared" si="15"/>
        <v>0.56756756756756754</v>
      </c>
      <c r="M6" s="11">
        <f t="shared" si="16"/>
        <v>0.69230769230769229</v>
      </c>
      <c r="N6" s="11">
        <f t="shared" si="17"/>
        <v>0.36363636363636365</v>
      </c>
      <c r="O6" s="11">
        <f t="shared" si="18"/>
        <v>0.54166666666666663</v>
      </c>
      <c r="P6" s="11">
        <f t="shared" si="19"/>
        <v>0.65625</v>
      </c>
      <c r="Q6" s="12">
        <f t="shared" si="20"/>
        <v>0.85185185185185186</v>
      </c>
      <c r="R6" s="15">
        <f t="shared" si="21"/>
        <v>380</v>
      </c>
    </row>
    <row r="7" spans="1:19">
      <c r="A7" t="s">
        <v>3</v>
      </c>
      <c r="B7" s="5">
        <v>15</v>
      </c>
      <c r="C7" s="6">
        <v>14</v>
      </c>
      <c r="D7" s="6">
        <v>46</v>
      </c>
      <c r="E7" s="6">
        <v>7</v>
      </c>
      <c r="F7" s="6">
        <v>4</v>
      </c>
      <c r="G7" s="6">
        <f t="shared" si="12"/>
        <v>11</v>
      </c>
      <c r="H7" s="6">
        <v>117</v>
      </c>
      <c r="I7" s="7">
        <v>122</v>
      </c>
      <c r="J7" s="11">
        <f t="shared" si="13"/>
        <v>0.5357142857142857</v>
      </c>
      <c r="K7" s="11">
        <f t="shared" si="14"/>
        <v>0.22222222222222221</v>
      </c>
      <c r="L7" s="11">
        <f t="shared" si="15"/>
        <v>0.6216216216216216</v>
      </c>
      <c r="M7" s="11">
        <f t="shared" si="16"/>
        <v>0.53846153846153844</v>
      </c>
      <c r="N7" s="11">
        <f t="shared" si="17"/>
        <v>0.36363636363636365</v>
      </c>
      <c r="O7" s="11">
        <f t="shared" si="18"/>
        <v>0.45833333333333331</v>
      </c>
      <c r="P7" s="11">
        <f t="shared" si="19"/>
        <v>0.73124999999999996</v>
      </c>
      <c r="Q7" s="12">
        <f t="shared" si="20"/>
        <v>0.64550264550264547</v>
      </c>
      <c r="R7" s="15">
        <f t="shared" si="21"/>
        <v>336</v>
      </c>
    </row>
    <row r="8" spans="1:19">
      <c r="A8" t="s">
        <v>35</v>
      </c>
      <c r="B8" s="5">
        <v>5</v>
      </c>
      <c r="C8" s="6">
        <v>4</v>
      </c>
      <c r="D8" s="6">
        <v>43</v>
      </c>
      <c r="E8" s="6">
        <v>9</v>
      </c>
      <c r="F8" s="6">
        <v>8</v>
      </c>
      <c r="G8" s="6">
        <f t="shared" si="12"/>
        <v>17</v>
      </c>
      <c r="H8" s="6">
        <v>51</v>
      </c>
      <c r="I8" s="7">
        <v>152</v>
      </c>
      <c r="J8" s="11">
        <f t="shared" si="13"/>
        <v>0.17857142857142858</v>
      </c>
      <c r="K8" s="11">
        <f t="shared" si="14"/>
        <v>6.3492063492063489E-2</v>
      </c>
      <c r="L8" s="11">
        <f t="shared" si="15"/>
        <v>0.58108108108108103</v>
      </c>
      <c r="M8" s="11">
        <f t="shared" si="16"/>
        <v>0.69230769230769229</v>
      </c>
      <c r="N8" s="11">
        <f t="shared" si="17"/>
        <v>0.72727272727272729</v>
      </c>
      <c r="O8" s="11">
        <f t="shared" si="18"/>
        <v>0.70833333333333337</v>
      </c>
      <c r="P8" s="11">
        <f t="shared" si="19"/>
        <v>0.31874999999999998</v>
      </c>
      <c r="Q8" s="12">
        <f t="shared" si="20"/>
        <v>0.80423280423280419</v>
      </c>
      <c r="R8" s="15">
        <f t="shared" si="21"/>
        <v>289</v>
      </c>
    </row>
    <row r="9" spans="1:19">
      <c r="A9" t="s">
        <v>45</v>
      </c>
      <c r="B9" s="5">
        <v>2</v>
      </c>
      <c r="C9" s="6">
        <v>37</v>
      </c>
      <c r="D9" s="6">
        <v>44</v>
      </c>
      <c r="E9" s="6">
        <v>11</v>
      </c>
      <c r="F9" s="6">
        <v>6</v>
      </c>
      <c r="G9" s="6">
        <f t="shared" si="12"/>
        <v>17</v>
      </c>
      <c r="H9" s="6">
        <v>52</v>
      </c>
      <c r="I9" s="7">
        <v>112</v>
      </c>
      <c r="J9" s="11">
        <f t="shared" si="13"/>
        <v>7.1428571428571425E-2</v>
      </c>
      <c r="K9" s="11">
        <f t="shared" si="14"/>
        <v>0.58730158730158732</v>
      </c>
      <c r="L9" s="11">
        <f t="shared" si="15"/>
        <v>0.59459459459459463</v>
      </c>
      <c r="M9" s="11">
        <f t="shared" si="16"/>
        <v>0.84615384615384615</v>
      </c>
      <c r="N9" s="11">
        <f t="shared" si="17"/>
        <v>0.54545454545454541</v>
      </c>
      <c r="O9" s="11">
        <f t="shared" si="18"/>
        <v>0.70833333333333337</v>
      </c>
      <c r="P9" s="11">
        <f t="shared" si="19"/>
        <v>0.32500000000000001</v>
      </c>
      <c r="Q9" s="12">
        <f t="shared" si="20"/>
        <v>0.59259259259259256</v>
      </c>
      <c r="R9" s="15">
        <f t="shared" si="21"/>
        <v>281</v>
      </c>
    </row>
    <row r="10" spans="1:19">
      <c r="A10" t="s">
        <v>6</v>
      </c>
      <c r="B10" s="5">
        <v>20</v>
      </c>
      <c r="C10" s="6">
        <v>15</v>
      </c>
      <c r="D10" s="6">
        <v>13</v>
      </c>
      <c r="E10" s="6">
        <v>8</v>
      </c>
      <c r="F10" s="6">
        <v>2</v>
      </c>
      <c r="G10" s="6">
        <f t="shared" si="12"/>
        <v>10</v>
      </c>
      <c r="H10" s="6">
        <v>57</v>
      </c>
      <c r="I10" s="7">
        <v>118</v>
      </c>
      <c r="J10" s="11">
        <f t="shared" si="13"/>
        <v>0.7142857142857143</v>
      </c>
      <c r="K10" s="11">
        <f t="shared" si="14"/>
        <v>0.23809523809523808</v>
      </c>
      <c r="L10" s="11">
        <f t="shared" si="15"/>
        <v>0.17567567567567569</v>
      </c>
      <c r="M10" s="11">
        <f t="shared" si="16"/>
        <v>0.61538461538461542</v>
      </c>
      <c r="N10" s="11">
        <f t="shared" si="17"/>
        <v>0.18181818181818182</v>
      </c>
      <c r="O10" s="11">
        <f t="shared" si="18"/>
        <v>0.41666666666666669</v>
      </c>
      <c r="P10" s="11">
        <f t="shared" si="19"/>
        <v>0.35625000000000001</v>
      </c>
      <c r="Q10" s="12">
        <f t="shared" si="20"/>
        <v>0.6243386243386243</v>
      </c>
      <c r="R10" s="15">
        <f t="shared" si="21"/>
        <v>243</v>
      </c>
    </row>
    <row r="11" spans="1:19">
      <c r="A11" s="30" t="s">
        <v>41</v>
      </c>
      <c r="B11" s="31">
        <v>11</v>
      </c>
      <c r="C11" s="30">
        <v>44</v>
      </c>
      <c r="D11" s="30">
        <v>23</v>
      </c>
      <c r="E11" s="30">
        <v>6</v>
      </c>
      <c r="F11" s="30">
        <v>7</v>
      </c>
      <c r="G11" s="30">
        <f t="shared" si="12"/>
        <v>13</v>
      </c>
      <c r="H11" s="30">
        <v>74</v>
      </c>
      <c r="I11" s="32">
        <v>45</v>
      </c>
      <c r="J11" s="33">
        <f t="shared" si="13"/>
        <v>0.39285714285714285</v>
      </c>
      <c r="K11" s="33">
        <f t="shared" si="14"/>
        <v>0.69841269841269837</v>
      </c>
      <c r="L11" s="33">
        <f t="shared" si="15"/>
        <v>0.3108108108108108</v>
      </c>
      <c r="M11" s="33">
        <f t="shared" si="16"/>
        <v>0.46153846153846156</v>
      </c>
      <c r="N11" s="33">
        <f t="shared" si="17"/>
        <v>0.63636363636363635</v>
      </c>
      <c r="O11" s="33">
        <f t="shared" si="18"/>
        <v>0.54166666666666663</v>
      </c>
      <c r="P11" s="33">
        <f t="shared" si="19"/>
        <v>0.46250000000000002</v>
      </c>
      <c r="Q11" s="34">
        <f t="shared" si="20"/>
        <v>0.23809523809523808</v>
      </c>
      <c r="R11" s="35">
        <f t="shared" si="21"/>
        <v>223</v>
      </c>
    </row>
    <row r="12" spans="1:19">
      <c r="A12" t="s">
        <v>7</v>
      </c>
      <c r="B12" s="5">
        <v>20</v>
      </c>
      <c r="C12" s="6">
        <v>13</v>
      </c>
      <c r="D12" s="6">
        <v>18</v>
      </c>
      <c r="E12" s="6">
        <v>3</v>
      </c>
      <c r="F12" s="6">
        <v>3</v>
      </c>
      <c r="G12" s="6">
        <f t="shared" si="12"/>
        <v>6</v>
      </c>
      <c r="H12" s="6">
        <v>72</v>
      </c>
      <c r="I12" s="7">
        <v>85</v>
      </c>
      <c r="J12" s="11">
        <f t="shared" si="13"/>
        <v>0.7142857142857143</v>
      </c>
      <c r="K12" s="11">
        <f t="shared" si="14"/>
        <v>0.20634920634920634</v>
      </c>
      <c r="L12" s="11">
        <f t="shared" si="15"/>
        <v>0.24324324324324326</v>
      </c>
      <c r="M12" s="11">
        <f t="shared" si="16"/>
        <v>0.23076923076923078</v>
      </c>
      <c r="N12" s="11">
        <f t="shared" si="17"/>
        <v>0.27272727272727271</v>
      </c>
      <c r="O12" s="11">
        <f t="shared" si="18"/>
        <v>0.25</v>
      </c>
      <c r="P12" s="11">
        <f t="shared" si="19"/>
        <v>0.45</v>
      </c>
      <c r="Q12" s="11">
        <f t="shared" si="20"/>
        <v>0.44973544973544971</v>
      </c>
      <c r="R12" s="15">
        <f t="shared" si="21"/>
        <v>220</v>
      </c>
    </row>
    <row r="13" spans="1:19">
      <c r="A13" t="s">
        <v>5</v>
      </c>
      <c r="B13" s="5">
        <v>22</v>
      </c>
      <c r="C13" s="6">
        <v>20</v>
      </c>
      <c r="D13" s="6">
        <v>4</v>
      </c>
      <c r="E13" s="6">
        <v>0</v>
      </c>
      <c r="F13" s="6">
        <v>1</v>
      </c>
      <c r="G13" s="6">
        <f t="shared" si="12"/>
        <v>1</v>
      </c>
      <c r="H13" s="6">
        <v>62</v>
      </c>
      <c r="I13" s="7">
        <v>87</v>
      </c>
      <c r="J13" s="11">
        <f t="shared" si="13"/>
        <v>0.7857142857142857</v>
      </c>
      <c r="K13" s="11">
        <f t="shared" si="14"/>
        <v>0.31746031746031744</v>
      </c>
      <c r="L13" s="11">
        <f t="shared" si="15"/>
        <v>5.4054054054054057E-2</v>
      </c>
      <c r="M13" s="11">
        <f t="shared" si="16"/>
        <v>0</v>
      </c>
      <c r="N13" s="11">
        <f t="shared" si="17"/>
        <v>9.0909090909090912E-2</v>
      </c>
      <c r="O13" s="11">
        <f t="shared" si="18"/>
        <v>4.1666666666666664E-2</v>
      </c>
      <c r="P13" s="11">
        <f t="shared" si="19"/>
        <v>0.38750000000000001</v>
      </c>
      <c r="Q13" s="12">
        <f t="shared" si="20"/>
        <v>0.46031746031746029</v>
      </c>
      <c r="R13" s="15">
        <f t="shared" si="21"/>
        <v>197</v>
      </c>
    </row>
    <row r="14" spans="1:19">
      <c r="A14" t="s">
        <v>18</v>
      </c>
      <c r="B14" s="5">
        <v>6</v>
      </c>
      <c r="C14" s="6">
        <v>16</v>
      </c>
      <c r="D14" s="6">
        <v>15</v>
      </c>
      <c r="E14" s="6">
        <v>4</v>
      </c>
      <c r="F14" s="6">
        <v>4</v>
      </c>
      <c r="G14" s="6">
        <f t="shared" si="12"/>
        <v>8</v>
      </c>
      <c r="H14" s="6">
        <v>67</v>
      </c>
      <c r="I14" s="7">
        <v>77</v>
      </c>
      <c r="J14" s="11">
        <f t="shared" si="13"/>
        <v>0.21428571428571427</v>
      </c>
      <c r="K14" s="11">
        <f t="shared" si="14"/>
        <v>0.25396825396825395</v>
      </c>
      <c r="L14" s="11">
        <f t="shared" si="15"/>
        <v>0.20270270270270271</v>
      </c>
      <c r="M14" s="11">
        <f t="shared" si="16"/>
        <v>0.30769230769230771</v>
      </c>
      <c r="N14" s="11">
        <f t="shared" si="17"/>
        <v>0.36363636363636365</v>
      </c>
      <c r="O14" s="11">
        <f t="shared" si="18"/>
        <v>0.33333333333333331</v>
      </c>
      <c r="P14" s="11">
        <f t="shared" si="19"/>
        <v>0.41875000000000001</v>
      </c>
      <c r="Q14" s="12">
        <f t="shared" si="20"/>
        <v>0.40740740740740738</v>
      </c>
      <c r="R14" s="15">
        <f t="shared" si="21"/>
        <v>197</v>
      </c>
    </row>
    <row r="15" spans="1:19">
      <c r="A15" t="s">
        <v>17</v>
      </c>
      <c r="B15" s="5">
        <v>0</v>
      </c>
      <c r="C15" s="6">
        <v>14</v>
      </c>
      <c r="D15" s="6">
        <v>27</v>
      </c>
      <c r="E15" s="6">
        <v>4</v>
      </c>
      <c r="F15" s="6">
        <v>3</v>
      </c>
      <c r="G15" s="6">
        <f t="shared" si="12"/>
        <v>7</v>
      </c>
      <c r="H15" s="6">
        <v>49</v>
      </c>
      <c r="I15" s="7">
        <v>90</v>
      </c>
      <c r="J15" s="11">
        <f t="shared" si="13"/>
        <v>0</v>
      </c>
      <c r="K15" s="11">
        <f t="shared" si="14"/>
        <v>0.22222222222222221</v>
      </c>
      <c r="L15" s="11">
        <f t="shared" si="15"/>
        <v>0.36486486486486486</v>
      </c>
      <c r="M15" s="11">
        <f t="shared" si="16"/>
        <v>0.30769230769230771</v>
      </c>
      <c r="N15" s="11">
        <f t="shared" si="17"/>
        <v>0.27272727272727271</v>
      </c>
      <c r="O15" s="11">
        <f t="shared" si="18"/>
        <v>0.29166666666666669</v>
      </c>
      <c r="P15" s="11">
        <f t="shared" si="19"/>
        <v>0.30625000000000002</v>
      </c>
      <c r="Q15" s="12">
        <f t="shared" si="20"/>
        <v>0.47619047619047616</v>
      </c>
      <c r="R15" s="15">
        <f t="shared" si="21"/>
        <v>194</v>
      </c>
    </row>
    <row r="16" spans="1:19">
      <c r="A16" t="s">
        <v>28</v>
      </c>
      <c r="B16" s="5">
        <v>9</v>
      </c>
      <c r="C16" s="6">
        <v>26</v>
      </c>
      <c r="D16" s="6">
        <v>15</v>
      </c>
      <c r="E16" s="6">
        <v>3</v>
      </c>
      <c r="F16" s="6">
        <v>1</v>
      </c>
      <c r="G16" s="6">
        <f t="shared" si="12"/>
        <v>4</v>
      </c>
      <c r="H16" s="6">
        <v>48</v>
      </c>
      <c r="I16" s="7">
        <v>81</v>
      </c>
      <c r="J16" s="11">
        <f t="shared" si="13"/>
        <v>0.32142857142857145</v>
      </c>
      <c r="K16" s="11">
        <f t="shared" si="14"/>
        <v>0.41269841269841268</v>
      </c>
      <c r="L16" s="11">
        <f t="shared" si="15"/>
        <v>0.20270270270270271</v>
      </c>
      <c r="M16" s="11">
        <f t="shared" si="16"/>
        <v>0.23076923076923078</v>
      </c>
      <c r="N16" s="11">
        <f t="shared" si="17"/>
        <v>9.0909090909090912E-2</v>
      </c>
      <c r="O16" s="11">
        <f t="shared" si="18"/>
        <v>0.16666666666666666</v>
      </c>
      <c r="P16" s="11">
        <f t="shared" si="19"/>
        <v>0.3</v>
      </c>
      <c r="Q16" s="12">
        <f t="shared" si="20"/>
        <v>0.42857142857142855</v>
      </c>
      <c r="R16" s="15">
        <f t="shared" si="21"/>
        <v>187</v>
      </c>
    </row>
    <row r="17" spans="1:18">
      <c r="A17" t="s">
        <v>43</v>
      </c>
      <c r="B17" s="5">
        <v>2</v>
      </c>
      <c r="C17" s="6">
        <v>5</v>
      </c>
      <c r="D17" s="6">
        <v>18</v>
      </c>
      <c r="E17" s="6">
        <v>8</v>
      </c>
      <c r="F17" s="6">
        <v>3</v>
      </c>
      <c r="G17" s="6">
        <f t="shared" si="12"/>
        <v>11</v>
      </c>
      <c r="H17" s="6">
        <v>76</v>
      </c>
      <c r="I17" s="7">
        <v>58</v>
      </c>
      <c r="J17" s="11">
        <f t="shared" si="13"/>
        <v>7.1428571428571425E-2</v>
      </c>
      <c r="K17" s="11">
        <f t="shared" si="14"/>
        <v>7.9365079365079361E-2</v>
      </c>
      <c r="L17" s="11">
        <f t="shared" si="15"/>
        <v>0.24324324324324326</v>
      </c>
      <c r="M17" s="11">
        <f t="shared" si="16"/>
        <v>0.61538461538461542</v>
      </c>
      <c r="N17" s="11">
        <f t="shared" si="17"/>
        <v>0.27272727272727271</v>
      </c>
      <c r="O17" s="11">
        <f t="shared" si="18"/>
        <v>0.45833333333333331</v>
      </c>
      <c r="P17" s="11">
        <f t="shared" si="19"/>
        <v>0.47499999999999998</v>
      </c>
      <c r="Q17" s="12">
        <f t="shared" si="20"/>
        <v>0.30687830687830686</v>
      </c>
      <c r="R17" s="15">
        <f t="shared" si="21"/>
        <v>181</v>
      </c>
    </row>
    <row r="18" spans="1:18">
      <c r="A18" t="s">
        <v>54</v>
      </c>
      <c r="B18" s="5">
        <v>3</v>
      </c>
      <c r="C18" s="6">
        <v>9</v>
      </c>
      <c r="D18" s="6">
        <v>18</v>
      </c>
      <c r="E18" s="6">
        <v>4</v>
      </c>
      <c r="F18" s="6">
        <v>0</v>
      </c>
      <c r="G18" s="6">
        <f t="shared" si="12"/>
        <v>4</v>
      </c>
      <c r="H18" s="6">
        <v>30</v>
      </c>
      <c r="I18" s="7">
        <v>109</v>
      </c>
      <c r="J18" s="11">
        <f t="shared" si="13"/>
        <v>0.10714285714285714</v>
      </c>
      <c r="K18" s="11">
        <f t="shared" si="14"/>
        <v>0.14285714285714285</v>
      </c>
      <c r="L18" s="11">
        <f t="shared" si="15"/>
        <v>0.24324324324324326</v>
      </c>
      <c r="M18" s="11">
        <f t="shared" si="16"/>
        <v>0.30769230769230771</v>
      </c>
      <c r="N18" s="11">
        <f t="shared" si="17"/>
        <v>0</v>
      </c>
      <c r="O18" s="11">
        <f t="shared" si="18"/>
        <v>0.16666666666666666</v>
      </c>
      <c r="P18" s="11">
        <f t="shared" si="19"/>
        <v>0.1875</v>
      </c>
      <c r="Q18" s="12">
        <f t="shared" si="20"/>
        <v>0.57671957671957674</v>
      </c>
      <c r="R18" s="15">
        <f t="shared" si="21"/>
        <v>177</v>
      </c>
    </row>
    <row r="19" spans="1:18">
      <c r="A19" t="s">
        <v>36</v>
      </c>
      <c r="B19" s="5">
        <v>5</v>
      </c>
      <c r="C19" s="6">
        <v>12</v>
      </c>
      <c r="D19" s="6">
        <v>5</v>
      </c>
      <c r="E19" s="6">
        <v>6</v>
      </c>
      <c r="F19" s="6">
        <v>5</v>
      </c>
      <c r="G19" s="6">
        <f t="shared" si="12"/>
        <v>11</v>
      </c>
      <c r="H19" s="6">
        <v>56</v>
      </c>
      <c r="I19" s="7">
        <v>44</v>
      </c>
      <c r="J19" s="11">
        <f t="shared" si="13"/>
        <v>0.17857142857142858</v>
      </c>
      <c r="K19" s="11">
        <f t="shared" si="14"/>
        <v>0.19047619047619047</v>
      </c>
      <c r="L19" s="11">
        <f t="shared" si="15"/>
        <v>6.7567567567567571E-2</v>
      </c>
      <c r="M19" s="11">
        <f t="shared" si="16"/>
        <v>0.46153846153846156</v>
      </c>
      <c r="N19" s="11">
        <f t="shared" si="17"/>
        <v>0.45454545454545453</v>
      </c>
      <c r="O19" s="11">
        <f t="shared" si="18"/>
        <v>0.45833333333333331</v>
      </c>
      <c r="P19" s="11">
        <f t="shared" si="19"/>
        <v>0.35</v>
      </c>
      <c r="Q19" s="12">
        <f t="shared" si="20"/>
        <v>0.23280423280423279</v>
      </c>
      <c r="R19" s="15">
        <f t="shared" si="21"/>
        <v>144</v>
      </c>
    </row>
    <row r="20" spans="1:18">
      <c r="A20" t="s">
        <v>55</v>
      </c>
      <c r="B20" s="5">
        <v>0</v>
      </c>
      <c r="C20" s="6">
        <v>13</v>
      </c>
      <c r="D20" s="6">
        <v>15</v>
      </c>
      <c r="E20" s="6">
        <v>4</v>
      </c>
      <c r="F20" s="6">
        <v>0</v>
      </c>
      <c r="G20" s="6">
        <f t="shared" si="12"/>
        <v>4</v>
      </c>
      <c r="H20" s="6">
        <v>14</v>
      </c>
      <c r="I20" s="7">
        <v>66</v>
      </c>
      <c r="J20" s="11">
        <f t="shared" si="13"/>
        <v>0</v>
      </c>
      <c r="K20" s="11">
        <f t="shared" si="14"/>
        <v>0.20634920634920634</v>
      </c>
      <c r="L20" s="11">
        <f t="shared" si="15"/>
        <v>0.20270270270270271</v>
      </c>
      <c r="M20" s="11">
        <f t="shared" si="16"/>
        <v>0.30769230769230771</v>
      </c>
      <c r="N20" s="11">
        <f t="shared" si="17"/>
        <v>0</v>
      </c>
      <c r="O20" s="11">
        <f t="shared" si="18"/>
        <v>0.16666666666666666</v>
      </c>
      <c r="P20" s="11">
        <f t="shared" si="19"/>
        <v>8.7499999999999994E-2</v>
      </c>
      <c r="Q20" s="12">
        <f t="shared" si="20"/>
        <v>0.34920634920634919</v>
      </c>
      <c r="R20" s="15">
        <f t="shared" si="21"/>
        <v>116</v>
      </c>
    </row>
    <row r="21" spans="1:18">
      <c r="A21" t="s">
        <v>40</v>
      </c>
      <c r="B21" s="5">
        <v>4</v>
      </c>
      <c r="C21" s="6">
        <v>7</v>
      </c>
      <c r="D21" s="6">
        <v>4</v>
      </c>
      <c r="E21" s="6">
        <v>5</v>
      </c>
      <c r="F21" s="6">
        <v>3</v>
      </c>
      <c r="G21" s="6">
        <f t="shared" si="12"/>
        <v>8</v>
      </c>
      <c r="H21" s="6">
        <v>33</v>
      </c>
      <c r="I21" s="7">
        <v>34</v>
      </c>
      <c r="J21" s="11">
        <f t="shared" si="13"/>
        <v>0.14285714285714285</v>
      </c>
      <c r="K21" s="11">
        <f t="shared" si="14"/>
        <v>0.1111111111111111</v>
      </c>
      <c r="L21" s="11">
        <f t="shared" si="15"/>
        <v>5.4054054054054057E-2</v>
      </c>
      <c r="M21" s="11">
        <f t="shared" si="16"/>
        <v>0.38461538461538464</v>
      </c>
      <c r="N21" s="11">
        <f t="shared" si="17"/>
        <v>0.27272727272727271</v>
      </c>
      <c r="O21" s="11">
        <f t="shared" si="18"/>
        <v>0.33333333333333331</v>
      </c>
      <c r="P21" s="11">
        <f t="shared" si="19"/>
        <v>0.20624999999999999</v>
      </c>
      <c r="Q21" s="12">
        <f t="shared" si="20"/>
        <v>0.17989417989417988</v>
      </c>
      <c r="R21" s="15">
        <f t="shared" si="21"/>
        <v>98</v>
      </c>
    </row>
    <row r="22" spans="1:18">
      <c r="A22" t="s">
        <v>53</v>
      </c>
      <c r="B22" s="5">
        <v>1</v>
      </c>
      <c r="C22" s="6">
        <v>37</v>
      </c>
      <c r="D22" s="6">
        <v>3</v>
      </c>
      <c r="E22" s="6">
        <v>1</v>
      </c>
      <c r="F22" s="6">
        <v>1</v>
      </c>
      <c r="G22" s="6">
        <f t="shared" si="12"/>
        <v>2</v>
      </c>
      <c r="H22" s="6">
        <v>7</v>
      </c>
      <c r="I22" s="7">
        <v>32</v>
      </c>
      <c r="J22" s="11">
        <f t="shared" si="13"/>
        <v>3.5714285714285712E-2</v>
      </c>
      <c r="K22" s="11">
        <f t="shared" si="14"/>
        <v>0.58730158730158732</v>
      </c>
      <c r="L22" s="11">
        <f t="shared" si="15"/>
        <v>4.0540540540540543E-2</v>
      </c>
      <c r="M22" s="11">
        <f t="shared" si="16"/>
        <v>7.6923076923076927E-2</v>
      </c>
      <c r="N22" s="11">
        <f t="shared" si="17"/>
        <v>9.0909090909090912E-2</v>
      </c>
      <c r="O22" s="11">
        <f t="shared" si="18"/>
        <v>8.3333333333333329E-2</v>
      </c>
      <c r="P22" s="11">
        <f t="shared" si="19"/>
        <v>4.3749999999999997E-2</v>
      </c>
      <c r="Q22" s="12">
        <f t="shared" si="20"/>
        <v>0.1693121693121693</v>
      </c>
      <c r="R22" s="15">
        <f t="shared" si="21"/>
        <v>84</v>
      </c>
    </row>
    <row r="23" spans="1:18">
      <c r="A23" t="s">
        <v>13</v>
      </c>
      <c r="B23" s="5">
        <v>2</v>
      </c>
      <c r="C23" s="6">
        <v>2</v>
      </c>
      <c r="D23" s="6">
        <v>7</v>
      </c>
      <c r="E23" s="6">
        <v>3</v>
      </c>
      <c r="F23" s="6">
        <v>4</v>
      </c>
      <c r="G23" s="6">
        <f t="shared" si="12"/>
        <v>7</v>
      </c>
      <c r="H23" s="6">
        <v>19</v>
      </c>
      <c r="I23" s="7">
        <v>34</v>
      </c>
      <c r="J23" s="11">
        <f t="shared" si="13"/>
        <v>7.1428571428571425E-2</v>
      </c>
      <c r="K23" s="11">
        <f t="shared" si="14"/>
        <v>3.1746031746031744E-2</v>
      </c>
      <c r="L23" s="11">
        <f t="shared" si="15"/>
        <v>9.45945945945946E-2</v>
      </c>
      <c r="M23" s="11">
        <f t="shared" si="16"/>
        <v>0.23076923076923078</v>
      </c>
      <c r="N23" s="11">
        <f t="shared" si="17"/>
        <v>0.36363636363636365</v>
      </c>
      <c r="O23" s="11">
        <f t="shared" si="18"/>
        <v>0.29166666666666669</v>
      </c>
      <c r="P23" s="11">
        <f t="shared" si="19"/>
        <v>0.11874999999999999</v>
      </c>
      <c r="Q23" s="12">
        <f t="shared" si="20"/>
        <v>0.17989417989417988</v>
      </c>
      <c r="R23" s="15">
        <f t="shared" si="21"/>
        <v>78</v>
      </c>
    </row>
    <row r="24" spans="1:18">
      <c r="A24" t="s">
        <v>46</v>
      </c>
      <c r="B24" s="5">
        <v>0</v>
      </c>
      <c r="C24" s="6">
        <v>7</v>
      </c>
      <c r="D24" s="6">
        <v>10</v>
      </c>
      <c r="E24" s="6">
        <v>3</v>
      </c>
      <c r="F24" s="6">
        <v>0</v>
      </c>
      <c r="G24" s="6">
        <f t="shared" si="12"/>
        <v>3</v>
      </c>
      <c r="H24" s="6">
        <v>12</v>
      </c>
      <c r="I24" s="7">
        <v>41</v>
      </c>
      <c r="J24" s="11">
        <f t="shared" si="13"/>
        <v>0</v>
      </c>
      <c r="K24" s="11">
        <f t="shared" si="14"/>
        <v>0.1111111111111111</v>
      </c>
      <c r="L24" s="11">
        <f t="shared" si="15"/>
        <v>0.13513513513513514</v>
      </c>
      <c r="M24" s="11">
        <f t="shared" si="16"/>
        <v>0.23076923076923078</v>
      </c>
      <c r="N24" s="11">
        <f t="shared" si="17"/>
        <v>0</v>
      </c>
      <c r="O24" s="11">
        <f t="shared" si="18"/>
        <v>0.125</v>
      </c>
      <c r="P24" s="11">
        <f t="shared" si="19"/>
        <v>7.4999999999999997E-2</v>
      </c>
      <c r="Q24" s="12">
        <f t="shared" si="20"/>
        <v>0.21693121693121692</v>
      </c>
      <c r="R24" s="15">
        <f t="shared" si="21"/>
        <v>76</v>
      </c>
    </row>
    <row r="25" spans="1:18">
      <c r="A25" t="s">
        <v>9</v>
      </c>
      <c r="B25" s="5">
        <v>25</v>
      </c>
      <c r="C25" s="6">
        <v>0</v>
      </c>
      <c r="D25" s="6">
        <v>2</v>
      </c>
      <c r="E25" s="6">
        <v>1</v>
      </c>
      <c r="F25" s="6">
        <v>1</v>
      </c>
      <c r="G25" s="6">
        <f t="shared" si="12"/>
        <v>2</v>
      </c>
      <c r="H25" s="6">
        <v>39</v>
      </c>
      <c r="I25" s="7">
        <v>4</v>
      </c>
      <c r="J25" s="11">
        <f t="shared" si="13"/>
        <v>0.8928571428571429</v>
      </c>
      <c r="K25" s="11">
        <f t="shared" si="14"/>
        <v>0</v>
      </c>
      <c r="L25" s="11">
        <f t="shared" si="15"/>
        <v>2.7027027027027029E-2</v>
      </c>
      <c r="M25" s="11">
        <f t="shared" si="16"/>
        <v>7.6923076923076927E-2</v>
      </c>
      <c r="N25" s="11">
        <f t="shared" si="17"/>
        <v>9.0909090909090912E-2</v>
      </c>
      <c r="O25" s="11">
        <f t="shared" si="18"/>
        <v>8.3333333333333329E-2</v>
      </c>
      <c r="P25" s="11">
        <f t="shared" si="19"/>
        <v>0.24374999999999999</v>
      </c>
      <c r="Q25" s="12">
        <f t="shared" si="20"/>
        <v>2.1164021164021163E-2</v>
      </c>
      <c r="R25" s="15">
        <f t="shared" si="21"/>
        <v>74</v>
      </c>
    </row>
    <row r="26" spans="1:18">
      <c r="A26" t="s">
        <v>37</v>
      </c>
      <c r="B26" s="5">
        <v>2</v>
      </c>
      <c r="C26" s="6">
        <v>8</v>
      </c>
      <c r="D26" s="6">
        <v>2</v>
      </c>
      <c r="E26" s="6">
        <v>3</v>
      </c>
      <c r="F26" s="6">
        <v>3</v>
      </c>
      <c r="G26" s="6">
        <f t="shared" si="12"/>
        <v>6</v>
      </c>
      <c r="H26" s="6">
        <v>17</v>
      </c>
      <c r="I26" s="7">
        <v>27</v>
      </c>
      <c r="J26" s="11">
        <f t="shared" si="13"/>
        <v>7.1428571428571425E-2</v>
      </c>
      <c r="K26" s="11">
        <f t="shared" si="14"/>
        <v>0.12698412698412698</v>
      </c>
      <c r="L26" s="11">
        <f t="shared" si="15"/>
        <v>2.7027027027027029E-2</v>
      </c>
      <c r="M26" s="11">
        <f t="shared" si="16"/>
        <v>0.23076923076923078</v>
      </c>
      <c r="N26" s="11">
        <f t="shared" si="17"/>
        <v>0.27272727272727271</v>
      </c>
      <c r="O26" s="11">
        <f t="shared" si="18"/>
        <v>0.25</v>
      </c>
      <c r="P26" s="11">
        <f t="shared" si="19"/>
        <v>0.10625</v>
      </c>
      <c r="Q26" s="12">
        <f t="shared" si="20"/>
        <v>0.14285714285714285</v>
      </c>
      <c r="R26" s="15">
        <f t="shared" si="21"/>
        <v>68</v>
      </c>
    </row>
    <row r="27" spans="1:18">
      <c r="A27" t="s">
        <v>15</v>
      </c>
      <c r="B27" s="5">
        <v>2</v>
      </c>
      <c r="C27" s="6">
        <v>5</v>
      </c>
      <c r="D27" s="6">
        <v>1</v>
      </c>
      <c r="E27" s="6">
        <v>2</v>
      </c>
      <c r="F27" s="6">
        <v>0</v>
      </c>
      <c r="G27" s="6">
        <f t="shared" si="12"/>
        <v>2</v>
      </c>
      <c r="H27" s="6">
        <v>9</v>
      </c>
      <c r="I27" s="7">
        <v>35</v>
      </c>
      <c r="J27" s="11">
        <f t="shared" si="13"/>
        <v>7.1428571428571425E-2</v>
      </c>
      <c r="K27" s="11">
        <f t="shared" si="14"/>
        <v>7.9365079365079361E-2</v>
      </c>
      <c r="L27" s="11">
        <f t="shared" si="15"/>
        <v>1.3513513513513514E-2</v>
      </c>
      <c r="M27" s="11">
        <f t="shared" si="16"/>
        <v>0.15384615384615385</v>
      </c>
      <c r="N27" s="11">
        <f t="shared" si="17"/>
        <v>0</v>
      </c>
      <c r="O27" s="11">
        <f t="shared" si="18"/>
        <v>8.3333333333333329E-2</v>
      </c>
      <c r="P27" s="11">
        <f t="shared" si="19"/>
        <v>5.6250000000000001E-2</v>
      </c>
      <c r="Q27" s="12">
        <f t="shared" si="20"/>
        <v>0.18518518518518517</v>
      </c>
      <c r="R27" s="15">
        <f t="shared" si="21"/>
        <v>56</v>
      </c>
    </row>
    <row r="28" spans="1:18">
      <c r="A28" t="s">
        <v>8</v>
      </c>
      <c r="B28" s="5">
        <v>23</v>
      </c>
      <c r="C28" s="6">
        <v>1</v>
      </c>
      <c r="D28" s="6">
        <v>0</v>
      </c>
      <c r="E28" s="6">
        <v>2</v>
      </c>
      <c r="F28" s="6">
        <v>0</v>
      </c>
      <c r="G28" s="6">
        <f t="shared" si="12"/>
        <v>2</v>
      </c>
      <c r="H28" s="6">
        <v>6</v>
      </c>
      <c r="I28" s="7">
        <v>2</v>
      </c>
      <c r="J28" s="11">
        <f t="shared" si="13"/>
        <v>0.8214285714285714</v>
      </c>
      <c r="K28" s="11">
        <f t="shared" si="14"/>
        <v>1.5873015873015872E-2</v>
      </c>
      <c r="L28" s="11">
        <f t="shared" si="15"/>
        <v>0</v>
      </c>
      <c r="M28" s="11">
        <f t="shared" si="16"/>
        <v>0.15384615384615385</v>
      </c>
      <c r="N28" s="11">
        <f t="shared" si="17"/>
        <v>0</v>
      </c>
      <c r="O28" s="11">
        <f t="shared" si="18"/>
        <v>8.3333333333333329E-2</v>
      </c>
      <c r="P28" s="11">
        <f t="shared" si="19"/>
        <v>3.7499999999999999E-2</v>
      </c>
      <c r="Q28" s="12">
        <f t="shared" si="20"/>
        <v>1.0582010582010581E-2</v>
      </c>
      <c r="R28" s="15">
        <f t="shared" si="21"/>
        <v>36</v>
      </c>
    </row>
    <row r="29" spans="1:18">
      <c r="A29" t="s">
        <v>21</v>
      </c>
      <c r="B29" s="5">
        <v>0</v>
      </c>
      <c r="C29" s="6">
        <v>4</v>
      </c>
      <c r="D29" s="6">
        <v>1</v>
      </c>
      <c r="E29" s="6">
        <v>1</v>
      </c>
      <c r="F29" s="6">
        <v>0</v>
      </c>
      <c r="G29" s="6">
        <f t="shared" si="12"/>
        <v>1</v>
      </c>
      <c r="H29" s="6">
        <v>2</v>
      </c>
      <c r="I29" s="7">
        <v>20</v>
      </c>
      <c r="J29" s="11">
        <f t="shared" si="13"/>
        <v>0</v>
      </c>
      <c r="K29" s="11">
        <f t="shared" si="14"/>
        <v>6.3492063492063489E-2</v>
      </c>
      <c r="L29" s="11">
        <f t="shared" si="15"/>
        <v>1.3513513513513514E-2</v>
      </c>
      <c r="M29" s="11">
        <f t="shared" si="16"/>
        <v>7.6923076923076927E-2</v>
      </c>
      <c r="N29" s="11">
        <f t="shared" si="17"/>
        <v>0</v>
      </c>
      <c r="O29" s="11">
        <f t="shared" si="18"/>
        <v>4.1666666666666664E-2</v>
      </c>
      <c r="P29" s="11">
        <f t="shared" si="19"/>
        <v>1.2500000000000001E-2</v>
      </c>
      <c r="Q29" s="12">
        <f t="shared" si="20"/>
        <v>0.10582010582010581</v>
      </c>
      <c r="R29" s="15">
        <f t="shared" si="21"/>
        <v>29</v>
      </c>
    </row>
    <row r="30" spans="1:18">
      <c r="A30" t="s">
        <v>4</v>
      </c>
      <c r="B30" s="5">
        <v>0</v>
      </c>
      <c r="C30" s="6">
        <v>4</v>
      </c>
      <c r="D30" s="6">
        <v>1</v>
      </c>
      <c r="E30" s="6">
        <v>1</v>
      </c>
      <c r="F30" s="6">
        <v>2</v>
      </c>
      <c r="G30" s="6">
        <f t="shared" si="12"/>
        <v>3</v>
      </c>
      <c r="H30" s="6">
        <v>6</v>
      </c>
      <c r="I30" s="7">
        <v>9</v>
      </c>
      <c r="J30" s="11">
        <f t="shared" si="13"/>
        <v>0</v>
      </c>
      <c r="K30" s="11">
        <f t="shared" si="14"/>
        <v>6.3492063492063489E-2</v>
      </c>
      <c r="L30" s="11">
        <f t="shared" si="15"/>
        <v>1.3513513513513514E-2</v>
      </c>
      <c r="M30" s="11">
        <f t="shared" si="16"/>
        <v>7.6923076923076927E-2</v>
      </c>
      <c r="N30" s="11">
        <f t="shared" si="17"/>
        <v>0.18181818181818182</v>
      </c>
      <c r="O30" s="11">
        <f t="shared" si="18"/>
        <v>0.125</v>
      </c>
      <c r="P30" s="11">
        <f t="shared" si="19"/>
        <v>3.7499999999999999E-2</v>
      </c>
      <c r="Q30" s="12">
        <f t="shared" si="20"/>
        <v>4.7619047619047616E-2</v>
      </c>
      <c r="R30" s="15">
        <f t="shared" si="21"/>
        <v>26</v>
      </c>
    </row>
    <row r="31" spans="1:18">
      <c r="A31" t="s">
        <v>16</v>
      </c>
      <c r="B31" s="5">
        <v>1</v>
      </c>
      <c r="C31" s="6">
        <v>0</v>
      </c>
      <c r="D31" s="6">
        <v>0</v>
      </c>
      <c r="E31" s="6">
        <v>1</v>
      </c>
      <c r="F31" s="6">
        <v>0</v>
      </c>
      <c r="G31" s="6">
        <f t="shared" si="12"/>
        <v>1</v>
      </c>
      <c r="H31" s="6">
        <v>5</v>
      </c>
      <c r="I31" s="7">
        <v>17</v>
      </c>
      <c r="J31" s="11">
        <f t="shared" si="13"/>
        <v>3.5714285714285712E-2</v>
      </c>
      <c r="K31" s="11">
        <f t="shared" si="14"/>
        <v>0</v>
      </c>
      <c r="L31" s="11">
        <f t="shared" si="15"/>
        <v>0</v>
      </c>
      <c r="M31" s="11">
        <f t="shared" si="16"/>
        <v>7.6923076923076927E-2</v>
      </c>
      <c r="N31" s="11">
        <f t="shared" si="17"/>
        <v>0</v>
      </c>
      <c r="O31" s="11">
        <f t="shared" si="18"/>
        <v>4.1666666666666664E-2</v>
      </c>
      <c r="P31" s="11">
        <f t="shared" si="19"/>
        <v>3.125E-2</v>
      </c>
      <c r="Q31" s="12">
        <f t="shared" si="20"/>
        <v>8.9947089947089942E-2</v>
      </c>
      <c r="R31" s="15">
        <f t="shared" si="21"/>
        <v>25</v>
      </c>
    </row>
    <row r="32" spans="1:18">
      <c r="A32" t="s">
        <v>20</v>
      </c>
      <c r="B32" s="5">
        <v>2</v>
      </c>
      <c r="C32" s="6">
        <v>20</v>
      </c>
      <c r="D32" s="6">
        <v>2</v>
      </c>
      <c r="E32" s="6">
        <v>0</v>
      </c>
      <c r="F32" s="6">
        <v>0</v>
      </c>
      <c r="G32" s="6">
        <f t="shared" si="12"/>
        <v>0</v>
      </c>
      <c r="H32" s="6">
        <v>0</v>
      </c>
      <c r="I32" s="7">
        <v>0</v>
      </c>
      <c r="J32" s="11">
        <f t="shared" si="13"/>
        <v>7.1428571428571425E-2</v>
      </c>
      <c r="K32" s="11">
        <f t="shared" si="14"/>
        <v>0.31746031746031744</v>
      </c>
      <c r="L32" s="11">
        <f t="shared" si="15"/>
        <v>2.7027027027027029E-2</v>
      </c>
      <c r="M32" s="11">
        <f t="shared" si="16"/>
        <v>0</v>
      </c>
      <c r="N32" s="11">
        <f t="shared" si="17"/>
        <v>0</v>
      </c>
      <c r="O32" s="11">
        <f t="shared" si="18"/>
        <v>0</v>
      </c>
      <c r="P32" s="11">
        <f t="shared" si="19"/>
        <v>0</v>
      </c>
      <c r="Q32" s="12">
        <f t="shared" si="20"/>
        <v>0</v>
      </c>
      <c r="R32" s="15">
        <f t="shared" si="21"/>
        <v>24</v>
      </c>
    </row>
    <row r="33" spans="1:18">
      <c r="A33" t="s">
        <v>25</v>
      </c>
      <c r="B33" s="5">
        <v>3</v>
      </c>
      <c r="C33" s="6">
        <v>10</v>
      </c>
      <c r="D33" s="6">
        <v>1</v>
      </c>
      <c r="E33" s="6">
        <v>0</v>
      </c>
      <c r="F33" s="6">
        <v>0</v>
      </c>
      <c r="G33" s="6">
        <f t="shared" si="12"/>
        <v>0</v>
      </c>
      <c r="H33" s="6">
        <v>3</v>
      </c>
      <c r="I33" s="7">
        <v>2</v>
      </c>
      <c r="J33" s="11">
        <f t="shared" si="13"/>
        <v>0.10714285714285714</v>
      </c>
      <c r="K33" s="11">
        <f t="shared" si="14"/>
        <v>0.15873015873015872</v>
      </c>
      <c r="L33" s="11">
        <f t="shared" si="15"/>
        <v>1.3513513513513514E-2</v>
      </c>
      <c r="M33" s="11">
        <f t="shared" si="16"/>
        <v>0</v>
      </c>
      <c r="N33" s="11">
        <f t="shared" si="17"/>
        <v>0</v>
      </c>
      <c r="O33" s="11">
        <f t="shared" si="18"/>
        <v>0</v>
      </c>
      <c r="P33" s="11">
        <f t="shared" si="19"/>
        <v>1.8749999999999999E-2</v>
      </c>
      <c r="Q33" s="12">
        <f t="shared" si="20"/>
        <v>1.0582010582010581E-2</v>
      </c>
      <c r="R33" s="15">
        <f t="shared" si="21"/>
        <v>19</v>
      </c>
    </row>
    <row r="34" spans="1:18">
      <c r="A34" t="s">
        <v>22</v>
      </c>
      <c r="B34" s="5">
        <v>2</v>
      </c>
      <c r="C34" s="6">
        <v>4</v>
      </c>
      <c r="D34" s="6">
        <v>3</v>
      </c>
      <c r="E34" s="6">
        <v>0</v>
      </c>
      <c r="F34" s="6">
        <v>1</v>
      </c>
      <c r="G34" s="6">
        <f t="shared" si="12"/>
        <v>1</v>
      </c>
      <c r="H34" s="6">
        <v>1</v>
      </c>
      <c r="I34" s="7">
        <v>4</v>
      </c>
      <c r="J34" s="11">
        <f t="shared" si="13"/>
        <v>7.1428571428571425E-2</v>
      </c>
      <c r="K34" s="11">
        <f t="shared" si="14"/>
        <v>6.3492063492063489E-2</v>
      </c>
      <c r="L34" s="11">
        <f t="shared" si="15"/>
        <v>4.0540540540540543E-2</v>
      </c>
      <c r="M34" s="11">
        <f t="shared" si="16"/>
        <v>0</v>
      </c>
      <c r="N34" s="11">
        <f t="shared" si="17"/>
        <v>9.0909090909090912E-2</v>
      </c>
      <c r="O34" s="11">
        <f t="shared" si="18"/>
        <v>4.1666666666666664E-2</v>
      </c>
      <c r="P34" s="11">
        <f t="shared" si="19"/>
        <v>6.2500000000000003E-3</v>
      </c>
      <c r="Q34" s="12">
        <f t="shared" si="20"/>
        <v>2.1164021164021163E-2</v>
      </c>
      <c r="R34" s="15">
        <f t="shared" si="21"/>
        <v>16</v>
      </c>
    </row>
    <row r="35" spans="1:18">
      <c r="A35" t="s">
        <v>26</v>
      </c>
      <c r="B35" s="5">
        <v>0</v>
      </c>
      <c r="C35" s="6">
        <v>0</v>
      </c>
      <c r="D35" s="6">
        <v>0</v>
      </c>
      <c r="E35" s="6">
        <v>0</v>
      </c>
      <c r="F35" s="6">
        <v>0</v>
      </c>
      <c r="G35" s="6">
        <f t="shared" si="12"/>
        <v>0</v>
      </c>
      <c r="H35" s="6">
        <v>9</v>
      </c>
      <c r="I35" s="7">
        <v>2</v>
      </c>
      <c r="J35" s="11">
        <f t="shared" si="13"/>
        <v>0</v>
      </c>
      <c r="K35" s="11">
        <f t="shared" si="14"/>
        <v>0</v>
      </c>
      <c r="L35" s="11">
        <f t="shared" si="15"/>
        <v>0</v>
      </c>
      <c r="M35" s="11">
        <f t="shared" si="16"/>
        <v>0</v>
      </c>
      <c r="N35" s="11">
        <f t="shared" si="17"/>
        <v>0</v>
      </c>
      <c r="O35" s="11">
        <f t="shared" si="18"/>
        <v>0</v>
      </c>
      <c r="P35" s="11">
        <f t="shared" si="19"/>
        <v>5.6250000000000001E-2</v>
      </c>
      <c r="Q35" s="12">
        <f t="shared" si="20"/>
        <v>1.0582010582010581E-2</v>
      </c>
      <c r="R35" s="15">
        <f t="shared" si="21"/>
        <v>11</v>
      </c>
    </row>
    <row r="36" spans="1:18">
      <c r="A36" t="s">
        <v>27</v>
      </c>
      <c r="B36" s="5">
        <v>0</v>
      </c>
      <c r="C36" s="6">
        <v>2</v>
      </c>
      <c r="D36" s="6">
        <v>0</v>
      </c>
      <c r="E36" s="6">
        <v>0</v>
      </c>
      <c r="F36" s="6">
        <v>0</v>
      </c>
      <c r="G36" s="6">
        <f t="shared" si="12"/>
        <v>0</v>
      </c>
      <c r="H36" s="6">
        <v>3</v>
      </c>
      <c r="I36" s="7">
        <v>6</v>
      </c>
      <c r="J36" s="11">
        <f t="shared" si="13"/>
        <v>0</v>
      </c>
      <c r="K36" s="11">
        <f t="shared" si="14"/>
        <v>3.1746031746031744E-2</v>
      </c>
      <c r="L36" s="11">
        <f t="shared" si="15"/>
        <v>0</v>
      </c>
      <c r="M36" s="11">
        <f t="shared" si="16"/>
        <v>0</v>
      </c>
      <c r="N36" s="11">
        <f t="shared" si="17"/>
        <v>0</v>
      </c>
      <c r="O36" s="11">
        <f t="shared" si="18"/>
        <v>0</v>
      </c>
      <c r="P36" s="11">
        <f t="shared" si="19"/>
        <v>1.8749999999999999E-2</v>
      </c>
      <c r="Q36" s="12">
        <f t="shared" si="20"/>
        <v>3.1746031746031744E-2</v>
      </c>
      <c r="R36" s="15">
        <f t="shared" si="21"/>
        <v>11</v>
      </c>
    </row>
    <row r="37" spans="1:18">
      <c r="A37" t="s">
        <v>24</v>
      </c>
      <c r="B37" s="5">
        <v>0</v>
      </c>
      <c r="C37" s="6">
        <v>3</v>
      </c>
      <c r="D37" s="6">
        <v>0</v>
      </c>
      <c r="E37" s="6">
        <v>1</v>
      </c>
      <c r="F37" s="6">
        <v>0</v>
      </c>
      <c r="G37" s="6">
        <f t="shared" si="12"/>
        <v>1</v>
      </c>
      <c r="H37" s="6">
        <v>0</v>
      </c>
      <c r="I37" s="7">
        <v>5</v>
      </c>
      <c r="J37" s="11">
        <f t="shared" ref="J37:J58" si="22">B37/B$3</f>
        <v>0</v>
      </c>
      <c r="K37" s="11">
        <f t="shared" ref="K37:K58" si="23">C37/C$3</f>
        <v>4.7619047619047616E-2</v>
      </c>
      <c r="L37" s="11">
        <f t="shared" ref="L37:L58" si="24">D37/D$3</f>
        <v>0</v>
      </c>
      <c r="M37" s="11">
        <f t="shared" ref="M37:M58" si="25">E37/E$3</f>
        <v>7.6923076923076927E-2</v>
      </c>
      <c r="N37" s="11">
        <f t="shared" ref="N37:N58" si="26">F37/F$3</f>
        <v>0</v>
      </c>
      <c r="O37" s="11">
        <f t="shared" ref="O37:O58" si="27">G37/G$3</f>
        <v>4.1666666666666664E-2</v>
      </c>
      <c r="P37" s="11">
        <f t="shared" ref="P37:P58" si="28">H37/H$3</f>
        <v>0</v>
      </c>
      <c r="Q37" s="12">
        <f t="shared" ref="Q37:Q58" si="29">I37/I$3</f>
        <v>2.6455026455026454E-2</v>
      </c>
      <c r="R37" s="15">
        <f t="shared" ref="R37:R58" si="30">SUM(B37:I37)</f>
        <v>10</v>
      </c>
    </row>
    <row r="38" spans="1:18">
      <c r="A38" t="s">
        <v>39</v>
      </c>
      <c r="B38" s="5">
        <v>0</v>
      </c>
      <c r="C38" s="6">
        <v>4</v>
      </c>
      <c r="D38" s="6">
        <v>0</v>
      </c>
      <c r="E38" s="6">
        <v>0</v>
      </c>
      <c r="F38" s="6">
        <v>0</v>
      </c>
      <c r="G38" s="6">
        <f t="shared" si="12"/>
        <v>0</v>
      </c>
      <c r="H38" s="6">
        <v>6</v>
      </c>
      <c r="I38" s="7">
        <v>0</v>
      </c>
      <c r="J38" s="11">
        <f t="shared" si="22"/>
        <v>0</v>
      </c>
      <c r="K38" s="11">
        <f t="shared" si="23"/>
        <v>6.3492063492063489E-2</v>
      </c>
      <c r="L38" s="11">
        <f t="shared" si="24"/>
        <v>0</v>
      </c>
      <c r="M38" s="11">
        <f t="shared" si="25"/>
        <v>0</v>
      </c>
      <c r="N38" s="11">
        <f t="shared" si="26"/>
        <v>0</v>
      </c>
      <c r="O38" s="11">
        <f t="shared" si="27"/>
        <v>0</v>
      </c>
      <c r="P38" s="11">
        <f t="shared" si="28"/>
        <v>3.7499999999999999E-2</v>
      </c>
      <c r="Q38" s="12">
        <f t="shared" si="29"/>
        <v>0</v>
      </c>
      <c r="R38" s="15">
        <f t="shared" si="30"/>
        <v>10</v>
      </c>
    </row>
    <row r="39" spans="1:18">
      <c r="A39" t="s">
        <v>29</v>
      </c>
      <c r="B39" s="5">
        <v>6</v>
      </c>
      <c r="C39" s="6">
        <v>2</v>
      </c>
      <c r="D39" s="6">
        <v>0</v>
      </c>
      <c r="E39" s="6">
        <v>0</v>
      </c>
      <c r="F39" s="6">
        <v>0</v>
      </c>
      <c r="G39" s="6">
        <f t="shared" si="12"/>
        <v>0</v>
      </c>
      <c r="H39" s="6">
        <v>0</v>
      </c>
      <c r="I39" s="7">
        <v>0</v>
      </c>
      <c r="J39" s="11">
        <f t="shared" si="22"/>
        <v>0.21428571428571427</v>
      </c>
      <c r="K39" s="11">
        <f t="shared" si="23"/>
        <v>3.1746031746031744E-2</v>
      </c>
      <c r="L39" s="11">
        <f t="shared" si="24"/>
        <v>0</v>
      </c>
      <c r="M39" s="11">
        <f t="shared" si="25"/>
        <v>0</v>
      </c>
      <c r="N39" s="11">
        <f t="shared" si="26"/>
        <v>0</v>
      </c>
      <c r="O39" s="11">
        <f t="shared" si="27"/>
        <v>0</v>
      </c>
      <c r="P39" s="11">
        <f t="shared" si="28"/>
        <v>0</v>
      </c>
      <c r="Q39" s="12">
        <f t="shared" si="29"/>
        <v>0</v>
      </c>
      <c r="R39" s="15">
        <f t="shared" si="30"/>
        <v>8</v>
      </c>
    </row>
    <row r="40" spans="1:18">
      <c r="A40" t="s">
        <v>32</v>
      </c>
      <c r="B40" s="5">
        <v>0</v>
      </c>
      <c r="C40" s="6">
        <v>0</v>
      </c>
      <c r="D40" s="6">
        <v>1</v>
      </c>
      <c r="E40" s="6">
        <v>1</v>
      </c>
      <c r="F40" s="6">
        <v>1</v>
      </c>
      <c r="G40" s="6">
        <f t="shared" si="12"/>
        <v>2</v>
      </c>
      <c r="H40" s="6">
        <v>1</v>
      </c>
      <c r="I40" s="7">
        <v>2</v>
      </c>
      <c r="J40" s="11">
        <f t="shared" si="22"/>
        <v>0</v>
      </c>
      <c r="K40" s="11">
        <f t="shared" si="23"/>
        <v>0</v>
      </c>
      <c r="L40" s="11">
        <f t="shared" si="24"/>
        <v>1.3513513513513514E-2</v>
      </c>
      <c r="M40" s="11">
        <f t="shared" si="25"/>
        <v>7.6923076923076927E-2</v>
      </c>
      <c r="N40" s="11">
        <f t="shared" si="26"/>
        <v>9.0909090909090912E-2</v>
      </c>
      <c r="O40" s="11">
        <f t="shared" si="27"/>
        <v>8.3333333333333329E-2</v>
      </c>
      <c r="P40" s="11">
        <f t="shared" si="28"/>
        <v>6.2500000000000003E-3</v>
      </c>
      <c r="Q40" s="12">
        <f t="shared" si="29"/>
        <v>1.0582010582010581E-2</v>
      </c>
      <c r="R40" s="15">
        <f t="shared" si="30"/>
        <v>8</v>
      </c>
    </row>
    <row r="41" spans="1:18">
      <c r="A41" t="s">
        <v>47</v>
      </c>
      <c r="B41" s="5">
        <v>0</v>
      </c>
      <c r="C41" s="6">
        <v>6</v>
      </c>
      <c r="D41" s="6">
        <v>0</v>
      </c>
      <c r="E41" s="6">
        <v>0</v>
      </c>
      <c r="F41" s="6">
        <v>1</v>
      </c>
      <c r="G41" s="6">
        <f t="shared" si="12"/>
        <v>1</v>
      </c>
      <c r="H41" s="6">
        <v>0</v>
      </c>
      <c r="I41" s="7">
        <v>0</v>
      </c>
      <c r="J41" s="11">
        <f t="shared" si="22"/>
        <v>0</v>
      </c>
      <c r="K41" s="11">
        <f t="shared" si="23"/>
        <v>9.5238095238095233E-2</v>
      </c>
      <c r="L41" s="11">
        <f t="shared" si="24"/>
        <v>0</v>
      </c>
      <c r="M41" s="11">
        <f t="shared" si="25"/>
        <v>0</v>
      </c>
      <c r="N41" s="11">
        <f t="shared" si="26"/>
        <v>9.0909090909090912E-2</v>
      </c>
      <c r="O41" s="11">
        <f t="shared" si="27"/>
        <v>4.1666666666666664E-2</v>
      </c>
      <c r="P41" s="11">
        <f t="shared" si="28"/>
        <v>0</v>
      </c>
      <c r="Q41" s="12">
        <f t="shared" si="29"/>
        <v>0</v>
      </c>
      <c r="R41" s="15">
        <f t="shared" si="30"/>
        <v>8</v>
      </c>
    </row>
    <row r="42" spans="1:18">
      <c r="A42" s="6" t="s">
        <v>12</v>
      </c>
      <c r="B42" s="5">
        <v>0</v>
      </c>
      <c r="C42" s="6">
        <v>0</v>
      </c>
      <c r="D42" s="6">
        <v>0</v>
      </c>
      <c r="E42" s="6">
        <v>0</v>
      </c>
      <c r="F42" s="6">
        <v>1</v>
      </c>
      <c r="G42" s="6">
        <f t="shared" si="12"/>
        <v>1</v>
      </c>
      <c r="H42" s="6">
        <v>3</v>
      </c>
      <c r="I42" s="7">
        <v>0</v>
      </c>
      <c r="J42" s="11">
        <f t="shared" si="22"/>
        <v>0</v>
      </c>
      <c r="K42" s="11">
        <f t="shared" si="23"/>
        <v>0</v>
      </c>
      <c r="L42" s="11">
        <f t="shared" si="24"/>
        <v>0</v>
      </c>
      <c r="M42" s="11">
        <f t="shared" si="25"/>
        <v>0</v>
      </c>
      <c r="N42" s="11">
        <f t="shared" si="26"/>
        <v>9.0909090909090912E-2</v>
      </c>
      <c r="O42" s="11">
        <f t="shared" si="27"/>
        <v>4.1666666666666664E-2</v>
      </c>
      <c r="P42" s="11">
        <f t="shared" si="28"/>
        <v>1.8749999999999999E-2</v>
      </c>
      <c r="Q42" s="12">
        <f t="shared" si="29"/>
        <v>0</v>
      </c>
      <c r="R42" s="15">
        <f t="shared" si="30"/>
        <v>5</v>
      </c>
    </row>
    <row r="43" spans="1:18">
      <c r="A43" s="36" t="s">
        <v>30</v>
      </c>
      <c r="B43" s="37">
        <v>0</v>
      </c>
      <c r="C43" s="36">
        <v>0</v>
      </c>
      <c r="D43" s="36">
        <v>0</v>
      </c>
      <c r="E43" s="36">
        <v>0</v>
      </c>
      <c r="F43" s="36">
        <v>0</v>
      </c>
      <c r="G43" s="36">
        <f t="shared" ref="G43:G58" si="31">SUM(E43:F43)</f>
        <v>0</v>
      </c>
      <c r="H43" s="36">
        <v>0</v>
      </c>
      <c r="I43" s="38">
        <v>4</v>
      </c>
      <c r="J43" s="39">
        <f t="shared" si="22"/>
        <v>0</v>
      </c>
      <c r="K43" s="39">
        <f t="shared" si="23"/>
        <v>0</v>
      </c>
      <c r="L43" s="39">
        <f t="shared" si="24"/>
        <v>0</v>
      </c>
      <c r="M43" s="39">
        <f t="shared" si="25"/>
        <v>0</v>
      </c>
      <c r="N43" s="39">
        <f t="shared" si="26"/>
        <v>0</v>
      </c>
      <c r="O43" s="39">
        <f t="shared" si="27"/>
        <v>0</v>
      </c>
      <c r="P43" s="39">
        <f t="shared" si="28"/>
        <v>0</v>
      </c>
      <c r="Q43" s="40">
        <f t="shared" si="29"/>
        <v>2.1164021164021163E-2</v>
      </c>
      <c r="R43" s="15">
        <f t="shared" si="30"/>
        <v>4</v>
      </c>
    </row>
    <row r="44" spans="1:18">
      <c r="A44" t="s">
        <v>19</v>
      </c>
      <c r="B44" s="5">
        <v>0</v>
      </c>
      <c r="C44" s="6">
        <v>0</v>
      </c>
      <c r="D44" s="6">
        <v>3</v>
      </c>
      <c r="E44" s="6">
        <v>0</v>
      </c>
      <c r="F44" s="6">
        <v>0</v>
      </c>
      <c r="G44" s="6">
        <f t="shared" si="31"/>
        <v>0</v>
      </c>
      <c r="H44" s="6">
        <v>0</v>
      </c>
      <c r="I44" s="7">
        <v>0</v>
      </c>
      <c r="J44" s="11">
        <f t="shared" si="22"/>
        <v>0</v>
      </c>
      <c r="K44" s="11">
        <f t="shared" si="23"/>
        <v>0</v>
      </c>
      <c r="L44" s="11">
        <f t="shared" si="24"/>
        <v>4.0540540540540543E-2</v>
      </c>
      <c r="M44" s="11">
        <f t="shared" si="25"/>
        <v>0</v>
      </c>
      <c r="N44" s="11">
        <f t="shared" si="26"/>
        <v>0</v>
      </c>
      <c r="O44" s="11">
        <f t="shared" si="27"/>
        <v>0</v>
      </c>
      <c r="P44" s="11">
        <f t="shared" si="28"/>
        <v>0</v>
      </c>
      <c r="Q44" s="12">
        <f t="shared" si="29"/>
        <v>0</v>
      </c>
      <c r="R44" s="15">
        <f t="shared" si="30"/>
        <v>3</v>
      </c>
    </row>
    <row r="45" spans="1:18">
      <c r="A45" t="s">
        <v>34</v>
      </c>
      <c r="B45" s="5">
        <v>0</v>
      </c>
      <c r="C45" s="6">
        <v>3</v>
      </c>
      <c r="D45" s="6">
        <v>0</v>
      </c>
      <c r="E45" s="6">
        <v>0</v>
      </c>
      <c r="F45" s="6">
        <v>0</v>
      </c>
      <c r="G45" s="6">
        <f t="shared" si="31"/>
        <v>0</v>
      </c>
      <c r="H45" s="6">
        <v>0</v>
      </c>
      <c r="I45" s="7">
        <v>0</v>
      </c>
      <c r="J45" s="11">
        <f t="shared" si="22"/>
        <v>0</v>
      </c>
      <c r="K45" s="11">
        <f t="shared" si="23"/>
        <v>4.7619047619047616E-2</v>
      </c>
      <c r="L45" s="11">
        <f t="shared" si="24"/>
        <v>0</v>
      </c>
      <c r="M45" s="11">
        <f t="shared" si="25"/>
        <v>0</v>
      </c>
      <c r="N45" s="11">
        <f t="shared" si="26"/>
        <v>0</v>
      </c>
      <c r="O45" s="11">
        <f t="shared" si="27"/>
        <v>0</v>
      </c>
      <c r="P45" s="11">
        <f t="shared" si="28"/>
        <v>0</v>
      </c>
      <c r="Q45" s="12">
        <f t="shared" si="29"/>
        <v>0</v>
      </c>
      <c r="R45" s="15">
        <f t="shared" si="30"/>
        <v>3</v>
      </c>
    </row>
    <row r="46" spans="1:18">
      <c r="A46" t="s">
        <v>48</v>
      </c>
      <c r="B46" s="5">
        <v>0</v>
      </c>
      <c r="C46" s="6">
        <v>0</v>
      </c>
      <c r="D46" s="6">
        <v>0</v>
      </c>
      <c r="E46" s="6">
        <v>0</v>
      </c>
      <c r="F46" s="6">
        <v>0</v>
      </c>
      <c r="G46" s="6">
        <f t="shared" si="31"/>
        <v>0</v>
      </c>
      <c r="H46" s="6">
        <v>0</v>
      </c>
      <c r="I46" s="7">
        <v>3</v>
      </c>
      <c r="J46" s="11">
        <f t="shared" si="22"/>
        <v>0</v>
      </c>
      <c r="K46" s="11">
        <f t="shared" si="23"/>
        <v>0</v>
      </c>
      <c r="L46" s="11">
        <f t="shared" si="24"/>
        <v>0</v>
      </c>
      <c r="M46" s="11">
        <f t="shared" si="25"/>
        <v>0</v>
      </c>
      <c r="N46" s="11">
        <f t="shared" si="26"/>
        <v>0</v>
      </c>
      <c r="O46" s="11">
        <f t="shared" si="27"/>
        <v>0</v>
      </c>
      <c r="P46" s="11">
        <f t="shared" si="28"/>
        <v>0</v>
      </c>
      <c r="Q46" s="12">
        <f t="shared" si="29"/>
        <v>1.5873015873015872E-2</v>
      </c>
      <c r="R46" s="15">
        <f t="shared" si="30"/>
        <v>3</v>
      </c>
    </row>
    <row r="47" spans="1:18">
      <c r="A47" t="s">
        <v>49</v>
      </c>
      <c r="B47" s="5">
        <v>0</v>
      </c>
      <c r="C47" s="6">
        <v>0</v>
      </c>
      <c r="D47" s="6">
        <v>1</v>
      </c>
      <c r="E47" s="6">
        <v>0</v>
      </c>
      <c r="F47" s="6">
        <v>0</v>
      </c>
      <c r="G47" s="6">
        <f t="shared" si="31"/>
        <v>0</v>
      </c>
      <c r="H47" s="6">
        <v>0</v>
      </c>
      <c r="I47" s="7">
        <v>1</v>
      </c>
      <c r="J47" s="11">
        <f t="shared" si="22"/>
        <v>0</v>
      </c>
      <c r="K47" s="11">
        <f t="shared" si="23"/>
        <v>0</v>
      </c>
      <c r="L47" s="11">
        <f t="shared" si="24"/>
        <v>1.3513513513513514E-2</v>
      </c>
      <c r="M47" s="11">
        <f t="shared" si="25"/>
        <v>0</v>
      </c>
      <c r="N47" s="11">
        <f t="shared" si="26"/>
        <v>0</v>
      </c>
      <c r="O47" s="11">
        <f t="shared" si="27"/>
        <v>0</v>
      </c>
      <c r="P47" s="11">
        <f t="shared" si="28"/>
        <v>0</v>
      </c>
      <c r="Q47" s="12">
        <f t="shared" si="29"/>
        <v>5.2910052910052907E-3</v>
      </c>
      <c r="R47" s="15">
        <f t="shared" si="30"/>
        <v>2</v>
      </c>
    </row>
    <row r="48" spans="1:18">
      <c r="A48" t="s">
        <v>51</v>
      </c>
      <c r="B48" s="5">
        <v>0</v>
      </c>
      <c r="C48" s="6">
        <v>2</v>
      </c>
      <c r="D48" s="6">
        <v>0</v>
      </c>
      <c r="E48" s="6">
        <v>0</v>
      </c>
      <c r="F48" s="6">
        <v>0</v>
      </c>
      <c r="G48" s="6">
        <f t="shared" si="31"/>
        <v>0</v>
      </c>
      <c r="H48" s="6">
        <v>0</v>
      </c>
      <c r="I48" s="7">
        <v>0</v>
      </c>
      <c r="J48" s="11">
        <f t="shared" si="22"/>
        <v>0</v>
      </c>
      <c r="K48" s="11">
        <f t="shared" si="23"/>
        <v>3.1746031746031744E-2</v>
      </c>
      <c r="L48" s="11">
        <f t="shared" si="24"/>
        <v>0</v>
      </c>
      <c r="M48" s="11">
        <f t="shared" si="25"/>
        <v>0</v>
      </c>
      <c r="N48" s="11">
        <f t="shared" si="26"/>
        <v>0</v>
      </c>
      <c r="O48" s="11">
        <f t="shared" si="27"/>
        <v>0</v>
      </c>
      <c r="P48" s="11">
        <f t="shared" si="28"/>
        <v>0</v>
      </c>
      <c r="Q48" s="12">
        <f t="shared" si="29"/>
        <v>0</v>
      </c>
      <c r="R48" s="15">
        <f t="shared" si="30"/>
        <v>2</v>
      </c>
    </row>
    <row r="49" spans="1:18">
      <c r="A49" t="s">
        <v>52</v>
      </c>
      <c r="B49" s="5">
        <v>0</v>
      </c>
      <c r="C49" s="6">
        <v>0</v>
      </c>
      <c r="D49" s="6">
        <v>1</v>
      </c>
      <c r="E49" s="6">
        <v>1</v>
      </c>
      <c r="F49" s="6">
        <v>0</v>
      </c>
      <c r="G49" s="6">
        <f t="shared" si="31"/>
        <v>1</v>
      </c>
      <c r="H49" s="6">
        <v>0</v>
      </c>
      <c r="I49" s="7">
        <v>0</v>
      </c>
      <c r="J49" s="11">
        <f t="shared" si="22"/>
        <v>0</v>
      </c>
      <c r="K49" s="11">
        <f t="shared" si="23"/>
        <v>0</v>
      </c>
      <c r="L49" s="11">
        <f t="shared" si="24"/>
        <v>1.3513513513513514E-2</v>
      </c>
      <c r="M49" s="11">
        <f t="shared" si="25"/>
        <v>7.6923076923076927E-2</v>
      </c>
      <c r="N49" s="11">
        <f t="shared" si="26"/>
        <v>0</v>
      </c>
      <c r="O49" s="11">
        <f t="shared" si="27"/>
        <v>4.1666666666666664E-2</v>
      </c>
      <c r="P49" s="11">
        <f t="shared" si="28"/>
        <v>0</v>
      </c>
      <c r="Q49" s="12">
        <f t="shared" si="29"/>
        <v>0</v>
      </c>
      <c r="R49" s="15">
        <f t="shared" si="30"/>
        <v>3</v>
      </c>
    </row>
    <row r="50" spans="1:18">
      <c r="A50" t="s">
        <v>11</v>
      </c>
      <c r="B50" s="5">
        <v>1</v>
      </c>
      <c r="C50" s="6">
        <v>0</v>
      </c>
      <c r="D50" s="6">
        <v>0</v>
      </c>
      <c r="E50" s="6">
        <v>0</v>
      </c>
      <c r="F50" s="6">
        <v>0</v>
      </c>
      <c r="G50" s="6">
        <f t="shared" si="31"/>
        <v>0</v>
      </c>
      <c r="H50" s="6">
        <v>0</v>
      </c>
      <c r="I50" s="7">
        <v>0</v>
      </c>
      <c r="J50" s="11">
        <f t="shared" si="22"/>
        <v>3.5714285714285712E-2</v>
      </c>
      <c r="K50" s="11">
        <f t="shared" si="23"/>
        <v>0</v>
      </c>
      <c r="L50" s="11">
        <f t="shared" si="24"/>
        <v>0</v>
      </c>
      <c r="M50" s="11">
        <f t="shared" si="25"/>
        <v>0</v>
      </c>
      <c r="N50" s="11">
        <f t="shared" si="26"/>
        <v>0</v>
      </c>
      <c r="O50" s="11">
        <f t="shared" si="27"/>
        <v>0</v>
      </c>
      <c r="P50" s="11">
        <f t="shared" si="28"/>
        <v>0</v>
      </c>
      <c r="Q50" s="12">
        <f t="shared" si="29"/>
        <v>0</v>
      </c>
      <c r="R50" s="15">
        <f t="shared" si="30"/>
        <v>1</v>
      </c>
    </row>
    <row r="51" spans="1:18">
      <c r="A51" t="s">
        <v>14</v>
      </c>
      <c r="B51" s="5">
        <v>1</v>
      </c>
      <c r="C51" s="6">
        <v>0</v>
      </c>
      <c r="D51" s="6">
        <v>0</v>
      </c>
      <c r="E51" s="6">
        <v>0</v>
      </c>
      <c r="F51" s="6">
        <v>0</v>
      </c>
      <c r="G51" s="6">
        <f t="shared" si="31"/>
        <v>0</v>
      </c>
      <c r="H51" s="6">
        <v>0</v>
      </c>
      <c r="I51" s="7">
        <v>0</v>
      </c>
      <c r="J51" s="11">
        <f t="shared" si="22"/>
        <v>3.5714285714285712E-2</v>
      </c>
      <c r="K51" s="11">
        <f t="shared" si="23"/>
        <v>0</v>
      </c>
      <c r="L51" s="11">
        <f t="shared" si="24"/>
        <v>0</v>
      </c>
      <c r="M51" s="11">
        <f t="shared" si="25"/>
        <v>0</v>
      </c>
      <c r="N51" s="11">
        <f t="shared" si="26"/>
        <v>0</v>
      </c>
      <c r="O51" s="11">
        <f t="shared" si="27"/>
        <v>0</v>
      </c>
      <c r="P51" s="11">
        <f t="shared" si="28"/>
        <v>0</v>
      </c>
      <c r="Q51" s="12">
        <f t="shared" si="29"/>
        <v>0</v>
      </c>
      <c r="R51" s="15">
        <f t="shared" si="30"/>
        <v>1</v>
      </c>
    </row>
    <row r="52" spans="1:18">
      <c r="A52" t="s">
        <v>31</v>
      </c>
      <c r="B52" s="5">
        <v>0</v>
      </c>
      <c r="C52" s="6">
        <v>0</v>
      </c>
      <c r="D52" s="6">
        <v>0</v>
      </c>
      <c r="E52" s="6">
        <v>0</v>
      </c>
      <c r="F52" s="6">
        <v>0</v>
      </c>
      <c r="G52" s="6">
        <f t="shared" si="31"/>
        <v>0</v>
      </c>
      <c r="H52" s="6">
        <v>1</v>
      </c>
      <c r="I52" s="7">
        <v>0</v>
      </c>
      <c r="J52" s="11">
        <f t="shared" si="22"/>
        <v>0</v>
      </c>
      <c r="K52" s="11">
        <f t="shared" si="23"/>
        <v>0</v>
      </c>
      <c r="L52" s="11">
        <f t="shared" si="24"/>
        <v>0</v>
      </c>
      <c r="M52" s="11">
        <f t="shared" si="25"/>
        <v>0</v>
      </c>
      <c r="N52" s="11">
        <f t="shared" si="26"/>
        <v>0</v>
      </c>
      <c r="O52" s="11">
        <f t="shared" si="27"/>
        <v>0</v>
      </c>
      <c r="P52" s="11">
        <f t="shared" si="28"/>
        <v>6.2500000000000003E-3</v>
      </c>
      <c r="Q52" s="12">
        <f t="shared" si="29"/>
        <v>0</v>
      </c>
      <c r="R52" s="15">
        <f t="shared" si="30"/>
        <v>1</v>
      </c>
    </row>
    <row r="53" spans="1:18">
      <c r="A53" t="s">
        <v>33</v>
      </c>
      <c r="B53" s="5">
        <v>0</v>
      </c>
      <c r="C53" s="6">
        <v>0</v>
      </c>
      <c r="D53" s="6">
        <v>0</v>
      </c>
      <c r="E53" s="6">
        <v>0</v>
      </c>
      <c r="F53" s="6">
        <v>0</v>
      </c>
      <c r="G53" s="6">
        <f t="shared" si="31"/>
        <v>0</v>
      </c>
      <c r="H53" s="6">
        <v>0</v>
      </c>
      <c r="I53" s="7">
        <v>1</v>
      </c>
      <c r="J53" s="11">
        <f t="shared" si="22"/>
        <v>0</v>
      </c>
      <c r="K53" s="11">
        <f t="shared" si="23"/>
        <v>0</v>
      </c>
      <c r="L53" s="11">
        <f t="shared" si="24"/>
        <v>0</v>
      </c>
      <c r="M53" s="11">
        <f t="shared" si="25"/>
        <v>0</v>
      </c>
      <c r="N53" s="11">
        <f t="shared" si="26"/>
        <v>0</v>
      </c>
      <c r="O53" s="11">
        <f t="shared" si="27"/>
        <v>0</v>
      </c>
      <c r="P53" s="11">
        <f t="shared" si="28"/>
        <v>0</v>
      </c>
      <c r="Q53" s="12">
        <f t="shared" si="29"/>
        <v>5.2910052910052907E-3</v>
      </c>
      <c r="R53" s="15">
        <f t="shared" si="30"/>
        <v>1</v>
      </c>
    </row>
    <row r="54" spans="1:18">
      <c r="A54" t="s">
        <v>42</v>
      </c>
      <c r="B54" s="5">
        <v>0</v>
      </c>
      <c r="C54" s="6">
        <v>1</v>
      </c>
      <c r="D54" s="6">
        <v>0</v>
      </c>
      <c r="E54" s="6">
        <v>0</v>
      </c>
      <c r="F54" s="6">
        <v>0</v>
      </c>
      <c r="G54" s="6">
        <f t="shared" si="31"/>
        <v>0</v>
      </c>
      <c r="H54" s="6">
        <v>0</v>
      </c>
      <c r="I54" s="7">
        <v>0</v>
      </c>
      <c r="J54" s="11">
        <f t="shared" si="22"/>
        <v>0</v>
      </c>
      <c r="K54" s="11">
        <f t="shared" si="23"/>
        <v>1.5873015873015872E-2</v>
      </c>
      <c r="L54" s="11">
        <f t="shared" si="24"/>
        <v>0</v>
      </c>
      <c r="M54" s="11">
        <f t="shared" si="25"/>
        <v>0</v>
      </c>
      <c r="N54" s="11">
        <f t="shared" si="26"/>
        <v>0</v>
      </c>
      <c r="O54" s="11">
        <f t="shared" si="27"/>
        <v>0</v>
      </c>
      <c r="P54" s="11">
        <f t="shared" si="28"/>
        <v>0</v>
      </c>
      <c r="Q54" s="12">
        <f t="shared" si="29"/>
        <v>0</v>
      </c>
      <c r="R54" s="15">
        <f t="shared" si="30"/>
        <v>1</v>
      </c>
    </row>
    <row r="55" spans="1:18">
      <c r="A55" t="s">
        <v>44</v>
      </c>
      <c r="B55" s="5">
        <v>0</v>
      </c>
      <c r="C55" s="6">
        <v>0</v>
      </c>
      <c r="D55" s="6">
        <v>0</v>
      </c>
      <c r="E55" s="6">
        <v>0</v>
      </c>
      <c r="F55" s="6">
        <v>0</v>
      </c>
      <c r="G55" s="6">
        <f t="shared" si="31"/>
        <v>0</v>
      </c>
      <c r="H55" s="6">
        <v>1</v>
      </c>
      <c r="I55" s="7">
        <v>0</v>
      </c>
      <c r="J55" s="11">
        <f t="shared" si="22"/>
        <v>0</v>
      </c>
      <c r="K55" s="11">
        <f t="shared" si="23"/>
        <v>0</v>
      </c>
      <c r="L55" s="11">
        <f t="shared" si="24"/>
        <v>0</v>
      </c>
      <c r="M55" s="11">
        <f t="shared" si="25"/>
        <v>0</v>
      </c>
      <c r="N55" s="11">
        <f t="shared" si="26"/>
        <v>0</v>
      </c>
      <c r="O55" s="11">
        <f t="shared" si="27"/>
        <v>0</v>
      </c>
      <c r="P55" s="11">
        <f t="shared" si="28"/>
        <v>6.2500000000000003E-3</v>
      </c>
      <c r="Q55" s="12">
        <f t="shared" si="29"/>
        <v>0</v>
      </c>
      <c r="R55" s="15">
        <f t="shared" si="30"/>
        <v>1</v>
      </c>
    </row>
    <row r="56" spans="1:18">
      <c r="A56" t="s">
        <v>56</v>
      </c>
      <c r="B56" s="5">
        <v>0</v>
      </c>
      <c r="C56" s="6">
        <v>1</v>
      </c>
      <c r="D56" s="6">
        <v>0</v>
      </c>
      <c r="E56" s="6">
        <v>0</v>
      </c>
      <c r="F56" s="6">
        <v>0</v>
      </c>
      <c r="G56" s="6">
        <f t="shared" si="31"/>
        <v>0</v>
      </c>
      <c r="H56" s="6">
        <v>0</v>
      </c>
      <c r="I56" s="7">
        <v>0</v>
      </c>
      <c r="J56" s="11">
        <f t="shared" si="22"/>
        <v>0</v>
      </c>
      <c r="K56" s="11">
        <f t="shared" si="23"/>
        <v>1.5873015873015872E-2</v>
      </c>
      <c r="L56" s="11">
        <f t="shared" si="24"/>
        <v>0</v>
      </c>
      <c r="M56" s="11">
        <f t="shared" si="25"/>
        <v>0</v>
      </c>
      <c r="N56" s="11">
        <f t="shared" si="26"/>
        <v>0</v>
      </c>
      <c r="O56" s="11">
        <f t="shared" si="27"/>
        <v>0</v>
      </c>
      <c r="P56" s="11">
        <f t="shared" si="28"/>
        <v>0</v>
      </c>
      <c r="Q56" s="12">
        <f t="shared" si="29"/>
        <v>0</v>
      </c>
      <c r="R56" s="15">
        <f t="shared" si="30"/>
        <v>1</v>
      </c>
    </row>
    <row r="57" spans="1:18">
      <c r="A57" t="s">
        <v>38</v>
      </c>
      <c r="B57" s="5">
        <v>0</v>
      </c>
      <c r="C57" s="6">
        <v>0</v>
      </c>
      <c r="D57" s="6">
        <v>0</v>
      </c>
      <c r="E57" s="6">
        <v>0</v>
      </c>
      <c r="F57" s="6">
        <v>0</v>
      </c>
      <c r="G57" s="6">
        <f t="shared" si="31"/>
        <v>0</v>
      </c>
      <c r="H57" s="6">
        <v>0</v>
      </c>
      <c r="I57" s="7">
        <v>0</v>
      </c>
      <c r="J57" s="11">
        <f t="shared" si="22"/>
        <v>0</v>
      </c>
      <c r="K57" s="11">
        <f t="shared" si="23"/>
        <v>0</v>
      </c>
      <c r="L57" s="11">
        <f t="shared" si="24"/>
        <v>0</v>
      </c>
      <c r="M57" s="11">
        <f t="shared" si="25"/>
        <v>0</v>
      </c>
      <c r="N57" s="11">
        <f t="shared" si="26"/>
        <v>0</v>
      </c>
      <c r="O57" s="11">
        <f t="shared" si="27"/>
        <v>0</v>
      </c>
      <c r="P57" s="11">
        <f t="shared" si="28"/>
        <v>0</v>
      </c>
      <c r="Q57" s="12">
        <f t="shared" si="29"/>
        <v>0</v>
      </c>
      <c r="R57" s="15">
        <f t="shared" si="30"/>
        <v>0</v>
      </c>
    </row>
    <row r="58" spans="1:18" ht="17" thickBot="1">
      <c r="A58" t="s">
        <v>50</v>
      </c>
      <c r="B58" s="8">
        <v>0</v>
      </c>
      <c r="C58" s="9">
        <v>0</v>
      </c>
      <c r="D58" s="9">
        <v>0</v>
      </c>
      <c r="E58" s="9">
        <v>0</v>
      </c>
      <c r="F58" s="9">
        <v>0</v>
      </c>
      <c r="G58" s="9">
        <f t="shared" si="31"/>
        <v>0</v>
      </c>
      <c r="H58" s="9">
        <v>0</v>
      </c>
      <c r="I58" s="10">
        <v>0</v>
      </c>
      <c r="J58" s="13">
        <f t="shared" si="22"/>
        <v>0</v>
      </c>
      <c r="K58" s="13">
        <f t="shared" si="23"/>
        <v>0</v>
      </c>
      <c r="L58" s="13">
        <f t="shared" si="24"/>
        <v>0</v>
      </c>
      <c r="M58" s="13">
        <f t="shared" si="25"/>
        <v>0</v>
      </c>
      <c r="N58" s="13">
        <f t="shared" si="26"/>
        <v>0</v>
      </c>
      <c r="O58" s="13">
        <f t="shared" si="27"/>
        <v>0</v>
      </c>
      <c r="P58" s="13">
        <f t="shared" si="28"/>
        <v>0</v>
      </c>
      <c r="Q58" s="14">
        <f t="shared" si="29"/>
        <v>0</v>
      </c>
      <c r="R58" s="15">
        <f t="shared" si="30"/>
        <v>0</v>
      </c>
    </row>
    <row r="59" spans="1:18">
      <c r="J59" s="1"/>
      <c r="K59" s="1"/>
      <c r="L59" s="1"/>
      <c r="M59" s="1"/>
      <c r="N59" s="1"/>
      <c r="O59" s="1"/>
      <c r="P59" s="1"/>
      <c r="Q59" s="1"/>
    </row>
  </sheetData>
  <sortState ref="A5:R42">
    <sortCondition descending="1" ref="R5:R42"/>
  </sortState>
  <conditionalFormatting sqref="J59:Q59">
    <cfRule type="colorScale" priority="216">
      <colorScale>
        <cfvo type="min"/>
        <cfvo type="max"/>
        <color theme="0"/>
        <color theme="5"/>
      </colorScale>
    </cfRule>
  </conditionalFormatting>
  <conditionalFormatting sqref="O5:Q5">
    <cfRule type="colorScale" priority="48">
      <colorScale>
        <cfvo type="min"/>
        <cfvo type="max"/>
        <color theme="0"/>
        <color theme="5"/>
      </colorScale>
    </cfRule>
  </conditionalFormatting>
  <conditionalFormatting sqref="O6:Q6">
    <cfRule type="colorScale" priority="47">
      <colorScale>
        <cfvo type="min"/>
        <cfvo type="max"/>
        <color theme="0"/>
        <color theme="5"/>
      </colorScale>
    </cfRule>
  </conditionalFormatting>
  <conditionalFormatting sqref="O7:Q7">
    <cfRule type="colorScale" priority="46">
      <colorScale>
        <cfvo type="min"/>
        <cfvo type="max"/>
        <color theme="0"/>
        <color theme="5"/>
      </colorScale>
    </cfRule>
  </conditionalFormatting>
  <conditionalFormatting sqref="O8:Q8">
    <cfRule type="colorScale" priority="45">
      <colorScale>
        <cfvo type="min"/>
        <cfvo type="max"/>
        <color theme="0"/>
        <color theme="5"/>
      </colorScale>
    </cfRule>
  </conditionalFormatting>
  <conditionalFormatting sqref="O9:Q9">
    <cfRule type="colorScale" priority="44">
      <colorScale>
        <cfvo type="min"/>
        <cfvo type="max"/>
        <color theme="0"/>
        <color theme="5"/>
      </colorScale>
    </cfRule>
  </conditionalFormatting>
  <conditionalFormatting sqref="O10:Q10">
    <cfRule type="colorScale" priority="43">
      <colorScale>
        <cfvo type="min"/>
        <cfvo type="max"/>
        <color theme="0"/>
        <color theme="5"/>
      </colorScale>
    </cfRule>
  </conditionalFormatting>
  <conditionalFormatting sqref="O11:Q11">
    <cfRule type="colorScale" priority="42">
      <colorScale>
        <cfvo type="min"/>
        <cfvo type="max"/>
        <color theme="0"/>
        <color theme="5"/>
      </colorScale>
    </cfRule>
  </conditionalFormatting>
  <conditionalFormatting sqref="O12:Q12">
    <cfRule type="colorScale" priority="41">
      <colorScale>
        <cfvo type="min"/>
        <cfvo type="max"/>
        <color theme="0"/>
        <color theme="5"/>
      </colorScale>
    </cfRule>
  </conditionalFormatting>
  <conditionalFormatting sqref="O13:Q13">
    <cfRule type="colorScale" priority="40">
      <colorScale>
        <cfvo type="min"/>
        <cfvo type="max"/>
        <color theme="0"/>
        <color theme="5"/>
      </colorScale>
    </cfRule>
  </conditionalFormatting>
  <conditionalFormatting sqref="O14:Q14">
    <cfRule type="colorScale" priority="39">
      <colorScale>
        <cfvo type="min"/>
        <cfvo type="max"/>
        <color theme="0"/>
        <color theme="5"/>
      </colorScale>
    </cfRule>
  </conditionalFormatting>
  <conditionalFormatting sqref="O15:Q15">
    <cfRule type="colorScale" priority="38">
      <colorScale>
        <cfvo type="min"/>
        <cfvo type="max"/>
        <color theme="0"/>
        <color theme="5"/>
      </colorScale>
    </cfRule>
  </conditionalFormatting>
  <conditionalFormatting sqref="O16:Q16">
    <cfRule type="colorScale" priority="37">
      <colorScale>
        <cfvo type="min"/>
        <cfvo type="max"/>
        <color theme="0"/>
        <color theme="5"/>
      </colorScale>
    </cfRule>
  </conditionalFormatting>
  <conditionalFormatting sqref="O17:Q17">
    <cfRule type="colorScale" priority="36">
      <colorScale>
        <cfvo type="min"/>
        <cfvo type="max"/>
        <color theme="0"/>
        <color theme="5"/>
      </colorScale>
    </cfRule>
  </conditionalFormatting>
  <conditionalFormatting sqref="O18:Q18">
    <cfRule type="colorScale" priority="35">
      <colorScale>
        <cfvo type="min"/>
        <cfvo type="max"/>
        <color theme="0"/>
        <color theme="5"/>
      </colorScale>
    </cfRule>
  </conditionalFormatting>
  <conditionalFormatting sqref="O19:Q19">
    <cfRule type="colorScale" priority="34">
      <colorScale>
        <cfvo type="min"/>
        <cfvo type="max"/>
        <color theme="0"/>
        <color theme="5"/>
      </colorScale>
    </cfRule>
  </conditionalFormatting>
  <conditionalFormatting sqref="O20:Q20">
    <cfRule type="colorScale" priority="33">
      <colorScale>
        <cfvo type="min"/>
        <cfvo type="max"/>
        <color theme="0"/>
        <color theme="5"/>
      </colorScale>
    </cfRule>
  </conditionalFormatting>
  <conditionalFormatting sqref="O21:Q21">
    <cfRule type="colorScale" priority="32">
      <colorScale>
        <cfvo type="min"/>
        <cfvo type="max"/>
        <color theme="0"/>
        <color theme="5"/>
      </colorScale>
    </cfRule>
  </conditionalFormatting>
  <conditionalFormatting sqref="O22:Q22">
    <cfRule type="colorScale" priority="31">
      <colorScale>
        <cfvo type="min"/>
        <cfvo type="max"/>
        <color theme="0"/>
        <color theme="5"/>
      </colorScale>
    </cfRule>
  </conditionalFormatting>
  <conditionalFormatting sqref="O23:Q23">
    <cfRule type="colorScale" priority="30">
      <colorScale>
        <cfvo type="min"/>
        <cfvo type="max"/>
        <color theme="0"/>
        <color theme="5"/>
      </colorScale>
    </cfRule>
  </conditionalFormatting>
  <conditionalFormatting sqref="O24:Q24">
    <cfRule type="colorScale" priority="29">
      <colorScale>
        <cfvo type="min"/>
        <cfvo type="max"/>
        <color theme="0"/>
        <color theme="5"/>
      </colorScale>
    </cfRule>
  </conditionalFormatting>
  <conditionalFormatting sqref="O25:Q25">
    <cfRule type="colorScale" priority="28">
      <colorScale>
        <cfvo type="min"/>
        <cfvo type="max"/>
        <color theme="0"/>
        <color theme="5"/>
      </colorScale>
    </cfRule>
  </conditionalFormatting>
  <conditionalFormatting sqref="O26:Q26">
    <cfRule type="colorScale" priority="27">
      <colorScale>
        <cfvo type="min"/>
        <cfvo type="max"/>
        <color theme="0"/>
        <color theme="5"/>
      </colorScale>
    </cfRule>
  </conditionalFormatting>
  <conditionalFormatting sqref="O27:Q27">
    <cfRule type="colorScale" priority="26">
      <colorScale>
        <cfvo type="min"/>
        <cfvo type="max"/>
        <color theme="0"/>
        <color theme="5"/>
      </colorScale>
    </cfRule>
  </conditionalFormatting>
  <conditionalFormatting sqref="O28:Q28">
    <cfRule type="colorScale" priority="25">
      <colorScale>
        <cfvo type="min"/>
        <cfvo type="max"/>
        <color theme="0"/>
        <color theme="5"/>
      </colorScale>
    </cfRule>
  </conditionalFormatting>
  <conditionalFormatting sqref="O29:Q29">
    <cfRule type="colorScale" priority="24">
      <colorScale>
        <cfvo type="min"/>
        <cfvo type="max"/>
        <color theme="0"/>
        <color theme="5"/>
      </colorScale>
    </cfRule>
  </conditionalFormatting>
  <conditionalFormatting sqref="O30:Q30">
    <cfRule type="colorScale" priority="23">
      <colorScale>
        <cfvo type="min"/>
        <cfvo type="max"/>
        <color theme="0"/>
        <color theme="5"/>
      </colorScale>
    </cfRule>
  </conditionalFormatting>
  <conditionalFormatting sqref="O31:Q31">
    <cfRule type="colorScale" priority="22">
      <colorScale>
        <cfvo type="min"/>
        <cfvo type="max"/>
        <color theme="0"/>
        <color theme="5"/>
      </colorScale>
    </cfRule>
  </conditionalFormatting>
  <conditionalFormatting sqref="O32:Q32">
    <cfRule type="colorScale" priority="21">
      <colorScale>
        <cfvo type="min"/>
        <cfvo type="max"/>
        <color theme="0"/>
        <color theme="5"/>
      </colorScale>
    </cfRule>
  </conditionalFormatting>
  <conditionalFormatting sqref="O33:Q33">
    <cfRule type="colorScale" priority="20">
      <colorScale>
        <cfvo type="min"/>
        <cfvo type="max"/>
        <color theme="0"/>
        <color theme="5"/>
      </colorScale>
    </cfRule>
  </conditionalFormatting>
  <conditionalFormatting sqref="O34:Q34">
    <cfRule type="colorScale" priority="19">
      <colorScale>
        <cfvo type="min"/>
        <cfvo type="max"/>
        <color theme="0"/>
        <color theme="5"/>
      </colorScale>
    </cfRule>
  </conditionalFormatting>
  <conditionalFormatting sqref="O35:Q35">
    <cfRule type="colorScale" priority="18">
      <colorScale>
        <cfvo type="min"/>
        <cfvo type="max"/>
        <color theme="0"/>
        <color theme="5"/>
      </colorScale>
    </cfRule>
  </conditionalFormatting>
  <conditionalFormatting sqref="O36:Q36">
    <cfRule type="colorScale" priority="17">
      <colorScale>
        <cfvo type="min"/>
        <cfvo type="max"/>
        <color theme="0"/>
        <color theme="5"/>
      </colorScale>
    </cfRule>
  </conditionalFormatting>
  <conditionalFormatting sqref="O37:Q37">
    <cfRule type="colorScale" priority="16">
      <colorScale>
        <cfvo type="min"/>
        <cfvo type="max"/>
        <color theme="0"/>
        <color theme="5"/>
      </colorScale>
    </cfRule>
  </conditionalFormatting>
  <conditionalFormatting sqref="O38:Q38">
    <cfRule type="colorScale" priority="15">
      <colorScale>
        <cfvo type="min"/>
        <cfvo type="max"/>
        <color theme="0"/>
        <color theme="5"/>
      </colorScale>
    </cfRule>
  </conditionalFormatting>
  <conditionalFormatting sqref="O39:Q39">
    <cfRule type="colorScale" priority="14">
      <colorScale>
        <cfvo type="min"/>
        <cfvo type="max"/>
        <color theme="0"/>
        <color theme="5"/>
      </colorScale>
    </cfRule>
  </conditionalFormatting>
  <conditionalFormatting sqref="O40:Q40">
    <cfRule type="colorScale" priority="13">
      <colorScale>
        <cfvo type="min"/>
        <cfvo type="max"/>
        <color theme="0"/>
        <color theme="5"/>
      </colorScale>
    </cfRule>
  </conditionalFormatting>
  <conditionalFormatting sqref="O41:Q41">
    <cfRule type="colorScale" priority="12">
      <colorScale>
        <cfvo type="min"/>
        <cfvo type="max"/>
        <color theme="0"/>
        <color theme="5"/>
      </colorScale>
    </cfRule>
  </conditionalFormatting>
  <conditionalFormatting sqref="O42:Q42">
    <cfRule type="colorScale" priority="1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pageSetup paperSize="9" orientation="portrait" horizontalDpi="0" verticalDpi="0"/>
  <ignoredErrors>
    <ignoredError sqref="G43:G58 G3 G5:G42" formulaRange="1"/>
    <ignoredError sqref="G4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reservecode_by_OTU_samplecount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2018-06-21T17:11:00Z</dcterms:created>
  <dcterms:modified xsi:type="dcterms:W3CDTF">2018-06-21T20:24:44Z</dcterms:modified>
</cp:coreProperties>
</file>