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40009_{EB15A93D-7242-5A49-9BDE-43188D9C30D9}" xr6:coauthVersionLast="34" xr6:coauthVersionMax="34" xr10:uidLastSave="{00000000-0000-0000-0000-000000000000}"/>
  <bookViews>
    <workbookView xWindow="0" yWindow="440" windowWidth="38400" windowHeight="23560" activeTab="1"/>
  </bookViews>
  <sheets>
    <sheet name="reservecodes_by_OTU_samplecount" sheetId="1" r:id="rId1"/>
    <sheet name="Sheet1" sheetId="2" r:id="rId2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3" i="2" l="1"/>
  <c r="O25" i="2"/>
  <c r="O36" i="2"/>
  <c r="O33" i="2"/>
  <c r="N10" i="2"/>
  <c r="N11" i="2"/>
  <c r="N14" i="2"/>
  <c r="N12" i="2"/>
  <c r="N37" i="2"/>
  <c r="N22" i="2"/>
  <c r="N8" i="2"/>
  <c r="N50" i="2"/>
  <c r="N42" i="2"/>
  <c r="N6" i="2"/>
  <c r="N51" i="2"/>
  <c r="N24" i="2"/>
  <c r="N27" i="2"/>
  <c r="N17" i="2"/>
  <c r="N16" i="2"/>
  <c r="N44" i="2"/>
  <c r="N34" i="2"/>
  <c r="N28" i="2"/>
  <c r="N36" i="2"/>
  <c r="N9" i="2"/>
  <c r="N38" i="2"/>
  <c r="N33" i="2"/>
  <c r="N29" i="2"/>
  <c r="N31" i="2"/>
  <c r="N15" i="2"/>
  <c r="N39" i="2"/>
  <c r="N43" i="2"/>
  <c r="N52" i="2"/>
  <c r="N41" i="2"/>
  <c r="N53" i="2"/>
  <c r="N45" i="2"/>
  <c r="N18" i="2"/>
  <c r="N26" i="2"/>
  <c r="N35" i="2"/>
  <c r="N57" i="2"/>
  <c r="N32" i="2"/>
  <c r="N30" i="2"/>
  <c r="N5" i="2"/>
  <c r="N54" i="2"/>
  <c r="N19" i="2"/>
  <c r="N55" i="2"/>
  <c r="N21" i="2"/>
  <c r="N23" i="2"/>
  <c r="N40" i="2"/>
  <c r="N46" i="2"/>
  <c r="N47" i="2"/>
  <c r="N58" i="2"/>
  <c r="N48" i="2"/>
  <c r="N49" i="2"/>
  <c r="N25" i="2"/>
  <c r="N13" i="2"/>
  <c r="N20" i="2"/>
  <c r="N56" i="2"/>
  <c r="N7" i="2"/>
  <c r="H10" i="2"/>
  <c r="I10" i="2"/>
  <c r="J10" i="2"/>
  <c r="K10" i="2"/>
  <c r="O10" i="2" s="1"/>
  <c r="L10" i="2"/>
  <c r="M10" i="2"/>
  <c r="H11" i="2"/>
  <c r="I11" i="2"/>
  <c r="J11" i="2"/>
  <c r="K11" i="2"/>
  <c r="L11" i="2"/>
  <c r="M11" i="2"/>
  <c r="O11" i="2" s="1"/>
  <c r="H14" i="2"/>
  <c r="I14" i="2"/>
  <c r="J14" i="2"/>
  <c r="K14" i="2"/>
  <c r="O14" i="2" s="1"/>
  <c r="L14" i="2"/>
  <c r="M14" i="2"/>
  <c r="H12" i="2"/>
  <c r="I12" i="2"/>
  <c r="J12" i="2"/>
  <c r="K12" i="2"/>
  <c r="O12" i="2" s="1"/>
  <c r="L12" i="2"/>
  <c r="M12" i="2"/>
  <c r="H37" i="2"/>
  <c r="I37" i="2"/>
  <c r="J37" i="2"/>
  <c r="K37" i="2"/>
  <c r="L37" i="2"/>
  <c r="O37" i="2" s="1"/>
  <c r="M37" i="2"/>
  <c r="H22" i="2"/>
  <c r="I22" i="2"/>
  <c r="J22" i="2"/>
  <c r="K22" i="2"/>
  <c r="L22" i="2"/>
  <c r="O22" i="2" s="1"/>
  <c r="M22" i="2"/>
  <c r="H8" i="2"/>
  <c r="I8" i="2"/>
  <c r="J8" i="2"/>
  <c r="K8" i="2"/>
  <c r="L8" i="2"/>
  <c r="M8" i="2"/>
  <c r="O8" i="2" s="1"/>
  <c r="H50" i="2"/>
  <c r="I50" i="2"/>
  <c r="J50" i="2"/>
  <c r="K50" i="2"/>
  <c r="L50" i="2"/>
  <c r="M50" i="2"/>
  <c r="H42" i="2"/>
  <c r="I42" i="2"/>
  <c r="J42" i="2"/>
  <c r="K42" i="2"/>
  <c r="L42" i="2"/>
  <c r="M42" i="2"/>
  <c r="H6" i="2"/>
  <c r="I6" i="2"/>
  <c r="J6" i="2"/>
  <c r="K6" i="2"/>
  <c r="L6" i="2"/>
  <c r="M6" i="2"/>
  <c r="H51" i="2"/>
  <c r="I51" i="2"/>
  <c r="J51" i="2"/>
  <c r="K51" i="2"/>
  <c r="L51" i="2"/>
  <c r="M51" i="2"/>
  <c r="H24" i="2"/>
  <c r="I24" i="2"/>
  <c r="J24" i="2"/>
  <c r="K24" i="2"/>
  <c r="O24" i="2" s="1"/>
  <c r="L24" i="2"/>
  <c r="M24" i="2"/>
  <c r="H27" i="2"/>
  <c r="I27" i="2"/>
  <c r="J27" i="2"/>
  <c r="K27" i="2"/>
  <c r="O27" i="2" s="1"/>
  <c r="L27" i="2"/>
  <c r="M27" i="2"/>
  <c r="H17" i="2"/>
  <c r="I17" i="2"/>
  <c r="J17" i="2"/>
  <c r="K17" i="2"/>
  <c r="L17" i="2"/>
  <c r="O17" i="2" s="1"/>
  <c r="M17" i="2"/>
  <c r="H16" i="2"/>
  <c r="I16" i="2"/>
  <c r="J16" i="2"/>
  <c r="K16" i="2"/>
  <c r="O16" i="2" s="1"/>
  <c r="L16" i="2"/>
  <c r="M16" i="2"/>
  <c r="H44" i="2"/>
  <c r="I44" i="2"/>
  <c r="J44" i="2"/>
  <c r="K44" i="2"/>
  <c r="L44" i="2"/>
  <c r="M44" i="2"/>
  <c r="H34" i="2"/>
  <c r="I34" i="2"/>
  <c r="J34" i="2"/>
  <c r="K34" i="2"/>
  <c r="O34" i="2" s="1"/>
  <c r="L34" i="2"/>
  <c r="M34" i="2"/>
  <c r="H28" i="2"/>
  <c r="I28" i="2"/>
  <c r="J28" i="2"/>
  <c r="K28" i="2"/>
  <c r="O28" i="2" s="1"/>
  <c r="L28" i="2"/>
  <c r="M28" i="2"/>
  <c r="H36" i="2"/>
  <c r="I36" i="2"/>
  <c r="J36" i="2"/>
  <c r="K36" i="2"/>
  <c r="L36" i="2"/>
  <c r="M36" i="2"/>
  <c r="H9" i="2"/>
  <c r="I9" i="2"/>
  <c r="J9" i="2"/>
  <c r="K9" i="2"/>
  <c r="O9" i="2" s="1"/>
  <c r="L9" i="2"/>
  <c r="M9" i="2"/>
  <c r="H38" i="2"/>
  <c r="I38" i="2"/>
  <c r="J38" i="2"/>
  <c r="K38" i="2"/>
  <c r="L38" i="2"/>
  <c r="M38" i="2"/>
  <c r="H33" i="2"/>
  <c r="I33" i="2"/>
  <c r="J33" i="2"/>
  <c r="K33" i="2"/>
  <c r="L33" i="2"/>
  <c r="M33" i="2"/>
  <c r="H29" i="2"/>
  <c r="I29" i="2"/>
  <c r="J29" i="2"/>
  <c r="K29" i="2"/>
  <c r="O29" i="2" s="1"/>
  <c r="L29" i="2"/>
  <c r="M29" i="2"/>
  <c r="H31" i="2"/>
  <c r="I31" i="2"/>
  <c r="J31" i="2"/>
  <c r="K31" i="2"/>
  <c r="O31" i="2" s="1"/>
  <c r="L31" i="2"/>
  <c r="M31" i="2"/>
  <c r="H15" i="2"/>
  <c r="I15" i="2"/>
  <c r="J15" i="2"/>
  <c r="K15" i="2"/>
  <c r="L15" i="2"/>
  <c r="M15" i="2"/>
  <c r="O15" i="2" s="1"/>
  <c r="H39" i="2"/>
  <c r="I39" i="2"/>
  <c r="J39" i="2"/>
  <c r="K39" i="2"/>
  <c r="L39" i="2"/>
  <c r="M39" i="2"/>
  <c r="H43" i="2"/>
  <c r="I43" i="2"/>
  <c r="J43" i="2"/>
  <c r="K43" i="2"/>
  <c r="L43" i="2"/>
  <c r="M43" i="2"/>
  <c r="H52" i="2"/>
  <c r="I52" i="2"/>
  <c r="J52" i="2"/>
  <c r="K52" i="2"/>
  <c r="L52" i="2"/>
  <c r="M52" i="2"/>
  <c r="H41" i="2"/>
  <c r="I41" i="2"/>
  <c r="J41" i="2"/>
  <c r="K41" i="2"/>
  <c r="L41" i="2"/>
  <c r="M41" i="2"/>
  <c r="H53" i="2"/>
  <c r="I53" i="2"/>
  <c r="J53" i="2"/>
  <c r="K53" i="2"/>
  <c r="L53" i="2"/>
  <c r="M53" i="2"/>
  <c r="H45" i="2"/>
  <c r="I45" i="2"/>
  <c r="J45" i="2"/>
  <c r="K45" i="2"/>
  <c r="L45" i="2"/>
  <c r="M45" i="2"/>
  <c r="H18" i="2"/>
  <c r="I18" i="2"/>
  <c r="J18" i="2"/>
  <c r="K18" i="2"/>
  <c r="O18" i="2" s="1"/>
  <c r="L18" i="2"/>
  <c r="M18" i="2"/>
  <c r="H26" i="2"/>
  <c r="I26" i="2"/>
  <c r="J26" i="2"/>
  <c r="K26" i="2"/>
  <c r="O26" i="2" s="1"/>
  <c r="L26" i="2"/>
  <c r="M26" i="2"/>
  <c r="H35" i="2"/>
  <c r="I35" i="2"/>
  <c r="J35" i="2"/>
  <c r="K35" i="2"/>
  <c r="O35" i="2" s="1"/>
  <c r="L35" i="2"/>
  <c r="M35" i="2"/>
  <c r="H57" i="2"/>
  <c r="I57" i="2"/>
  <c r="J57" i="2"/>
  <c r="K57" i="2"/>
  <c r="L57" i="2"/>
  <c r="M57" i="2"/>
  <c r="H32" i="2"/>
  <c r="I32" i="2"/>
  <c r="J32" i="2"/>
  <c r="K32" i="2"/>
  <c r="O32" i="2" s="1"/>
  <c r="L32" i="2"/>
  <c r="M32" i="2"/>
  <c r="H30" i="2"/>
  <c r="I30" i="2"/>
  <c r="J30" i="2"/>
  <c r="K30" i="2"/>
  <c r="L30" i="2"/>
  <c r="O30" i="2" s="1"/>
  <c r="M30" i="2"/>
  <c r="H5" i="2"/>
  <c r="I5" i="2"/>
  <c r="J5" i="2"/>
  <c r="K5" i="2"/>
  <c r="L5" i="2"/>
  <c r="M5" i="2"/>
  <c r="H54" i="2"/>
  <c r="I54" i="2"/>
  <c r="J54" i="2"/>
  <c r="K54" i="2"/>
  <c r="L54" i="2"/>
  <c r="M54" i="2"/>
  <c r="H19" i="2"/>
  <c r="I19" i="2"/>
  <c r="J19" i="2"/>
  <c r="K19" i="2"/>
  <c r="O19" i="2" s="1"/>
  <c r="L19" i="2"/>
  <c r="M19" i="2"/>
  <c r="H55" i="2"/>
  <c r="I55" i="2"/>
  <c r="J55" i="2"/>
  <c r="K55" i="2"/>
  <c r="L55" i="2"/>
  <c r="M55" i="2"/>
  <c r="H21" i="2"/>
  <c r="I21" i="2"/>
  <c r="J21" i="2"/>
  <c r="K21" i="2"/>
  <c r="O21" i="2" s="1"/>
  <c r="L21" i="2"/>
  <c r="M21" i="2"/>
  <c r="H23" i="2"/>
  <c r="I23" i="2"/>
  <c r="J23" i="2"/>
  <c r="K23" i="2"/>
  <c r="L23" i="2"/>
  <c r="M23" i="2"/>
  <c r="H40" i="2"/>
  <c r="I40" i="2"/>
  <c r="J40" i="2"/>
  <c r="K40" i="2"/>
  <c r="L40" i="2"/>
  <c r="M40" i="2"/>
  <c r="H46" i="2"/>
  <c r="I46" i="2"/>
  <c r="J46" i="2"/>
  <c r="K46" i="2"/>
  <c r="L46" i="2"/>
  <c r="M46" i="2"/>
  <c r="H47" i="2"/>
  <c r="I47" i="2"/>
  <c r="J47" i="2"/>
  <c r="K47" i="2"/>
  <c r="L47" i="2"/>
  <c r="M47" i="2"/>
  <c r="H58" i="2"/>
  <c r="I58" i="2"/>
  <c r="J58" i="2"/>
  <c r="K58" i="2"/>
  <c r="L58" i="2"/>
  <c r="M58" i="2"/>
  <c r="H48" i="2"/>
  <c r="I48" i="2"/>
  <c r="J48" i="2"/>
  <c r="K48" i="2"/>
  <c r="L48" i="2"/>
  <c r="M48" i="2"/>
  <c r="H49" i="2"/>
  <c r="I49" i="2"/>
  <c r="J49" i="2"/>
  <c r="K49" i="2"/>
  <c r="L49" i="2"/>
  <c r="M49" i="2"/>
  <c r="H25" i="2"/>
  <c r="I25" i="2"/>
  <c r="J25" i="2"/>
  <c r="K25" i="2"/>
  <c r="L25" i="2"/>
  <c r="M25" i="2"/>
  <c r="H13" i="2"/>
  <c r="I13" i="2"/>
  <c r="J13" i="2"/>
  <c r="K13" i="2"/>
  <c r="L13" i="2"/>
  <c r="M13" i="2"/>
  <c r="O13" i="2" s="1"/>
  <c r="H20" i="2"/>
  <c r="I20" i="2"/>
  <c r="J20" i="2"/>
  <c r="K20" i="2"/>
  <c r="O20" i="2" s="1"/>
  <c r="L20" i="2"/>
  <c r="M20" i="2"/>
  <c r="H56" i="2"/>
  <c r="I56" i="2"/>
  <c r="J56" i="2"/>
  <c r="K56" i="2"/>
  <c r="L56" i="2"/>
  <c r="M56" i="2"/>
  <c r="I7" i="2"/>
  <c r="J7" i="2"/>
  <c r="K7" i="2"/>
  <c r="L7" i="2"/>
  <c r="M7" i="2"/>
  <c r="H7" i="2"/>
  <c r="I1" i="2"/>
  <c r="J1" i="2"/>
  <c r="K1" i="2"/>
  <c r="L1" i="2"/>
  <c r="M1" i="2"/>
  <c r="I2" i="2"/>
  <c r="J2" i="2"/>
  <c r="K2" i="2"/>
  <c r="L2" i="2"/>
  <c r="M2" i="2"/>
  <c r="I3" i="2"/>
  <c r="J3" i="2"/>
  <c r="K3" i="2"/>
  <c r="L3" i="2"/>
  <c r="M3" i="2"/>
  <c r="I4" i="2"/>
  <c r="J4" i="2"/>
  <c r="K4" i="2"/>
  <c r="L4" i="2"/>
  <c r="M4" i="2"/>
  <c r="H2" i="2"/>
  <c r="H3" i="2"/>
  <c r="H4" i="2"/>
  <c r="H1" i="2"/>
</calcChain>
</file>

<file path=xl/sharedStrings.xml><?xml version="1.0" encoding="utf-8"?>
<sst xmlns="http://schemas.openxmlformats.org/spreadsheetml/2006/main" count="154" uniqueCount="69">
  <si>
    <t>Country</t>
  </si>
  <si>
    <t>reservecode</t>
  </si>
  <si>
    <t>reservecode3</t>
  </si>
  <si>
    <t>samples</t>
  </si>
  <si>
    <t>Artiodactyla.Bovidae.Bos.taurus</t>
  </si>
  <si>
    <t>Artiodactyla.Bovidae.Capricornis.milneedwardsii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</si>
  <si>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</si>
  <si>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</si>
  <si>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</si>
  <si>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</si>
  <si>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</si>
  <si>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</si>
  <si>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</si>
  <si>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</si>
  <si>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</si>
  <si>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</si>
  <si>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</si>
  <si>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</si>
  <si>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</si>
  <si>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</si>
  <si>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</si>
  <si>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</si>
  <si>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</si>
  <si>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</si>
  <si>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</si>
  <si>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</si>
  <si>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</si>
  <si>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</si>
  <si>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</si>
  <si>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</si>
  <si>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</si>
  <si>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</si>
  <si>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</si>
  <si>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</si>
  <si>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</si>
  <si>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</si>
  <si>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</si>
  <si>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</si>
  <si>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</si>
  <si>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</si>
  <si>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</si>
  <si>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</si>
  <si>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</si>
  <si>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</si>
  <si>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</si>
  <si>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</si>
  <si>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</si>
  <si>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</si>
  <si>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</si>
  <si>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</si>
  <si>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</si>
  <si>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</si>
  <si>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</si>
  <si>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</si>
  <si>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</si>
  <si>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</si>
  <si>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</si>
  <si>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</si>
  <si>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Laos</t>
  </si>
  <si>
    <t>LL</t>
  </si>
  <si>
    <t>PST</t>
  </si>
  <si>
    <t>XS</t>
  </si>
  <si>
    <t>BMHQNXS</t>
  </si>
  <si>
    <t>Vietnam</t>
  </si>
  <si>
    <t>BM</t>
  </si>
  <si>
    <t>HSL</t>
  </si>
  <si>
    <t>QNSL</t>
  </si>
  <si>
    <t>totdetections</t>
  </si>
  <si>
    <t>pctdiff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</si>
</sst>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9" fontId="0" fillId="0" borderId="0" xfId="1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" fontId="0" fillId="0" borderId="0" xfId="1" applyNumberFormat="1" applyFont="1"/>
    <xf numFmtId="9" fontId="0" fillId="0" borderId="13" xfId="1" applyNumberFormat="1" applyFont="1" applyBorder="1"/>
    <xf numFmtId="9" fontId="0" fillId="0" borderId="0" xfId="1" applyNumberFormat="1" applyFont="1" applyBorder="1"/>
    <xf numFmtId="9" fontId="0" fillId="0" borderId="14" xfId="1" applyNumberFormat="1" applyFont="1" applyBorder="1"/>
    <xf numFmtId="9" fontId="0" fillId="0" borderId="15" xfId="1" applyNumberFormat="1" applyFont="1" applyBorder="1"/>
    <xf numFmtId="9" fontId="0" fillId="0" borderId="16" xfId="1" applyNumberFormat="1" applyFont="1" applyBorder="1"/>
    <xf numFmtId="9" fontId="0" fillId="0" borderId="17" xfId="1" applyNumberFormat="1" applyFont="1" applyBorder="1"/>
    <xf numFmtId="0" fontId="0" fillId="33" borderId="0" xfId="0" applyFill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9" fontId="0" fillId="33" borderId="13" xfId="1" applyNumberFormat="1" applyFont="1" applyFill="1" applyBorder="1"/>
    <xf numFmtId="9" fontId="0" fillId="33" borderId="0" xfId="1" applyNumberFormat="1" applyFont="1" applyFill="1" applyBorder="1"/>
    <xf numFmtId="9" fontId="0" fillId="33" borderId="14" xfId="1" applyNumberFormat="1" applyFont="1" applyFill="1" applyBorder="1"/>
    <xf numFmtId="1" fontId="0" fillId="33" borderId="0" xfId="1" applyNumberFormat="1" applyFont="1" applyFill="1"/>
    <xf numFmtId="1" fontId="0" fillId="33" borderId="0" xfId="1" applyNumberFormat="1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0" fillId="0" borderId="18" xfId="1" applyNumberFormat="1" applyFont="1" applyBorder="1"/>
    <xf numFmtId="9" fontId="0" fillId="0" borderId="19" xfId="1" applyNumberFormat="1" applyFont="1" applyBorder="1"/>
    <xf numFmtId="9" fontId="0" fillId="0" borderId="20" xfId="1" applyNumberFormat="1" applyFont="1" applyBorder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workbookViewId="0">
      <selection sqref="A1:BF7"/>
    </sheetView>
  </sheetViews>
  <sheetFormatPr baseColWidth="10" defaultRowHeight="16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59</v>
      </c>
      <c r="D2">
        <v>28</v>
      </c>
      <c r="E2">
        <v>0</v>
      </c>
      <c r="F2">
        <v>15</v>
      </c>
      <c r="G2">
        <v>22</v>
      </c>
      <c r="H2">
        <v>20</v>
      </c>
      <c r="I2">
        <v>20</v>
      </c>
      <c r="J2">
        <v>23</v>
      </c>
      <c r="K2">
        <v>25</v>
      </c>
      <c r="L2">
        <v>28</v>
      </c>
      <c r="M2">
        <v>1</v>
      </c>
      <c r="N2">
        <v>0</v>
      </c>
      <c r="O2">
        <v>2</v>
      </c>
      <c r="P2">
        <v>1</v>
      </c>
      <c r="Q2">
        <v>2</v>
      </c>
      <c r="R2">
        <v>1</v>
      </c>
      <c r="S2">
        <v>0</v>
      </c>
      <c r="T2">
        <v>6</v>
      </c>
      <c r="U2">
        <v>0</v>
      </c>
      <c r="V2">
        <v>2</v>
      </c>
      <c r="W2">
        <v>0</v>
      </c>
      <c r="X2">
        <v>2</v>
      </c>
      <c r="Y2">
        <v>8</v>
      </c>
      <c r="Z2">
        <v>0</v>
      </c>
      <c r="AA2">
        <v>3</v>
      </c>
      <c r="AB2">
        <v>0</v>
      </c>
      <c r="AC2">
        <v>0</v>
      </c>
      <c r="AD2">
        <v>9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5</v>
      </c>
      <c r="AM2">
        <v>2</v>
      </c>
      <c r="AN2">
        <v>0</v>
      </c>
      <c r="AO2">
        <v>0</v>
      </c>
      <c r="AP2">
        <v>4</v>
      </c>
      <c r="AQ2">
        <v>11</v>
      </c>
      <c r="AR2">
        <v>0</v>
      </c>
      <c r="AS2">
        <v>2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3</v>
      </c>
      <c r="BE2">
        <v>0</v>
      </c>
      <c r="BF2">
        <v>0</v>
      </c>
    </row>
    <row r="3" spans="1:58">
      <c r="A3" t="s">
        <v>58</v>
      </c>
      <c r="B3" t="s">
        <v>60</v>
      </c>
      <c r="C3" t="s">
        <v>60</v>
      </c>
      <c r="D3">
        <v>63</v>
      </c>
      <c r="E3">
        <v>4</v>
      </c>
      <c r="F3">
        <v>14</v>
      </c>
      <c r="G3">
        <v>20</v>
      </c>
      <c r="H3">
        <v>15</v>
      </c>
      <c r="I3">
        <v>13</v>
      </c>
      <c r="J3">
        <v>1</v>
      </c>
      <c r="K3">
        <v>0</v>
      </c>
      <c r="L3">
        <v>59</v>
      </c>
      <c r="M3">
        <v>0</v>
      </c>
      <c r="N3">
        <v>0</v>
      </c>
      <c r="O3">
        <v>2</v>
      </c>
      <c r="P3">
        <v>0</v>
      </c>
      <c r="Q3">
        <v>5</v>
      </c>
      <c r="R3">
        <v>0</v>
      </c>
      <c r="S3">
        <v>14</v>
      </c>
      <c r="T3">
        <v>16</v>
      </c>
      <c r="U3">
        <v>0</v>
      </c>
      <c r="V3">
        <v>20</v>
      </c>
      <c r="W3">
        <v>4</v>
      </c>
      <c r="X3">
        <v>4</v>
      </c>
      <c r="Y3">
        <v>38</v>
      </c>
      <c r="Z3">
        <v>3</v>
      </c>
      <c r="AA3">
        <v>10</v>
      </c>
      <c r="AB3">
        <v>0</v>
      </c>
      <c r="AC3">
        <v>2</v>
      </c>
      <c r="AD3">
        <v>26</v>
      </c>
      <c r="AE3">
        <v>2</v>
      </c>
      <c r="AF3">
        <v>0</v>
      </c>
      <c r="AG3">
        <v>0</v>
      </c>
      <c r="AH3">
        <v>0</v>
      </c>
      <c r="AI3">
        <v>0</v>
      </c>
      <c r="AJ3">
        <v>3</v>
      </c>
      <c r="AK3">
        <v>4</v>
      </c>
      <c r="AL3">
        <v>12</v>
      </c>
      <c r="AM3">
        <v>8</v>
      </c>
      <c r="AN3">
        <v>0</v>
      </c>
      <c r="AO3">
        <v>4</v>
      </c>
      <c r="AP3">
        <v>7</v>
      </c>
      <c r="AQ3">
        <v>44</v>
      </c>
      <c r="AR3">
        <v>1</v>
      </c>
      <c r="AS3">
        <v>5</v>
      </c>
      <c r="AT3">
        <v>0</v>
      </c>
      <c r="AU3">
        <v>37</v>
      </c>
      <c r="AV3">
        <v>7</v>
      </c>
      <c r="AW3">
        <v>6</v>
      </c>
      <c r="AX3">
        <v>0</v>
      </c>
      <c r="AY3">
        <v>0</v>
      </c>
      <c r="AZ3">
        <v>0</v>
      </c>
      <c r="BA3">
        <v>2</v>
      </c>
      <c r="BB3">
        <v>0</v>
      </c>
      <c r="BC3">
        <v>37</v>
      </c>
      <c r="BD3">
        <v>9</v>
      </c>
      <c r="BE3">
        <v>13</v>
      </c>
      <c r="BF3">
        <v>1</v>
      </c>
    </row>
    <row r="4" spans="1:58">
      <c r="A4" t="s">
        <v>58</v>
      </c>
      <c r="B4" t="s">
        <v>61</v>
      </c>
      <c r="C4" t="s">
        <v>62</v>
      </c>
      <c r="D4">
        <v>74</v>
      </c>
      <c r="E4">
        <v>1</v>
      </c>
      <c r="F4">
        <v>46</v>
      </c>
      <c r="G4">
        <v>4</v>
      </c>
      <c r="H4">
        <v>13</v>
      </c>
      <c r="I4">
        <v>18</v>
      </c>
      <c r="J4">
        <v>0</v>
      </c>
      <c r="K4">
        <v>2</v>
      </c>
      <c r="L4">
        <v>51</v>
      </c>
      <c r="M4">
        <v>0</v>
      </c>
      <c r="N4">
        <v>0</v>
      </c>
      <c r="O4">
        <v>7</v>
      </c>
      <c r="P4">
        <v>0</v>
      </c>
      <c r="Q4">
        <v>1</v>
      </c>
      <c r="R4">
        <v>0</v>
      </c>
      <c r="S4">
        <v>27</v>
      </c>
      <c r="T4">
        <v>15</v>
      </c>
      <c r="U4">
        <v>3</v>
      </c>
      <c r="V4">
        <v>2</v>
      </c>
      <c r="W4">
        <v>1</v>
      </c>
      <c r="X4">
        <v>3</v>
      </c>
      <c r="Y4">
        <v>42</v>
      </c>
      <c r="Z4">
        <v>0</v>
      </c>
      <c r="AA4">
        <v>1</v>
      </c>
      <c r="AB4">
        <v>0</v>
      </c>
      <c r="AC4">
        <v>0</v>
      </c>
      <c r="AD4">
        <v>15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43</v>
      </c>
      <c r="AL4">
        <v>5</v>
      </c>
      <c r="AM4">
        <v>2</v>
      </c>
      <c r="AN4">
        <v>0</v>
      </c>
      <c r="AO4">
        <v>0</v>
      </c>
      <c r="AP4">
        <v>4</v>
      </c>
      <c r="AQ4">
        <v>23</v>
      </c>
      <c r="AR4">
        <v>0</v>
      </c>
      <c r="AS4">
        <v>18</v>
      </c>
      <c r="AT4">
        <v>0</v>
      </c>
      <c r="AU4">
        <v>44</v>
      </c>
      <c r="AV4">
        <v>10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3</v>
      </c>
      <c r="BD4">
        <v>18</v>
      </c>
      <c r="BE4">
        <v>15</v>
      </c>
      <c r="BF4">
        <v>0</v>
      </c>
    </row>
    <row r="5" spans="1:58">
      <c r="A5" t="s">
        <v>63</v>
      </c>
      <c r="B5" t="s">
        <v>64</v>
      </c>
      <c r="C5" t="s">
        <v>62</v>
      </c>
      <c r="D5">
        <v>24</v>
      </c>
      <c r="E5">
        <v>3</v>
      </c>
      <c r="F5">
        <v>11</v>
      </c>
      <c r="G5">
        <v>1</v>
      </c>
      <c r="H5">
        <v>10</v>
      </c>
      <c r="I5">
        <v>6</v>
      </c>
      <c r="J5">
        <v>2</v>
      </c>
      <c r="K5">
        <v>2</v>
      </c>
      <c r="L5">
        <v>21</v>
      </c>
      <c r="M5">
        <v>0</v>
      </c>
      <c r="N5">
        <v>1</v>
      </c>
      <c r="O5">
        <v>7</v>
      </c>
      <c r="P5">
        <v>0</v>
      </c>
      <c r="Q5">
        <v>2</v>
      </c>
      <c r="R5">
        <v>1</v>
      </c>
      <c r="S5">
        <v>7</v>
      </c>
      <c r="T5">
        <v>8</v>
      </c>
      <c r="U5">
        <v>0</v>
      </c>
      <c r="V5">
        <v>0</v>
      </c>
      <c r="W5">
        <v>1</v>
      </c>
      <c r="X5">
        <v>1</v>
      </c>
      <c r="Y5">
        <v>13</v>
      </c>
      <c r="Z5">
        <v>1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17</v>
      </c>
      <c r="AL5">
        <v>11</v>
      </c>
      <c r="AM5">
        <v>6</v>
      </c>
      <c r="AN5">
        <v>0</v>
      </c>
      <c r="AO5">
        <v>0</v>
      </c>
      <c r="AP5">
        <v>8</v>
      </c>
      <c r="AQ5">
        <v>13</v>
      </c>
      <c r="AR5">
        <v>0</v>
      </c>
      <c r="AS5">
        <v>11</v>
      </c>
      <c r="AT5">
        <v>0</v>
      </c>
      <c r="AU5">
        <v>17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2</v>
      </c>
      <c r="BD5">
        <v>4</v>
      </c>
      <c r="BE5">
        <v>4</v>
      </c>
      <c r="BF5">
        <v>0</v>
      </c>
    </row>
    <row r="6" spans="1:58">
      <c r="A6" t="s">
        <v>63</v>
      </c>
      <c r="B6" t="s">
        <v>65</v>
      </c>
      <c r="C6" t="s">
        <v>62</v>
      </c>
      <c r="D6">
        <v>160</v>
      </c>
      <c r="E6">
        <v>6</v>
      </c>
      <c r="F6">
        <v>117</v>
      </c>
      <c r="G6">
        <v>62</v>
      </c>
      <c r="H6">
        <v>57</v>
      </c>
      <c r="I6">
        <v>72</v>
      </c>
      <c r="J6">
        <v>6</v>
      </c>
      <c r="K6">
        <v>39</v>
      </c>
      <c r="L6">
        <v>154</v>
      </c>
      <c r="M6">
        <v>0</v>
      </c>
      <c r="N6">
        <v>3</v>
      </c>
      <c r="O6">
        <v>19</v>
      </c>
      <c r="P6">
        <v>0</v>
      </c>
      <c r="Q6">
        <v>9</v>
      </c>
      <c r="R6">
        <v>5</v>
      </c>
      <c r="S6">
        <v>49</v>
      </c>
      <c r="T6">
        <v>67</v>
      </c>
      <c r="U6">
        <v>0</v>
      </c>
      <c r="V6">
        <v>0</v>
      </c>
      <c r="W6">
        <v>2</v>
      </c>
      <c r="X6">
        <v>1</v>
      </c>
      <c r="Y6">
        <v>105</v>
      </c>
      <c r="Z6">
        <v>0</v>
      </c>
      <c r="AA6">
        <v>3</v>
      </c>
      <c r="AB6">
        <v>9</v>
      </c>
      <c r="AC6">
        <v>3</v>
      </c>
      <c r="AD6">
        <v>48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51</v>
      </c>
      <c r="AL6">
        <v>56</v>
      </c>
      <c r="AM6">
        <v>17</v>
      </c>
      <c r="AN6">
        <v>0</v>
      </c>
      <c r="AO6">
        <v>6</v>
      </c>
      <c r="AP6">
        <v>33</v>
      </c>
      <c r="AQ6">
        <v>74</v>
      </c>
      <c r="AR6">
        <v>0</v>
      </c>
      <c r="AS6">
        <v>76</v>
      </c>
      <c r="AT6">
        <v>1</v>
      </c>
      <c r="AU6">
        <v>52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30</v>
      </c>
      <c r="BE6">
        <v>14</v>
      </c>
      <c r="BF6">
        <v>0</v>
      </c>
    </row>
    <row r="7" spans="1:58">
      <c r="A7" t="s">
        <v>63</v>
      </c>
      <c r="B7" t="s">
        <v>66</v>
      </c>
      <c r="C7" t="s">
        <v>62</v>
      </c>
      <c r="D7">
        <v>189</v>
      </c>
      <c r="E7">
        <v>9</v>
      </c>
      <c r="F7">
        <v>122</v>
      </c>
      <c r="G7">
        <v>87</v>
      </c>
      <c r="H7">
        <v>118</v>
      </c>
      <c r="I7">
        <v>85</v>
      </c>
      <c r="J7">
        <v>2</v>
      </c>
      <c r="K7">
        <v>4</v>
      </c>
      <c r="L7">
        <v>179</v>
      </c>
      <c r="M7">
        <v>0</v>
      </c>
      <c r="N7">
        <v>0</v>
      </c>
      <c r="O7">
        <v>34</v>
      </c>
      <c r="P7">
        <v>0</v>
      </c>
      <c r="Q7">
        <v>35</v>
      </c>
      <c r="R7">
        <v>17</v>
      </c>
      <c r="S7">
        <v>90</v>
      </c>
      <c r="T7">
        <v>77</v>
      </c>
      <c r="U7">
        <v>0</v>
      </c>
      <c r="V7">
        <v>0</v>
      </c>
      <c r="W7">
        <v>20</v>
      </c>
      <c r="X7">
        <v>4</v>
      </c>
      <c r="Y7">
        <v>161</v>
      </c>
      <c r="Z7">
        <v>5</v>
      </c>
      <c r="AA7">
        <v>2</v>
      </c>
      <c r="AB7">
        <v>2</v>
      </c>
      <c r="AC7">
        <v>6</v>
      </c>
      <c r="AD7">
        <v>81</v>
      </c>
      <c r="AE7">
        <v>0</v>
      </c>
      <c r="AF7">
        <v>4</v>
      </c>
      <c r="AG7">
        <v>0</v>
      </c>
      <c r="AH7">
        <v>2</v>
      </c>
      <c r="AI7">
        <v>1</v>
      </c>
      <c r="AJ7">
        <v>0</v>
      </c>
      <c r="AK7">
        <v>152</v>
      </c>
      <c r="AL7">
        <v>44</v>
      </c>
      <c r="AM7">
        <v>27</v>
      </c>
      <c r="AN7">
        <v>0</v>
      </c>
      <c r="AO7">
        <v>0</v>
      </c>
      <c r="AP7">
        <v>34</v>
      </c>
      <c r="AQ7">
        <v>45</v>
      </c>
      <c r="AR7">
        <v>0</v>
      </c>
      <c r="AS7">
        <v>58</v>
      </c>
      <c r="AT7">
        <v>0</v>
      </c>
      <c r="AU7">
        <v>112</v>
      </c>
      <c r="AV7">
        <v>41</v>
      </c>
      <c r="AW7">
        <v>0</v>
      </c>
      <c r="AX7">
        <v>3</v>
      </c>
      <c r="AY7">
        <v>1</v>
      </c>
      <c r="AZ7">
        <v>0</v>
      </c>
      <c r="BA7">
        <v>0</v>
      </c>
      <c r="BB7">
        <v>0</v>
      </c>
      <c r="BC7">
        <v>32</v>
      </c>
      <c r="BD7">
        <v>109</v>
      </c>
      <c r="BE7">
        <v>66</v>
      </c>
      <c r="BF7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pane ySplit="3" topLeftCell="A4" activePane="bottomLeft" state="frozen"/>
      <selection pane="bottomLeft" activeCell="Q17" sqref="Q17"/>
    </sheetView>
  </sheetViews>
  <sheetFormatPr baseColWidth="10" defaultRowHeight="16"/>
  <cols>
    <col min="1" max="1" width="43.1640625" customWidth="1"/>
    <col min="14" max="14" width="12" bestFit="1" customWidth="1"/>
  </cols>
  <sheetData>
    <row r="1" spans="1:15">
      <c r="A1" t="s">
        <v>0</v>
      </c>
      <c r="B1" s="2" t="s">
        <v>58</v>
      </c>
      <c r="C1" s="3" t="s">
        <v>58</v>
      </c>
      <c r="D1" s="3" t="s">
        <v>58</v>
      </c>
      <c r="E1" s="3" t="s">
        <v>63</v>
      </c>
      <c r="F1" s="3" t="s">
        <v>63</v>
      </c>
      <c r="G1" s="4" t="s">
        <v>63</v>
      </c>
      <c r="H1" s="2" t="str">
        <f>B1</f>
        <v>Laos</v>
      </c>
      <c r="I1" s="3" t="str">
        <f t="shared" ref="I1:J4" si="0">C1</f>
        <v>Laos</v>
      </c>
      <c r="J1" s="3" t="str">
        <f t="shared" si="0"/>
        <v>Laos</v>
      </c>
      <c r="K1" s="3" t="str">
        <f>E1</f>
        <v>Vietnam</v>
      </c>
      <c r="L1" s="3" t="str">
        <f>F1</f>
        <v>Vietnam</v>
      </c>
      <c r="M1" s="4" t="str">
        <f>G1</f>
        <v>Vietnam</v>
      </c>
    </row>
    <row r="2" spans="1:15">
      <c r="A2" t="s">
        <v>1</v>
      </c>
      <c r="B2" s="5" t="s">
        <v>59</v>
      </c>
      <c r="C2" s="6" t="s">
        <v>60</v>
      </c>
      <c r="D2" s="6" t="s">
        <v>61</v>
      </c>
      <c r="E2" s="6" t="s">
        <v>64</v>
      </c>
      <c r="F2" s="6" t="s">
        <v>65</v>
      </c>
      <c r="G2" s="7" t="s">
        <v>66</v>
      </c>
      <c r="H2" s="5" t="str">
        <f t="shared" ref="H2:H4" si="1">B2</f>
        <v>LL</v>
      </c>
      <c r="I2" s="6" t="str">
        <f t="shared" si="0"/>
        <v>PST</v>
      </c>
      <c r="J2" s="6" t="str">
        <f t="shared" si="0"/>
        <v>XS</v>
      </c>
      <c r="K2" s="6" t="str">
        <f>E2</f>
        <v>BM</v>
      </c>
      <c r="L2" s="6" t="str">
        <f>F2</f>
        <v>HSL</v>
      </c>
      <c r="M2" s="7" t="str">
        <f>G2</f>
        <v>QNSL</v>
      </c>
    </row>
    <row r="3" spans="1:15">
      <c r="A3" t="s">
        <v>2</v>
      </c>
      <c r="B3" s="5" t="s">
        <v>59</v>
      </c>
      <c r="C3" s="6" t="s">
        <v>60</v>
      </c>
      <c r="D3" s="6" t="s">
        <v>62</v>
      </c>
      <c r="E3" s="6" t="s">
        <v>62</v>
      </c>
      <c r="F3" s="6" t="s">
        <v>62</v>
      </c>
      <c r="G3" s="7" t="s">
        <v>62</v>
      </c>
      <c r="H3" s="5" t="str">
        <f t="shared" si="1"/>
        <v>LL</v>
      </c>
      <c r="I3" s="6" t="str">
        <f t="shared" si="0"/>
        <v>PST</v>
      </c>
      <c r="J3" s="6" t="str">
        <f t="shared" si="0"/>
        <v>BMHQNXS</v>
      </c>
      <c r="K3" s="6" t="str">
        <f>E3</f>
        <v>BMHQNXS</v>
      </c>
      <c r="L3" s="6" t="str">
        <f>F3</f>
        <v>BMHQNXS</v>
      </c>
      <c r="M3" s="7" t="str">
        <f>G3</f>
        <v>BMHQNXS</v>
      </c>
      <c r="O3" t="s">
        <v>68</v>
      </c>
    </row>
    <row r="4" spans="1:15" ht="17" thickBot="1">
      <c r="A4" t="s">
        <v>3</v>
      </c>
      <c r="B4" s="8">
        <v>28</v>
      </c>
      <c r="C4" s="9">
        <v>63</v>
      </c>
      <c r="D4" s="9">
        <v>74</v>
      </c>
      <c r="E4" s="9">
        <v>24</v>
      </c>
      <c r="F4" s="9">
        <v>160</v>
      </c>
      <c r="G4" s="10">
        <v>189</v>
      </c>
      <c r="H4" s="8">
        <f t="shared" si="1"/>
        <v>28</v>
      </c>
      <c r="I4" s="9">
        <f t="shared" si="0"/>
        <v>63</v>
      </c>
      <c r="J4" s="9">
        <f t="shared" si="0"/>
        <v>74</v>
      </c>
      <c r="K4" s="9">
        <f>E4</f>
        <v>24</v>
      </c>
      <c r="L4" s="9">
        <f>F4</f>
        <v>160</v>
      </c>
      <c r="M4" s="10">
        <f>G4</f>
        <v>189</v>
      </c>
      <c r="N4" t="s">
        <v>67</v>
      </c>
    </row>
    <row r="5" spans="1:15">
      <c r="A5" s="18" t="s">
        <v>42</v>
      </c>
      <c r="B5" s="19">
        <v>11</v>
      </c>
      <c r="C5" s="20">
        <v>44</v>
      </c>
      <c r="D5" s="20">
        <v>23</v>
      </c>
      <c r="E5" s="20">
        <v>13</v>
      </c>
      <c r="F5" s="20">
        <v>74</v>
      </c>
      <c r="G5" s="21">
        <v>45</v>
      </c>
      <c r="H5" s="22">
        <f>B5/B$4</f>
        <v>0.39285714285714285</v>
      </c>
      <c r="I5" s="23">
        <f>C5/C$4</f>
        <v>0.69841269841269837</v>
      </c>
      <c r="J5" s="23">
        <f>D5/D$4</f>
        <v>0.3108108108108108</v>
      </c>
      <c r="K5" s="23">
        <f>E5/E$4</f>
        <v>0.54166666666666663</v>
      </c>
      <c r="L5" s="23">
        <f>F5/F$4</f>
        <v>0.46250000000000002</v>
      </c>
      <c r="M5" s="24">
        <f>G5/G$4</f>
        <v>0.23809523809523808</v>
      </c>
      <c r="N5" s="25">
        <f>SUM(B5:G5)</f>
        <v>210</v>
      </c>
    </row>
    <row r="6" spans="1:15">
      <c r="A6" s="18" t="s">
        <v>14</v>
      </c>
      <c r="B6" s="19">
        <v>2</v>
      </c>
      <c r="C6" s="20">
        <v>2</v>
      </c>
      <c r="D6" s="20">
        <v>7</v>
      </c>
      <c r="E6" s="20">
        <v>7</v>
      </c>
      <c r="F6" s="20">
        <v>19</v>
      </c>
      <c r="G6" s="21">
        <v>34</v>
      </c>
      <c r="H6" s="22">
        <f>B6/B$4</f>
        <v>7.1428571428571425E-2</v>
      </c>
      <c r="I6" s="23">
        <f>C6/C$4</f>
        <v>3.1746031746031744E-2</v>
      </c>
      <c r="J6" s="23">
        <f>D6/D$4</f>
        <v>9.45945945945946E-2</v>
      </c>
      <c r="K6" s="23">
        <f>E6/E$4</f>
        <v>0.29166666666666669</v>
      </c>
      <c r="L6" s="23">
        <f>F6/F$4</f>
        <v>0.11874999999999999</v>
      </c>
      <c r="M6" s="24">
        <f>G6/G$4</f>
        <v>0.17989417989417988</v>
      </c>
      <c r="N6" s="25">
        <f>SUM(B6:G6)</f>
        <v>71</v>
      </c>
    </row>
    <row r="7" spans="1:15">
      <c r="A7" s="18" t="s">
        <v>4</v>
      </c>
      <c r="B7" s="19">
        <v>0</v>
      </c>
      <c r="C7" s="20">
        <v>4</v>
      </c>
      <c r="D7" s="20">
        <v>1</v>
      </c>
      <c r="E7" s="20">
        <v>3</v>
      </c>
      <c r="F7" s="20">
        <v>6</v>
      </c>
      <c r="G7" s="21">
        <v>9</v>
      </c>
      <c r="H7" s="22">
        <f>B7/B$4</f>
        <v>0</v>
      </c>
      <c r="I7" s="23">
        <f>C7/C$4</f>
        <v>6.3492063492063489E-2</v>
      </c>
      <c r="J7" s="23">
        <f>D7/D$4</f>
        <v>1.3513513513513514E-2</v>
      </c>
      <c r="K7" s="23">
        <f>E7/E$4</f>
        <v>0.125</v>
      </c>
      <c r="L7" s="23">
        <f>F7/F$4</f>
        <v>3.7499999999999999E-2</v>
      </c>
      <c r="M7" s="24">
        <f>G7/G$4</f>
        <v>4.7619047619047616E-2</v>
      </c>
      <c r="N7" s="26">
        <f>SUM(B7:G7)</f>
        <v>23</v>
      </c>
    </row>
    <row r="8" spans="1:15">
      <c r="A8" t="s">
        <v>11</v>
      </c>
      <c r="B8" s="5">
        <v>28</v>
      </c>
      <c r="C8" s="6">
        <v>59</v>
      </c>
      <c r="D8" s="6">
        <v>51</v>
      </c>
      <c r="E8" s="6">
        <v>21</v>
      </c>
      <c r="F8" s="6">
        <v>154</v>
      </c>
      <c r="G8" s="7">
        <v>179</v>
      </c>
      <c r="H8" s="12">
        <f>B8/B$4</f>
        <v>1</v>
      </c>
      <c r="I8" s="13">
        <f>C8/C$4</f>
        <v>0.93650793650793651</v>
      </c>
      <c r="J8" s="13">
        <f>D8/D$4</f>
        <v>0.68918918918918914</v>
      </c>
      <c r="K8" s="23">
        <f>E8/E$4</f>
        <v>0.875</v>
      </c>
      <c r="L8" s="23">
        <f>F8/F$4</f>
        <v>0.96250000000000002</v>
      </c>
      <c r="M8" s="24">
        <f>G8/G$4</f>
        <v>0.94708994708994709</v>
      </c>
      <c r="N8" s="11">
        <f>SUM(B8:G8)</f>
        <v>492</v>
      </c>
      <c r="O8" s="33">
        <f>SUM(L8:M8)-K8</f>
        <v>1.0345899470899471</v>
      </c>
    </row>
    <row r="9" spans="1:15">
      <c r="A9" t="s">
        <v>24</v>
      </c>
      <c r="B9" s="5">
        <v>8</v>
      </c>
      <c r="C9" s="6">
        <v>38</v>
      </c>
      <c r="D9" s="6">
        <v>42</v>
      </c>
      <c r="E9" s="6">
        <v>13</v>
      </c>
      <c r="F9" s="6">
        <v>105</v>
      </c>
      <c r="G9" s="7">
        <v>161</v>
      </c>
      <c r="H9" s="12">
        <f>B9/B$4</f>
        <v>0.2857142857142857</v>
      </c>
      <c r="I9" s="13">
        <f>C9/C$4</f>
        <v>0.60317460317460314</v>
      </c>
      <c r="J9" s="13">
        <f>D9/D$4</f>
        <v>0.56756756756756754</v>
      </c>
      <c r="K9" s="23">
        <f>E9/E$4</f>
        <v>0.54166666666666663</v>
      </c>
      <c r="L9" s="23">
        <f>F9/F$4</f>
        <v>0.65625</v>
      </c>
      <c r="M9" s="24">
        <f>G9/G$4</f>
        <v>0.85185185185185186</v>
      </c>
      <c r="N9" s="11">
        <f>SUM(B9:G9)</f>
        <v>367</v>
      </c>
      <c r="O9" s="33">
        <f>SUM(L9:M9)-K9</f>
        <v>0.96643518518518523</v>
      </c>
    </row>
    <row r="10" spans="1:15">
      <c r="A10" t="s">
        <v>5</v>
      </c>
      <c r="B10" s="5">
        <v>15</v>
      </c>
      <c r="C10" s="6">
        <v>14</v>
      </c>
      <c r="D10" s="6">
        <v>46</v>
      </c>
      <c r="E10" s="6">
        <v>11</v>
      </c>
      <c r="F10" s="6">
        <v>117</v>
      </c>
      <c r="G10" s="7">
        <v>122</v>
      </c>
      <c r="H10" s="12">
        <f>B10/B$4</f>
        <v>0.5357142857142857</v>
      </c>
      <c r="I10" s="13">
        <f>C10/C$4</f>
        <v>0.22222222222222221</v>
      </c>
      <c r="J10" s="13">
        <f>D10/D$4</f>
        <v>0.6216216216216216</v>
      </c>
      <c r="K10" s="23">
        <f>E10/E$4</f>
        <v>0.45833333333333331</v>
      </c>
      <c r="L10" s="23">
        <f>F10/F$4</f>
        <v>0.73124999999999996</v>
      </c>
      <c r="M10" s="24">
        <f>G10/G$4</f>
        <v>0.64550264550264547</v>
      </c>
      <c r="N10" s="11">
        <f>SUM(B10:G10)</f>
        <v>325</v>
      </c>
      <c r="O10" s="33">
        <f>SUM(L10:M10)-K10</f>
        <v>0.91841931216931205</v>
      </c>
    </row>
    <row r="11" spans="1:15">
      <c r="A11" t="s">
        <v>6</v>
      </c>
      <c r="B11" s="5">
        <v>22</v>
      </c>
      <c r="C11" s="6">
        <v>20</v>
      </c>
      <c r="D11" s="6">
        <v>4</v>
      </c>
      <c r="E11" s="6">
        <v>1</v>
      </c>
      <c r="F11" s="6">
        <v>62</v>
      </c>
      <c r="G11" s="7">
        <v>87</v>
      </c>
      <c r="H11" s="12">
        <f>B11/B$4</f>
        <v>0.7857142857142857</v>
      </c>
      <c r="I11" s="13">
        <f>C11/C$4</f>
        <v>0.31746031746031744</v>
      </c>
      <c r="J11" s="13">
        <f>D11/D$4</f>
        <v>5.4054054054054057E-2</v>
      </c>
      <c r="K11" s="23">
        <f>E11/E$4</f>
        <v>4.1666666666666664E-2</v>
      </c>
      <c r="L11" s="23">
        <f>F11/F$4</f>
        <v>0.38750000000000001</v>
      </c>
      <c r="M11" s="24">
        <f>G11/G$4</f>
        <v>0.46031746031746029</v>
      </c>
      <c r="N11" s="11">
        <f>SUM(B11:G11)</f>
        <v>196</v>
      </c>
      <c r="O11" s="33">
        <f>SUM(L11:M11)-K11</f>
        <v>0.80615079365079367</v>
      </c>
    </row>
    <row r="12" spans="1:15">
      <c r="A12" t="s">
        <v>8</v>
      </c>
      <c r="B12" s="5">
        <v>20</v>
      </c>
      <c r="C12" s="6">
        <v>13</v>
      </c>
      <c r="D12" s="6">
        <v>18</v>
      </c>
      <c r="E12" s="6">
        <v>6</v>
      </c>
      <c r="F12" s="6">
        <v>72</v>
      </c>
      <c r="G12" s="7">
        <v>85</v>
      </c>
      <c r="H12" s="12">
        <f>B12/B$4</f>
        <v>0.7142857142857143</v>
      </c>
      <c r="I12" s="13">
        <f>C12/C$4</f>
        <v>0.20634920634920634</v>
      </c>
      <c r="J12" s="13">
        <f>D12/D$4</f>
        <v>0.24324324324324326</v>
      </c>
      <c r="K12" s="23">
        <f>E12/E$4</f>
        <v>0.25</v>
      </c>
      <c r="L12" s="23">
        <f>F12/F$4</f>
        <v>0.45</v>
      </c>
      <c r="M12" s="24">
        <f>G12/G$4</f>
        <v>0.44973544973544971</v>
      </c>
      <c r="N12" s="11">
        <f>SUM(B12:G12)</f>
        <v>214</v>
      </c>
      <c r="O12" s="33">
        <f>SUM(L12:M12)-K12</f>
        <v>0.64973544973544972</v>
      </c>
    </row>
    <row r="13" spans="1:15">
      <c r="A13" t="s">
        <v>55</v>
      </c>
      <c r="B13" s="5">
        <v>3</v>
      </c>
      <c r="C13" s="6">
        <v>9</v>
      </c>
      <c r="D13" s="6">
        <v>18</v>
      </c>
      <c r="E13" s="6">
        <v>4</v>
      </c>
      <c r="F13" s="6">
        <v>30</v>
      </c>
      <c r="G13" s="7">
        <v>109</v>
      </c>
      <c r="H13" s="12">
        <f>B13/B$4</f>
        <v>0.10714285714285714</v>
      </c>
      <c r="I13" s="13">
        <f>C13/C$4</f>
        <v>0.14285714285714285</v>
      </c>
      <c r="J13" s="13">
        <f>D13/D$4</f>
        <v>0.24324324324324326</v>
      </c>
      <c r="K13" s="23">
        <f>E13/E$4</f>
        <v>0.16666666666666666</v>
      </c>
      <c r="L13" s="23">
        <f>F13/F$4</f>
        <v>0.1875</v>
      </c>
      <c r="M13" s="24">
        <f>G13/G$4</f>
        <v>0.57671957671957674</v>
      </c>
      <c r="N13" s="11">
        <f>SUM(B13:G13)</f>
        <v>173</v>
      </c>
      <c r="O13" s="33">
        <f>SUM(L13:M13)-K13</f>
        <v>0.59755291005291011</v>
      </c>
    </row>
    <row r="14" spans="1:15">
      <c r="A14" t="s">
        <v>7</v>
      </c>
      <c r="B14" s="5">
        <v>20</v>
      </c>
      <c r="C14" s="6">
        <v>15</v>
      </c>
      <c r="D14" s="6">
        <v>13</v>
      </c>
      <c r="E14" s="6">
        <v>10</v>
      </c>
      <c r="F14" s="6">
        <v>57</v>
      </c>
      <c r="G14" s="7">
        <v>118</v>
      </c>
      <c r="H14" s="12">
        <f>B14/B$4</f>
        <v>0.7142857142857143</v>
      </c>
      <c r="I14" s="13">
        <f>C14/C$4</f>
        <v>0.23809523809523808</v>
      </c>
      <c r="J14" s="13">
        <f>D14/D$4</f>
        <v>0.17567567567567569</v>
      </c>
      <c r="K14" s="23">
        <f>E14/E$4</f>
        <v>0.41666666666666669</v>
      </c>
      <c r="L14" s="23">
        <f>F14/F$4</f>
        <v>0.35625000000000001</v>
      </c>
      <c r="M14" s="24">
        <f>G14/G$4</f>
        <v>0.6243386243386243</v>
      </c>
      <c r="N14" s="11">
        <f>SUM(B14:G14)</f>
        <v>233</v>
      </c>
      <c r="O14" s="33">
        <f>SUM(L14:M14)-K14</f>
        <v>0.56392195767195763</v>
      </c>
    </row>
    <row r="15" spans="1:15">
      <c r="A15" t="s">
        <v>29</v>
      </c>
      <c r="B15" s="5">
        <v>9</v>
      </c>
      <c r="C15" s="6">
        <v>26</v>
      </c>
      <c r="D15" s="6">
        <v>15</v>
      </c>
      <c r="E15" s="6">
        <v>4</v>
      </c>
      <c r="F15" s="6">
        <v>48</v>
      </c>
      <c r="G15" s="7">
        <v>81</v>
      </c>
      <c r="H15" s="12">
        <f>B15/B$4</f>
        <v>0.32142857142857145</v>
      </c>
      <c r="I15" s="13">
        <f>C15/C$4</f>
        <v>0.41269841269841268</v>
      </c>
      <c r="J15" s="13">
        <f>D15/D$4</f>
        <v>0.20270270270270271</v>
      </c>
      <c r="K15" s="23">
        <f>E15/E$4</f>
        <v>0.16666666666666666</v>
      </c>
      <c r="L15" s="23">
        <f>F15/F$4</f>
        <v>0.3</v>
      </c>
      <c r="M15" s="24">
        <f>G15/G$4</f>
        <v>0.42857142857142855</v>
      </c>
      <c r="N15" s="11">
        <f>SUM(B15:G15)</f>
        <v>183</v>
      </c>
      <c r="O15" s="33">
        <f>SUM(L15:M15)-K15</f>
        <v>0.56190476190476191</v>
      </c>
    </row>
    <row r="16" spans="1:15">
      <c r="A16" t="s">
        <v>19</v>
      </c>
      <c r="B16" s="5">
        <v>6</v>
      </c>
      <c r="C16" s="6">
        <v>16</v>
      </c>
      <c r="D16" s="6">
        <v>15</v>
      </c>
      <c r="E16" s="6">
        <v>8</v>
      </c>
      <c r="F16" s="6">
        <v>67</v>
      </c>
      <c r="G16" s="7">
        <v>77</v>
      </c>
      <c r="H16" s="12">
        <f>B16/B$4</f>
        <v>0.21428571428571427</v>
      </c>
      <c r="I16" s="13">
        <f>C16/C$4</f>
        <v>0.25396825396825395</v>
      </c>
      <c r="J16" s="13">
        <f>D16/D$4</f>
        <v>0.20270270270270271</v>
      </c>
      <c r="K16" s="23">
        <f>E16/E$4</f>
        <v>0.33333333333333331</v>
      </c>
      <c r="L16" s="23">
        <f>F16/F$4</f>
        <v>0.41875000000000001</v>
      </c>
      <c r="M16" s="24">
        <f>G16/G$4</f>
        <v>0.40740740740740738</v>
      </c>
      <c r="N16" s="11">
        <f>SUM(B16:G16)</f>
        <v>189</v>
      </c>
      <c r="O16" s="33">
        <f>SUM(L16:M16)-K16</f>
        <v>0.49282407407407408</v>
      </c>
    </row>
    <row r="17" spans="1:15">
      <c r="A17" t="s">
        <v>18</v>
      </c>
      <c r="B17" s="5">
        <v>0</v>
      </c>
      <c r="C17" s="6">
        <v>14</v>
      </c>
      <c r="D17" s="6">
        <v>27</v>
      </c>
      <c r="E17" s="6">
        <v>7</v>
      </c>
      <c r="F17" s="6">
        <v>49</v>
      </c>
      <c r="G17" s="7">
        <v>90</v>
      </c>
      <c r="H17" s="12">
        <f>B17/B$4</f>
        <v>0</v>
      </c>
      <c r="I17" s="13">
        <f>C17/C$4</f>
        <v>0.22222222222222221</v>
      </c>
      <c r="J17" s="13">
        <f>D17/D$4</f>
        <v>0.36486486486486486</v>
      </c>
      <c r="K17" s="23">
        <f>E17/E$4</f>
        <v>0.29166666666666669</v>
      </c>
      <c r="L17" s="23">
        <f>F17/F$4</f>
        <v>0.30625000000000002</v>
      </c>
      <c r="M17" s="24">
        <f>G17/G$4</f>
        <v>0.47619047619047616</v>
      </c>
      <c r="N17" s="11">
        <f>SUM(B17:G17)</f>
        <v>187</v>
      </c>
      <c r="O17" s="33">
        <f>SUM(L17:M17)-K17</f>
        <v>0.4907738095238095</v>
      </c>
    </row>
    <row r="18" spans="1:15">
      <c r="A18" t="s">
        <v>36</v>
      </c>
      <c r="B18" s="5">
        <v>5</v>
      </c>
      <c r="C18" s="6">
        <v>4</v>
      </c>
      <c r="D18" s="6">
        <v>43</v>
      </c>
      <c r="E18" s="6">
        <v>17</v>
      </c>
      <c r="F18" s="6">
        <v>51</v>
      </c>
      <c r="G18" s="7">
        <v>152</v>
      </c>
      <c r="H18" s="12">
        <f>B18/B$4</f>
        <v>0.17857142857142858</v>
      </c>
      <c r="I18" s="13">
        <f>C18/C$4</f>
        <v>6.3492063492063489E-2</v>
      </c>
      <c r="J18" s="13">
        <f>D18/D$4</f>
        <v>0.58108108108108103</v>
      </c>
      <c r="K18" s="23">
        <f>E18/E$4</f>
        <v>0.70833333333333337</v>
      </c>
      <c r="L18" s="23">
        <f>F18/F$4</f>
        <v>0.31874999999999998</v>
      </c>
      <c r="M18" s="24">
        <f>G18/G$4</f>
        <v>0.80423280423280419</v>
      </c>
      <c r="N18" s="11">
        <f>SUM(B18:G18)</f>
        <v>272</v>
      </c>
      <c r="O18" s="33">
        <f>SUM(L18:M18)-K18</f>
        <v>0.41464947089947091</v>
      </c>
    </row>
    <row r="19" spans="1:15">
      <c r="A19" t="s">
        <v>44</v>
      </c>
      <c r="B19" s="5">
        <v>2</v>
      </c>
      <c r="C19" s="6">
        <v>5</v>
      </c>
      <c r="D19" s="6">
        <v>18</v>
      </c>
      <c r="E19" s="6">
        <v>11</v>
      </c>
      <c r="F19" s="6">
        <v>76</v>
      </c>
      <c r="G19" s="7">
        <v>58</v>
      </c>
      <c r="H19" s="12">
        <f>B19/B$4</f>
        <v>7.1428571428571425E-2</v>
      </c>
      <c r="I19" s="13">
        <f>C19/C$4</f>
        <v>7.9365079365079361E-2</v>
      </c>
      <c r="J19" s="13">
        <f>D19/D$4</f>
        <v>0.24324324324324326</v>
      </c>
      <c r="K19" s="23">
        <f>E19/E$4</f>
        <v>0.45833333333333331</v>
      </c>
      <c r="L19" s="23">
        <f>F19/F$4</f>
        <v>0.47499999999999998</v>
      </c>
      <c r="M19" s="24">
        <f>G19/G$4</f>
        <v>0.30687830687830686</v>
      </c>
      <c r="N19" s="11">
        <f>SUM(B19:G19)</f>
        <v>170</v>
      </c>
      <c r="O19" s="33">
        <f>SUM(L19:M19)-K19</f>
        <v>0.32354497354497352</v>
      </c>
    </row>
    <row r="20" spans="1:15">
      <c r="A20" t="s">
        <v>56</v>
      </c>
      <c r="B20" s="5">
        <v>0</v>
      </c>
      <c r="C20" s="6">
        <v>13</v>
      </c>
      <c r="D20" s="6">
        <v>15</v>
      </c>
      <c r="E20" s="6">
        <v>4</v>
      </c>
      <c r="F20" s="6">
        <v>14</v>
      </c>
      <c r="G20" s="7">
        <v>66</v>
      </c>
      <c r="H20" s="12">
        <f>B20/B$4</f>
        <v>0</v>
      </c>
      <c r="I20" s="13">
        <f>C20/C$4</f>
        <v>0.20634920634920634</v>
      </c>
      <c r="J20" s="13">
        <f>D20/D$4</f>
        <v>0.20270270270270271</v>
      </c>
      <c r="K20" s="23">
        <f>E20/E$4</f>
        <v>0.16666666666666666</v>
      </c>
      <c r="L20" s="23">
        <f>F20/F$4</f>
        <v>8.7499999999999994E-2</v>
      </c>
      <c r="M20" s="24">
        <f>G20/G$4</f>
        <v>0.34920634920634919</v>
      </c>
      <c r="N20" s="11">
        <f>SUM(B20:G20)</f>
        <v>112</v>
      </c>
      <c r="O20" s="33">
        <f>SUM(L20:M20)-K20</f>
        <v>0.27003968253968258</v>
      </c>
    </row>
    <row r="21" spans="1:15">
      <c r="A21" t="s">
        <v>46</v>
      </c>
      <c r="B21" s="5">
        <v>2</v>
      </c>
      <c r="C21" s="6">
        <v>37</v>
      </c>
      <c r="D21" s="6">
        <v>44</v>
      </c>
      <c r="E21" s="6">
        <v>17</v>
      </c>
      <c r="F21" s="6">
        <v>52</v>
      </c>
      <c r="G21" s="7">
        <v>112</v>
      </c>
      <c r="H21" s="12">
        <f>B21/B$4</f>
        <v>7.1428571428571425E-2</v>
      </c>
      <c r="I21" s="13">
        <f>C21/C$4</f>
        <v>0.58730158730158732</v>
      </c>
      <c r="J21" s="13">
        <f>D21/D$4</f>
        <v>0.59459459459459463</v>
      </c>
      <c r="K21" s="23">
        <f>E21/E$4</f>
        <v>0.70833333333333337</v>
      </c>
      <c r="L21" s="23">
        <f>F21/F$4</f>
        <v>0.32500000000000001</v>
      </c>
      <c r="M21" s="24">
        <f>G21/G$4</f>
        <v>0.59259259259259256</v>
      </c>
      <c r="N21" s="11">
        <f>SUM(B21:G21)</f>
        <v>264</v>
      </c>
      <c r="O21" s="33">
        <f>SUM(L21:M21)-K21</f>
        <v>0.20925925925925914</v>
      </c>
    </row>
    <row r="22" spans="1:15">
      <c r="A22" t="s">
        <v>10</v>
      </c>
      <c r="B22" s="5">
        <v>25</v>
      </c>
      <c r="C22" s="6">
        <v>0</v>
      </c>
      <c r="D22" s="6">
        <v>2</v>
      </c>
      <c r="E22" s="6">
        <v>2</v>
      </c>
      <c r="F22" s="6">
        <v>39</v>
      </c>
      <c r="G22" s="7">
        <v>4</v>
      </c>
      <c r="H22" s="12">
        <f>B22/B$4</f>
        <v>0.8928571428571429</v>
      </c>
      <c r="I22" s="13">
        <f>C22/C$4</f>
        <v>0</v>
      </c>
      <c r="J22" s="13">
        <f>D22/D$4</f>
        <v>2.7027027027027029E-2</v>
      </c>
      <c r="K22" s="23">
        <f>E22/E$4</f>
        <v>8.3333333333333329E-2</v>
      </c>
      <c r="L22" s="23">
        <f>F22/F$4</f>
        <v>0.24374999999999999</v>
      </c>
      <c r="M22" s="24">
        <f>G22/G$4</f>
        <v>2.1164021164021163E-2</v>
      </c>
      <c r="N22" s="11">
        <f>SUM(B22:G22)</f>
        <v>72</v>
      </c>
      <c r="O22" s="33">
        <f>SUM(L22:M22)-K22</f>
        <v>0.18158068783068787</v>
      </c>
    </row>
    <row r="23" spans="1:15">
      <c r="A23" t="s">
        <v>47</v>
      </c>
      <c r="B23" s="5">
        <v>0</v>
      </c>
      <c r="C23" s="6">
        <v>7</v>
      </c>
      <c r="D23" s="6">
        <v>10</v>
      </c>
      <c r="E23" s="6">
        <v>3</v>
      </c>
      <c r="F23" s="6">
        <v>12</v>
      </c>
      <c r="G23" s="7">
        <v>41</v>
      </c>
      <c r="H23" s="12">
        <f>B23/B$4</f>
        <v>0</v>
      </c>
      <c r="I23" s="13">
        <f>C23/C$4</f>
        <v>0.1111111111111111</v>
      </c>
      <c r="J23" s="13">
        <f>D23/D$4</f>
        <v>0.13513513513513514</v>
      </c>
      <c r="K23" s="23">
        <f>E23/E$4</f>
        <v>0.125</v>
      </c>
      <c r="L23" s="23">
        <f>F23/F$4</f>
        <v>7.4999999999999997E-2</v>
      </c>
      <c r="M23" s="24">
        <f>G23/G$4</f>
        <v>0.21693121693121692</v>
      </c>
      <c r="N23" s="11">
        <f>SUM(B23:G23)</f>
        <v>73</v>
      </c>
      <c r="O23" s="33">
        <f>SUM(L23:M23)-K23</f>
        <v>0.16693121693121693</v>
      </c>
    </row>
    <row r="24" spans="1:15">
      <c r="A24" t="s">
        <v>16</v>
      </c>
      <c r="B24" s="5">
        <v>2</v>
      </c>
      <c r="C24" s="6">
        <v>5</v>
      </c>
      <c r="D24" s="6">
        <v>1</v>
      </c>
      <c r="E24" s="6">
        <v>2</v>
      </c>
      <c r="F24" s="6">
        <v>9</v>
      </c>
      <c r="G24" s="7">
        <v>35</v>
      </c>
      <c r="H24" s="12">
        <f>B24/B$4</f>
        <v>7.1428571428571425E-2</v>
      </c>
      <c r="I24" s="13">
        <f>C24/C$4</f>
        <v>7.9365079365079361E-2</v>
      </c>
      <c r="J24" s="13">
        <f>D24/D$4</f>
        <v>1.3513513513513514E-2</v>
      </c>
      <c r="K24" s="23">
        <f>E24/E$4</f>
        <v>8.3333333333333329E-2</v>
      </c>
      <c r="L24" s="23">
        <f>F24/F$4</f>
        <v>5.6250000000000001E-2</v>
      </c>
      <c r="M24" s="24">
        <f>G24/G$4</f>
        <v>0.18518518518518517</v>
      </c>
      <c r="N24" s="11">
        <f>SUM(B24:G24)</f>
        <v>54</v>
      </c>
      <c r="O24" s="33">
        <f>SUM(L24:M24)-K24</f>
        <v>0.15810185185185183</v>
      </c>
    </row>
    <row r="25" spans="1:15">
      <c r="A25" t="s">
        <v>54</v>
      </c>
      <c r="B25" s="5">
        <v>1</v>
      </c>
      <c r="C25" s="6">
        <v>37</v>
      </c>
      <c r="D25" s="6">
        <v>3</v>
      </c>
      <c r="E25" s="6">
        <v>2</v>
      </c>
      <c r="F25" s="6">
        <v>7</v>
      </c>
      <c r="G25" s="7">
        <v>32</v>
      </c>
      <c r="H25" s="12">
        <f>B25/B$4</f>
        <v>3.5714285714285712E-2</v>
      </c>
      <c r="I25" s="13">
        <f>C25/C$4</f>
        <v>0.58730158730158732</v>
      </c>
      <c r="J25" s="13">
        <f>D25/D$4</f>
        <v>4.0540540540540543E-2</v>
      </c>
      <c r="K25" s="23">
        <f>E25/E$4</f>
        <v>8.3333333333333329E-2</v>
      </c>
      <c r="L25" s="23">
        <f>F25/F$4</f>
        <v>4.3749999999999997E-2</v>
      </c>
      <c r="M25" s="24">
        <f>G25/G$4</f>
        <v>0.1693121693121693</v>
      </c>
      <c r="N25" s="11">
        <f>SUM(B25:G25)</f>
        <v>82</v>
      </c>
      <c r="O25" s="33">
        <f>SUM(L25:M25)-K25</f>
        <v>0.129728835978836</v>
      </c>
    </row>
    <row r="26" spans="1:15">
      <c r="A26" t="s">
        <v>37</v>
      </c>
      <c r="B26" s="5">
        <v>5</v>
      </c>
      <c r="C26" s="6">
        <v>12</v>
      </c>
      <c r="D26" s="6">
        <v>5</v>
      </c>
      <c r="E26" s="6">
        <v>11</v>
      </c>
      <c r="F26" s="6">
        <v>56</v>
      </c>
      <c r="G26" s="7">
        <v>44</v>
      </c>
      <c r="H26" s="12">
        <f>B26/B$4</f>
        <v>0.17857142857142858</v>
      </c>
      <c r="I26" s="13">
        <f>C26/C$4</f>
        <v>0.19047619047619047</v>
      </c>
      <c r="J26" s="13">
        <f>D26/D$4</f>
        <v>6.7567567567567571E-2</v>
      </c>
      <c r="K26" s="23">
        <f>E26/E$4</f>
        <v>0.45833333333333331</v>
      </c>
      <c r="L26" s="23">
        <f>F26/F$4</f>
        <v>0.35</v>
      </c>
      <c r="M26" s="24">
        <f>G26/G$4</f>
        <v>0.23280423280423279</v>
      </c>
      <c r="N26" s="11">
        <f>SUM(B26:G26)</f>
        <v>133</v>
      </c>
      <c r="O26" s="33">
        <f>SUM(L26:M26)-K26</f>
        <v>0.12447089947089945</v>
      </c>
    </row>
    <row r="27" spans="1:15">
      <c r="A27" t="s">
        <v>17</v>
      </c>
      <c r="B27" s="5">
        <v>1</v>
      </c>
      <c r="C27" s="6">
        <v>0</v>
      </c>
      <c r="D27" s="6">
        <v>0</v>
      </c>
      <c r="E27" s="6">
        <v>1</v>
      </c>
      <c r="F27" s="6">
        <v>5</v>
      </c>
      <c r="G27" s="7">
        <v>17</v>
      </c>
      <c r="H27" s="12">
        <f>B27/B$4</f>
        <v>3.5714285714285712E-2</v>
      </c>
      <c r="I27" s="13">
        <f>C27/C$4</f>
        <v>0</v>
      </c>
      <c r="J27" s="13">
        <f>D27/D$4</f>
        <v>0</v>
      </c>
      <c r="K27" s="23">
        <f>E27/E$4</f>
        <v>4.1666666666666664E-2</v>
      </c>
      <c r="L27" s="23">
        <f>F27/F$4</f>
        <v>3.125E-2</v>
      </c>
      <c r="M27" s="24">
        <f>G27/G$4</f>
        <v>8.9947089947089942E-2</v>
      </c>
      <c r="N27" s="11">
        <f>SUM(B27:G27)</f>
        <v>24</v>
      </c>
      <c r="O27" s="33">
        <f>SUM(L27:M27)-K27</f>
        <v>7.9530423280423285E-2</v>
      </c>
    </row>
    <row r="28" spans="1:15">
      <c r="A28" t="s">
        <v>22</v>
      </c>
      <c r="B28" s="5">
        <v>0</v>
      </c>
      <c r="C28" s="6">
        <v>4</v>
      </c>
      <c r="D28" s="6">
        <v>1</v>
      </c>
      <c r="E28" s="6">
        <v>1</v>
      </c>
      <c r="F28" s="6">
        <v>2</v>
      </c>
      <c r="G28" s="7">
        <v>20</v>
      </c>
      <c r="H28" s="12">
        <f>B28/B$4</f>
        <v>0</v>
      </c>
      <c r="I28" s="13">
        <f>C28/C$4</f>
        <v>6.3492063492063489E-2</v>
      </c>
      <c r="J28" s="13">
        <f>D28/D$4</f>
        <v>1.3513513513513514E-2</v>
      </c>
      <c r="K28" s="23">
        <f>E28/E$4</f>
        <v>4.1666666666666664E-2</v>
      </c>
      <c r="L28" s="23">
        <f>F28/F$4</f>
        <v>1.2500000000000001E-2</v>
      </c>
      <c r="M28" s="24">
        <f>G28/G$4</f>
        <v>0.10582010582010581</v>
      </c>
      <c r="N28" s="11">
        <f>SUM(B28:G28)</f>
        <v>28</v>
      </c>
      <c r="O28" s="33">
        <f>SUM(L28:M28)-K28</f>
        <v>7.665343915343914E-2</v>
      </c>
    </row>
    <row r="29" spans="1:15">
      <c r="A29" t="s">
        <v>27</v>
      </c>
      <c r="B29" s="5">
        <v>0</v>
      </c>
      <c r="C29" s="6">
        <v>0</v>
      </c>
      <c r="D29" s="6">
        <v>0</v>
      </c>
      <c r="E29" s="6">
        <v>0</v>
      </c>
      <c r="F29" s="6">
        <v>9</v>
      </c>
      <c r="G29" s="7">
        <v>2</v>
      </c>
      <c r="H29" s="12">
        <f>B29/B$4</f>
        <v>0</v>
      </c>
      <c r="I29" s="13">
        <f>C29/C$4</f>
        <v>0</v>
      </c>
      <c r="J29" s="13">
        <f>D29/D$4</f>
        <v>0</v>
      </c>
      <c r="K29" s="23">
        <f>E29/E$4</f>
        <v>0</v>
      </c>
      <c r="L29" s="23">
        <f>F29/F$4</f>
        <v>5.6250000000000001E-2</v>
      </c>
      <c r="M29" s="24">
        <f>G29/G$4</f>
        <v>1.0582010582010581E-2</v>
      </c>
      <c r="N29" s="11">
        <f>SUM(B29:G29)</f>
        <v>11</v>
      </c>
      <c r="O29" s="33">
        <f>SUM(L29:M29)-K29</f>
        <v>6.6832010582010576E-2</v>
      </c>
    </row>
    <row r="30" spans="1:15">
      <c r="A30" t="s">
        <v>41</v>
      </c>
      <c r="B30" s="5">
        <v>4</v>
      </c>
      <c r="C30" s="6">
        <v>7</v>
      </c>
      <c r="D30" s="6">
        <v>4</v>
      </c>
      <c r="E30" s="6">
        <v>8</v>
      </c>
      <c r="F30" s="6">
        <v>33</v>
      </c>
      <c r="G30" s="7">
        <v>34</v>
      </c>
      <c r="H30" s="12">
        <f>B30/B$4</f>
        <v>0.14285714285714285</v>
      </c>
      <c r="I30" s="13">
        <f>C30/C$4</f>
        <v>0.1111111111111111</v>
      </c>
      <c r="J30" s="13">
        <f>D30/D$4</f>
        <v>5.4054054054054057E-2</v>
      </c>
      <c r="K30" s="23">
        <f>E30/E$4</f>
        <v>0.33333333333333331</v>
      </c>
      <c r="L30" s="23">
        <f>F30/F$4</f>
        <v>0.20624999999999999</v>
      </c>
      <c r="M30" s="24">
        <f>G30/G$4</f>
        <v>0.17989417989417988</v>
      </c>
      <c r="N30" s="11">
        <f>SUM(B30:G30)</f>
        <v>90</v>
      </c>
      <c r="O30" s="33">
        <f>SUM(L30:M30)-K30</f>
        <v>5.2810846560846558E-2</v>
      </c>
    </row>
    <row r="31" spans="1:15">
      <c r="A31" t="s">
        <v>28</v>
      </c>
      <c r="B31" s="5">
        <v>0</v>
      </c>
      <c r="C31" s="6">
        <v>2</v>
      </c>
      <c r="D31" s="6">
        <v>0</v>
      </c>
      <c r="E31" s="6">
        <v>0</v>
      </c>
      <c r="F31" s="6">
        <v>3</v>
      </c>
      <c r="G31" s="7">
        <v>6</v>
      </c>
      <c r="H31" s="12">
        <f>B31/B$4</f>
        <v>0</v>
      </c>
      <c r="I31" s="13">
        <f>C31/C$4</f>
        <v>3.1746031746031744E-2</v>
      </c>
      <c r="J31" s="13">
        <f>D31/D$4</f>
        <v>0</v>
      </c>
      <c r="K31" s="23">
        <f>E31/E$4</f>
        <v>0</v>
      </c>
      <c r="L31" s="23">
        <f>F31/F$4</f>
        <v>1.8749999999999999E-2</v>
      </c>
      <c r="M31" s="24">
        <f>G31/G$4</f>
        <v>3.1746031746031744E-2</v>
      </c>
      <c r="N31" s="11">
        <f>SUM(B31:G31)</f>
        <v>11</v>
      </c>
      <c r="O31" s="33">
        <f>SUM(L31:M31)-K31</f>
        <v>5.0496031746031747E-2</v>
      </c>
    </row>
    <row r="32" spans="1:15">
      <c r="A32" t="s">
        <v>40</v>
      </c>
      <c r="B32" s="5">
        <v>0</v>
      </c>
      <c r="C32" s="6">
        <v>4</v>
      </c>
      <c r="D32" s="6">
        <v>0</v>
      </c>
      <c r="E32" s="6">
        <v>0</v>
      </c>
      <c r="F32" s="6">
        <v>6</v>
      </c>
      <c r="G32" s="7">
        <v>0</v>
      </c>
      <c r="H32" s="12">
        <f>B32/B$4</f>
        <v>0</v>
      </c>
      <c r="I32" s="13">
        <f>C32/C$4</f>
        <v>6.3492063492063489E-2</v>
      </c>
      <c r="J32" s="13">
        <f>D32/D$4</f>
        <v>0</v>
      </c>
      <c r="K32" s="23">
        <f>E32/E$4</f>
        <v>0</v>
      </c>
      <c r="L32" s="23">
        <f>F32/F$4</f>
        <v>3.7499999999999999E-2</v>
      </c>
      <c r="M32" s="24">
        <f>G32/G$4</f>
        <v>0</v>
      </c>
      <c r="N32" s="11">
        <f>SUM(B32:G32)</f>
        <v>10</v>
      </c>
      <c r="O32" s="33">
        <f>SUM(L32:M32)-K32</f>
        <v>3.7499999999999999E-2</v>
      </c>
    </row>
    <row r="33" spans="1:15">
      <c r="A33" t="s">
        <v>26</v>
      </c>
      <c r="B33" s="5">
        <v>3</v>
      </c>
      <c r="C33" s="6">
        <v>10</v>
      </c>
      <c r="D33" s="6">
        <v>1</v>
      </c>
      <c r="E33" s="6">
        <v>0</v>
      </c>
      <c r="F33" s="6">
        <v>3</v>
      </c>
      <c r="G33" s="7">
        <v>2</v>
      </c>
      <c r="H33" s="12">
        <f>B33/B$4</f>
        <v>0.10714285714285714</v>
      </c>
      <c r="I33" s="13">
        <f>C33/C$4</f>
        <v>0.15873015873015872</v>
      </c>
      <c r="J33" s="13">
        <f>D33/D$4</f>
        <v>1.3513513513513514E-2</v>
      </c>
      <c r="K33" s="23">
        <f>E33/E$4</f>
        <v>0</v>
      </c>
      <c r="L33" s="23">
        <f>F33/F$4</f>
        <v>1.8749999999999999E-2</v>
      </c>
      <c r="M33" s="24">
        <f>G33/G$4</f>
        <v>1.0582010582010581E-2</v>
      </c>
      <c r="N33" s="11">
        <f>SUM(B33:G33)</f>
        <v>19</v>
      </c>
      <c r="O33" s="33">
        <f>SUM(L33:M33)-K33</f>
        <v>2.9332010582010581E-2</v>
      </c>
    </row>
    <row r="34" spans="1:15">
      <c r="A34" t="s">
        <v>21</v>
      </c>
      <c r="B34" s="5">
        <v>2</v>
      </c>
      <c r="C34" s="6">
        <v>20</v>
      </c>
      <c r="D34" s="6">
        <v>2</v>
      </c>
      <c r="E34" s="6">
        <v>0</v>
      </c>
      <c r="F34" s="6">
        <v>0</v>
      </c>
      <c r="G34" s="7">
        <v>0</v>
      </c>
      <c r="H34" s="12">
        <f>B34/B$4</f>
        <v>7.1428571428571425E-2</v>
      </c>
      <c r="I34" s="13">
        <f>C34/C$4</f>
        <v>0.31746031746031744</v>
      </c>
      <c r="J34" s="13">
        <f>D34/D$4</f>
        <v>2.7027027027027029E-2</v>
      </c>
      <c r="K34" s="23">
        <f>E34/E$4</f>
        <v>0</v>
      </c>
      <c r="L34" s="23">
        <f>F34/F$4</f>
        <v>0</v>
      </c>
      <c r="M34" s="24">
        <f>G34/G$4</f>
        <v>0</v>
      </c>
      <c r="N34" s="11">
        <f>SUM(B34:G34)</f>
        <v>24</v>
      </c>
      <c r="O34" s="33">
        <f>SUM(L34:M34)-K34</f>
        <v>0</v>
      </c>
    </row>
    <row r="35" spans="1:15">
      <c r="A35" t="s">
        <v>38</v>
      </c>
      <c r="B35" s="5">
        <v>2</v>
      </c>
      <c r="C35" s="6">
        <v>8</v>
      </c>
      <c r="D35" s="6">
        <v>2</v>
      </c>
      <c r="E35" s="6">
        <v>6</v>
      </c>
      <c r="F35" s="6">
        <v>17</v>
      </c>
      <c r="G35" s="7">
        <v>27</v>
      </c>
      <c r="H35" s="12">
        <f>B35/B$4</f>
        <v>7.1428571428571425E-2</v>
      </c>
      <c r="I35" s="13">
        <f>C35/C$4</f>
        <v>0.12698412698412698</v>
      </c>
      <c r="J35" s="13">
        <f>D35/D$4</f>
        <v>2.7027027027027029E-2</v>
      </c>
      <c r="K35" s="23">
        <f>E35/E$4</f>
        <v>0.25</v>
      </c>
      <c r="L35" s="23">
        <f>F35/F$4</f>
        <v>0.10625</v>
      </c>
      <c r="M35" s="24">
        <f>G35/G$4</f>
        <v>0.14285714285714285</v>
      </c>
      <c r="N35" s="11">
        <f>SUM(B35:G35)</f>
        <v>62</v>
      </c>
      <c r="O35" s="33">
        <f>SUM(L35:M35)-K35</f>
        <v>-8.9285714285713969E-4</v>
      </c>
    </row>
    <row r="36" spans="1:15">
      <c r="A36" t="s">
        <v>23</v>
      </c>
      <c r="B36" s="5">
        <v>2</v>
      </c>
      <c r="C36" s="6">
        <v>4</v>
      </c>
      <c r="D36" s="6">
        <v>3</v>
      </c>
      <c r="E36" s="6">
        <v>1</v>
      </c>
      <c r="F36" s="6">
        <v>1</v>
      </c>
      <c r="G36" s="7">
        <v>4</v>
      </c>
      <c r="H36" s="12">
        <f>B36/B$4</f>
        <v>7.1428571428571425E-2</v>
      </c>
      <c r="I36" s="13">
        <f>C36/C$4</f>
        <v>6.3492063492063489E-2</v>
      </c>
      <c r="J36" s="13">
        <f>D36/D$4</f>
        <v>4.0540540540540543E-2</v>
      </c>
      <c r="K36" s="23">
        <f>E36/E$4</f>
        <v>4.1666666666666664E-2</v>
      </c>
      <c r="L36" s="23">
        <f>F36/F$4</f>
        <v>6.2500000000000003E-3</v>
      </c>
      <c r="M36" s="24">
        <f>G36/G$4</f>
        <v>2.1164021164021163E-2</v>
      </c>
      <c r="N36" s="11">
        <f>SUM(B36:G36)</f>
        <v>15</v>
      </c>
      <c r="O36" s="33">
        <f>SUM(L36:M36)-K36</f>
        <v>-1.4252645502645503E-2</v>
      </c>
    </row>
    <row r="37" spans="1:15">
      <c r="A37" t="s">
        <v>9</v>
      </c>
      <c r="B37" s="5">
        <v>23</v>
      </c>
      <c r="C37" s="6">
        <v>1</v>
      </c>
      <c r="D37" s="6">
        <v>0</v>
      </c>
      <c r="E37" s="6">
        <v>2</v>
      </c>
      <c r="F37" s="6">
        <v>6</v>
      </c>
      <c r="G37" s="7">
        <v>2</v>
      </c>
      <c r="H37" s="12">
        <f>B37/B$4</f>
        <v>0.8214285714285714</v>
      </c>
      <c r="I37" s="13">
        <f>C37/C$4</f>
        <v>1.5873015873015872E-2</v>
      </c>
      <c r="J37" s="13">
        <f>D37/D$4</f>
        <v>0</v>
      </c>
      <c r="K37" s="23">
        <f>E37/E$4</f>
        <v>8.3333333333333329E-2</v>
      </c>
      <c r="L37" s="23">
        <f>F37/F$4</f>
        <v>3.7499999999999999E-2</v>
      </c>
      <c r="M37" s="24">
        <f>G37/G$4</f>
        <v>1.0582010582010581E-2</v>
      </c>
      <c r="N37" s="11">
        <f>SUM(B37:G37)</f>
        <v>34</v>
      </c>
      <c r="O37" s="33">
        <f>SUM(L37:M37)-K37</f>
        <v>-3.5251322751322749E-2</v>
      </c>
    </row>
    <row r="38" spans="1:15">
      <c r="A38" t="s">
        <v>25</v>
      </c>
      <c r="B38" s="27">
        <v>0</v>
      </c>
      <c r="C38" s="28">
        <v>3</v>
      </c>
      <c r="D38" s="28">
        <v>0</v>
      </c>
      <c r="E38" s="28">
        <v>1</v>
      </c>
      <c r="F38" s="28">
        <v>0</v>
      </c>
      <c r="G38" s="29">
        <v>5</v>
      </c>
      <c r="H38" s="30">
        <f>B38/B$4</f>
        <v>0</v>
      </c>
      <c r="I38" s="31">
        <f>C38/C$4</f>
        <v>4.7619047619047616E-2</v>
      </c>
      <c r="J38" s="31">
        <f>D38/D$4</f>
        <v>0</v>
      </c>
      <c r="K38" s="31">
        <f>E38/E$4</f>
        <v>4.1666666666666664E-2</v>
      </c>
      <c r="L38" s="31">
        <f>F38/F$4</f>
        <v>0</v>
      </c>
      <c r="M38" s="32">
        <f>G38/G$4</f>
        <v>2.6455026455026454E-2</v>
      </c>
      <c r="N38" s="11">
        <f>SUM(B38:G38)</f>
        <v>9</v>
      </c>
    </row>
    <row r="39" spans="1:15">
      <c r="A39" t="s">
        <v>30</v>
      </c>
      <c r="B39" s="5">
        <v>6</v>
      </c>
      <c r="C39" s="6">
        <v>2</v>
      </c>
      <c r="D39" s="6">
        <v>0</v>
      </c>
      <c r="E39" s="6">
        <v>0</v>
      </c>
      <c r="F39" s="6">
        <v>0</v>
      </c>
      <c r="G39" s="7">
        <v>0</v>
      </c>
      <c r="H39" s="12">
        <f>B39/B$4</f>
        <v>0.21428571428571427</v>
      </c>
      <c r="I39" s="13">
        <f>C39/C$4</f>
        <v>3.1746031746031744E-2</v>
      </c>
      <c r="J39" s="13">
        <f>D39/D$4</f>
        <v>0</v>
      </c>
      <c r="K39" s="13">
        <f>E39/E$4</f>
        <v>0</v>
      </c>
      <c r="L39" s="13">
        <f>F39/F$4</f>
        <v>0</v>
      </c>
      <c r="M39" s="14">
        <f>G39/G$4</f>
        <v>0</v>
      </c>
      <c r="N39" s="11">
        <f>SUM(B39:G39)</f>
        <v>8</v>
      </c>
    </row>
    <row r="40" spans="1:15">
      <c r="A40" t="s">
        <v>48</v>
      </c>
      <c r="B40" s="5">
        <v>0</v>
      </c>
      <c r="C40" s="6">
        <v>6</v>
      </c>
      <c r="D40" s="6">
        <v>0</v>
      </c>
      <c r="E40" s="6">
        <v>1</v>
      </c>
      <c r="F40" s="6">
        <v>0</v>
      </c>
      <c r="G40" s="7">
        <v>0</v>
      </c>
      <c r="H40" s="12">
        <f>B40/B$4</f>
        <v>0</v>
      </c>
      <c r="I40" s="13">
        <f>C40/C$4</f>
        <v>9.5238095238095233E-2</v>
      </c>
      <c r="J40" s="13">
        <f>D40/D$4</f>
        <v>0</v>
      </c>
      <c r="K40" s="13">
        <f>E40/E$4</f>
        <v>4.1666666666666664E-2</v>
      </c>
      <c r="L40" s="13">
        <f>F40/F$4</f>
        <v>0</v>
      </c>
      <c r="M40" s="14">
        <f>G40/G$4</f>
        <v>0</v>
      </c>
      <c r="N40" s="11">
        <f>SUM(B40:G40)</f>
        <v>7</v>
      </c>
    </row>
    <row r="41" spans="1:15">
      <c r="A41" t="s">
        <v>33</v>
      </c>
      <c r="B41" s="5">
        <v>0</v>
      </c>
      <c r="C41" s="6">
        <v>0</v>
      </c>
      <c r="D41" s="6">
        <v>1</v>
      </c>
      <c r="E41" s="6">
        <v>2</v>
      </c>
      <c r="F41" s="6">
        <v>1</v>
      </c>
      <c r="G41" s="7">
        <v>2</v>
      </c>
      <c r="H41" s="12">
        <f>B41/B$4</f>
        <v>0</v>
      </c>
      <c r="I41" s="13">
        <f>C41/C$4</f>
        <v>0</v>
      </c>
      <c r="J41" s="13">
        <f>D41/D$4</f>
        <v>1.3513513513513514E-2</v>
      </c>
      <c r="K41" s="13">
        <f>E41/E$4</f>
        <v>8.3333333333333329E-2</v>
      </c>
      <c r="L41" s="13">
        <f>F41/F$4</f>
        <v>6.2500000000000003E-3</v>
      </c>
      <c r="M41" s="14">
        <f>G41/G$4</f>
        <v>1.0582010582010581E-2</v>
      </c>
      <c r="N41" s="11">
        <f>SUM(B41:G41)</f>
        <v>6</v>
      </c>
    </row>
    <row r="42" spans="1:15">
      <c r="A42" t="s">
        <v>13</v>
      </c>
      <c r="B42" s="5">
        <v>0</v>
      </c>
      <c r="C42" s="6">
        <v>0</v>
      </c>
      <c r="D42" s="6">
        <v>0</v>
      </c>
      <c r="E42" s="6">
        <v>1</v>
      </c>
      <c r="F42" s="6">
        <v>3</v>
      </c>
      <c r="G42" s="7">
        <v>0</v>
      </c>
      <c r="H42" s="12">
        <f>B42/B$4</f>
        <v>0</v>
      </c>
      <c r="I42" s="13">
        <f>C42/C$4</f>
        <v>0</v>
      </c>
      <c r="J42" s="13">
        <f>D42/D$4</f>
        <v>0</v>
      </c>
      <c r="K42" s="13">
        <f>E42/E$4</f>
        <v>4.1666666666666664E-2</v>
      </c>
      <c r="L42" s="13">
        <f>F42/F$4</f>
        <v>1.8749999999999999E-2</v>
      </c>
      <c r="M42" s="14">
        <f>G42/G$4</f>
        <v>0</v>
      </c>
      <c r="N42" s="11">
        <f>SUM(B42:G42)</f>
        <v>4</v>
      </c>
    </row>
    <row r="43" spans="1:15">
      <c r="A43" t="s">
        <v>31</v>
      </c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7">
        <v>4</v>
      </c>
      <c r="H43" s="12">
        <f>B43/B$4</f>
        <v>0</v>
      </c>
      <c r="I43" s="13">
        <f>C43/C$4</f>
        <v>0</v>
      </c>
      <c r="J43" s="13">
        <f>D43/D$4</f>
        <v>0</v>
      </c>
      <c r="K43" s="13">
        <f>E43/E$4</f>
        <v>0</v>
      </c>
      <c r="L43" s="13">
        <f>F43/F$4</f>
        <v>0</v>
      </c>
      <c r="M43" s="14">
        <f>G43/G$4</f>
        <v>2.1164021164021163E-2</v>
      </c>
      <c r="N43" s="11">
        <f>SUM(B43:G43)</f>
        <v>4</v>
      </c>
    </row>
    <row r="44" spans="1:15">
      <c r="A44" t="s">
        <v>20</v>
      </c>
      <c r="B44" s="5">
        <v>0</v>
      </c>
      <c r="C44" s="6">
        <v>0</v>
      </c>
      <c r="D44" s="6">
        <v>3</v>
      </c>
      <c r="E44" s="6">
        <v>0</v>
      </c>
      <c r="F44" s="6">
        <v>0</v>
      </c>
      <c r="G44" s="7">
        <v>0</v>
      </c>
      <c r="H44" s="12">
        <f>B44/B$4</f>
        <v>0</v>
      </c>
      <c r="I44" s="13">
        <f>C44/C$4</f>
        <v>0</v>
      </c>
      <c r="J44" s="13">
        <f>D44/D$4</f>
        <v>4.0540540540540543E-2</v>
      </c>
      <c r="K44" s="13">
        <f>E44/E$4</f>
        <v>0</v>
      </c>
      <c r="L44" s="13">
        <f>F44/F$4</f>
        <v>0</v>
      </c>
      <c r="M44" s="14">
        <f>G44/G$4</f>
        <v>0</v>
      </c>
      <c r="N44" s="11">
        <f>SUM(B44:G44)</f>
        <v>3</v>
      </c>
    </row>
    <row r="45" spans="1:15">
      <c r="A45" t="s">
        <v>35</v>
      </c>
      <c r="B45" s="5">
        <v>0</v>
      </c>
      <c r="C45" s="6">
        <v>3</v>
      </c>
      <c r="D45" s="6">
        <v>0</v>
      </c>
      <c r="E45" s="6">
        <v>0</v>
      </c>
      <c r="F45" s="6">
        <v>0</v>
      </c>
      <c r="G45" s="7">
        <v>0</v>
      </c>
      <c r="H45" s="12">
        <f>B45/B$4</f>
        <v>0</v>
      </c>
      <c r="I45" s="13">
        <f>C45/C$4</f>
        <v>4.7619047619047616E-2</v>
      </c>
      <c r="J45" s="13">
        <f>D45/D$4</f>
        <v>0</v>
      </c>
      <c r="K45" s="13">
        <f>E45/E$4</f>
        <v>0</v>
      </c>
      <c r="L45" s="13">
        <f>F45/F$4</f>
        <v>0</v>
      </c>
      <c r="M45" s="14">
        <f>G45/G$4</f>
        <v>0</v>
      </c>
      <c r="N45" s="11">
        <f>SUM(B45:G45)</f>
        <v>3</v>
      </c>
    </row>
    <row r="46" spans="1:15">
      <c r="A46" t="s">
        <v>49</v>
      </c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7">
        <v>3</v>
      </c>
      <c r="H46" s="12">
        <f>B46/B$4</f>
        <v>0</v>
      </c>
      <c r="I46" s="13">
        <f>C46/C$4</f>
        <v>0</v>
      </c>
      <c r="J46" s="13">
        <f>D46/D$4</f>
        <v>0</v>
      </c>
      <c r="K46" s="13">
        <f>E46/E$4</f>
        <v>0</v>
      </c>
      <c r="L46" s="13">
        <f>F46/F$4</f>
        <v>0</v>
      </c>
      <c r="M46" s="14">
        <f>G46/G$4</f>
        <v>1.5873015873015872E-2</v>
      </c>
      <c r="N46" s="11">
        <f>SUM(B46:G46)</f>
        <v>3</v>
      </c>
    </row>
    <row r="47" spans="1:15">
      <c r="A47" t="s">
        <v>50</v>
      </c>
      <c r="B47" s="5">
        <v>0</v>
      </c>
      <c r="C47" s="6">
        <v>0</v>
      </c>
      <c r="D47" s="6">
        <v>1</v>
      </c>
      <c r="E47" s="6">
        <v>0</v>
      </c>
      <c r="F47" s="6">
        <v>0</v>
      </c>
      <c r="G47" s="7">
        <v>1</v>
      </c>
      <c r="H47" s="12">
        <f>B47/B$4</f>
        <v>0</v>
      </c>
      <c r="I47" s="13">
        <f>C47/C$4</f>
        <v>0</v>
      </c>
      <c r="J47" s="13">
        <f>D47/D$4</f>
        <v>1.3513513513513514E-2</v>
      </c>
      <c r="K47" s="13">
        <f>E47/E$4</f>
        <v>0</v>
      </c>
      <c r="L47" s="13">
        <f>F47/F$4</f>
        <v>0</v>
      </c>
      <c r="M47" s="14">
        <f>G47/G$4</f>
        <v>5.2910052910052907E-3</v>
      </c>
      <c r="N47" s="11">
        <f>SUM(B47:G47)</f>
        <v>2</v>
      </c>
    </row>
    <row r="48" spans="1:15">
      <c r="A48" t="s">
        <v>52</v>
      </c>
      <c r="B48" s="5">
        <v>0</v>
      </c>
      <c r="C48" s="6">
        <v>2</v>
      </c>
      <c r="D48" s="6">
        <v>0</v>
      </c>
      <c r="E48" s="6">
        <v>0</v>
      </c>
      <c r="F48" s="6">
        <v>0</v>
      </c>
      <c r="G48" s="7">
        <v>0</v>
      </c>
      <c r="H48" s="12">
        <f>B48/B$4</f>
        <v>0</v>
      </c>
      <c r="I48" s="13">
        <f>C48/C$4</f>
        <v>3.1746031746031744E-2</v>
      </c>
      <c r="J48" s="13">
        <f>D48/D$4</f>
        <v>0</v>
      </c>
      <c r="K48" s="13">
        <f>E48/E$4</f>
        <v>0</v>
      </c>
      <c r="L48" s="13">
        <f>F48/F$4</f>
        <v>0</v>
      </c>
      <c r="M48" s="14">
        <f>G48/G$4</f>
        <v>0</v>
      </c>
      <c r="N48" s="11">
        <f>SUM(B48:G48)</f>
        <v>2</v>
      </c>
    </row>
    <row r="49" spans="1:14">
      <c r="A49" t="s">
        <v>53</v>
      </c>
      <c r="B49" s="5">
        <v>0</v>
      </c>
      <c r="C49" s="6">
        <v>0</v>
      </c>
      <c r="D49" s="6">
        <v>1</v>
      </c>
      <c r="E49" s="6">
        <v>1</v>
      </c>
      <c r="F49" s="6">
        <v>0</v>
      </c>
      <c r="G49" s="7">
        <v>0</v>
      </c>
      <c r="H49" s="12">
        <f>B49/B$4</f>
        <v>0</v>
      </c>
      <c r="I49" s="13">
        <f>C49/C$4</f>
        <v>0</v>
      </c>
      <c r="J49" s="13">
        <f>D49/D$4</f>
        <v>1.3513513513513514E-2</v>
      </c>
      <c r="K49" s="13">
        <f>E49/E$4</f>
        <v>4.1666666666666664E-2</v>
      </c>
      <c r="L49" s="13">
        <f>F49/F$4</f>
        <v>0</v>
      </c>
      <c r="M49" s="14">
        <f>G49/G$4</f>
        <v>0</v>
      </c>
      <c r="N49" s="11">
        <f>SUM(B49:G49)</f>
        <v>2</v>
      </c>
    </row>
    <row r="50" spans="1:14">
      <c r="A50" t="s">
        <v>12</v>
      </c>
      <c r="B50" s="5">
        <v>1</v>
      </c>
      <c r="C50" s="6">
        <v>0</v>
      </c>
      <c r="D50" s="6">
        <v>0</v>
      </c>
      <c r="E50" s="6">
        <v>0</v>
      </c>
      <c r="F50" s="6">
        <v>0</v>
      </c>
      <c r="G50" s="7">
        <v>0</v>
      </c>
      <c r="H50" s="12">
        <f>B50/B$4</f>
        <v>3.5714285714285712E-2</v>
      </c>
      <c r="I50" s="13">
        <f>C50/C$4</f>
        <v>0</v>
      </c>
      <c r="J50" s="13">
        <f>D50/D$4</f>
        <v>0</v>
      </c>
      <c r="K50" s="13">
        <f>E50/E$4</f>
        <v>0</v>
      </c>
      <c r="L50" s="13">
        <f>F50/F$4</f>
        <v>0</v>
      </c>
      <c r="M50" s="14">
        <f>G50/G$4</f>
        <v>0</v>
      </c>
      <c r="N50" s="11">
        <f>SUM(B50:G50)</f>
        <v>1</v>
      </c>
    </row>
    <row r="51" spans="1:14">
      <c r="A51" t="s">
        <v>15</v>
      </c>
      <c r="B51" s="5">
        <v>1</v>
      </c>
      <c r="C51" s="6">
        <v>0</v>
      </c>
      <c r="D51" s="6">
        <v>0</v>
      </c>
      <c r="E51" s="6">
        <v>0</v>
      </c>
      <c r="F51" s="6">
        <v>0</v>
      </c>
      <c r="G51" s="7">
        <v>0</v>
      </c>
      <c r="H51" s="12">
        <f>B51/B$4</f>
        <v>3.5714285714285712E-2</v>
      </c>
      <c r="I51" s="13">
        <f>C51/C$4</f>
        <v>0</v>
      </c>
      <c r="J51" s="13">
        <f>D51/D$4</f>
        <v>0</v>
      </c>
      <c r="K51" s="13">
        <f>E51/E$4</f>
        <v>0</v>
      </c>
      <c r="L51" s="13">
        <f>F51/F$4</f>
        <v>0</v>
      </c>
      <c r="M51" s="14">
        <f>G51/G$4</f>
        <v>0</v>
      </c>
      <c r="N51" s="11">
        <f>SUM(B51:G51)</f>
        <v>1</v>
      </c>
    </row>
    <row r="52" spans="1:14">
      <c r="A52" t="s">
        <v>32</v>
      </c>
      <c r="B52" s="5">
        <v>0</v>
      </c>
      <c r="C52" s="6">
        <v>0</v>
      </c>
      <c r="D52" s="6">
        <v>0</v>
      </c>
      <c r="E52" s="6">
        <v>0</v>
      </c>
      <c r="F52" s="6">
        <v>1</v>
      </c>
      <c r="G52" s="7">
        <v>0</v>
      </c>
      <c r="H52" s="12">
        <f>B52/B$4</f>
        <v>0</v>
      </c>
      <c r="I52" s="13">
        <f>C52/C$4</f>
        <v>0</v>
      </c>
      <c r="J52" s="13">
        <f>D52/D$4</f>
        <v>0</v>
      </c>
      <c r="K52" s="13">
        <f>E52/E$4</f>
        <v>0</v>
      </c>
      <c r="L52" s="13">
        <f>F52/F$4</f>
        <v>6.2500000000000003E-3</v>
      </c>
      <c r="M52" s="14">
        <f>G52/G$4</f>
        <v>0</v>
      </c>
      <c r="N52" s="11">
        <f>SUM(B52:G52)</f>
        <v>1</v>
      </c>
    </row>
    <row r="53" spans="1:14">
      <c r="A53" t="s">
        <v>34</v>
      </c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7">
        <v>1</v>
      </c>
      <c r="H53" s="12">
        <f>B53/B$4</f>
        <v>0</v>
      </c>
      <c r="I53" s="13">
        <f>C53/C$4</f>
        <v>0</v>
      </c>
      <c r="J53" s="13">
        <f>D53/D$4</f>
        <v>0</v>
      </c>
      <c r="K53" s="13">
        <f>E53/E$4</f>
        <v>0</v>
      </c>
      <c r="L53" s="13">
        <f>F53/F$4</f>
        <v>0</v>
      </c>
      <c r="M53" s="14">
        <f>G53/G$4</f>
        <v>5.2910052910052907E-3</v>
      </c>
      <c r="N53" s="11">
        <f>SUM(B53:G53)</f>
        <v>1</v>
      </c>
    </row>
    <row r="54" spans="1:14">
      <c r="A54" t="s">
        <v>43</v>
      </c>
      <c r="B54" s="5">
        <v>0</v>
      </c>
      <c r="C54" s="6">
        <v>1</v>
      </c>
      <c r="D54" s="6">
        <v>0</v>
      </c>
      <c r="E54" s="6">
        <v>0</v>
      </c>
      <c r="F54" s="6">
        <v>0</v>
      </c>
      <c r="G54" s="7">
        <v>0</v>
      </c>
      <c r="H54" s="12">
        <f>B54/B$4</f>
        <v>0</v>
      </c>
      <c r="I54" s="13">
        <f>C54/C$4</f>
        <v>1.5873015873015872E-2</v>
      </c>
      <c r="J54" s="13">
        <f>D54/D$4</f>
        <v>0</v>
      </c>
      <c r="K54" s="13">
        <f>E54/E$4</f>
        <v>0</v>
      </c>
      <c r="L54" s="13">
        <f>F54/F$4</f>
        <v>0</v>
      </c>
      <c r="M54" s="14">
        <f>G54/G$4</f>
        <v>0</v>
      </c>
      <c r="N54" s="11">
        <f>SUM(B54:G54)</f>
        <v>1</v>
      </c>
    </row>
    <row r="55" spans="1:14">
      <c r="A55" t="s">
        <v>45</v>
      </c>
      <c r="B55" s="5">
        <v>0</v>
      </c>
      <c r="C55" s="6">
        <v>0</v>
      </c>
      <c r="D55" s="6">
        <v>0</v>
      </c>
      <c r="E55" s="6">
        <v>0</v>
      </c>
      <c r="F55" s="6">
        <v>1</v>
      </c>
      <c r="G55" s="7">
        <v>0</v>
      </c>
      <c r="H55" s="12">
        <f>B55/B$4</f>
        <v>0</v>
      </c>
      <c r="I55" s="13">
        <f>C55/C$4</f>
        <v>0</v>
      </c>
      <c r="J55" s="13">
        <f>D55/D$4</f>
        <v>0</v>
      </c>
      <c r="K55" s="13">
        <f>E55/E$4</f>
        <v>0</v>
      </c>
      <c r="L55" s="13">
        <f>F55/F$4</f>
        <v>6.2500000000000003E-3</v>
      </c>
      <c r="M55" s="14">
        <f>G55/G$4</f>
        <v>0</v>
      </c>
      <c r="N55" s="11">
        <f>SUM(B55:G55)</f>
        <v>1</v>
      </c>
    </row>
    <row r="56" spans="1:14">
      <c r="A56" t="s">
        <v>57</v>
      </c>
      <c r="B56" s="5">
        <v>0</v>
      </c>
      <c r="C56" s="6">
        <v>1</v>
      </c>
      <c r="D56" s="6">
        <v>0</v>
      </c>
      <c r="E56" s="6">
        <v>0</v>
      </c>
      <c r="F56" s="6">
        <v>0</v>
      </c>
      <c r="G56" s="7">
        <v>0</v>
      </c>
      <c r="H56" s="12">
        <f>B56/B$4</f>
        <v>0</v>
      </c>
      <c r="I56" s="13">
        <f>C56/C$4</f>
        <v>1.5873015873015872E-2</v>
      </c>
      <c r="J56" s="13">
        <f>D56/D$4</f>
        <v>0</v>
      </c>
      <c r="K56" s="13">
        <f>E56/E$4</f>
        <v>0</v>
      </c>
      <c r="L56" s="13">
        <f>F56/F$4</f>
        <v>0</v>
      </c>
      <c r="M56" s="14">
        <f>G56/G$4</f>
        <v>0</v>
      </c>
      <c r="N56" s="11">
        <f>SUM(B56:G56)</f>
        <v>1</v>
      </c>
    </row>
    <row r="57" spans="1:14">
      <c r="A57" t="s">
        <v>39</v>
      </c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7">
        <v>0</v>
      </c>
      <c r="H57" s="12">
        <f>B57/B$4</f>
        <v>0</v>
      </c>
      <c r="I57" s="13">
        <f>C57/C$4</f>
        <v>0</v>
      </c>
      <c r="J57" s="13">
        <f>D57/D$4</f>
        <v>0</v>
      </c>
      <c r="K57" s="13">
        <f>E57/E$4</f>
        <v>0</v>
      </c>
      <c r="L57" s="13">
        <f>F57/F$4</f>
        <v>0</v>
      </c>
      <c r="M57" s="14">
        <f>G57/G$4</f>
        <v>0</v>
      </c>
      <c r="N57" s="11">
        <f>SUM(B57:G57)</f>
        <v>0</v>
      </c>
    </row>
    <row r="58" spans="1:14" ht="17" thickBot="1">
      <c r="A58" t="s">
        <v>51</v>
      </c>
      <c r="B58" s="8">
        <v>0</v>
      </c>
      <c r="C58" s="9">
        <v>0</v>
      </c>
      <c r="D58" s="9">
        <v>0</v>
      </c>
      <c r="E58" s="9">
        <v>0</v>
      </c>
      <c r="F58" s="9">
        <v>0</v>
      </c>
      <c r="G58" s="10">
        <v>0</v>
      </c>
      <c r="H58" s="15">
        <f>B58/B$4</f>
        <v>0</v>
      </c>
      <c r="I58" s="16">
        <f>C58/C$4</f>
        <v>0</v>
      </c>
      <c r="J58" s="16">
        <f>D58/D$4</f>
        <v>0</v>
      </c>
      <c r="K58" s="16">
        <f>E58/E$4</f>
        <v>0</v>
      </c>
      <c r="L58" s="16">
        <f>F58/F$4</f>
        <v>0</v>
      </c>
      <c r="M58" s="17">
        <f>G58/G$4</f>
        <v>0</v>
      </c>
      <c r="N58" s="11">
        <f>SUM(B58:G58)</f>
        <v>0</v>
      </c>
    </row>
    <row r="59" spans="1:14">
      <c r="J59" s="1"/>
      <c r="K59" s="1"/>
      <c r="L59" s="1"/>
      <c r="M59" s="1"/>
    </row>
    <row r="60" spans="1:14">
      <c r="J60" s="1"/>
      <c r="K60" s="1"/>
      <c r="L60" s="1"/>
      <c r="M60" s="1"/>
    </row>
  </sheetData>
  <sortState ref="A8:O37">
    <sortCondition descending="1" ref="O8:O37"/>
  </sortState>
  <conditionalFormatting sqref="J59:M59">
    <cfRule type="colorScale" priority="36">
      <colorScale>
        <cfvo type="min"/>
        <cfvo type="max"/>
        <color theme="0"/>
        <color theme="5"/>
      </colorScale>
    </cfRule>
  </conditionalFormatting>
  <conditionalFormatting sqref="J60:M60">
    <cfRule type="colorScale" priority="35">
      <colorScale>
        <cfvo type="min"/>
        <cfvo type="max"/>
        <color theme="0"/>
        <color theme="5"/>
      </colorScale>
    </cfRule>
  </conditionalFormatting>
  <conditionalFormatting sqref="K5:M5">
    <cfRule type="colorScale" priority="33">
      <colorScale>
        <cfvo type="min"/>
        <cfvo type="max"/>
        <color theme="0"/>
        <color theme="5"/>
      </colorScale>
    </cfRule>
  </conditionalFormatting>
  <conditionalFormatting sqref="K6:M6">
    <cfRule type="colorScale" priority="32">
      <colorScale>
        <cfvo type="min"/>
        <cfvo type="max"/>
        <color theme="0"/>
        <color theme="5"/>
      </colorScale>
    </cfRule>
  </conditionalFormatting>
  <conditionalFormatting sqref="K7:M7">
    <cfRule type="colorScale" priority="31">
      <colorScale>
        <cfvo type="min"/>
        <cfvo type="max"/>
        <color theme="0"/>
        <color theme="5"/>
      </colorScale>
    </cfRule>
  </conditionalFormatting>
  <conditionalFormatting sqref="K8:M8">
    <cfRule type="colorScale" priority="30">
      <colorScale>
        <cfvo type="min"/>
        <cfvo type="max"/>
        <color theme="0"/>
        <color theme="5"/>
      </colorScale>
    </cfRule>
  </conditionalFormatting>
  <conditionalFormatting sqref="K9:M9">
    <cfRule type="colorScale" priority="29">
      <colorScale>
        <cfvo type="min"/>
        <cfvo type="max"/>
        <color theme="0"/>
        <color theme="5"/>
      </colorScale>
    </cfRule>
  </conditionalFormatting>
  <conditionalFormatting sqref="K10:M10">
    <cfRule type="colorScale" priority="28">
      <colorScale>
        <cfvo type="min"/>
        <cfvo type="max"/>
        <color theme="0"/>
        <color theme="5"/>
      </colorScale>
    </cfRule>
  </conditionalFormatting>
  <conditionalFormatting sqref="K11:M11">
    <cfRule type="colorScale" priority="27">
      <colorScale>
        <cfvo type="min"/>
        <cfvo type="max"/>
        <color theme="0"/>
        <color theme="5"/>
      </colorScale>
    </cfRule>
  </conditionalFormatting>
  <conditionalFormatting sqref="K12:M12">
    <cfRule type="colorScale" priority="26">
      <colorScale>
        <cfvo type="min"/>
        <cfvo type="max"/>
        <color theme="0"/>
        <color theme="5"/>
      </colorScale>
    </cfRule>
  </conditionalFormatting>
  <conditionalFormatting sqref="K13:M13">
    <cfRule type="colorScale" priority="25">
      <colorScale>
        <cfvo type="min"/>
        <cfvo type="max"/>
        <color theme="0"/>
        <color theme="5"/>
      </colorScale>
    </cfRule>
  </conditionalFormatting>
  <conditionalFormatting sqref="K14:M14">
    <cfRule type="colorScale" priority="24">
      <colorScale>
        <cfvo type="min"/>
        <cfvo type="max"/>
        <color theme="0"/>
        <color theme="5"/>
      </colorScale>
    </cfRule>
  </conditionalFormatting>
  <conditionalFormatting sqref="K15:M15">
    <cfRule type="colorScale" priority="23">
      <colorScale>
        <cfvo type="min"/>
        <cfvo type="max"/>
        <color theme="0"/>
        <color theme="5"/>
      </colorScale>
    </cfRule>
  </conditionalFormatting>
  <conditionalFormatting sqref="K16:M16">
    <cfRule type="colorScale" priority="22">
      <colorScale>
        <cfvo type="min"/>
        <cfvo type="max"/>
        <color theme="0"/>
        <color theme="5"/>
      </colorScale>
    </cfRule>
  </conditionalFormatting>
  <conditionalFormatting sqref="K17:M17">
    <cfRule type="colorScale" priority="21">
      <colorScale>
        <cfvo type="min"/>
        <cfvo type="max"/>
        <color theme="0"/>
        <color theme="5"/>
      </colorScale>
    </cfRule>
  </conditionalFormatting>
  <conditionalFormatting sqref="K18:M18">
    <cfRule type="colorScale" priority="20">
      <colorScale>
        <cfvo type="min"/>
        <cfvo type="max"/>
        <color theme="0"/>
        <color theme="5"/>
      </colorScale>
    </cfRule>
  </conditionalFormatting>
  <conditionalFormatting sqref="K19:M19">
    <cfRule type="colorScale" priority="19">
      <colorScale>
        <cfvo type="min"/>
        <cfvo type="max"/>
        <color theme="0"/>
        <color theme="5"/>
      </colorScale>
    </cfRule>
  </conditionalFormatting>
  <conditionalFormatting sqref="K20:M20">
    <cfRule type="colorScale" priority="18">
      <colorScale>
        <cfvo type="min"/>
        <cfvo type="max"/>
        <color theme="0"/>
        <color theme="5"/>
      </colorScale>
    </cfRule>
  </conditionalFormatting>
  <conditionalFormatting sqref="K21:M21">
    <cfRule type="colorScale" priority="17">
      <colorScale>
        <cfvo type="min"/>
        <cfvo type="max"/>
        <color theme="0"/>
        <color theme="5"/>
      </colorScale>
    </cfRule>
  </conditionalFormatting>
  <conditionalFormatting sqref="K22:M22">
    <cfRule type="colorScale" priority="16">
      <colorScale>
        <cfvo type="min"/>
        <cfvo type="max"/>
        <color theme="0"/>
        <color theme="5"/>
      </colorScale>
    </cfRule>
  </conditionalFormatting>
  <conditionalFormatting sqref="K23:M23">
    <cfRule type="colorScale" priority="15">
      <colorScale>
        <cfvo type="min"/>
        <cfvo type="max"/>
        <color theme="0"/>
        <color theme="5"/>
      </colorScale>
    </cfRule>
  </conditionalFormatting>
  <conditionalFormatting sqref="K24:M24">
    <cfRule type="colorScale" priority="14">
      <colorScale>
        <cfvo type="min"/>
        <cfvo type="max"/>
        <color theme="0"/>
        <color theme="5"/>
      </colorScale>
    </cfRule>
  </conditionalFormatting>
  <conditionalFormatting sqref="K25:M25">
    <cfRule type="colorScale" priority="13">
      <colorScale>
        <cfvo type="min"/>
        <cfvo type="max"/>
        <color theme="0"/>
        <color theme="5"/>
      </colorScale>
    </cfRule>
  </conditionalFormatting>
  <conditionalFormatting sqref="K26:M26">
    <cfRule type="colorScale" priority="12">
      <colorScale>
        <cfvo type="min"/>
        <cfvo type="max"/>
        <color theme="0"/>
        <color theme="5"/>
      </colorScale>
    </cfRule>
  </conditionalFormatting>
  <conditionalFormatting sqref="K27:M27">
    <cfRule type="colorScale" priority="11">
      <colorScale>
        <cfvo type="min"/>
        <cfvo type="max"/>
        <color theme="0"/>
        <color theme="5"/>
      </colorScale>
    </cfRule>
  </conditionalFormatting>
  <conditionalFormatting sqref="K28:M28">
    <cfRule type="colorScale" priority="10">
      <colorScale>
        <cfvo type="min"/>
        <cfvo type="max"/>
        <color theme="0"/>
        <color theme="5"/>
      </colorScale>
    </cfRule>
  </conditionalFormatting>
  <conditionalFormatting sqref="K29:M29">
    <cfRule type="colorScale" priority="9">
      <colorScale>
        <cfvo type="min"/>
        <cfvo type="max"/>
        <color theme="0"/>
        <color theme="5"/>
      </colorScale>
    </cfRule>
  </conditionalFormatting>
  <conditionalFormatting sqref="K30:M30">
    <cfRule type="colorScale" priority="8">
      <colorScale>
        <cfvo type="min"/>
        <cfvo type="max"/>
        <color theme="0"/>
        <color theme="5"/>
      </colorScale>
    </cfRule>
  </conditionalFormatting>
  <conditionalFormatting sqref="K31:M31">
    <cfRule type="colorScale" priority="7">
      <colorScale>
        <cfvo type="min"/>
        <cfvo type="max"/>
        <color theme="0"/>
        <color theme="5"/>
      </colorScale>
    </cfRule>
  </conditionalFormatting>
  <conditionalFormatting sqref="K32:M32">
    <cfRule type="colorScale" priority="6">
      <colorScale>
        <cfvo type="min"/>
        <cfvo type="max"/>
        <color theme="0"/>
        <color theme="5"/>
      </colorScale>
    </cfRule>
  </conditionalFormatting>
  <conditionalFormatting sqref="K33:M33">
    <cfRule type="colorScale" priority="5">
      <colorScale>
        <cfvo type="min"/>
        <cfvo type="max"/>
        <color theme="0"/>
        <color theme="5"/>
      </colorScale>
    </cfRule>
  </conditionalFormatting>
  <conditionalFormatting sqref="K34:M34">
    <cfRule type="colorScale" priority="4">
      <colorScale>
        <cfvo type="min"/>
        <cfvo type="max"/>
        <color theme="0"/>
        <color theme="5"/>
      </colorScale>
    </cfRule>
  </conditionalFormatting>
  <conditionalFormatting sqref="K35:M35">
    <cfRule type="colorScale" priority="3">
      <colorScale>
        <cfvo type="min"/>
        <cfvo type="max"/>
        <color theme="0"/>
        <color theme="5"/>
      </colorScale>
    </cfRule>
  </conditionalFormatting>
  <conditionalFormatting sqref="K36:M36">
    <cfRule type="colorScale" priority="2">
      <colorScale>
        <cfvo type="min"/>
        <cfvo type="max"/>
        <color theme="0"/>
        <color theme="5"/>
      </colorScale>
    </cfRule>
  </conditionalFormatting>
  <conditionalFormatting sqref="K37:M37">
    <cfRule type="colorScale" priority="1">
      <colorScale>
        <cfvo type="min"/>
        <cfvo type="max"/>
        <color theme="0"/>
        <color theme="5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reservecodes_by_OTU_samplecount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2018-06-23T13:53:09Z</dcterms:created>
  <dcterms:modified xsi:type="dcterms:W3CDTF">2018-06-23T14:31:22Z</dcterms:modified>
</cp:coreProperties>
</file>