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4" windowWidth="21060" windowHeight="7152"/>
  </bookViews>
  <sheets>
    <sheet name="Chronology" sheetId="3" r:id="rId1"/>
    <sheet name="Timeline" sheetId="6" r:id="rId2"/>
    <sheet name="Sheet1" sheetId="4" r:id="rId3"/>
  </sheets>
  <definedNames>
    <definedName name="Adam_birth">Chronology!$B$4</definedName>
    <definedName name="Enoch_birth">Chronology!$B$10</definedName>
    <definedName name="Enosh_birth">Chronology!$B$6</definedName>
    <definedName name="Kenan_birth">Chronology!$B$7</definedName>
    <definedName name="Lamech_birth">Chronology!$B$12</definedName>
    <definedName name="Mahalalel_birth">Chronology!$B$8</definedName>
    <definedName name="Methuselah_birth">Chronology!$B$11</definedName>
    <definedName name="Noah_birth">Chronology!$B$13</definedName>
  </definedNames>
  <calcPr calcId="145621"/>
</workbook>
</file>

<file path=xl/calcChain.xml><?xml version="1.0" encoding="utf-8"?>
<calcChain xmlns="http://schemas.openxmlformats.org/spreadsheetml/2006/main">
  <c r="F17" i="3" l="1"/>
  <c r="F18" i="3" s="1"/>
  <c r="F4" i="3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C12" i="3"/>
  <c r="C11" i="3"/>
  <c r="C10" i="3"/>
  <c r="C9" i="3"/>
  <c r="C8" i="3"/>
  <c r="C7" i="3"/>
  <c r="C6" i="3"/>
  <c r="C5" i="3"/>
  <c r="C4" i="3"/>
  <c r="C3" i="3"/>
  <c r="C17" i="3"/>
  <c r="D4" i="3"/>
  <c r="B5" i="3"/>
  <c r="B6" i="3" s="1"/>
  <c r="D6" i="3" s="1"/>
  <c r="D5" i="3" l="1"/>
  <c r="B7" i="3"/>
  <c r="D7" i="3" l="1"/>
  <c r="B8" i="3"/>
  <c r="B9" i="3" l="1"/>
  <c r="D8" i="3"/>
  <c r="B10" i="3" l="1"/>
  <c r="D9" i="3"/>
  <c r="D10" i="3" l="1"/>
  <c r="B11" i="3"/>
  <c r="D11" i="3" l="1"/>
  <c r="B12" i="3"/>
  <c r="D12" i="3" l="1"/>
  <c r="B13" i="3"/>
</calcChain>
</file>

<file path=xl/sharedStrings.xml><?xml version="1.0" encoding="utf-8"?>
<sst xmlns="http://schemas.openxmlformats.org/spreadsheetml/2006/main" count="29" uniqueCount="27">
  <si>
    <t>Event</t>
  </si>
  <si>
    <t>Duration</t>
  </si>
  <si>
    <t>Start Date</t>
  </si>
  <si>
    <t>End Date</t>
  </si>
  <si>
    <t>Hellenist War</t>
  </si>
  <si>
    <t>Alexander the Great</t>
  </si>
  <si>
    <t>July, 356 BC</t>
  </si>
  <si>
    <t>June, 323 BC</t>
  </si>
  <si>
    <t>Date Calculator</t>
  </si>
  <si>
    <t>Eden</t>
  </si>
  <si>
    <t>Adam</t>
  </si>
  <si>
    <t>Seth</t>
  </si>
  <si>
    <t>Enosh</t>
  </si>
  <si>
    <t>Kenan</t>
  </si>
  <si>
    <t>Mahalalel</t>
  </si>
  <si>
    <t>Jared</t>
  </si>
  <si>
    <t>Enoch</t>
  </si>
  <si>
    <t>Methuselah</t>
  </si>
  <si>
    <t>translated</t>
  </si>
  <si>
    <t>Lamech</t>
  </si>
  <si>
    <t>Noah</t>
  </si>
  <si>
    <t>Shem</t>
  </si>
  <si>
    <t>Ham</t>
  </si>
  <si>
    <t>Japheth</t>
  </si>
  <si>
    <t>&gt; 1556</t>
  </si>
  <si>
    <t>Days Duration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</si>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</sst>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3" fontId="0" fillId="0" borderId="0" xfId="0" applyNumberFormat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Event</c:v>
          </c:tx>
          <c:spPr>
            <a:ln w="28575">
              <a:noFill/>
            </a:ln>
          </c:spPr>
          <c:dLbls>
            <c:spPr>
              <a:blipFill>
                <a:blip xmlns:r="http://schemas.openxmlformats.org/officeDocument/2006/relationships" r:embed="rId1"/>
                <a:tile tx="0" ty="0" sx="100000" sy="100000" flip="none" algn="tl"/>
              </a:blipFill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xVal>
            <c:numRef>
              <c:f>Chronology!$B$3:$B$13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130</c:v>
                </c:pt>
                <c:pt idx="3">
                  <c:v>235</c:v>
                </c:pt>
                <c:pt idx="4">
                  <c:v>325</c:v>
                </c:pt>
                <c:pt idx="5">
                  <c:v>395</c:v>
                </c:pt>
                <c:pt idx="6">
                  <c:v>460</c:v>
                </c:pt>
                <c:pt idx="7">
                  <c:v>622</c:v>
                </c:pt>
                <c:pt idx="8">
                  <c:v>687</c:v>
                </c:pt>
                <c:pt idx="9">
                  <c:v>874</c:v>
                </c:pt>
                <c:pt idx="10">
                  <c:v>1056</c:v>
                </c:pt>
              </c:numCache>
            </c:numRef>
          </c:xVal>
          <c:yVal>
            <c:numRef>
              <c:f>Chronology!$A$3:$A$13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01312"/>
        <c:axId val="132276608"/>
      </c:scatterChart>
      <c:valAx>
        <c:axId val="66301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276608"/>
        <c:crosses val="autoZero"/>
        <c:crossBetween val="midCat"/>
      </c:valAx>
      <c:valAx>
        <c:axId val="13227660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one"/>
        <c:crossAx val="66301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8700" cy="62769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keisan.casio.com/exec/system/12471185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F18" sqref="F18"/>
    </sheetView>
  </sheetViews>
  <sheetFormatPr defaultRowHeight="14.4" x14ac:dyDescent="0.3"/>
  <cols>
    <col min="1" max="1" width="17.44140625" bestFit="1" customWidth="1"/>
    <col min="2" max="2" width="10.5546875" style="3" bestFit="1" customWidth="1"/>
    <col min="3" max="3" width="8.109375" style="2" bestFit="1" customWidth="1"/>
    <col min="4" max="4" width="11.21875" style="3" bestFit="1" customWidth="1"/>
  </cols>
  <sheetData>
    <row r="1" spans="1:7" x14ac:dyDescent="0.3">
      <c r="A1" s="1" t="s">
        <v>8</v>
      </c>
    </row>
    <row r="2" spans="1:7" x14ac:dyDescent="0.3">
      <c r="A2" t="s">
        <v>0</v>
      </c>
      <c r="B2" s="3" t="s">
        <v>2</v>
      </c>
      <c r="C2" s="2" t="s">
        <v>1</v>
      </c>
      <c r="D2" s="3" t="s">
        <v>3</v>
      </c>
      <c r="F2" t="s">
        <v>26</v>
      </c>
      <c r="G2" t="s">
        <v>25</v>
      </c>
    </row>
    <row r="3" spans="1:7" x14ac:dyDescent="0.3">
      <c r="A3" t="s">
        <v>9</v>
      </c>
      <c r="B3" s="3">
        <v>0</v>
      </c>
      <c r="C3" s="2">
        <f t="shared" ref="C3:C12" si="0">G3/360</f>
        <v>40</v>
      </c>
      <c r="D3" s="3">
        <v>40</v>
      </c>
      <c r="F3">
        <v>0</v>
      </c>
      <c r="G3">
        <v>14400</v>
      </c>
    </row>
    <row r="4" spans="1:7" x14ac:dyDescent="0.3">
      <c r="A4" t="s">
        <v>10</v>
      </c>
      <c r="B4" s="3">
        <v>0</v>
      </c>
      <c r="C4" s="2">
        <f t="shared" si="0"/>
        <v>930</v>
      </c>
      <c r="D4" s="2">
        <f>Adam_birth+C4</f>
        <v>930</v>
      </c>
      <c r="F4">
        <f>IF(LEN(A4),F3+1,"")</f>
        <v>1</v>
      </c>
      <c r="G4">
        <v>334800</v>
      </c>
    </row>
    <row r="5" spans="1:7" x14ac:dyDescent="0.3">
      <c r="A5" t="s">
        <v>11</v>
      </c>
      <c r="B5" s="3">
        <f>Adam_birth+130</f>
        <v>130</v>
      </c>
      <c r="C5" s="2">
        <f t="shared" si="0"/>
        <v>912</v>
      </c>
      <c r="D5" s="2">
        <f>B5+C5</f>
        <v>1042</v>
      </c>
      <c r="F5">
        <f t="shared" ref="F5:F18" si="1">IF(LEN(A5),F4+1,"")</f>
        <v>2</v>
      </c>
      <c r="G5">
        <v>328320</v>
      </c>
    </row>
    <row r="6" spans="1:7" x14ac:dyDescent="0.3">
      <c r="A6" t="s">
        <v>12</v>
      </c>
      <c r="B6" s="3">
        <f>B5+105</f>
        <v>235</v>
      </c>
      <c r="C6" s="2">
        <f t="shared" si="0"/>
        <v>905</v>
      </c>
      <c r="D6" s="2">
        <f>Enosh_birth+C6</f>
        <v>1140</v>
      </c>
      <c r="F6">
        <f t="shared" si="1"/>
        <v>3</v>
      </c>
      <c r="G6">
        <v>325800</v>
      </c>
    </row>
    <row r="7" spans="1:7" x14ac:dyDescent="0.3">
      <c r="A7" t="s">
        <v>13</v>
      </c>
      <c r="B7" s="3">
        <f>Enosh_birth+90</f>
        <v>325</v>
      </c>
      <c r="C7" s="2">
        <f t="shared" si="0"/>
        <v>910</v>
      </c>
      <c r="D7" s="2">
        <f>Kenan_birth+C7</f>
        <v>1235</v>
      </c>
      <c r="F7">
        <f t="shared" si="1"/>
        <v>4</v>
      </c>
      <c r="G7">
        <v>327600</v>
      </c>
    </row>
    <row r="8" spans="1:7" x14ac:dyDescent="0.3">
      <c r="A8" t="s">
        <v>14</v>
      </c>
      <c r="B8" s="3">
        <f>B7+70</f>
        <v>395</v>
      </c>
      <c r="C8" s="2">
        <f t="shared" si="0"/>
        <v>895</v>
      </c>
      <c r="D8" s="2">
        <f>Mahalalel_birth+C8</f>
        <v>1290</v>
      </c>
      <c r="F8">
        <f t="shared" si="1"/>
        <v>5</v>
      </c>
      <c r="G8">
        <v>322200</v>
      </c>
    </row>
    <row r="9" spans="1:7" x14ac:dyDescent="0.3">
      <c r="A9" t="s">
        <v>15</v>
      </c>
      <c r="B9" s="3">
        <f>Mahalalel_birth+65</f>
        <v>460</v>
      </c>
      <c r="C9" s="2">
        <f t="shared" si="0"/>
        <v>962</v>
      </c>
      <c r="D9" s="2">
        <f>B9+C9</f>
        <v>1422</v>
      </c>
      <c r="F9">
        <f t="shared" si="1"/>
        <v>6</v>
      </c>
      <c r="G9">
        <v>346320</v>
      </c>
    </row>
    <row r="10" spans="1:7" x14ac:dyDescent="0.3">
      <c r="A10" t="s">
        <v>16</v>
      </c>
      <c r="B10" s="3">
        <f>B9+162</f>
        <v>622</v>
      </c>
      <c r="C10" s="2">
        <f t="shared" si="0"/>
        <v>365</v>
      </c>
      <c r="D10" s="2">
        <f>Enoch_birth+C10</f>
        <v>987</v>
      </c>
      <c r="E10" t="s">
        <v>18</v>
      </c>
      <c r="F10">
        <f t="shared" si="1"/>
        <v>7</v>
      </c>
      <c r="G10">
        <v>131400</v>
      </c>
    </row>
    <row r="11" spans="1:7" x14ac:dyDescent="0.3">
      <c r="A11" t="s">
        <v>17</v>
      </c>
      <c r="B11" s="3">
        <f>Enoch_birth+65</f>
        <v>687</v>
      </c>
      <c r="C11" s="2">
        <f t="shared" si="0"/>
        <v>969</v>
      </c>
      <c r="D11" s="2">
        <f>Methuselah_birth+C11</f>
        <v>1656</v>
      </c>
      <c r="F11">
        <f t="shared" si="1"/>
        <v>8</v>
      </c>
      <c r="G11">
        <v>348840</v>
      </c>
    </row>
    <row r="12" spans="1:7" x14ac:dyDescent="0.3">
      <c r="A12" t="s">
        <v>19</v>
      </c>
      <c r="B12" s="3">
        <f>Methuselah_birth+187</f>
        <v>874</v>
      </c>
      <c r="C12" s="2">
        <f t="shared" si="0"/>
        <v>777</v>
      </c>
      <c r="D12" s="2">
        <f>Lamech_birth+C12</f>
        <v>1651</v>
      </c>
      <c r="F12">
        <f t="shared" si="1"/>
        <v>9</v>
      </c>
      <c r="G12">
        <v>279720</v>
      </c>
    </row>
    <row r="13" spans="1:7" x14ac:dyDescent="0.3">
      <c r="A13" t="s">
        <v>20</v>
      </c>
      <c r="B13" s="3">
        <f>Lamech_birth+182</f>
        <v>1056</v>
      </c>
      <c r="F13">
        <f t="shared" si="1"/>
        <v>10</v>
      </c>
    </row>
    <row r="14" spans="1:7" x14ac:dyDescent="0.3">
      <c r="A14" t="s">
        <v>21</v>
      </c>
      <c r="B14" s="3" t="s">
        <v>24</v>
      </c>
      <c r="F14">
        <f t="shared" si="1"/>
        <v>11</v>
      </c>
    </row>
    <row r="15" spans="1:7" x14ac:dyDescent="0.3">
      <c r="A15" t="s">
        <v>22</v>
      </c>
      <c r="B15" s="3" t="s">
        <v>24</v>
      </c>
      <c r="F15">
        <f t="shared" si="1"/>
        <v>12</v>
      </c>
    </row>
    <row r="16" spans="1:7" x14ac:dyDescent="0.3">
      <c r="A16" t="s">
        <v>23</v>
      </c>
      <c r="B16" s="3" t="s">
        <v>24</v>
      </c>
      <c r="F16">
        <f t="shared" si="1"/>
        <v>13</v>
      </c>
    </row>
    <row r="17" spans="1:7" x14ac:dyDescent="0.3">
      <c r="A17" t="s">
        <v>5</v>
      </c>
      <c r="B17" s="3" t="s">
        <v>6</v>
      </c>
      <c r="C17" s="2">
        <f>G17/360</f>
        <v>33.397222222222226</v>
      </c>
      <c r="D17" s="3" t="s">
        <v>7</v>
      </c>
      <c r="F17">
        <f t="shared" si="1"/>
        <v>14</v>
      </c>
      <c r="G17" s="2">
        <v>12023</v>
      </c>
    </row>
    <row r="18" spans="1:7" x14ac:dyDescent="0.3">
      <c r="A18" t="s">
        <v>4</v>
      </c>
      <c r="B18" s="3">
        <v>-334</v>
      </c>
      <c r="F18">
        <f t="shared" si="1"/>
        <v>15</v>
      </c>
    </row>
  </sheetData>
  <hyperlinks>
    <hyperlink ref="A1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9" sqref="D19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Chronology</vt:lpstr>
      <vt:lpstr>Sheet1</vt:lpstr>
      <vt:lpstr>Timeline</vt:lpstr>
      <vt:lpstr>Adam_birth</vt:lpstr>
      <vt:lpstr>Enoch_birth</vt:lpstr>
      <vt:lpstr>Enosh_birth</vt:lpstr>
      <vt:lpstr>Kenan_birth</vt:lpstr>
      <vt:lpstr>Lamech_birth</vt:lpstr>
      <vt:lpstr>Mahalalel_birth</vt:lpstr>
      <vt:lpstr>Methuselah_birth</vt:lpstr>
      <vt:lpstr>Noah_birth</vt:lpstr>
    </vt:vector>
  </TitlesOfParts>
  <Company>Aker Solutions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Currier, Matthew</dc:creator>
  <cp:lastModifiedBy>Currier, Matthew</cp:lastModifiedBy>
  <dcterms:created xsi:type="dcterms:W3CDTF">2015-09-27T01:38:39Z</dcterms:created>
  <dcterms:modified xsi:type="dcterms:W3CDTF">2015-10-28T19:47:26Z</dcterms:modified>
</cp:coreProperties>
</file>