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nico/Desktop/FoodAnalyser/03_thesis/"/>
    </mc:Choice>
  </mc:AlternateContent>
  <xr:revisionPtr revIDLastSave="0" documentId="13_ncr:1_{151AB263-4023-8743-9F6E-8BED272BA814}" xr6:coauthVersionLast="47" xr6:coauthVersionMax="47" xr10:uidLastSave="{00000000-0000-0000-0000-000000000000}"/>
  <bookViews>
    <workbookView xWindow="4580" yWindow="500" windowWidth="30460" windowHeight="28300" firstSheet="2" activeTab="13" xr2:uid="{3701A8F3-D4B0-D940-B81D-3D1CB3DADD6F}"/>
  </bookViews>
  <sheets>
    <sheet name="Literatur" sheetId="1" r:id="rId1"/>
    <sheet name="Abbildungen" sheetId="2" r:id="rId2"/>
    <sheet name="Formeln" sheetId="4" r:id="rId3"/>
    <sheet name="Suchbegriffe" sheetId="6" r:id="rId4"/>
    <sheet name="Suchabfragen" sheetId="5" r:id="rId5"/>
    <sheet name="Quellenauswahl" sheetId="7" r:id="rId6"/>
    <sheet name="Quellenübesicht" sheetId="8" r:id="rId7"/>
    <sheet name="FA Client" sheetId="9" r:id="rId8"/>
    <sheet name="FA Server" sheetId="10" r:id="rId9"/>
    <sheet name="Anwendungsfälle" sheetId="12" r:id="rId10"/>
    <sheet name="Versuchsablauf" sheetId="13" r:id="rId11"/>
    <sheet name="Lebensmittelauswahl" sheetId="14" r:id="rId12"/>
    <sheet name="Core Data" sheetId="15" r:id="rId13"/>
    <sheet name="Detail Level" sheetId="16" r:id="rId14"/>
  </sheets>
  <definedNames>
    <definedName name="_xlnm._FilterDatabase" localSheetId="0" hidden="1">Literatur!$A$1:$Q$187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91" i="1" l="1"/>
  <c r="Q155" i="1"/>
  <c r="Q186" i="1"/>
  <c r="Q185" i="1"/>
  <c r="Q184" i="1"/>
  <c r="Q182" i="1"/>
  <c r="Q181" i="1"/>
  <c r="Q173" i="1"/>
  <c r="Q172" i="1"/>
  <c r="Q170" i="1"/>
  <c r="Q169" i="1"/>
  <c r="Q168" i="1"/>
  <c r="Q167" i="1"/>
  <c r="Q158" i="1"/>
  <c r="Q157" i="1"/>
  <c r="Q151" i="1"/>
  <c r="Q159" i="1"/>
  <c r="Q160" i="1"/>
  <c r="Q174" i="1"/>
  <c r="Q150" i="1"/>
  <c r="Q165" i="1"/>
  <c r="Q163" i="1"/>
  <c r="Q162" i="1"/>
  <c r="Q147" i="1"/>
  <c r="Q178" i="1"/>
  <c r="Q179" i="1"/>
  <c r="Q180" i="1"/>
  <c r="Q177" i="1"/>
  <c r="Q171" i="1"/>
  <c r="Q166" i="1"/>
  <c r="Q156" i="1"/>
  <c r="Q154" i="1"/>
  <c r="Q152" i="1"/>
  <c r="Q146" i="1"/>
  <c r="Q44" i="1"/>
  <c r="Q50" i="1"/>
  <c r="Q145" i="1"/>
  <c r="Q26" i="1"/>
  <c r="Q24" i="1"/>
  <c r="Q4" i="1"/>
  <c r="Q3" i="1"/>
  <c r="Q2" i="1"/>
  <c r="Q59" i="1"/>
  <c r="Q58" i="1"/>
  <c r="Q57" i="1"/>
  <c r="Q62" i="1"/>
  <c r="Q65" i="1"/>
  <c r="Q64" i="1"/>
  <c r="Q70" i="1"/>
  <c r="Q31" i="1"/>
  <c r="Q187" i="1"/>
  <c r="Q164" i="1"/>
  <c r="Q161" i="1"/>
  <c r="Q149" i="1"/>
  <c r="Q148"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4" i="1"/>
  <c r="Q103" i="1"/>
  <c r="Q100" i="1"/>
  <c r="Q97" i="1"/>
  <c r="Q96" i="1"/>
  <c r="Q95" i="1"/>
  <c r="Q94" i="1"/>
  <c r="Q93" i="1"/>
  <c r="Q92" i="1"/>
  <c r="Q90" i="1"/>
  <c r="Q86" i="1"/>
  <c r="Q83" i="1"/>
  <c r="Q82" i="1"/>
  <c r="Q81" i="1"/>
  <c r="Q80" i="1"/>
  <c r="Q79" i="1"/>
  <c r="Q78" i="1"/>
  <c r="Q77" i="1"/>
  <c r="Q75" i="1"/>
  <c r="Q68" i="1"/>
  <c r="Q67" i="1"/>
  <c r="Q66" i="1"/>
  <c r="Q63" i="1"/>
  <c r="Q61" i="1"/>
  <c r="Q60" i="1"/>
  <c r="Q56" i="1"/>
  <c r="Q55" i="1"/>
  <c r="Q54" i="1"/>
  <c r="Q53" i="1"/>
  <c r="Q52" i="1"/>
  <c r="Q49" i="1"/>
  <c r="Q48" i="1"/>
  <c r="Q47" i="1"/>
  <c r="Q46" i="1"/>
  <c r="Q45" i="1"/>
  <c r="Q43" i="1"/>
  <c r="Q42" i="1"/>
  <c r="Q41" i="1"/>
  <c r="Q40" i="1"/>
  <c r="Q38" i="1"/>
  <c r="Q35" i="1"/>
  <c r="Q33" i="1"/>
  <c r="Q30" i="1"/>
  <c r="Q23" i="1"/>
  <c r="Q20" i="1"/>
  <c r="Q18" i="1"/>
  <c r="Q17" i="1"/>
  <c r="Q16" i="1"/>
  <c r="Q15" i="1"/>
  <c r="Q14" i="1"/>
  <c r="Q11" i="1"/>
  <c r="Q10" i="1"/>
  <c r="Q8" i="1"/>
  <c r="Q7" i="1"/>
  <c r="Q6" i="1"/>
  <c r="Q5" i="1"/>
  <c r="Q183" i="1"/>
  <c r="Q176" i="1"/>
  <c r="Q175" i="1"/>
  <c r="Q153" i="1"/>
  <c r="Q106" i="1"/>
  <c r="Q105" i="1"/>
  <c r="Q102" i="1"/>
  <c r="Q101" i="1"/>
  <c r="Q99" i="1"/>
  <c r="Q98" i="1"/>
  <c r="Q89" i="1"/>
  <c r="Q88" i="1"/>
  <c r="Q87" i="1"/>
  <c r="Q85" i="1"/>
  <c r="Q84" i="1"/>
  <c r="Q76" i="1"/>
  <c r="Q73" i="1"/>
  <c r="Q74" i="1"/>
  <c r="Q72" i="1"/>
  <c r="Q71" i="1"/>
  <c r="Q69" i="1"/>
  <c r="Q51" i="1"/>
  <c r="Q39" i="1"/>
  <c r="Q37" i="1"/>
  <c r="Q36" i="1"/>
  <c r="Q34" i="1"/>
  <c r="Q32" i="1"/>
  <c r="Q29" i="1"/>
  <c r="Q28" i="1"/>
  <c r="Q27" i="1"/>
  <c r="Q25" i="1"/>
  <c r="Q22" i="1"/>
  <c r="Q21" i="1"/>
  <c r="Q19" i="1"/>
  <c r="Q13" i="1"/>
  <c r="Q12" i="1"/>
  <c r="Q9" i="1"/>
  <c r="O9" i="1"/>
  <c r="O187" i="1"/>
  <c r="O186" i="1"/>
  <c r="O185" i="1"/>
  <c r="O184" i="1"/>
  <c r="O183" i="1" l="1"/>
  <c r="O51" i="1"/>
  <c r="O155" i="1"/>
  <c r="O156" i="1"/>
  <c r="O157" i="1"/>
  <c r="O158" i="1"/>
  <c r="O152" i="1"/>
  <c r="O153" i="1"/>
  <c r="O154" i="1"/>
  <c r="O169" i="1"/>
  <c r="O170" i="1"/>
  <c r="O171" i="1"/>
  <c r="O172" i="1"/>
  <c r="O173" i="1"/>
  <c r="O174" i="1"/>
  <c r="O175" i="1"/>
  <c r="O176" i="1"/>
  <c r="O177" i="1"/>
  <c r="O178" i="1"/>
  <c r="O179" i="1"/>
  <c r="O180" i="1"/>
  <c r="O181" i="1"/>
  <c r="O182" i="1"/>
  <c r="O162" i="1"/>
  <c r="O163" i="1"/>
  <c r="O164" i="1"/>
  <c r="O165" i="1"/>
  <c r="O166" i="1"/>
  <c r="O167" i="1"/>
  <c r="O168" i="1"/>
  <c r="O31" i="1"/>
  <c r="O32" i="1"/>
  <c r="O159" i="1"/>
  <c r="O160" i="1"/>
  <c r="O161" i="1"/>
  <c r="O17" i="1"/>
  <c r="O18" i="1"/>
  <c r="O15" i="1"/>
  <c r="O10" i="1"/>
  <c r="O11" i="1"/>
  <c r="O12" i="1"/>
  <c r="O13" i="1"/>
  <c r="O14" i="1"/>
  <c r="O16" i="1"/>
  <c r="O144" i="1"/>
  <c r="O114" i="1"/>
  <c r="O115" i="1"/>
  <c r="O116" i="1"/>
  <c r="O117" i="1"/>
  <c r="O118" i="1"/>
  <c r="O68" i="1"/>
  <c r="O69" i="1"/>
  <c r="O70" i="1"/>
  <c r="O36" i="1"/>
  <c r="O37" i="1"/>
  <c r="O38" i="1"/>
  <c r="O39" i="1"/>
  <c r="O140" i="1"/>
  <c r="O134" i="1"/>
  <c r="O2" i="1"/>
  <c r="O3" i="1"/>
  <c r="O4" i="1"/>
  <c r="O33" i="1"/>
  <c r="O34" i="1"/>
  <c r="O35" i="1"/>
  <c r="O40" i="1"/>
  <c r="O41" i="1"/>
  <c r="O42" i="1"/>
  <c r="O43" i="1"/>
  <c r="O44" i="1"/>
  <c r="O45" i="1"/>
  <c r="O46" i="1"/>
  <c r="O47" i="1"/>
  <c r="O48" i="1"/>
  <c r="O49" i="1"/>
  <c r="O50" i="1"/>
  <c r="O52" i="1"/>
  <c r="O53" i="1"/>
  <c r="O54" i="1"/>
  <c r="O55" i="1"/>
  <c r="O56" i="1"/>
  <c r="O57" i="1"/>
  <c r="O58" i="1"/>
  <c r="O59" i="1"/>
  <c r="O60" i="1"/>
  <c r="O61" i="1"/>
  <c r="O62" i="1"/>
  <c r="O63" i="1"/>
  <c r="O64" i="1"/>
  <c r="O65" i="1"/>
  <c r="O66" i="1"/>
  <c r="O67"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9" i="1"/>
  <c r="O120" i="1"/>
  <c r="O121" i="1"/>
  <c r="O141" i="1"/>
  <c r="O142" i="1"/>
  <c r="O143" i="1"/>
  <c r="O122" i="1"/>
  <c r="O123" i="1"/>
  <c r="O124" i="1"/>
  <c r="O125" i="1"/>
  <c r="O126" i="1"/>
  <c r="O127" i="1"/>
  <c r="O128" i="1"/>
  <c r="O129" i="1"/>
  <c r="O130" i="1"/>
  <c r="O131" i="1"/>
  <c r="O132" i="1"/>
  <c r="O133" i="1"/>
  <c r="O135" i="1"/>
  <c r="O136" i="1"/>
  <c r="O137" i="1"/>
  <c r="O138" i="1"/>
  <c r="O139" i="1"/>
  <c r="O145" i="1"/>
  <c r="O146" i="1"/>
  <c r="O147" i="1"/>
  <c r="O148" i="1"/>
  <c r="O149" i="1"/>
  <c r="O150" i="1"/>
  <c r="O151" i="1"/>
  <c r="O5" i="1"/>
  <c r="O6" i="1"/>
  <c r="O7" i="1"/>
  <c r="O8" i="1"/>
  <c r="O19" i="1"/>
  <c r="O20" i="1"/>
  <c r="O21" i="1"/>
  <c r="O22" i="1"/>
  <c r="O23" i="1"/>
  <c r="O24" i="1"/>
  <c r="O25" i="1"/>
  <c r="O26" i="1"/>
  <c r="O27" i="1"/>
  <c r="O28" i="1"/>
  <c r="O29" i="1"/>
  <c r="O30" i="1"/>
</calcChain>
</file>

<file path=xl/sharedStrings.xml><?xml version="1.0" encoding="utf-8"?>
<sst xmlns="http://schemas.openxmlformats.org/spreadsheetml/2006/main" count="3146" uniqueCount="1305">
  <si>
    <t>Nr</t>
  </si>
  <si>
    <t>URL</t>
  </si>
  <si>
    <t>Seite</t>
  </si>
  <si>
    <t>Jahr</t>
  </si>
  <si>
    <t>Art</t>
  </si>
  <si>
    <t>Verlag</t>
  </si>
  <si>
    <t>Bilddatei</t>
  </si>
  <si>
    <t>PDF-Datei</t>
  </si>
  <si>
    <t>Titel</t>
  </si>
  <si>
    <t>Autor für Fußnote</t>
  </si>
  <si>
    <t>Autor für Literaturverzeichnis</t>
  </si>
  <si>
    <t>Beschreibung</t>
  </si>
  <si>
    <t>PDF</t>
  </si>
  <si>
    <t>-</t>
  </si>
  <si>
    <t>Internet</t>
  </si>
  <si>
    <t>Buch</t>
  </si>
  <si>
    <t>Fußnote</t>
  </si>
  <si>
    <t>Cambridge University Press</t>
  </si>
  <si>
    <t>1-2</t>
  </si>
  <si>
    <t>https://de.statista.com/outlook/hmo/digital-health/digital-fitness-well-being/digital-fitness-well-being-apps/ernaehrungs-apps/deutschland</t>
  </si>
  <si>
    <t>Anzahl der Personen in Deutschland, die sehr auf ihre Gesundheit achten (Gesundheitsbewusste), von 2018 bis 2022 (in Millionen)</t>
  </si>
  <si>
    <t>Zugriff am</t>
  </si>
  <si>
    <t>2023-03-05</t>
  </si>
  <si>
    <t>2023-03-07</t>
  </si>
  <si>
    <t>Statista</t>
  </si>
  <si>
    <t>Interesse der Bevölkerung in Deutschland an gesunder Ernährung und gesunder Lebensweise von 2018 bis 2022 (Personen in Millionen) [Graph]</t>
  </si>
  <si>
    <t>Ernährungs-Apps - Deutschland</t>
  </si>
  <si>
    <t>Graph, August 2022</t>
  </si>
  <si>
    <t>Paper</t>
  </si>
  <si>
    <t>A_Review_of_Stereo_Photgrammetry_Method_for_3-D_Reconstruction_in_Computer_Vision.pdf</t>
  </si>
  <si>
    <t>A Review of Stereo-Photogrammetry Method for 3-D Reconstruction in Computer Vision</t>
  </si>
  <si>
    <t>Do, Phuong Ngoc Binh; Nguyen, Quoc Chi</t>
  </si>
  <si>
    <t>Do, P.; Nguyen, Q.</t>
  </si>
  <si>
    <t>DOI</t>
  </si>
  <si>
    <t>2019 19th International Symposium on Communications and Information Technologies (ISCIT), Ho Chi Minh City, Vietnam</t>
  </si>
  <si>
    <t>10.1109/ISCIT.2019.8905144</t>
  </si>
  <si>
    <t>https://ieeexplore.ieee.org/document/8905144</t>
  </si>
  <si>
    <t>10.1007/978-3-030-34372-9</t>
  </si>
  <si>
    <t>Computer Vision Algorithms and Applications Second Edition</t>
  </si>
  <si>
    <t>Szeliski, R.</t>
  </si>
  <si>
    <t>Szeliski, Richard</t>
  </si>
  <si>
    <t>Innovations in Smart Cities Applications Edition 3, The Proceedings of the 4th International Conference on Smart City Applications</t>
  </si>
  <si>
    <t>10.1007/978-3-030-37629-1</t>
  </si>
  <si>
    <t>Ahmed, Mohamed Ben; Boudhir, Anouar Abdelhakim; Santos, Domingos; Aroussi, Mohamed El; Karas, İsmail Rakıp</t>
  </si>
  <si>
    <t>https://link.springer.com/book/10.1007/978-3-030-37629-1</t>
  </si>
  <si>
    <t>511-512</t>
  </si>
  <si>
    <t>https://iopscience.iop.org/article/10.1088/1742-6596/1744/3/032002/pdf</t>
  </si>
  <si>
    <t>2021_Active_Passive_Methods.pdf</t>
  </si>
  <si>
    <t>AReviewOn3DReconstructionTechniquesFrom2DImages.pdf</t>
  </si>
  <si>
    <t>10.1088/1742-6596/1744/3/032002</t>
  </si>
  <si>
    <t>Research on 3D Reconstruction methods Based on Binocular Structured Light Vision</t>
  </si>
  <si>
    <t>Ruilu, H.; Hongjuan, Y.; Liping, M.</t>
  </si>
  <si>
    <t>139-140</t>
  </si>
  <si>
    <t>2023_sensors-23-00596-v2.pdf</t>
  </si>
  <si>
    <t>https://www.mdpi.com/1424-8220/23/2/596</t>
  </si>
  <si>
    <t>An Overview on Image-Based and Scanner-Based 3D Modeling Technologies</t>
  </si>
  <si>
    <t>10.3390/s23020596</t>
  </si>
  <si>
    <t>Verykokou, Styliani; Ioannidis, Charalabos</t>
  </si>
  <si>
    <t>6-7</t>
  </si>
  <si>
    <t>10.5194/isprs-archives-XLIII-B2-2021-825-2021</t>
  </si>
  <si>
    <t>https://www.int-arch-photogramm-remote-sens-spatial-inf-sci.net/XLIII-B2-2021/825/2021/</t>
  </si>
  <si>
    <t>2021_isprs-archives-XLIII-B2-2021-825-2021.pdf</t>
  </si>
  <si>
    <t>Triangulation and Time-of-Flight based 3D Digitisation Techniques of cultural heritage structures</t>
  </si>
  <si>
    <t>Altuntas, C.</t>
  </si>
  <si>
    <t>Int. Arch. Photogramm. Remote Sens. Spatial Inf. Sci., XLIII-B2-2021</t>
  </si>
  <si>
    <t>825-826</t>
  </si>
  <si>
    <t>826-827</t>
  </si>
  <si>
    <t>zusammenhang_ordnung_forschungsbereich.svg</t>
  </si>
  <si>
    <t>Darstellung der 3D Bildrekonstruktionstechniken</t>
  </si>
  <si>
    <t>https://developer.apple.com/documentation/realitykit/capturing-photographs-for-realitykit-object-capture</t>
  </si>
  <si>
    <t>2023-04-20</t>
  </si>
  <si>
    <t>Apple Inc.</t>
  </si>
  <si>
    <t>Capturing Photographs for RealityKit Object Capture</t>
  </si>
  <si>
    <t>https://www.ijsrp.org/research-paper-0920.php?rp=P10510536</t>
  </si>
  <si>
    <t>2021_Binocular_Vision.pdf</t>
  </si>
  <si>
    <t>Binocular Vision-Based Intelligent 3-D Perception for Robotics Application</t>
  </si>
  <si>
    <t>10.29322/IJSRP.10.09.2020.p10582</t>
  </si>
  <si>
    <t>Karunachandra, R.T.H.S.K.; Herath, H.M.K.K.M.B.</t>
  </si>
  <si>
    <t>689-690</t>
  </si>
  <si>
    <t>https://www.sciencedirect.com/science/article/pii/S0042698920301929</t>
  </si>
  <si>
    <t>10.1016/j.visres.2020.11.009</t>
  </si>
  <si>
    <t>2021_Binocular_Vision_Depth_Perception.pdf</t>
  </si>
  <si>
    <t>A unified model for binocular fusion and depth perception</t>
  </si>
  <si>
    <t>Ding, Jian; Levi, Dennis M.</t>
  </si>
  <si>
    <t>11-12</t>
  </si>
  <si>
    <t>Penetration rate of dual cameras in smartphones worldwide from 2016 to 2019</t>
  </si>
  <si>
    <t>2023-04-11</t>
  </si>
  <si>
    <t>A flexible new technique for camera calibration</t>
  </si>
  <si>
    <t>Object recognition from local scale-invariant features</t>
  </si>
  <si>
    <t>10.1109/ICCV.1999.790410</t>
  </si>
  <si>
    <t>Lowe_1999.pdf</t>
  </si>
  <si>
    <t>https://ieeexplore.ieee.org/document/790410</t>
  </si>
  <si>
    <t>Lowe, D.</t>
  </si>
  <si>
    <t>Lowe, David G.</t>
  </si>
  <si>
    <t>Hartley, Richard; Zisserman, Andrew</t>
  </si>
  <si>
    <t>Multiple View Geometry in Computer Vision Second Edition</t>
  </si>
  <si>
    <t>Richard_Hartley_Andrew_Zisserman-Multiple_View_Geometry_in_Computer_Vision-EN.pdf</t>
  </si>
  <si>
    <t>http://www.r-5.org/files/books/computers/algo-list/image-processing/vision/Richard_Hartley_Andrew_Zisserman-Multiple_View_Geometry_in_Computer_Vision-EN.pdf</t>
  </si>
  <si>
    <t>Springer Nature Switzerland AG</t>
  </si>
  <si>
    <t>2022_CV_Richard_Szeliski.pdf</t>
  </si>
  <si>
    <t>http://library.lol/main/5B158374B784FA7FC9D6559B45352EA1</t>
  </si>
  <si>
    <t>Matrix der intrinsischen Kameraparameter</t>
  </si>
  <si>
    <t>Zhang, Yu-Jin</t>
  </si>
  <si>
    <t>Matrix der extrinsischen Kameraparameter</t>
  </si>
  <si>
    <t>Jacob, Sharu Susan; Sreeja, S; Dathan, Nisha. S.</t>
  </si>
  <si>
    <t>IECON 2022 – 48th Annual Conference of the IEEE Industrial Electronics Society, Brussels, Belgium</t>
  </si>
  <si>
    <t>10.1109/IECON49645.2022.9968715</t>
  </si>
  <si>
    <t>Evaluation of Feature Detection Algorithms and Epipolar Geometry Based Camera Pose Estimation</t>
  </si>
  <si>
    <t>Url</t>
  </si>
  <si>
    <t>https://ieeexplore.ieee.org/stamp/stamp.jsp?tp=&amp;arnumber=9968715</t>
  </si>
  <si>
    <t>2022_Evaluation_of_Feature_Detection_Algorithms_and_Epipolar_Geometry_Based_Camera_Pose_Estimation.pdf</t>
  </si>
  <si>
    <t>45, 48</t>
  </si>
  <si>
    <t>153-155</t>
  </si>
  <si>
    <t>Transformation eines 3D Punkts in 2D</t>
  </si>
  <si>
    <t>41, 43-46</t>
  </si>
  <si>
    <t>https://openaccess.thecvf.com/content_CVPR_2020/papers/Xu_AANet_Adaptive_Aggregation_Network_for_Efficient_Stereo_Matching_CVPR_2020_paper.pdf</t>
  </si>
  <si>
    <t>2020_Xu_AANet_Adaptive_Aggregation_Network_for_Efficient_Stereo_Matching_CVPR_2020_paper.pdf</t>
  </si>
  <si>
    <t>AANet: Adaptive Aggregation Network for Efficient Stereo Matching</t>
  </si>
  <si>
    <t>Xu, Haofei; Zhang, Juyong</t>
  </si>
  <si>
    <t>10.1109/CVPR42600.2020.00203</t>
  </si>
  <si>
    <t>IEEE/CVF Conference on Computer Vision and Pattern Recognition (CVPR)</t>
  </si>
  <si>
    <t>https://arxiv.org/abs/2109.10123</t>
  </si>
  <si>
    <t>2021_2109.10123.pdf</t>
  </si>
  <si>
    <t>Survey on Semantic Stereo Matching / Semantic Depth Estimation</t>
  </si>
  <si>
    <t>Victor, Viny Saajan; Neigel, Peter</t>
  </si>
  <si>
    <t>arXiv</t>
  </si>
  <si>
    <t>10.48550/ARXIV.2109.10123</t>
  </si>
  <si>
    <t>Chandrashekar, Akash; Papadakis, John; Willis, Andrew; Gantert, Jamie</t>
  </si>
  <si>
    <t>https://arxiv.org/pdf/2103.06366.pdf</t>
  </si>
  <si>
    <t>Sfm-and-RGBD-Depth-Fusion.pdf</t>
  </si>
  <si>
    <t>Structure-From-Motion and RGBD Depth Fusion</t>
  </si>
  <si>
    <t>10.48550/arXiv.2103.06366</t>
  </si>
  <si>
    <t>A Confidence-Aware Cascade Network for Multi-Scale Stereo Matching of Very-High-Resolution Remote Sensing Images</t>
  </si>
  <si>
    <t>https://www.mdpi.com/2072-4292/14/7/1667</t>
  </si>
  <si>
    <t>2022_stereo_matching.pdf</t>
  </si>
  <si>
    <t>10.3390/rs14071667</t>
  </si>
  <si>
    <t>Tao, Rongshu; Xiang, Yuming; You, Hongjian</t>
  </si>
  <si>
    <t>Distinctive Image Features from Scale-Invariant Keypoints</t>
  </si>
  <si>
    <t>10.1023/B:VISI.0000029664.99615.94</t>
  </si>
  <si>
    <t>International Journal of Computer Vision, no. 60</t>
  </si>
  <si>
    <t>25</t>
  </si>
  <si>
    <t>Lowe_2004.pdf</t>
  </si>
  <si>
    <t>https://link.springer.com/article/10.1023/B:VISI.0000029664.99615.94#citeas</t>
  </si>
  <si>
    <t>1</t>
  </si>
  <si>
    <t>1-2, 10-13, 16</t>
  </si>
  <si>
    <t>1-3</t>
  </si>
  <si>
    <t>14-16</t>
  </si>
  <si>
    <t>1-3, 14-17</t>
  </si>
  <si>
    <t>2-3</t>
  </si>
  <si>
    <t>3</t>
  </si>
  <si>
    <t>Identifikation von Merkmalspunkten mit SIFT</t>
  </si>
  <si>
    <t>sift_keypoints.png</t>
  </si>
  <si>
    <t>2-3, 5-8</t>
  </si>
  <si>
    <t>https://link.springer.com/article/10.1007/BF00127818</t>
  </si>
  <si>
    <t>1996_Fundamental_Matrix.pdf</t>
  </si>
  <si>
    <t>The fundamental matrix: Theory, algorithms, and stability analysis</t>
  </si>
  <si>
    <t>10.1007/BF00127818</t>
  </si>
  <si>
    <t>Luong, Quan-Tuan; Faugeras, Olivier D.</t>
  </si>
  <si>
    <t>International Journal of Computer Vision, vol. 17</t>
  </si>
  <si>
    <t>599-600</t>
  </si>
  <si>
    <t>Epipolargeometrie</t>
  </si>
  <si>
    <t>epipolar_geometry.svg</t>
  </si>
  <si>
    <t>Random sample consensus: a paradigm for model fitting with applications to image analysis and automated cartography</t>
  </si>
  <si>
    <t>Berechnung der Epipolarlinie</t>
  </si>
  <si>
    <t>binocular_vision_depth_calculation.svg</t>
  </si>
  <si>
    <t>Triangulation auf Basis der Epipolargeometrie</t>
  </si>
  <si>
    <t>1995_Machine_Vision.pdf</t>
  </si>
  <si>
    <t>https://www.amazon.com/Machine-Vision-Ramesh-Jain/dp/0070320187</t>
  </si>
  <si>
    <t>Jain, Ramesh; Kasturi, Rangachar; Schunck, Brian G.</t>
  </si>
  <si>
    <t>Machine Vision</t>
  </si>
  <si>
    <t>1335-1336</t>
  </si>
  <si>
    <t>https://link.springer.com/chapter/10.1007/978-981-15-5873-3_37</t>
  </si>
  <si>
    <t>2021_Handbook_of_Image_Engineering.pdf</t>
  </si>
  <si>
    <t>10.1007/978-981-15-5873-3_37</t>
  </si>
  <si>
    <t>Handbook of Image Engineering - Stereo Vision</t>
  </si>
  <si>
    <t>1336</t>
  </si>
  <si>
    <t>Disparität konjugierter Bildpunkte</t>
  </si>
  <si>
    <t>289-290</t>
  </si>
  <si>
    <t>291</t>
  </si>
  <si>
    <t>Berechnung der z-Koordinate eines 3D Punkts</t>
  </si>
  <si>
    <t>https://www.mdpi.com/1424-8220/22/9/3332</t>
  </si>
  <si>
    <t>2022_sensors-22-03332-v2.pdf</t>
  </si>
  <si>
    <t>A Comparison and Evaluation of Stereo Matching on Active Stereo Images</t>
  </si>
  <si>
    <t>10.3390/s22093332</t>
  </si>
  <si>
    <t>Jang, Mingyu; Hyunse, Yoon; Seongmin, Lee; Jiwoo, Kang; Sanghoon, Lee</t>
  </si>
  <si>
    <t>2022_Stereo_Vision_Geometry.pdf</t>
  </si>
  <si>
    <t>Adil, Elmehdi; Mikou, Mohammed; Mouhsen, Ahmed</t>
  </si>
  <si>
    <t>Adil, E. et al.</t>
  </si>
  <si>
    <t>https://ietresearch.onlinelibrary.wiley.com/doi/full/10.1049/cit2.12098</t>
  </si>
  <si>
    <t>10.1049/cit2.12098</t>
  </si>
  <si>
    <t>CAAI Transactions on Intelligence Technology</t>
  </si>
  <si>
    <t>A novel algorithm for distance measurement using stereo camera</t>
  </si>
  <si>
    <t>A novel binocular vision system for accurate 3-D reconstruction in large-scale scene based on improved calibration and stereo matching methods</t>
  </si>
  <si>
    <t>10.1007/s11042-022-12866-4</t>
  </si>
  <si>
    <t>https://link.springer.com/article/10.1007/s11042-022-12866-4#citeas</t>
  </si>
  <si>
    <t>2022_s11042-022-12866-4.pdf</t>
  </si>
  <si>
    <t>Multimedia Tools and Applications, vol. 81</t>
  </si>
  <si>
    <t>Wang, Daolei; Sun, Hao; Lu, Wu; Zhao, Wenbin; Liu, Yiteng; Chai, Pingping; Han, Yang</t>
  </si>
  <si>
    <t>Berechnung der x-Koordinate eines 3D Punkts</t>
  </si>
  <si>
    <t>Berechnung der y-Koordinate eines 3D Punkts</t>
  </si>
  <si>
    <t>26273-26274</t>
  </si>
  <si>
    <t>26274</t>
  </si>
  <si>
    <t>2021_Registration_of_Point_Clouds_A_Survey.pdf</t>
  </si>
  <si>
    <t>https://ieeexplore.ieee.org/stamp/stamp.jsp?tp=&amp;arnumber=9757937</t>
  </si>
  <si>
    <t>Registration of Point Clouds: A Survey</t>
  </si>
  <si>
    <t>136</t>
  </si>
  <si>
    <t>10.1109/INSAI54028.2021.00034</t>
  </si>
  <si>
    <t>Xie, Dongfang; Zhu, Wei; Rong, Fengxiang; Xia, Xu; Shang, Huiliang</t>
  </si>
  <si>
    <t>https://ieeexplore.ieee.org/document/121791</t>
  </si>
  <si>
    <t>1992_Primärquelle_A_method_for_registration_of_3-D_shapes.pdf</t>
  </si>
  <si>
    <t>A method for registration of 3-D shapes</t>
  </si>
  <si>
    <t>10.1109/34.121791</t>
  </si>
  <si>
    <t>IEEE Transactions on Pattern Analysis and Machine Intelligence, vol. 14, no. 2</t>
  </si>
  <si>
    <t>Besl, P. J.; McKay, Neil D.</t>
  </si>
  <si>
    <t>239-255</t>
  </si>
  <si>
    <t>138</t>
  </si>
  <si>
    <t>138-139</t>
  </si>
  <si>
    <t>Schematischer Ablauf des ICP-Algorithmus</t>
  </si>
  <si>
    <t>icp.svg</t>
  </si>
  <si>
    <t>10.1007/978-3-030-91892-7_90</t>
  </si>
  <si>
    <t>https://www.researchgate.net/publication/357059605_2D_Lidar_Data_Matching_Using_Simulated_Annealing_on_Point-Based_Method</t>
  </si>
  <si>
    <t>Linh, Tao; Nguyen, Van-Tinh; Nguyen, Trung; Ito, Toshio; Bui, Ngoc-Tam</t>
  </si>
  <si>
    <t>Linh, T. et al.</t>
  </si>
  <si>
    <t>Springer International Publishing</t>
  </si>
  <si>
    <t>946-947, 949</t>
  </si>
  <si>
    <t>Mukundan, Ramakrishnan</t>
  </si>
  <si>
    <t>3D Mesh Processing and Character Animation: With Examples Using OpenGL, OpenMesh and Assimp</t>
  </si>
  <si>
    <t>10.1007/978-3-030-81354-3_2</t>
  </si>
  <si>
    <t>2022_Ramakrishnan Mukundan - 3D Mesh Processing and Character Animation_ With Examples Using OpenGL, OpenMesh and Assimp-Springer (2022).pdf</t>
  </si>
  <si>
    <t>https://link.springer.com/chapter/10.1007/978-3-030-81354-3_2</t>
  </si>
  <si>
    <t>217</t>
  </si>
  <si>
    <t>The Diamond Laplace for Polygonal and Polyhedral Meshes</t>
  </si>
  <si>
    <t>10.1111/cgf.14369</t>
  </si>
  <si>
    <t>https://onlinelibrary.wiley.com/doi/10.1111/cgf.14369</t>
  </si>
  <si>
    <t>2021_The Diamond Laplace for Polygonal and Polyhedral Meshes.pdf</t>
  </si>
  <si>
    <t>Bunge, A.; Botsch, M.; Alexa, M.</t>
  </si>
  <si>
    <t>John Wiley &amp; Sons, Ltd., Computer Graphics Forum, vol. 40, no. 5</t>
  </si>
  <si>
    <t>6-7, 11-12</t>
  </si>
  <si>
    <t>9-11</t>
  </si>
  <si>
    <t>627</t>
  </si>
  <si>
    <t>https://www.google.de/books/edition/Sentimental_Analysis_and_Deep_Learning/wW5KEAAAQBAJ?hl=de&amp;gbpv=1&amp;dq=triangulation+is+the+process+of+mesh+generation&amp;pg=PA627&amp;printsec=frontcover</t>
  </si>
  <si>
    <t>Sentimental Analysis and Deep Learning: Proceedings of ICSADL 2021</t>
  </si>
  <si>
    <t>Delaunay, B.</t>
  </si>
  <si>
    <t>Sur la sphère vide. A la mémoire de Georges Voronoï</t>
  </si>
  <si>
    <t>https://www.mathnet.ru/php/archive.phtml?wshow=paper&amp;jrnid=im&amp;paperid=4937&amp;option_lang=eng</t>
  </si>
  <si>
    <t>Primärquelle_Delaunay.pdf</t>
  </si>
  <si>
    <t>Bulletin de l'Académie des Sciences de l'URSS, no. 6</t>
  </si>
  <si>
    <t>793-800</t>
  </si>
  <si>
    <t>198</t>
  </si>
  <si>
    <t>https://www.google.de/books/edition/Einf%C3%BChrung_in_die_Geowissenschaften/go2eDQAAQBAJ?hl=de&amp;gbpv=1&amp;dq=triangulation+dreieck+netz&amp;pg=PA198&amp;printsec=frontcover</t>
  </si>
  <si>
    <t>Einführung in die Geowissenschaften</t>
  </si>
  <si>
    <t>793-794</t>
  </si>
  <si>
    <t>Liu, Yong; Zheng, Yanwei</t>
  </si>
  <si>
    <t>4-5</t>
  </si>
  <si>
    <t>Scientific Programming, ResearchGate</t>
  </si>
  <si>
    <t>10.1155/2021/6613264</t>
  </si>
  <si>
    <t>Accurate Volume Calculation Driven by Delaunay Triangulation for Coal Measurement</t>
  </si>
  <si>
    <t>Volume_Calculation_Delaunay_Triangulation.pdf</t>
  </si>
  <si>
    <t>https://www.researchgate.net/publication/350935996_Accurate_Volume_Calculation_Driven_by_Delaunay_Triangulation_for_Coal_Measurement</t>
  </si>
  <si>
    <t>Bowyer, A.</t>
  </si>
  <si>
    <t>Bowyer, Adrian</t>
  </si>
  <si>
    <t>10.1093/comjnl/24.2.162</t>
  </si>
  <si>
    <t>Primärquelle_Bowyer_1981.pdf</t>
  </si>
  <si>
    <t>https://academic.oup.com/comjnl/article/24/2/162/338193</t>
  </si>
  <si>
    <t>Computing Dirichlet tessellations</t>
  </si>
  <si>
    <t>162-166</t>
  </si>
  <si>
    <t>The Computer Journal, vol. 24, no. 2</t>
  </si>
  <si>
    <t>1981_240167.pdf</t>
  </si>
  <si>
    <t>https://academic.oup.com/comjnl/article/24/2/167/338200?login=false</t>
  </si>
  <si>
    <t>Computing the n-dimensional Delaunay tessellation with application to Voronoi polytopes</t>
  </si>
  <si>
    <t>10.1093/comjnl/24.2.167</t>
  </si>
  <si>
    <t>Watson, David F.</t>
  </si>
  <si>
    <t>The Computer Journal, vol. 24, no. 3</t>
  </si>
  <si>
    <t>167-172</t>
  </si>
  <si>
    <t>162, 165-166</t>
  </si>
  <si>
    <t>4</t>
  </si>
  <si>
    <t>10.1016/0141-1195(84)90003-2</t>
  </si>
  <si>
    <t>Advances in Engineering Software, vol. 6, no. 4</t>
  </si>
  <si>
    <t>193-194</t>
  </si>
  <si>
    <t>Sloan, S. W.; Houlsby, G. T.</t>
  </si>
  <si>
    <t>An implementation of Watson's algorithm for computing 2-dimensional delaunay triangulations</t>
  </si>
  <si>
    <t>https://www.sciencedirect.com/science/article/abs/pii/0141119584900032</t>
  </si>
  <si>
    <t>194</t>
  </si>
  <si>
    <t>162-163</t>
  </si>
  <si>
    <t>Dreidimensionales Mesh mit Tetraeder und Umkugel</t>
  </si>
  <si>
    <t>mesh_tetraeder_umkugel.svg</t>
  </si>
  <si>
    <t>https://www.google.de/books/edition/Computational_Engineering_Introduction_t/bEw5EAAAQBAJ?hl=de&amp;gbpv=1</t>
  </si>
  <si>
    <t>Schematischer Ablauf des Bowyer-Watson Algorithmus</t>
  </si>
  <si>
    <t>delaunay_triangulation_1.svg; delaunay_triangulation_2.svg</t>
  </si>
  <si>
    <t>Schäfer, M.</t>
  </si>
  <si>
    <t>Schäfer, Michael</t>
  </si>
  <si>
    <t>77-79</t>
  </si>
  <si>
    <t>Computational Engineering - Introduction to Numerical Methods</t>
  </si>
  <si>
    <t>ISBN</t>
  </si>
  <si>
    <t>9783030760274</t>
  </si>
  <si>
    <t>4, 6-7</t>
  </si>
  <si>
    <t>Berechnung des Gesamtvolumens eines 3D Meshs</t>
  </si>
  <si>
    <t>Berechnung des Volumens eines Tetraeders</t>
  </si>
  <si>
    <t>Weisstein, Eric W.</t>
  </si>
  <si>
    <t>MathWorld--A Wolfram Web Resource.</t>
  </si>
  <si>
    <t>o. S.</t>
  </si>
  <si>
    <t>Tetrahedron</t>
  </si>
  <si>
    <t>https://mathworld.wolfram.com/Tetrahedron.html</t>
  </si>
  <si>
    <t>793-796</t>
  </si>
  <si>
    <t>2018_Differenzmethode_Volume_estimation_of_strawberries_mushrooms_and_to.pdf</t>
  </si>
  <si>
    <t>https://www.researchgate.net/publication/327132182_Volume_estimation_of_strawberries_mushrooms_and_tomatoes_with_a_machine_vision_system</t>
  </si>
  <si>
    <t>Differenzmethode</t>
  </si>
  <si>
    <t>Volume estimation of strawberries, mushrooms, and tomatoes with a machine vision system</t>
  </si>
  <si>
    <t>Concha-Meyer, Aníbal; Eifert, Joseph; Wang, Hengjian; Sanglay, Gabriel</t>
  </si>
  <si>
    <t>10.1080/10942912.2018.1508156</t>
  </si>
  <si>
    <t>International Journal of Food Properties, vol. 21, no. 1</t>
  </si>
  <si>
    <t>1868-1869</t>
  </si>
  <si>
    <t>2017_ManualforBuildingTreeVolumeandBiomassAllometricEquationforBangladesh.pdf</t>
  </si>
  <si>
    <t>Hossain, Mahmood; Siddique, Mohammad Raqibul Hasan; Abdullah, S.M.R.; Akhter, Mariam; SMZ, Islam</t>
  </si>
  <si>
    <t>Bangladesh Forest Department</t>
  </si>
  <si>
    <t>differenzmethode.svg</t>
  </si>
  <si>
    <t>https://www.researchgate.net/publication/322593979_MANUAL_FOR_BUILDING_TREE_VOLUME_AND_BIOMASS_ALLOMETRIC_EQUATION_FOR_BANGLADESH</t>
  </si>
  <si>
    <t>Hossain, M. et al.</t>
  </si>
  <si>
    <t>978-984-34-2711-3</t>
  </si>
  <si>
    <t>Manual for building tree volume and biomass allometric equation for bangladesh</t>
  </si>
  <si>
    <t>7-8</t>
  </si>
  <si>
    <t>Photogrammetry-Based Volume Measurement Framework for the Particle Density Estimation of LECA</t>
  </si>
  <si>
    <t>2022_Differenzmethode_Archimedes.pdf</t>
  </si>
  <si>
    <t>https://www.mdpi.com/1996-1944/15/15/5388</t>
  </si>
  <si>
    <t>10.3390/ma15155388</t>
  </si>
  <si>
    <t>Brzeziński, Karol; Duda, Adam; Styk, Adam; Kowaluk, Tomasz</t>
  </si>
  <si>
    <t>MDPI, Materials, vol. 15, no. 15</t>
  </si>
  <si>
    <t>https://developer.apple.com/videos/wwdc2021/?q=object%20capture</t>
  </si>
  <si>
    <t>WWDC21</t>
  </si>
  <si>
    <t>2023-04-10</t>
  </si>
  <si>
    <t>https://developer.apple.com/documentation/RealityKit/capturing-photographs-for-realitykit-object-capture</t>
  </si>
  <si>
    <t>Dive into the world of augmented reality.</t>
  </si>
  <si>
    <t>A Head-Mounted Three Dimensional Display</t>
  </si>
  <si>
    <t>Sutherland, Ivan E.</t>
  </si>
  <si>
    <t>10.1145/1476589.1476686</t>
  </si>
  <si>
    <t>Primärquelle_1968_Ivan.pdf</t>
  </si>
  <si>
    <t>https://dl.acm.org/doi/10.1145/1476589.1476686</t>
  </si>
  <si>
    <t>757-764</t>
  </si>
  <si>
    <t>2022_AR.pdf</t>
  </si>
  <si>
    <t>https://www.mdpi.com/2073-431X/11/2/28</t>
  </si>
  <si>
    <t>An Overview of Augmented Reality</t>
  </si>
  <si>
    <t>10.3390/computers11020028</t>
  </si>
  <si>
    <t>Arena, Fabio; Collotta, Mario; Pau, Giovanni; Termine, Francesco</t>
  </si>
  <si>
    <t>MDPI, Computers, vol. 11, no. 2</t>
  </si>
  <si>
    <t>Introducing Object Capture</t>
  </si>
  <si>
    <t>10.1109/JBHI.2020.2987943</t>
  </si>
  <si>
    <t>https://ieeexplore.ieee.org/document/9082900</t>
  </si>
  <si>
    <t>2020_Overview_Image_based_Food_Classification_and_Volume.pdf</t>
  </si>
  <si>
    <t>Image-Based Food Classification and Volume Estimation for Dietary Assessment: A Review</t>
  </si>
  <si>
    <t>IEEE Journal of Biomedical and Health Informatics, vol. 24, no. 7</t>
  </si>
  <si>
    <t>https://pubmed.ncbi.nlm.nih.gov/35590990/</t>
  </si>
  <si>
    <t>2022_Foodcam.pdf</t>
  </si>
  <si>
    <t>FOODCAM: A Novel Structured Light-Stereo Imaging System for Food Portion Size Estimation</t>
  </si>
  <si>
    <t>10.3390/s22093300</t>
  </si>
  <si>
    <t>Raju, Viprav B.; Sazonov, Edward</t>
  </si>
  <si>
    <t>Tahir, Ghalib Ahmed; Loo, Chu Kiong</t>
  </si>
  <si>
    <t>10.3390/healthcare9121676</t>
  </si>
  <si>
    <t>https://www.mdpi.com/2227-9032/9/12/1676</t>
  </si>
  <si>
    <t>2021_2106.11776.pdf</t>
  </si>
  <si>
    <t>A Comprehensive Survey of Image-Based Food Recognition and Volume Estimation Methods for Dietary Assessment</t>
  </si>
  <si>
    <t>5-6</t>
  </si>
  <si>
    <t>5-10</t>
  </si>
  <si>
    <t>5</t>
  </si>
  <si>
    <t>5-7</t>
  </si>
  <si>
    <t>3D Reconstruction and Volume Estimation of Food using Stereo Vision Techniques</t>
  </si>
  <si>
    <t>https://ieeexplore.ieee.org/abstract/document/9635418</t>
  </si>
  <si>
    <t>2021_3D_Reconstruction_and_Volume_Estimation_of_Food_using_Stereo_Vision_Techniques.pdf</t>
  </si>
  <si>
    <t>10.1109/BIBE52308.2021.9635418</t>
  </si>
  <si>
    <t>Konstantakopoulos, Fotis; Georga, Eleni I.; Fotiadis, Dimitrios I.</t>
  </si>
  <si>
    <t>IEEE 21st International Conference on Bioinformatics and Bioengineering</t>
  </si>
  <si>
    <t>1-4</t>
  </si>
  <si>
    <t>Bándi, Nándor; Tunyogi, Rudolf-Bálint; Szabó, Zoltán; Farkas, Eszter; Sulyok, Csaba</t>
  </si>
  <si>
    <t>IEEE 18th International Symposium on Intelligent Systems and Informatics</t>
  </si>
  <si>
    <t>Image-Based Volume Estimation Using Stereo Vision</t>
  </si>
  <si>
    <t>10.1109/SISY50555.2020.9217089</t>
  </si>
  <si>
    <t>https://ieeexplore.ieee.org/abstract/document/9217089</t>
  </si>
  <si>
    <t>2020_Image-Based_Volume_Estimation_Using_Stereo_Vision.pdf</t>
  </si>
  <si>
    <t>55-60</t>
  </si>
  <si>
    <t>https://link.springer.com/article/10.1007/s10055-020-00484-0#citeas</t>
  </si>
  <si>
    <t>2021_s10055-020-00484-0.pdf</t>
  </si>
  <si>
    <t>An evaluation of a virtual atlas of portion sizes (VAPS) mobile augmented reality for portion size estimation</t>
  </si>
  <si>
    <t>10.1007/s10055-020-00484-0</t>
  </si>
  <si>
    <t>Lam, Meng Chun; Suwadi, Nur Afyfah; Mohd Zainul Arifien, Adibah Huda; Poh, Bee Koon; Safii, Nik Shanita; Wong, Jyh Eiin</t>
  </si>
  <si>
    <t>695-707</t>
  </si>
  <si>
    <t>2020_CalorieCaptorGlass.pdf</t>
  </si>
  <si>
    <t>https://ieeexplore.ieee.org/abstract/document/9090679</t>
  </si>
  <si>
    <t>CalorieCaptorGlass: Food Calorie Estimation based on Actual Size using HoloLens and Deep Learning</t>
  </si>
  <si>
    <t>Naritomi, Shu; Yanai, Keiji</t>
  </si>
  <si>
    <t>10.1109/VRW50115.2020.00260</t>
  </si>
  <si>
    <t>IEEE Conference on Virtual Reality and 3D User Interfaces Abstracts and Workshops</t>
  </si>
  <si>
    <t>818-819</t>
  </si>
  <si>
    <t>8-9</t>
  </si>
  <si>
    <t>Okamoto, Koichi; Yanai, Keiji</t>
  </si>
  <si>
    <t>10.1145/2986035.2986040</t>
  </si>
  <si>
    <t>https://www.researchgate.net/publication/309128551_An_Automatic_Calorie_Estimation_System_of_Food_Images_on_a_Smartphone</t>
  </si>
  <si>
    <t>2016_CalorieCam.pdf</t>
  </si>
  <si>
    <t>63-70</t>
  </si>
  <si>
    <t>An Automatic Calorie Estimation System of Food Images on a Smartphone</t>
  </si>
  <si>
    <t>ResearchGate</t>
  </si>
  <si>
    <t>https://pubmed.ncbi.nlm.nih.gov/22523440/</t>
  </si>
  <si>
    <t>Imaged based estimation of food volume using circular referents in dietary assessment</t>
  </si>
  <si>
    <t>10.1016/j.jfoodeng.2011.09.031</t>
  </si>
  <si>
    <t>Jia, Wenyan; Yue, Yaofeng; Fernstrom, John D; Yao, Ning; Sclabassi, Robert J; Fernstrom, Madelyn H; Sun, Mingui</t>
  </si>
  <si>
    <t>76-86</t>
  </si>
  <si>
    <t>Journal of Food Engineering</t>
  </si>
  <si>
    <t>5, 6-8</t>
  </si>
  <si>
    <t>2022_s41598-022-07221-4_99.pdf</t>
  </si>
  <si>
    <t>https://www.nature.com/articles/s41598-022-07221-4#citeas</t>
  </si>
  <si>
    <t>Cereal grain 3D point cloud analysis method for shape extraction and filled/unfilled grain identification based on structured light imaging</t>
  </si>
  <si>
    <t>Qin, Zhijie; Zhang, Zhongfu; Hua, Xiangdong; Yang, Wanneng; Liang, Xiuying; Zhai, Ruifang; Huang, Chenglong</t>
  </si>
  <si>
    <t>10.1038/s41598-022-07221-4</t>
  </si>
  <si>
    <t>1-16</t>
  </si>
  <si>
    <t>Nature Scientific Reports, vol. 12, no. 3145</t>
  </si>
  <si>
    <t>Deshmukh, Pramod B.; Metre, Vishakha A.; Pawar, Rahul Y.</t>
  </si>
  <si>
    <t>International Conference on Emerging Smart Computing and Informatics</t>
  </si>
  <si>
    <t>Caloriemeter: Food Calorie Estimation using Machine Learning</t>
  </si>
  <si>
    <t>10.1109/ESCI50559.2021.9397023</t>
  </si>
  <si>
    <t>https://ieeexplore.ieee.org/document/9397023</t>
  </si>
  <si>
    <t>420-421</t>
  </si>
  <si>
    <t>418-420</t>
  </si>
  <si>
    <t>418-422</t>
  </si>
  <si>
    <t>10.1109/TII.2019.2942831</t>
  </si>
  <si>
    <t>IEEE Transactions on Industrial Informatics, vol. 16, no. 1</t>
  </si>
  <si>
    <t>577-586</t>
  </si>
  <si>
    <t>Point2Volume: A Vision-Based Dietary Assessment Approach Using View Synthesis</t>
  </si>
  <si>
    <t>https://ieeexplore.ieee.org/document/8853329</t>
  </si>
  <si>
    <t>Do, Nguyen</t>
  </si>
  <si>
    <t>Szeliski</t>
  </si>
  <si>
    <t>Ahmed et al.</t>
  </si>
  <si>
    <t>Ruilu, Hongjuan, Liping</t>
  </si>
  <si>
    <t>Altuntas</t>
  </si>
  <si>
    <t>Verykokou, Ioannidis</t>
  </si>
  <si>
    <t>Ding, Levi</t>
  </si>
  <si>
    <t>Karunachandra, Herath</t>
  </si>
  <si>
    <t>Zhang</t>
  </si>
  <si>
    <t>Lowe</t>
  </si>
  <si>
    <t>Hartley, Zisserman</t>
  </si>
  <si>
    <t>Chandrashekar et al.</t>
  </si>
  <si>
    <t>Tao, Xiang, You</t>
  </si>
  <si>
    <t>Xu, Zhang</t>
  </si>
  <si>
    <t>Jacob, Sreeja, Dathan</t>
  </si>
  <si>
    <t>Victor, Neigel</t>
  </si>
  <si>
    <t>Luong, Faugeras</t>
  </si>
  <si>
    <t>Fischler, Bolles</t>
  </si>
  <si>
    <t>Jain, Kasturi, Schunck</t>
  </si>
  <si>
    <t>Adil, Mikou, Mouhsen</t>
  </si>
  <si>
    <t>Jang et al.</t>
  </si>
  <si>
    <t>Wang et al.</t>
  </si>
  <si>
    <t>Xie et al.</t>
  </si>
  <si>
    <t>Besl, McKay</t>
  </si>
  <si>
    <t>Mukundan</t>
  </si>
  <si>
    <t>Bunge, Botsch, Alexa</t>
  </si>
  <si>
    <t>Delaunay</t>
  </si>
  <si>
    <t>Bowyer</t>
  </si>
  <si>
    <t>Sloan, Houlsby</t>
  </si>
  <si>
    <t>Liu, Zheng</t>
  </si>
  <si>
    <t>Watson</t>
  </si>
  <si>
    <t>Concha-Meyer et al.</t>
  </si>
  <si>
    <t>Brzeziński et al.</t>
  </si>
  <si>
    <t>Raju, Sazonov</t>
  </si>
  <si>
    <t>Tahir, Loo</t>
  </si>
  <si>
    <t>Lo et al.</t>
  </si>
  <si>
    <t>Konstantakopoulos, Georga, Fotiadis</t>
  </si>
  <si>
    <t>Bándi et al.</t>
  </si>
  <si>
    <t>Lam et al.</t>
  </si>
  <si>
    <t>Naritomi, Yanai</t>
  </si>
  <si>
    <t>Okamoto, Yanai</t>
  </si>
  <si>
    <t>Jia et al.</t>
  </si>
  <si>
    <t>Qin et al.</t>
  </si>
  <si>
    <t>Deshmukh, Metre, Pawar</t>
  </si>
  <si>
    <t>Sutherland</t>
  </si>
  <si>
    <t>Arena et al.</t>
  </si>
  <si>
    <t>2022a</t>
  </si>
  <si>
    <t>2022b</t>
  </si>
  <si>
    <t>2022c</t>
  </si>
  <si>
    <t>Weitere Informationen</t>
  </si>
  <si>
    <t>Hevner, Alan R.; March, Salvatore T.; Park, Jinsoo; Ram, Sudha</t>
  </si>
  <si>
    <t>Hevner et al.</t>
  </si>
  <si>
    <t>10.5555/2017212.2017217</t>
  </si>
  <si>
    <t>Design Science in Information Systems Research</t>
  </si>
  <si>
    <t>2004_Hevner_DSR.pdf</t>
  </si>
  <si>
    <t>https://dl.acm.org/doi/10.5555/2017212.2017217</t>
  </si>
  <si>
    <t>75–105</t>
  </si>
  <si>
    <t>CRISP-DM 1.0: Step-by-step data mining guide</t>
  </si>
  <si>
    <t>Chapman, Peter; Clinton, Janet; Kerber, Randy; Khabaza, Tom; Reinartz, Thomas P.; Shearer, Colin; Wirth, Richard</t>
  </si>
  <si>
    <t>Chapman et al.</t>
  </si>
  <si>
    <t>The CRISP-DM consortium</t>
  </si>
  <si>
    <t>1-78</t>
  </si>
  <si>
    <t>2000_CRISP-DM_Chapman.pdf</t>
  </si>
  <si>
    <t>https://www.sciencedirect.com/science/article/pii/S1877050921002416</t>
  </si>
  <si>
    <t>2021_CRISP-DM_Review_Usage.pdf</t>
  </si>
  <si>
    <t>A Systematic Literature Review on Applying CRISP-DM Process Model</t>
  </si>
  <si>
    <t>10.1016/j.procs.2021.01.199</t>
  </si>
  <si>
    <t>Schröer, Christoph; Kruse, Felix; Gómez, Jorge Marx</t>
  </si>
  <si>
    <t>Schröer, Kruse, Gómez</t>
  </si>
  <si>
    <t>Procedia Computer Science, vol. 181</t>
  </si>
  <si>
    <t>526-528</t>
  </si>
  <si>
    <t>https://www.kde.cs.uni-kassel.de/wp-content/uploads/lehre/ws2012-13/kdd/files/CRISPWP-0800.pdf</t>
  </si>
  <si>
    <t>75, 77, 79-80, 85-86</t>
  </si>
  <si>
    <t>Design Research in Information Systems - Theory and Practice</t>
  </si>
  <si>
    <t>https://link.springer.com/book/10.1007/978-1-4419-5653-8</t>
  </si>
  <si>
    <t>2010_DSR_Hevner_Chatterjee.pdf</t>
  </si>
  <si>
    <t>Hevner, Alan; Chatterjee, Samir</t>
  </si>
  <si>
    <t>Hevner, Chatterjee</t>
  </si>
  <si>
    <t>10.1007/978-1-4419-5653-8</t>
  </si>
  <si>
    <t>5, 16-19</t>
  </si>
  <si>
    <t>88-89</t>
  </si>
  <si>
    <t>Hevner</t>
  </si>
  <si>
    <t>Hevner, Alan</t>
  </si>
  <si>
    <t>A Three Cycle View of Design Science Research</t>
  </si>
  <si>
    <t>https://www.researchgate.net/publication/254804390_A_Three_Cycle_View_of_Design_Science_Research</t>
  </si>
  <si>
    <t>2007_Hevner_A_Three_Cycle_View_of_Design_Science_Research.pdf</t>
  </si>
  <si>
    <t>Scandinavian Journal of Information Systems, vol. 19</t>
  </si>
  <si>
    <t>https://www.researchgate.net/publication/259440652_Reconstructing_the_Giant_On_the_Importance_of_Rigour_in_Documenting_the_Literature_Search_Process</t>
  </si>
  <si>
    <t>2009_Brocke.pdf</t>
  </si>
  <si>
    <t>Reconstructing the Giant: On the Importance of Rigour in Documenting the Literature Search Process</t>
  </si>
  <si>
    <t>1-2, 10</t>
  </si>
  <si>
    <t>Webster, Jane; Watson, Richard T.</t>
  </si>
  <si>
    <t>Webster, Watson</t>
  </si>
  <si>
    <t>10.2307/4132319</t>
  </si>
  <si>
    <t>Analyzing the Past to Prepare for the Future: Writing a Literature Review</t>
  </si>
  <si>
    <t>2002_Webster_Watson.pdf</t>
  </si>
  <si>
    <t>https://www.researchgate.net/publication/220259996_Analyzing_the_Past_to_Prepare_for_the_Future_Writing_a_Literature_Review</t>
  </si>
  <si>
    <t>MIS Quarterly, vol. 26, no. 2</t>
  </si>
  <si>
    <t>16</t>
  </si>
  <si>
    <t>102-107, 134</t>
  </si>
  <si>
    <t>Sommerville, Ian</t>
  </si>
  <si>
    <t>Sommerville</t>
  </si>
  <si>
    <t>https://www.pearson.com/en-us/subject-catalog/p/software-engineering/P200000003258/9780137503148</t>
  </si>
  <si>
    <t>(International Computer Science Series) Sommerville, Ian - Software engineering-Pearson (2015_2016).pdf</t>
  </si>
  <si>
    <t>Software Engineering - Tenth edition</t>
  </si>
  <si>
    <t>87-88</t>
  </si>
  <si>
    <t>17-18</t>
  </si>
  <si>
    <t>18-19</t>
  </si>
  <si>
    <t>84-86</t>
  </si>
  <si>
    <t>2001_Schwaber_Beedle.pdf</t>
  </si>
  <si>
    <t>10.5555/559553</t>
  </si>
  <si>
    <t>Agile Software Development with Scrum</t>
  </si>
  <si>
    <t>https://dl.acm.org/doi/10.5555/559553</t>
  </si>
  <si>
    <t>Schwaber, Ken; Beedle, Mike</t>
  </si>
  <si>
    <t>Schwaber, Beedle</t>
  </si>
  <si>
    <t>1-154</t>
  </si>
  <si>
    <t>https://agilemanifesto.org/iso/de/manifesto.html</t>
  </si>
  <si>
    <t>Manifest für Agile Softwareentwicklung</t>
  </si>
  <si>
    <t>Beck et al.</t>
  </si>
  <si>
    <t>Beck, Kent; Beedle, Mike; Van Bennekum, Arie; Cockburn, Alistair; Cunningham, Ward; Fowler, Martin; Grenning, James; Highsmith, Jim; Hunt, Andrew; Jeffries, Ron; Kern, Jon; Marick, Brian; Martin, Robert C.; Mellor, Steve; Schwaber, Ken; Sutherland, Jeff; Thomas, Dave</t>
  </si>
  <si>
    <t>2023-04-16</t>
  </si>
  <si>
    <t>73-76, 98</t>
  </si>
  <si>
    <t>Royce, Winston W.</t>
  </si>
  <si>
    <t>10.5555/41765.41801</t>
  </si>
  <si>
    <t>Royce</t>
  </si>
  <si>
    <t>Managing the Development of Large Software Systems: Concepts and Techniques</t>
  </si>
  <si>
    <t>328–338</t>
  </si>
  <si>
    <t>1987_Waterfall.pdf</t>
  </si>
  <si>
    <t>https://dl.acm.org/doi/pdf/10.5555/41765.41801</t>
  </si>
  <si>
    <t>Software Engineering, 10., aktualisierte Auflage</t>
  </si>
  <si>
    <t>6-11</t>
  </si>
  <si>
    <t>1984_Floyd_Prototyping.pdf</t>
  </si>
  <si>
    <t>A Systematic Look at Prototyping</t>
  </si>
  <si>
    <t>10.1007/978-3-642-69796-8_1</t>
  </si>
  <si>
    <t>https://link.springer.com/chapter/10.1007/978-3-642-69796-8_1</t>
  </si>
  <si>
    <t>Floyd, Christiane</t>
  </si>
  <si>
    <t>Floyd</t>
  </si>
  <si>
    <t>74-75</t>
  </si>
  <si>
    <t>https://www.omg.org/spec/UML/2.5.1/PDF</t>
  </si>
  <si>
    <t>2017_UML_v2.5.1.pdf</t>
  </si>
  <si>
    <t>Object Management Group®</t>
  </si>
  <si>
    <t>2022_Research_Design.pdf</t>
  </si>
  <si>
    <t>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t>
  </si>
  <si>
    <t>Leavy, Patricia</t>
  </si>
  <si>
    <t>Leavy</t>
  </si>
  <si>
    <t>Research Design - Quantitative, Qualitative, Mixed Methods, Arts-Based, and Community-Based Participatory Research Approaches - Second Edition</t>
  </si>
  <si>
    <t>106-113, 127-128</t>
  </si>
  <si>
    <t>2, 13-16</t>
  </si>
  <si>
    <t>179-181</t>
  </si>
  <si>
    <t>5-8</t>
  </si>
  <si>
    <t>5-6, 9-10</t>
  </si>
  <si>
    <t>2023a</t>
  </si>
  <si>
    <t>2023b</t>
  </si>
  <si>
    <t>2023c</t>
  </si>
  <si>
    <t>2023d</t>
  </si>
  <si>
    <t>Begründung</t>
  </si>
  <si>
    <t>Suchabfrage</t>
  </si>
  <si>
    <t>S01</t>
  </si>
  <si>
    <t>S02</t>
  </si>
  <si>
    <t>S03</t>
  </si>
  <si>
    <t>S04</t>
  </si>
  <si>
    <t>S05</t>
  </si>
  <si>
    <t>computer vision</t>
  </si>
  <si>
    <t>image</t>
  </si>
  <si>
    <t>food</t>
  </si>
  <si>
    <t>volume</t>
  </si>
  <si>
    <t>portion; size</t>
  </si>
  <si>
    <t>calorie</t>
  </si>
  <si>
    <t>measurement</t>
  </si>
  <si>
    <t>dietary</t>
  </si>
  <si>
    <t>reconstruction</t>
  </si>
  <si>
    <t>imaging; photograph</t>
  </si>
  <si>
    <t>intake; nutritional value; food value</t>
  </si>
  <si>
    <t>Kombination gewählt für fachlichen Fokus auf Volumenbestimmung von Lebensmitteln</t>
  </si>
  <si>
    <t>Beispielhafte
Suchbegriffskombinationen</t>
  </si>
  <si>
    <t>Lfd.
Nr.</t>
  </si>
  <si>
    <t>diet; automatic-diet</t>
  </si>
  <si>
    <t>vision</t>
  </si>
  <si>
    <t>depth</t>
  </si>
  <si>
    <t>stereo</t>
  </si>
  <si>
    <t>binocular; two; multiple</t>
  </si>
  <si>
    <t>vision; image understanding</t>
  </si>
  <si>
    <t>Suchbegriffe</t>
  </si>
  <si>
    <t>( "food" OR "nutriment" OR "object" OR "meal" )
   AND
( "volume" OR "portion" OR "size" )
   AND
( "measurement" OR "estimation" OR "assessment" )</t>
  </si>
  <si>
    <t>( "dietary" OR "diet" OR "automatic-diet" )
   AND
( "measurement" OR "assessment" )</t>
  </si>
  <si>
    <t>camera</t>
  </si>
  <si>
    <t>sensor; sensors</t>
  </si>
  <si>
    <t>S06</t>
  </si>
  <si>
    <t>S07</t>
  </si>
  <si>
    <t>S08</t>
  </si>
  <si>
    <t>food volume measurement;
food portion estimation;
meal size assessment;
object size measurement</t>
  </si>
  <si>
    <t>dietary measurement;
dietary assessment;
automatic-diet measurement;
diet measurement</t>
  </si>
  <si>
    <t>model-based food volume estimation;
model object volume measurement;
model-based food portion estimation;
model-based food size measurement</t>
  </si>
  <si>
    <t>Begründung für Auswahl</t>
  </si>
  <si>
    <t>view; perspective; perception</t>
  </si>
  <si>
    <t>photogrammetry</t>
  </si>
  <si>
    <t>registration</t>
  </si>
  <si>
    <t>triangulation</t>
  </si>
  <si>
    <t>depth map</t>
  </si>
  <si>
    <t>disparity map</t>
  </si>
  <si>
    <t>point cloud; surface structure</t>
  </si>
  <si>
    <t>3d mesh</t>
  </si>
  <si>
    <t>depth-based; ToF; RGB-D; LiDAR</t>
  </si>
  <si>
    <t>depth camera object volume 3d reconstruction;
depth-based camera object size 3d modeling;
depth-based sensors food portion 3d reconstruction;
ToF sensors food volume 3d modeling;
RGB-D sensors food volume 
3d reconstruction</t>
  </si>
  <si>
    <t>object capture</t>
  </si>
  <si>
    <t>3d reconstruction from multiple images</t>
  </si>
  <si>
    <t>food volume estimation object capture;
food volume estimation realitykit object capture;
object volume measurement object capture;
object size estimation object capture</t>
  </si>
  <si>
    <t>S09</t>
  </si>
  <si>
    <t>S10</t>
  </si>
  <si>
    <t>S11</t>
  </si>
  <si>
    <t>completion; arrangement</t>
  </si>
  <si>
    <t>S12</t>
  </si>
  <si>
    <t>estimation; assessment; calculation</t>
  </si>
  <si>
    <t>depth map estimation stereo vision;
disparity map calculation multiple images;
depth map calculation stereo vision;
disparity map estimation stereo vision</t>
  </si>
  <si>
    <t>S13</t>
  </si>
  <si>
    <t>delaunay triangulation mesh volume calculation;
triangulated mesh volume calculation;
triangulation model volume calculation</t>
  </si>
  <si>
    <t>Quelle</t>
  </si>
  <si>
    <t>Springer</t>
  </si>
  <si>
    <t>MDPI</t>
  </si>
  <si>
    <t>IEEE Xplore</t>
  </si>
  <si>
    <t>Springer Link</t>
  </si>
  <si>
    <t>Semantic Scholar</t>
  </si>
  <si>
    <t>ScienceDirect</t>
  </si>
  <si>
    <t>Springer Link, International Journal of Computer Vision, no. 60</t>
  </si>
  <si>
    <t>Kategorie</t>
  </si>
  <si>
    <t>Forschungsstand</t>
  </si>
  <si>
    <t>Grundlagen</t>
  </si>
  <si>
    <t>Q01</t>
  </si>
  <si>
    <t>Q02</t>
  </si>
  <si>
    <t>Q03</t>
  </si>
  <si>
    <t>Q04</t>
  </si>
  <si>
    <t>Q05</t>
  </si>
  <si>
    <t>Q06</t>
  </si>
  <si>
    <t>Q07</t>
  </si>
  <si>
    <t>Q08</t>
  </si>
  <si>
    <t>Q09</t>
  </si>
  <si>
    <t>Q10</t>
  </si>
  <si>
    <t>10.1038/s41598-022-13075-7</t>
  </si>
  <si>
    <t>https://www.nature.com/articles/s41598-022-13075-7</t>
  </si>
  <si>
    <t>Detection of bulk feed volume based on binocular stereo vision</t>
  </si>
  <si>
    <t>2022_Detection_of_bulk_feed_volume.pdf</t>
  </si>
  <si>
    <t>Nature, Scientific Reports, vol. 12, no. 9318</t>
  </si>
  <si>
    <t>Liu, Zhihai; Dai, Zhenrui; Zeng, Qingliang; Liu, Jinxia; Liu, Feiyi; Lu, Qing</t>
  </si>
  <si>
    <t>Liu et al.</t>
  </si>
  <si>
    <t>Weisstein</t>
  </si>
  <si>
    <t>nutriment; meal; object; energy</t>
  </si>
  <si>
    <t>2021_Formeln__Caloriemeter_Food_Calorie_Estimation_using_Machine_Learning.pdf</t>
  </si>
  <si>
    <t>07_An-implementation-of-Watsons-algorithm-for-computing-two-dimensional-Delaunay-triangulations.pdf</t>
  </si>
  <si>
    <t>apple realitykit object capture;
realitykit object capture;
arkit object capture</t>
  </si>
  <si>
    <t>realitykit object capture; arkit</t>
  </si>
  <si>
    <t>Autor</t>
  </si>
  <si>
    <t>Inhaltliche Einordnung</t>
  </si>
  <si>
    <t>An Overview on Image-Based and Scanner-Based 
3D Modeling Technologies</t>
  </si>
  <si>
    <t>Verykokou,
Ioannidis</t>
  </si>
  <si>
    <t>FOODCAM: A Novel Structured Light-Stereo
Imaging System for Food Portion Size Estimation</t>
  </si>
  <si>
    <t>Research on 3D Reconstruction methods Based
on Binocular Structured Light Vision</t>
  </si>
  <si>
    <t>Ruilu, Hongjuan,
Liping</t>
  </si>
  <si>
    <t>3D Reconstruction and Volume Estimation of
Food using Stereo Vision Techniques</t>
  </si>
  <si>
    <t>IEEE Xplore®</t>
  </si>
  <si>
    <t>Lösungsvorschlag; Volumenberechnung basierend
auf bildbasiertem Ansatz; 3D-Rekonstruktion von
Lebensmitteln mithilfe von Stereobildpaaren;
Stereo Vision; Notwendigkeit eines Referenzobjekts; Auswertung</t>
  </si>
  <si>
    <t>An evaluation of a virtual atlas of portion sizes
(VAPS) mobile augmented reality for portion size estimation</t>
  </si>
  <si>
    <t>Lösungsvorschlag; Modellbasierter Ansatz; Mobile Augmented-Reality-Anwendung (namentlich VAPS);
Unterstützung Schätzung der Portionsgröße;
3D-Rekonstruktion; Photogrammetrie; Auswertung</t>
  </si>
  <si>
    <t>Caloriemeter: Food Calorie Estimation using 
Machine Learning</t>
  </si>
  <si>
    <t>Deshmukh, Metre,
Pawar</t>
  </si>
  <si>
    <t>Image-Based Food Classification and Volume
Estimation for Dietary Assessment: A Review</t>
  </si>
  <si>
    <t>Q11</t>
  </si>
  <si>
    <t>Lösungsvorschlag; 3D Rekonstruktion;
Stereo Vision; Berechnung der Kamerapositionen;
bundle adjustment; Erstellung von Punktwolken;
Volumenberechnung; Skalierung mithilfe eines
Referenzobjekts; Client-/Serverarchitektur; Auswertung</t>
  </si>
  <si>
    <t>Q12</t>
  </si>
  <si>
    <t>CalorieCaptorGlass: Food Calorie Estimation based
on Actual Size using HoloLens and Deep Learning</t>
  </si>
  <si>
    <t>Q13</t>
  </si>
  <si>
    <t>Point2Volume: A Vision-Based Dietary Assessment
Approach Using View Synthesis</t>
  </si>
  <si>
    <t>Q14</t>
  </si>
  <si>
    <t>Q15</t>
  </si>
  <si>
    <t>Portion size estimation in dietary assessment: a systematic
review of existing tools, their strengths and limitations</t>
  </si>
  <si>
    <t>Amoutzopoulos
et al.</t>
  </si>
  <si>
    <t>PMC</t>
  </si>
  <si>
    <t>Q16</t>
  </si>
  <si>
    <t>Q17</t>
  </si>
  <si>
    <t>A Review of Stereo-Photogrammetry Method for 3-D
Reconstruction in Computer Vision</t>
  </si>
  <si>
    <t>Q18</t>
  </si>
  <si>
    <t>DepthCalorieCam: A Mobile Application for Volume-
Based Food Calorie Estimation using Depth Cameras</t>
  </si>
  <si>
    <t>Ando et al.</t>
  </si>
  <si>
    <t>ACM Digital
Library</t>
  </si>
  <si>
    <t>Q19</t>
  </si>
  <si>
    <t>AR DeepCalorieCam V2: Food Calorie Estimation
with CNN and AR-based Actual Size Estimation</t>
  </si>
  <si>
    <t>Tanno, Ege, Yanai</t>
  </si>
  <si>
    <t>Q20</t>
  </si>
  <si>
    <t>Computer Vision Algorithms and Applications
Second Edition</t>
  </si>
  <si>
    <t>Lehrbuch und Standardwerk zum Bereich Computer Vision; Algorithmen; Methoden; Anwendungen; Einsatzgebiete</t>
  </si>
  <si>
    <t>Q21</t>
  </si>
  <si>
    <t>Q22</t>
  </si>
  <si>
    <t>Q23</t>
  </si>
  <si>
    <t>Bunge, Botsch, 
Alexa</t>
  </si>
  <si>
    <t>Wiley
Online Library</t>
  </si>
  <si>
    <t>Geometrische Grundlagen; Meshing;
Oberflächenstruktur; Volumenberechnung</t>
  </si>
  <si>
    <t>Q24</t>
  </si>
  <si>
    <t>Methodenübersicht; Delaunay Triangulation; Berechnung des Volumens von 3D Meshs; Auswertung</t>
  </si>
  <si>
    <t>Q25</t>
  </si>
  <si>
    <t>Close-Range Photogrammetry and 3D Imaging</t>
  </si>
  <si>
    <t>Luhmann et al.</t>
  </si>
  <si>
    <t>De Gruyter</t>
  </si>
  <si>
    <t>Lehrbuch zum Bereich Photogrammetrie; Mathematische Grundlagen; Epipolargeometrie; Fundamentalmatrix; SIFT; 3D Rekonstruktion</t>
  </si>
  <si>
    <t>Q26</t>
  </si>
  <si>
    <t>Multiple View Geometry in Computer Vision
Second Edition</t>
  </si>
  <si>
    <t>Lehrbuch und Standardwerk im Bereich Computer Vision; 3D Rekonstruktion; Geometrische Grundlagen; Kamerakalibrierung; 3D-2D Projektion; Epipolargeometrie; Fundamentalmatrix</t>
  </si>
  <si>
    <t>Q27</t>
  </si>
  <si>
    <t>Primärquelle; SIFT;
Korrespondenzanalyse</t>
  </si>
  <si>
    <t>Q28</t>
  </si>
  <si>
    <t>Primärquelle; Kamerakalibrierung</t>
  </si>
  <si>
    <t>Q29</t>
  </si>
  <si>
    <t>Q30</t>
  </si>
  <si>
    <t>Primärquelle;
Fundamemtalmatrix</t>
  </si>
  <si>
    <t>Q31</t>
  </si>
  <si>
    <t>Jain, Kasturi, 
Schunck</t>
  </si>
  <si>
    <t>Lehrbuch und Standardwerk im Bereich Machine / Computer Vision;
Kamerakalibrierung; Bildverarbeitung; 3D Rekonstruktion; Triangulation</t>
  </si>
  <si>
    <t>Q32</t>
  </si>
  <si>
    <t>Primärquelle; Registrierung von 3D Punktwolken auf Basis des ICP Algorithmus</t>
  </si>
  <si>
    <t>Q33</t>
  </si>
  <si>
    <t>An implementation of Watson's algorithm for computing
2-dimensional delaunay triangulations</t>
  </si>
  <si>
    <t>Primärquelle; Delaunay
Triangulation; Implementierung Bowyer-Watson Algorithmus</t>
  </si>
  <si>
    <t>Q34</t>
  </si>
  <si>
    <t>Primärquelle; RANSAC</t>
  </si>
  <si>
    <t>Q35</t>
  </si>
  <si>
    <t>Primärquelle; Delaunay
Triangulation</t>
  </si>
  <si>
    <t>Q36</t>
  </si>
  <si>
    <t>Computing the n-dimensional Delaunay tessellation with
application to Voronoi polytopes</t>
  </si>
  <si>
    <t>Q37</t>
  </si>
  <si>
    <t>Herstellerseitige Beschreibung von
RealityKit Object Capture</t>
  </si>
  <si>
    <t>Inhaltsbeschreibung zur 
WWDC aus 2021</t>
  </si>
  <si>
    <t>Q38</t>
  </si>
  <si>
    <t>Q39</t>
  </si>
  <si>
    <t>https://dl.acm.org/doi/10.1145/3347448.3357172</t>
  </si>
  <si>
    <t>10.1145/3347448.3357172</t>
  </si>
  <si>
    <t>DepthCalorieCam: A Mobile Application for Volume-Based FoodCalorie Estimation Using Depth Cameras</t>
  </si>
  <si>
    <t>2019_DepthCalorieCam.pdf</t>
  </si>
  <si>
    <t>Ando, Yoshikazu; Ege, Takumi; Cho, Jaehyeong; Yanai, Keiji</t>
  </si>
  <si>
    <t>76–81</t>
  </si>
  <si>
    <t>https://dl.acm.org/doi/abs/10.1145/3281505.3281580</t>
  </si>
  <si>
    <t>2018_AR_DeepCalorieCamV2.pdf</t>
  </si>
  <si>
    <t>AR DeepCalorieCam V2: food calorie estimation with CNN and AR-based actual size estimation</t>
  </si>
  <si>
    <t>10.1145/3281505.3281580</t>
  </si>
  <si>
    <t>Tanno, Ryosuke; Ege, Takumi; Yanai, Keiji</t>
  </si>
  <si>
    <t>46-47</t>
  </si>
  <si>
    <t>10.1515/9783110607253</t>
  </si>
  <si>
    <t>2019_Close-Range_Photogrammetry_and_3D_Imaging_De_Gruyter.pdf</t>
  </si>
  <si>
    <t>https://www.degruyter.com/document/doi/10.1515/9783110607253/html</t>
  </si>
  <si>
    <t>Luhmann, Thomas; Robson, Stuart; Kyle, Stephen; Boehm, Jan</t>
  </si>
  <si>
    <t>ISBN: 978-3-110-60724-6</t>
  </si>
  <si>
    <t>502-503</t>
  </si>
  <si>
    <t>https://pubmed.ncbi.nlm.nih.gov/31999347/</t>
  </si>
  <si>
    <t>2020_Portion_size_estimation_in_dietary.pdf</t>
  </si>
  <si>
    <t>Portion size estimation in dietary assessment: a systematic review of existing tools, their strengths and limitations</t>
  </si>
  <si>
    <t>10.1093/nutrit/nuz107</t>
  </si>
  <si>
    <t>Amoutzopoulos, Birdem; Page, Polly; Roberts, Caireen; Roe, Mark; Cade, Janet; Steer, Toni; Baker, Ruby; Hawes, Tabitha; Galloway, Catherine; Yu, Dove; Almiron-Roig, Eva</t>
  </si>
  <si>
    <t>Amoutzopoulos et al.</t>
  </si>
  <si>
    <t>PMC, Nutr Rev., vol. 78, no. 11</t>
  </si>
  <si>
    <t>ACM
Digital Library</t>
  </si>
  <si>
    <t>McGraw-Hill
Inc.</t>
  </si>
  <si>
    <t>Cambridge 
University
Press</t>
  </si>
  <si>
    <t>Sur la sphère vide. A la mémoire de Georges Voronoï</t>
  </si>
  <si>
    <t>Übersichtsarbeit; 3D-Modellierungstechniken;
3D-Rekonstruktionen von Oberflächen verschiedener Zielobjekte; Klassifizierung von 3D-Scannern;
Diskussion Problem bei Generierung von 3D-Modellen; Auswertung</t>
  </si>
  <si>
    <t>Lösungsvorschlag; Passiver Ansatz auf Basis von Stereokameras zur Überwachung der Nahrungsaufnahme; 3D-Rekonstruktion von Lebensmitteln basierend auf Stereobildpaaren; Volumenberechnung; Auswertung</t>
  </si>
  <si>
    <t>Lösungsvorschlag; Binokularsehen; 3D Rekonstruktion; Kamerakalibrierung;
Triangulation; Erstellung und Registrierung von 3D Punktwolken; Auswertung</t>
  </si>
  <si>
    <t>Übersichtsarbeit; Diskussion über Methoden zur automatischen Lebensmittelerkennung und Volumenschätzung; Diskussion über mobile Anwendungen, die diese Methoden implementieren;
Aufweisen von Forschungslücken und Problemen in diesem Bereich</t>
  </si>
  <si>
    <t>Lösungsvorschlag; Deep learning basierter Ansatz; R-CNN; Segementierung; Volumen-, Nährstoff- und Kalorienberechnung; Auswertung</t>
  </si>
  <si>
    <t>Übersichtsarbeit; Algorihtmen, Modelle und Methoden im Bereich der automatischen bildbasierten Lebensmittelanalyse; Vergleich verschiedener Lösungsansätze; Diskussion über die Effizienz von deep learning basierten Ansätzen</t>
  </si>
  <si>
    <t>Lösungsvorschlag; System zur Kalorienberechnung
von Gerichten; Einsatz von Techniken zur Objekterkennung und -segmentierung; deep learning basierter Ansatz; augmented reality (HoloLens); Auswertung</t>
  </si>
  <si>
    <t xml:space="preserve">Lösungsvorschlag; 3D Rekonstruktion; Deep learning basierter Ansatz; View Synthesis; Erstellung von 3D Punktwolken; Volumenberechnung durch Meshing; Auswertung </t>
  </si>
  <si>
    <t>Systematische Übersichtsarbeit; Zusammenstellung aktueller Lösungen und Methoden zur Bestimmung des Lebensmittelvolumens; Diskussion der Möglichkeiten und Probleme in diesem Bereich</t>
  </si>
  <si>
    <t>Übersichtsarbeit; Methoden der Stereo-Photogrammetrie zur 3D Rekonstruktion; Historie des Forschungsbereichs; Diskussion und Bewertung aktueller Lösungen und Methoden</t>
  </si>
  <si>
    <t>Lösungsvorschlag; Mobile Anwendung zur Kalorienberechnung; Kombination aus tiefenkamerabasiertem und deep learning basiertem Ansatz; RGB-D; Segementierung; Auswertung</t>
  </si>
  <si>
    <t>Lösungsvorschlag; Mobile Anwendung zur Kalorienberechnung; Deep learning basierter Ansatz; CNN; Augemented Reality; Nutzung von Apple ARKit; Auswertung</t>
  </si>
  <si>
    <t>Lehrbuch zum Bereich Image Engineering und Stereo Vision; Triangulation; 3D Rekonstruktion; Registrierung von 3D Punktwolken</t>
  </si>
  <si>
    <t>Methodenübersicht zur Registrierung von Punktwolken; Traditionelle Methoden vs. Deep learning Ansätze</t>
  </si>
  <si>
    <t>Herstellerseitige Beschreibung von Augmented Reality Techniken in ARKit</t>
  </si>
  <si>
    <t>Herstellerseitige Empfehlung zur Bildaufnahme
für RealityKit Object Capture</t>
  </si>
  <si>
    <t>Cereal grain 3D point cloud analysis method for shape
extraction and filled/unfilled grain identification based on structured light imaging</t>
  </si>
  <si>
    <t>Lösungsvorschlag; Tiefenkamerabasierter Ansatz; 3D Rekonstruktion; Erstellung von 3D Punktwolken; Segementierung; Auswertung</t>
  </si>
  <si>
    <t>Two-View 3D Reconstruction for Food Volume Estimation</t>
  </si>
  <si>
    <t>2017_Two-View_3D_Reconstruction_for_Food_Volume_Estimation.pdf</t>
  </si>
  <si>
    <t>https://ieeexplore.ieee.org/document/7792736</t>
  </si>
  <si>
    <t>10.1109/TMM.2016.2642792</t>
  </si>
  <si>
    <t>Dehais, Joachim; Anthimopoulos, Marios; Shevchik, Sergey; Mougiakakou, Stavroula</t>
  </si>
  <si>
    <t>Dehais et al.</t>
  </si>
  <si>
    <t>IEEE Transactions on Multimedia, vol. 19, no. 5</t>
  </si>
  <si>
    <t>1090-1099</t>
  </si>
  <si>
    <t>Lösungsvorschlag; Stereobasierter Ansatz; 3D Rekonstruktion auf Basis von zwei Eingabebildern</t>
  </si>
  <si>
    <t>(Systematische) Übersichtsarbeiten</t>
  </si>
  <si>
    <t>Q01, Q05, Q09, Q13, Q14</t>
  </si>
  <si>
    <t>Q07, Q11</t>
  </si>
  <si>
    <t>Q06, Q10</t>
  </si>
  <si>
    <t>Q02, Q03, Q12, Q15</t>
  </si>
  <si>
    <t>Q08, Q11, Q12, Q15, Q16</t>
  </si>
  <si>
    <t>Q02, Q04, Q06, Q07, Q10, Q17</t>
  </si>
  <si>
    <t>food 3d reconstruction object capture;
food reconstruction realitykit object capture</t>
  </si>
  <si>
    <t>Petticrew, Mark; Roberts, Helen</t>
  </si>
  <si>
    <t>Petticrew, Roberts</t>
  </si>
  <si>
    <t>ISBN: 978-1-4051-2110-1</t>
  </si>
  <si>
    <t>10.1002/9780470754887</t>
  </si>
  <si>
    <t>2006_Petticrew_Roberts.pdf</t>
  </si>
  <si>
    <t>https://www.researchgate.net/publication/280645955_Systematic_Reviews_in_the_Social_Sciences_A_Practical_Guide</t>
  </si>
  <si>
    <t>Systematic Reviews in the Social Sciences: A Practical Guide</t>
  </si>
  <si>
    <t>74-74</t>
  </si>
  <si>
    <t>10.17705/1CAIS.03709</t>
  </si>
  <si>
    <t>Standing on the Shoulders of Giants: Challenges and Recommendations of Literature Search in Information Systems Research</t>
  </si>
  <si>
    <t>2015_vom_Brocke_SLR.pdf</t>
  </si>
  <si>
    <t>https://www.researchgate.net/publication/281065428_Standing_on_the_Shoulders_of_Giants_Challenges_and_Recommendations_of_Literature_Search_in_Information_Systems_Research</t>
  </si>
  <si>
    <t>212-213</t>
  </si>
  <si>
    <t>208-209</t>
  </si>
  <si>
    <t>Brocke et al.</t>
  </si>
  <si>
    <t>Brocke, Jan vom; Simons, Alexander; Niehaves, Björn; Riemer, Kai; Plattfaut, Ralf; Cleven, Anne</t>
  </si>
  <si>
    <t>Anforderungsbeschreibung</t>
  </si>
  <si>
    <t>Zielerreichung</t>
  </si>
  <si>
    <t>Lfd. Nr.</t>
  </si>
  <si>
    <t>Die iOS App verfügt über eine Ansicht zur Aufnahme von Bildern.</t>
  </si>
  <si>
    <t>Die iOS App muss in der Lage sein das Volumen des zu vermessenden Lebensmittels zu bestimmen.</t>
  </si>
  <si>
    <t>Die iOS App muss über einen Mechanismus zum Hochladen der aufgezeichneten Bilder auf den Server verfügen.</t>
  </si>
  <si>
    <t>Die iOS App verfügt über eine Anzeige zum Zählen der bereits hochgeladenen Bildern.</t>
  </si>
  <si>
    <t>Die iOS App muss dem Endanwender zu erkennen geben, wie viele Bilder bereits an den Server zur Verarbeitung gesendet wurden.</t>
  </si>
  <si>
    <t>Die iOS App verfügt über eine Übersichtsansicht
zur Auflistung aller gespeicherten Messergebnisse.</t>
  </si>
  <si>
    <t>Die iOS App muss für den Endanwender bzgl. der Bedienung verständlich und benutzerfreundlich gestaltet sein.</t>
  </si>
  <si>
    <t>Die iOS App muss in der Lage sein, das Messergebnis zur Dokumentation und weiterführenden Auswertung zu speichern.</t>
  </si>
  <si>
    <t>Die iOS App verfügt nur über die zur Abdeckung
der Kernfunktionalitäten notwendigen
grafischen Bedienelemente.</t>
  </si>
  <si>
    <t>Die iOS App muss eine Ansicht für Ladezeiten bereitstellen, die dem Endanwender eine mögliche zeitliche Verzögerung signalisiert.</t>
  </si>
  <si>
    <t>Die iOS App muss im Anschluss an die 
Ergebnisdarstellung die Möglichkeiten bieten das Messergebnis inkl. eines Zeitstempels clientseitig zu speichern.</t>
  </si>
  <si>
    <t>Die iOS App ermöglicht das Speichern von Messergebnissen inkl. Zeitstempel. Ebenso können gespeicherte Messergebnisse zu einem späteren Zeitpunkt abgerufen werden.</t>
  </si>
  <si>
    <t>Die iOS App muss eine Ansicht zur Aufnahme von Bildern bereitstellen.</t>
  </si>
  <si>
    <t>Die iOS App muss eine Funktion zum Fotografieren des Lebensmittels bereitstellen.</t>
  </si>
  <si>
    <t>Die iOS App ermöglicht das Festlegen eines Konfigurationsprofiles für die Objektrekonstruktion von Object Capture pro Messung.</t>
  </si>
  <si>
    <t>Die iOS App muss einen Mechanismus
bereitstellen, der die serverseitige Verarbeitung
startet.</t>
  </si>
  <si>
    <t>Die iOS App prüft automatisch, ob das API erreichbar ist und informiert den Endanwender im Falle der Nicht-Erreichbarkeit.</t>
  </si>
  <si>
    <t>Die iOS App muss in der Lage sein das zu vermessende Lebensmittel zu erfassen.</t>
  </si>
  <si>
    <t>Die iOS App bietet die Möglichkeit das zu vermessende Lebensmittels fotografieren.</t>
  </si>
  <si>
    <t>Die iOS App muss über einen Mechanismus zum Aufruf der Server APIs verfügen.</t>
  </si>
  <si>
    <t>Die iOS App verfügt über einen Mechanismus zur clientseitigen Speicherung, sodass das gespeicherte Messergebnis nach Beendigung der Applikation weiterhin vorgehalten werden kann.</t>
  </si>
  <si>
    <t>Die iOS App muss einen Mechanismus bereitstellen, der vor einer Messung prüft, ob das Server API netzwerkseitig erreichbar ist.</t>
  </si>
  <si>
    <t>Die iOS App verfügt über eine Ladeansicht, die
im Falle möglicher Wartezeiten angezeigt wird.</t>
  </si>
  <si>
    <t>Die iOS App muss eine Auswahl aller Konfigurationsprofile von Object Capture ermöglichen, um die Einstellungen der Objektrekonstruktion clientseitig pro Messung steuern zu können.</t>
  </si>
  <si>
    <t>C-FA01</t>
  </si>
  <si>
    <t>C-FA01.1</t>
  </si>
  <si>
    <t>C-FA01.2</t>
  </si>
  <si>
    <t>C-FA02</t>
  </si>
  <si>
    <t>C-FA02.1</t>
  </si>
  <si>
    <t>C-FA02.2</t>
  </si>
  <si>
    <t>C-FA02.3</t>
  </si>
  <si>
    <t>C-FA02.4</t>
  </si>
  <si>
    <t>C-FA02.5</t>
  </si>
  <si>
    <t>C-FA03</t>
  </si>
  <si>
    <t>C-FA03.1</t>
  </si>
  <si>
    <t>C-FA03.2</t>
  </si>
  <si>
    <t>C-FA04</t>
  </si>
  <si>
    <t>C-FA04.1</t>
  </si>
  <si>
    <t>C-FA04.2</t>
  </si>
  <si>
    <t>C-FA04.3</t>
  </si>
  <si>
    <t>C-FA04.4</t>
  </si>
  <si>
    <t>S-FA01</t>
  </si>
  <si>
    <t>S-FA02</t>
  </si>
  <si>
    <t>Der Server muss ein API bereitstellen, über das die Verfügbarkeit der serverseitigen APIs im lokalen Netzwerk abgefragt werden kann.</t>
  </si>
  <si>
    <t>Der Server stellt ein API für die Abfrage der Verfügbarkeit im lokalen Netzwerk bereit.</t>
  </si>
  <si>
    <t>Der Server muss ein API bereitstellen, über das Bilder hochgeladen und auf dem Server abgelegt werden können.</t>
  </si>
  <si>
    <t>S-FA03</t>
  </si>
  <si>
    <t>Der Server stellt ein API für das Hochladen und die Ablage von Bildern bereit.</t>
  </si>
  <si>
    <t>S-FA03.1</t>
  </si>
  <si>
    <t>Das API akzeptiert clientseitige 
Eingabeparameter zur Einstellung des Konfigurationsprofils von
Object Capture und ermöglicht so eine clientseitige Steuerung der Objektrekonstruktion.</t>
  </si>
  <si>
    <t>Die iOS App verfügt über eine Schaltfläche zur Erstellung von Bildern des Lebensmittels.</t>
  </si>
  <si>
    <t>Die iOS App bietet die Möglichkeit die aufgezeichneten Bilder an das entsprechende Server API zur Ablage auf dem Server zu schicken.</t>
  </si>
  <si>
    <t>Die iOS App bietet die Möglichkeit das serverseitig ermittelte Volumen des vorliegenden Lebensmittels abzurufen und darzustellen.</t>
  </si>
  <si>
    <t>Die iOS App bietet die Möglichkeit netzwerkseitige Anfragen an die Server APIs zu senden und Antworten von diesen zu empfangen.</t>
  </si>
  <si>
    <t>Die iOS App verfügt über eine Schaltfläche zum Starten der serverseitigen Verarbeitung.</t>
  </si>
  <si>
    <t>S-FA03.2</t>
  </si>
  <si>
    <t>Akteure</t>
  </si>
  <si>
    <t>Auslöser</t>
  </si>
  <si>
    <t>Vorbedingung</t>
  </si>
  <si>
    <t>Nachbedingung</t>
  </si>
  <si>
    <t>Ablauf</t>
  </si>
  <si>
    <t>Anforderungen</t>
  </si>
  <si>
    <t>1.</t>
  </si>
  <si>
    <t>2.</t>
  </si>
  <si>
    <t>3.</t>
  </si>
  <si>
    <t>4.</t>
  </si>
  <si>
    <t>5.</t>
  </si>
  <si>
    <t>Anwendungsfall</t>
  </si>
  <si>
    <t>C-FA04, C-FA04.2</t>
  </si>
  <si>
    <t>Messvorgang starten</t>
  </si>
  <si>
    <t>Der Benutzer startet einen neuen Messvorgang.</t>
  </si>
  <si>
    <t>Der Aufnahmebildschirm wird angezeigt.</t>
  </si>
  <si>
    <t>Der Startvorgang ist abgeschlossen. Der Messvorgang kann nun durchgeführt werden.</t>
  </si>
  <si>
    <t>Object Capture Konfigurationsprofil auswählen</t>
  </si>
  <si>
    <t>Der Benutzer wählt ein Konfigurationsprofil für Object Capture aus.</t>
  </si>
  <si>
    <t>C-FA02, C-FA02.1</t>
  </si>
  <si>
    <t>Bilder aufnehmen und hochladen</t>
  </si>
  <si>
    <t>Auswertung starten und Lebensmittel analysieren</t>
  </si>
  <si>
    <t>Der Benutzer wählt die Schaltfläche zur Aufnahme eines Bildes aus.</t>
  </si>
  <si>
    <t>Der Benutzer wählt die Schaltfläche zum Starten der serverseitigen Auswertung aus.</t>
  </si>
  <si>
    <t>Der Benutzer startet die serverseitige Auswertung.</t>
  </si>
  <si>
    <t>Das Object Capture Konfigurationsprofil wurde festgelegt und die Bilder wurden aufgenommen und hochgeladen.</t>
  </si>
  <si>
    <t>Sofern kein Fehler aufgetreten ist, wird das Messergebnis dem Benutzer angezeigt. Andernfalls wird der Benutzer auf den Fehler hingewiesen.</t>
  </si>
  <si>
    <t>C-FA02.2, C-FA04, C-FA04.1, S-FA01</t>
  </si>
  <si>
    <t>C-FA01, C-FA01.1, C-FA01.2, C-FA02.3, C-FA04.3, S-FA02</t>
  </si>
  <si>
    <t>Die Auswertung ist abgeschlossen.</t>
  </si>
  <si>
    <t>Das Messergebnis wird angezeigt und kann gespeichert werden.</t>
  </si>
  <si>
    <t>C-FA02.4, C-FA02.5, C-FA04.4, S-FA03, S-FA03.1</t>
  </si>
  <si>
    <t>Messergebnis speichern</t>
  </si>
  <si>
    <t>Der Benutzer speichert das angezeigte Messergebnis.</t>
  </si>
  <si>
    <t>Ein Messergebnis wird angezeigt.</t>
  </si>
  <si>
    <t>Ein Eingabefeld erscheint, in welchem der Benutzer eine Bezeichnung für das Messergebnis zum späteren Auffinden eingeben muss.</t>
  </si>
  <si>
    <t>Der Benutzer gibt eine Bezeichnung an und bestätigt die Eingabe.</t>
  </si>
  <si>
    <t>Gespeicherte Messergebnisse anzeigen</t>
  </si>
  <si>
    <t>Der Benutzer lässt sich alle gespeicherten Messergebnisse anzeigen.</t>
  </si>
  <si>
    <t>C-FA03, C-FA03.1</t>
  </si>
  <si>
    <t>Die iOS App muss eine Übersichtsansicht bereitstellen, über die alle gespeicherten Messergebnisse aufrufbar sind.</t>
  </si>
  <si>
    <t>C-FA03, C-FA03.2</t>
  </si>
  <si>
    <t>Der Benutzer startet einen neuen Messvorgang oder navigiert zur Übersichtsansicht, um sich die gespeicherten Messergebnisse anzeigen zu lassen.</t>
  </si>
  <si>
    <t>Die Aufnahmeansicht wird angezeigt.</t>
  </si>
  <si>
    <t>Der Messvorgang wurde gestartet und die Aufnahmeansicht wird angezeigt.</t>
  </si>
  <si>
    <t>Der Benutzer wählt die Schaltfläche zum Speichern des Messergebnisses aus.</t>
  </si>
  <si>
    <t>Der Benutzer wählt die Schaltfläche zur Anzeige der gespeicherten Messergebnisse aus.</t>
  </si>
  <si>
    <t>Die Übersichtsansicht wird gestartet, welche eine Auflistung aller bereits gespeicherten Messergebnisse darstellt.</t>
  </si>
  <si>
    <t>Der Startvorgang ist abgeschlossen und dem Benutzer wird die Auflistung angezeigt.</t>
  </si>
  <si>
    <t>Der Benutzer wählt die Schaltfläche zum Starten eines neuen Messvorgangs aus.</t>
  </si>
  <si>
    <t>Die Instruktionsansicht wird angezeigt.</t>
  </si>
  <si>
    <t>Instruktion durchlaufen</t>
  </si>
  <si>
    <t>Der Benutzer navigiert aktiv durch die Instruktionsansicht.</t>
  </si>
  <si>
    <t>Der Benutzer navigiert aktiv durch die dargestellten Informationen der Instruktionsansicht.</t>
  </si>
  <si>
    <t>Der Benutzer befindet sich auf der Instruktionsansicht.</t>
  </si>
  <si>
    <t>Die iOS App muss eine Ansicht zur Instruktion und Funktionserläuterung für die korrekt Bedienung durch den Endanwender bereitstellen.</t>
  </si>
  <si>
    <t>Die iOS App verfügt über eine Ansicht zur Instruktion und Funktionserläuterung.</t>
  </si>
  <si>
    <t>Die Übersichtsansicht wird angezeigt, die eine Auflistung der bereits gespeicherten Messergebnisse darstellt.</t>
  </si>
  <si>
    <t>Der Benutzer wird automatisch auf die Übersichtsansicht navigiert.</t>
  </si>
  <si>
    <t>Nr.</t>
  </si>
  <si>
    <t>Schritt</t>
  </si>
  <si>
    <t>Das Versuchsobjekt wird mittig auf dem Drehteller platziert.</t>
  </si>
  <si>
    <t>Der Funkauslöser wird eingeschaltet und via Bluetooth
mit dem iPhone verbunden.</t>
  </si>
  <si>
    <t>Die iOS Applikation wird auf dem iPhone gestartet und
ein neuer Messvorgang wird über die gleichnamige 
Schaltfläche initiiert. Die Kameraansicht ist geöffnet.</t>
  </si>
  <si>
    <t>Das Versuchsobjekt wird nun seitlich auf der Mitte des
Drehtellers platziert.</t>
  </si>
  <si>
    <t>Die Schritte 6 bis 8 werden erneut, jetzt allerdings in seitlicher Lage des Versuchsobjekts, durchgeführt.</t>
  </si>
  <si>
    <t>Der Benutzer startet die serverseitige Auswertung über die iOS Applikation.</t>
  </si>
  <si>
    <t>Dem Benutzer wird das Messergebnis angezeigt. Er kann dieses in der iOS Applikation speichern.</t>
  </si>
  <si>
    <t>Der Versuchsablauf ist beendet.</t>
  </si>
  <si>
    <t>Bezeichnung</t>
  </si>
  <si>
    <t>Apfel</t>
  </si>
  <si>
    <t>Banane</t>
  </si>
  <si>
    <t>Kiwi</t>
  </si>
  <si>
    <t>Birne</t>
  </si>
  <si>
    <t>Brokkoli</t>
  </si>
  <si>
    <t>Hokkaidokürbis</t>
  </si>
  <si>
    <t>Form</t>
  </si>
  <si>
    <t>Größe</t>
  </si>
  <si>
    <t>Oberfläche</t>
  </si>
  <si>
    <t>Zielwert</t>
  </si>
  <si>
    <t>kugelförmig</t>
  </si>
  <si>
    <t>klein</t>
  </si>
  <si>
    <t>mittel</t>
  </si>
  <si>
    <t>groß</t>
  </si>
  <si>
    <t>oval-rund</t>
  </si>
  <si>
    <t>195,20 cm3</t>
  </si>
  <si>
    <t>199,98 cm3</t>
  </si>
  <si>
    <t>198,04 cm3</t>
  </si>
  <si>
    <t>144,13 cm3</t>
  </si>
  <si>
    <t>571,29 cm3</t>
  </si>
  <si>
    <t>1173,40 cm3</t>
  </si>
  <si>
    <t>gekrümmt,
gebogen</t>
  </si>
  <si>
    <t>glatt,
glänzend</t>
  </si>
  <si>
    <t>glatt,
matt</t>
  </si>
  <si>
    <t>rau,
uneben,
löchrig,
matt</t>
  </si>
  <si>
    <t>größtenteils
oval-rund</t>
  </si>
  <si>
    <t>glatt,
leicht-glänzend</t>
  </si>
  <si>
    <t>behaart,
matt</t>
  </si>
  <si>
    <t>bauchig,
birnenförmig</t>
  </si>
  <si>
    <t>AWF-1</t>
  </si>
  <si>
    <t>AWF-2</t>
  </si>
  <si>
    <t>AWF-3</t>
  </si>
  <si>
    <t>AWF-4</t>
  </si>
  <si>
    <t>AWF-5</t>
  </si>
  <si>
    <t>AWF-6</t>
  </si>
  <si>
    <t>AWF-7</t>
  </si>
  <si>
    <t>AWF-8</t>
  </si>
  <si>
    <t>Die iOS App muss eine Ansicht zur Darstellung des serverseitig ermittelten Messergebnisses bereitstellen.</t>
  </si>
  <si>
    <t>Der Server muss ein API bereitstellen, über das die Objektrekonstruktion mittels Object Capture und die anschließende Volumenberechnung durchgeführt werden kann.</t>
  </si>
  <si>
    <t>Der Server stellt ein API zur Ausführung der Objektrekonstruktion mittels Object Capture und anschließenden Volumenberechnung bereit. Das Ergebnis dieser Verarbeitung wird an den Client zur Darstellung zurückgeschickt.</t>
  </si>
  <si>
    <t>Das API muss Eingabeparameter zur clientseitigen Steuerung des Konfigurationsprofils von
Object Capture akzeptieren und an Object
Capture zur Objektrekonstruktion weiterreichen.</t>
  </si>
  <si>
    <t>S-FA04</t>
  </si>
  <si>
    <t>Der Server muss ein API bereitstellen, über das das durch Object Capture generierte 3D Modell abgerufen werden kann.</t>
  </si>
  <si>
    <t>Der Server stellt ein API zum Abruf des generierten 3D Modells bereit.</t>
  </si>
  <si>
    <t>Attributname</t>
  </si>
  <si>
    <t>Datentyp</t>
  </si>
  <si>
    <t>Verwendung</t>
  </si>
  <si>
    <t>dateTime</t>
  </si>
  <si>
    <t>Date</t>
  </si>
  <si>
    <t>detailLevel</t>
  </si>
  <si>
    <t>String</t>
  </si>
  <si>
    <t>Zeitstempel der Speicherung</t>
  </si>
  <si>
    <t>featureSensitivity</t>
  </si>
  <si>
    <t>Double</t>
  </si>
  <si>
    <t>measurementTime</t>
  </si>
  <si>
    <t>title</t>
  </si>
  <si>
    <t>Bezeichnung der Messung</t>
  </si>
  <si>
    <t>Berechnetes Objektvolumen in Kubikzentimeter</t>
  </si>
  <si>
    <t>Benötigte Zeit für die Objektrekonstruktion in Sekunden</t>
  </si>
  <si>
    <t>Verwendete Konfiguration für Object Capture</t>
  </si>
  <si>
    <t>183-185</t>
  </si>
  <si>
    <t>ISBN: 978-1-292-37634-9</t>
  </si>
  <si>
    <t>Ian Sommerville - Engineering Software Products_ An Introduction to Modern Software Engineering-Pearson (2020).pdf</t>
  </si>
  <si>
    <t>Engineering Software Products: An Introduction to Modern Software Engineering, Global Edition</t>
  </si>
  <si>
    <t>2023-04-21</t>
  </si>
  <si>
    <t>https://developer.apple.com/documentation/avfoundation/capture_setup/requesting_authorization_to_capture_and_save_media</t>
  </si>
  <si>
    <t>Requesting authorization to capture and save media</t>
  </si>
  <si>
    <t>2023-04-19</t>
  </si>
  <si>
    <t>2023e</t>
  </si>
  <si>
    <t>https://developer.apple.com/documentation/scenekit/scnview</t>
  </si>
  <si>
    <t>SCNView</t>
  </si>
  <si>
    <t>2023f</t>
  </si>
  <si>
    <t>PyVista: 3D plotting and mesh analysis through a streamlined interface for the Visualization Toolkit (VTK)</t>
  </si>
  <si>
    <t>https://joss.theoj.org/papers/10.21105/joss.01450</t>
  </si>
  <si>
    <t>10.21105/joss.01450</t>
  </si>
  <si>
    <t>Sullivan, Kaszynski</t>
  </si>
  <si>
    <t>Sullivan, C. Bane; Kaszynski, Alexander A.</t>
  </si>
  <si>
    <t>Journal of Open Source Software, vol. 4, no. 37</t>
  </si>
  <si>
    <t>Leverage the power of VTK by partnering with Kitware</t>
  </si>
  <si>
    <t>Kitware Inc.</t>
  </si>
  <si>
    <t>https://tetgen.pyvista.org/index.html</t>
  </si>
  <si>
    <t>tetgen</t>
  </si>
  <si>
    <t>The PyVista Developers</t>
  </si>
  <si>
    <t>https://dl.acm.org/doi/10.1145/2629697</t>
  </si>
  <si>
    <t>TetGen, a Delaunay-Based Quality Tetrahedral Mesh Generator</t>
  </si>
  <si>
    <t>10.1145/2629697</t>
  </si>
  <si>
    <t>Si, Hang</t>
  </si>
  <si>
    <t>Si</t>
  </si>
  <si>
    <t>1-36</t>
  </si>
  <si>
    <t>Custom Response - HTML, Stream, File, others</t>
  </si>
  <si>
    <t>FastAPI</t>
  </si>
  <si>
    <t>https://developer.apple.com/documentation/avfoundation/capture_setup/avcam_building_a_camera_app</t>
  </si>
  <si>
    <t>2023g</t>
  </si>
  <si>
    <t>AVCam: Building a Camera App</t>
  </si>
  <si>
    <t>https://developer.apple.com/documentation/avfoundation/additional_data_capture/capturing_photos_with_depth</t>
  </si>
  <si>
    <t>2023h</t>
  </si>
  <si>
    <t>Capturing Photos with Depth</t>
  </si>
  <si>
    <t>https://developer.apple.com/documentation/avfoundation/avdepthdata/2881224-isdepthdatafiltered</t>
  </si>
  <si>
    <t>isDepthDataFiltered</t>
  </si>
  <si>
    <t>2023i</t>
  </si>
  <si>
    <t>Core Data</t>
  </si>
  <si>
    <t>https://developer.apple.com/documentation/coredata</t>
  </si>
  <si>
    <t>2023j</t>
  </si>
  <si>
    <t>Die iOS App verfügt über eine Ansicht zur Darstellung des Messergebnisses. Im Detail wird hierbei das berechnete Volumen, die für die Rekonstruktion benötigte Zeit, die Bildanzahl, das verwendete Konfigurationsprofil und das generierte 3D Modell dargestellt.</t>
  </si>
  <si>
    <t>Das API muss für die anschließende Performanceanalyse von Object
Capture die benötigte Zeit für die
Objektrekonstruktion messen und diese zusammen mit dem restlichen Messergebnis an den anfragenden Client zurückgeben.</t>
  </si>
  <si>
    <t>Das API misst die Zeit, die Object Capture zur
Objektrekonstruktion benötigt und gibt sie zusammen mit dem restlichen Messergebnis an den aufrufenden Client zurück.</t>
  </si>
  <si>
    <t>Der Drehteller wird eingeschaltet und per Fernbedienung
in seine konfigurierte Ausgangsposition versetzt.</t>
  </si>
  <si>
    <t>Das iPhone wird auf dem Stativ befestigt und
auf das Versuchsobjekt ausgerichtet.</t>
  </si>
  <si>
    <t>Durch Betätigen des Funkauslösers wird nun ein Bild
aufgezeichnet, welches im Anschluss an das entsprechende 
serverseitige API hochgeladen wird. Der Zähler innerhalb der Kameraansicht wird bei erfolgtem Upload um eins erhöht.</t>
  </si>
  <si>
    <t>Der Drehteller wird nun per Fernbedienung nach links gedreht, sodass sich das Versuchsobjekt ebenfalls dreht. Hierbei ist der Grad der Drehung abhängig von der vor der Messung festgelegten Anzahl aufzunehmender Bilder und verringert sich im Allgemeinen bei zunehmender Bildanzahl.</t>
  </si>
  <si>
    <t>Die Schritte 6 und 7 wiederholen sich solange bis das
Versuchsobjekt einmal um 360 Grad gedreht wurde.</t>
  </si>
  <si>
    <t>https://amzn.eu/d/4OZ5fMZ</t>
  </si>
  <si>
    <t>Drehteller Elektrisch, Aomdom 30CM Drehscheibe Elektrisch mit 100KG Last elektrischer drehteller mit Einstellbarer Geschwindigkeit Fernbedienung 5 Hintergrund für Produktanzeige Fotografie Video</t>
  </si>
  <si>
    <t>Amazon.com, Inc.</t>
  </si>
  <si>
    <t>Int32</t>
  </si>
  <si>
    <t>numberInputImages</t>
  </si>
  <si>
    <t>Anzahl der Eingabebilder für Object Capture</t>
  </si>
  <si>
    <t>Anzahl der
Dreiecke</t>
  </si>
  <si>
    <t>.preview</t>
  </si>
  <si>
    <t>.reduced</t>
  </si>
  <si>
    <t>.medium</t>
  </si>
  <si>
    <t>.full</t>
  </si>
  <si>
    <t>.raw</t>
  </si>
  <si>
    <t>&lt; 25.000</t>
  </si>
  <si>
    <t>&lt; 50.000</t>
  </si>
  <si>
    <t>&lt; 100.000</t>
  </si>
  <si>
    <t>&lt; 250.000</t>
  </si>
  <si>
    <t>&lt; 30.000.000</t>
  </si>
  <si>
    <t>Geschätzte Dateigröße
des Modells</t>
  </si>
  <si>
    <t>Detail
Level</t>
  </si>
  <si>
    <t>ca. 5 MB</t>
  </si>
  <si>
    <t>ca. 10 MB</t>
  </si>
  <si>
    <t>ca. 30 MB</t>
  </si>
  <si>
    <t>ca. 100MB</t>
  </si>
  <si>
    <t>variiert</t>
  </si>
  <si>
    <t>PhotogrammetrySession.Request.Detail</t>
  </si>
  <si>
    <t>2023k</t>
  </si>
  <si>
    <t>https://developer.apple.com/documentation/realitykit/photogrammetrysession/configuration-swift.struct/featuresensitivity-swift.property</t>
  </si>
  <si>
    <t>2023l</t>
  </si>
  <si>
    <t>2016_Fahrmeir_Statistik_Der_Weg_zur_Datenanalyse-Springer Spektrum.pdf</t>
  </si>
  <si>
    <t>Fahrmeir, Ludwig; Heumann, Christian; Künstler, Rita; Pigeot, Iris; Tutz, Gerhard</t>
  </si>
  <si>
    <t>Fahrmeir et al.</t>
  </si>
  <si>
    <t>Statistik - Der
Weg zur Datenanalyse, 8. Aufl. 2016, Berlin, Heidelberg: Springer Berlin Heidelberg.
ISBN 9783662503720</t>
  </si>
  <si>
    <t>134</t>
  </si>
  <si>
    <t>Statistik - Der Weg zur Datenanalyse</t>
  </si>
  <si>
    <t>10.1007/978-3-662-50372-0</t>
  </si>
  <si>
    <t>Open3D A Modern Library for 3D Data Processing</t>
  </si>
  <si>
    <t>Open3D</t>
  </si>
  <si>
    <t>trimesh</t>
  </si>
  <si>
    <t>Dawson-Haggerty, Michael</t>
  </si>
  <si>
    <t>Dawson-Haggerty</t>
  </si>
  <si>
    <t>Kopie?</t>
  </si>
  <si>
    <t>ja</t>
  </si>
  <si>
    <t>Surface/Volume</t>
  </si>
  <si>
    <t>https://www.google.de/books/edition/Surface_Volume/FTOxEAAAQBAJ?hl=de&amp;gbpv=0</t>
  </si>
  <si>
    <t>Rubin</t>
  </si>
  <si>
    <t>Rubin, Alan E.</t>
  </si>
  <si>
    <t>2023-04-15</t>
  </si>
  <si>
    <t>ppcor_kim_2022_manual.pdf</t>
  </si>
  <si>
    <t>https://cran.r-project.org/web/packages/ppcor/ppcor.pdf</t>
  </si>
  <si>
    <t>Package ‘ppcor’</t>
  </si>
  <si>
    <t>Kim, Seongho</t>
  </si>
  <si>
    <t>Kim</t>
  </si>
  <si>
    <t>1-5</t>
  </si>
  <si>
    <t>Wickham, Hadley; Bryan, Jennifer</t>
  </si>
  <si>
    <t>Wickham, Bryan</t>
  </si>
  <si>
    <t>https://cran.r-project.org/web/packages/readxl/readxl.pdf</t>
  </si>
  <si>
    <t>readxl_wickham_bryan_2023_manual.pdf</t>
  </si>
  <si>
    <t>Package ‘readxl’</t>
  </si>
  <si>
    <t>6-9</t>
  </si>
  <si>
    <t>https://cran.r-project.org/web/packages/sjPlot/sjPlot.pdf</t>
  </si>
  <si>
    <t>Package ‘sjPlot’</t>
  </si>
  <si>
    <t>Lüdecke</t>
  </si>
  <si>
    <t>Lüdecke, Daniel</t>
  </si>
  <si>
    <t>73-75</t>
  </si>
  <si>
    <t>sjPlot_lüdecke_2023_manual.pdf</t>
  </si>
  <si>
    <t>2023_Mobile_Computer_Vision-Based_Applicatoins.pdf</t>
  </si>
  <si>
    <t>Mobile Computer Vision-Based Applications for Food Recognition and Volume and Calorific Estimation: A Systematic Review</t>
  </si>
  <si>
    <t>Amugongo, Lameck Mbangula; Kriebitz, Alexander; Boch, Auxane; Lütge, Christoph</t>
  </si>
  <si>
    <t>Amugongo et al.</t>
  </si>
  <si>
    <t>MDPI Healthcare, vol. 11, no. 1</t>
  </si>
  <si>
    <t>10.3390/healthcare11010059</t>
  </si>
  <si>
    <t>https://www.mdpi.com/2227-9032/11/1/59</t>
  </si>
  <si>
    <t>Literaturverzeichnis</t>
  </si>
  <si>
    <t>ISBN: 978-1-450-37899-4</t>
  </si>
  <si>
    <t>ISBN: 978-3-662-50372-0</t>
  </si>
  <si>
    <t>ISBN: 978-1-4419-5652-1</t>
  </si>
  <si>
    <t>ISBN: 978-0-137-50314-8</t>
  </si>
  <si>
    <t>ISBN: 978-0-130-67634-4</t>
  </si>
  <si>
    <t>ISBN: 978-3-86894-344-3</t>
  </si>
  <si>
    <t>ISBN: 978-1-462-54897-2</t>
  </si>
  <si>
    <t>ISBN: 978-3-030-37628-4</t>
  </si>
  <si>
    <t>ISBN: 978-3-030-34371-2</t>
  </si>
  <si>
    <t>ISBN: 978-3-110-60725-3</t>
  </si>
  <si>
    <t>ISBN: 978-0-070-32018-5</t>
  </si>
  <si>
    <t>ISBN: 978-9-811-55872-6</t>
  </si>
  <si>
    <t>ISBN: 978-3-030-81353-6</t>
  </si>
  <si>
    <t>ISBN: 978-3-825-23925-1</t>
  </si>
  <si>
    <t>ISBN: 978-9-811-65157-1</t>
  </si>
  <si>
    <t>ISBN: 978-3-031-23749-2</t>
  </si>
  <si>
    <t>10.1007/978-981-16-5157-1</t>
  </si>
  <si>
    <t>Shakya, Subarna; Emilia Balas, Valentina; Kamolphiwong, Sinchai; Du, Ke-Lin</t>
  </si>
  <si>
    <t>Shakya et al.</t>
  </si>
  <si>
    <t>10.1007/978-3-031-23749-2</t>
  </si>
  <si>
    <t>Götze, Hans-Jürgen; Mertmann, Dorothee; Riller, Ulrich; Arndt, Jörg</t>
  </si>
  <si>
    <t>Götze et al.</t>
  </si>
  <si>
    <t>https://de.statista.com/statistik/daten/studie/272609/umfrage/gesundheit-anzahl-der-gesundheitsbewussten-in-deutschland</t>
  </si>
  <si>
    <t>https://de.statista.com/statistik/daten/studie/170913/umfrage/interesse-an-gesunder-ernaehrung-und-lebensweise</t>
  </si>
  <si>
    <t>https://www.statista.com/statistics/786846/dual-camera-penetration-in-smartphones-worldwide</t>
  </si>
  <si>
    <t>https://developer.apple.com/augmented-reality</t>
  </si>
  <si>
    <t>https://vtk.org</t>
  </si>
  <si>
    <t>https://fastapi.tiangolo.com/advanced/custom-response</t>
  </si>
  <si>
    <t>https://developer.apple.com/augmented-reality/object-capture</t>
  </si>
  <si>
    <t>https://developer.apple.com/documentation/realitykit/photogrammetrysession/request/detail</t>
  </si>
  <si>
    <t>http://www.open3d.org</t>
  </si>
  <si>
    <t>https://trimsh.org</t>
  </si>
  <si>
    <t>Chart, November 2022</t>
  </si>
  <si>
    <t>Chart, 21. Juni 2022, erhoben durch IfD Allensbach</t>
  </si>
  <si>
    <t>Graph, 21. Juni 2022, erhoben durch IfD Allensbach</t>
  </si>
  <si>
    <t>England, Pearson Education Limited, 14. Juli 2021</t>
  </si>
  <si>
    <t>New York, NY, Springer, 14. Mai 2010</t>
  </si>
  <si>
    <t>Blackwell Publishing Ltd., Januar 2006</t>
  </si>
  <si>
    <t>Upper Saddle River, NJ, United States, Prentice Hall PTR, 01. Oktober 2001</t>
  </si>
  <si>
    <t>Pearson Studium, IT, 01. Oktober 2018</t>
  </si>
  <si>
    <t>2. Aufl., New York, The Guilford Press, 30. November 2022</t>
  </si>
  <si>
    <t>Cham, Springer, 04. Februar 2020</t>
  </si>
  <si>
    <t>Cham, Springer, 15. März 2022</t>
  </si>
  <si>
    <t>2. Aufl., Springer Nature Switzerland AG, 05. Januar 2022</t>
  </si>
  <si>
    <t>3. Aufl., De Gruyter, 18. November 2019</t>
  </si>
  <si>
    <t>McGraw-Hill Inc., 01. März 1995</t>
  </si>
  <si>
    <t>Singapore, Springer, 05. Januar 2021</t>
  </si>
  <si>
    <t>2. Aufl., UTB GmbH, 28. Oktober 2015</t>
  </si>
  <si>
    <t>Singapore, Springer, 25. Oktober 2021</t>
  </si>
  <si>
    <t>Pearson, 07. Dezember 2020</t>
  </si>
  <si>
    <t>8. Aufl., Heidelberg, Springer Spektrum Berlin, 18. August 2016</t>
  </si>
  <si>
    <t>Switzerland, Springer Nature, 28. Februar 2023</t>
  </si>
  <si>
    <t>Budde, R., Kuhlenkamp, K., Mathiassen, L., Züllighoven, H. (eds) Approaches to Prototyping. Berlin, Heidelberg, Springer</t>
  </si>
  <si>
    <t>ISSN: 1877-0509</t>
  </si>
  <si>
    <t>ISSN: 0276-7783</t>
  </si>
  <si>
    <t>Springer Link, International Journal of Computer Vision, no. 60, November 2004</t>
  </si>
  <si>
    <t>MDPI, Sensors, vol. 22, no. 9</t>
  </si>
  <si>
    <t>MDPI, Healthcare, vol. 9, no. 12</t>
  </si>
  <si>
    <t>Springer Link, Virtual Reality, vol. 25</t>
  </si>
  <si>
    <t>MDPI, Sensors, vol. 22, no. 9 (3332)</t>
  </si>
  <si>
    <t>Vision Research, vol. 180</t>
  </si>
  <si>
    <t>ISSN: 0042-6989</t>
  </si>
  <si>
    <t>ISSN: 2250-3153</t>
  </si>
  <si>
    <t>International Journal of Scientific and Research Publications (IJSRP), vol. 10, no.9</t>
  </si>
  <si>
    <t>MDPI, Sensors, vol. 23, no. 2 (596)</t>
  </si>
  <si>
    <t>Journal of Physics: Conference Series, vol. 1744</t>
  </si>
  <si>
    <t>MIS Quarterly, vol. 28, no. 1, Hrsg: Society for Information Management and The Management Information Systems Research Center</t>
  </si>
  <si>
    <t>17th European Conference on Information Systems (ECIS)</t>
  </si>
  <si>
    <t>Communications of the Association for Information Systems, vol. 37</t>
  </si>
  <si>
    <t>IEEE Computer Society Press</t>
  </si>
  <si>
    <t>2019 19th International Symposium on Communications and Information Technologies (ISCIT)</t>
  </si>
  <si>
    <t>MDPI, Remote Sensing, vol. 14, no. 7 (1667)</t>
  </si>
  <si>
    <t>Proceedings of the Seventh IEEE International Conference on Computer Vision, vol. 2</t>
  </si>
  <si>
    <t>International Conference on Networking Systems of AI (INSAI)</t>
  </si>
  <si>
    <t>ACM, Proceedings of the 5th International Workshop on Multimedia Assisted Dietary Management</t>
  </si>
  <si>
    <t>ACM, Proceedings of the 24th ACM Symposium on Virtual Reality Software and Technology</t>
  </si>
  <si>
    <t>Association for Computing Machinery</t>
  </si>
  <si>
    <t>Association for Computing Machinery, vol. 41, no. 2</t>
  </si>
  <si>
    <t>ISBN: 978-3-540-13490-9</t>
  </si>
  <si>
    <t>Unified Modeling Language (Version 2.5.1)</t>
  </si>
  <si>
    <t>1-796</t>
  </si>
  <si>
    <t>Print ISBN: 0-7695-0164-8</t>
  </si>
  <si>
    <t>Springer Link, International Journal of Computer Vision, no. 60, November 2004, S. 91-110</t>
  </si>
  <si>
    <t>URL: https://www.omg.org/spec/UML/2.5.1/PDF (im Upload).</t>
  </si>
  <si>
    <t>ISBN: 978-981-15-5872-6</t>
  </si>
  <si>
    <t>ISBN: 978-1-7281-5010-9</t>
  </si>
  <si>
    <t>Lo, Frank Po Wen; Sun, Yingnan; Qiu, Jianing; Lo, Benny P. L.</t>
  </si>
  <si>
    <t>stereo view food portion 3d modeling;
binocular vision food volume 3d reconstruction;
two view object size 3d reconstruction;
multiple perspective food volume 3d reconstruction</t>
  </si>
  <si>
    <t>3d reconstruction; visual odometry</t>
  </si>
  <si>
    <t>Synonyme</t>
  </si>
  <si>
    <t>delaunay triangulation; epipolar geometry</t>
  </si>
  <si>
    <t>Thema tangiert den Forschungsbereich</t>
  </si>
  <si>
    <t>Indirekter Bezug zur Forschungsfrage</t>
  </si>
  <si>
    <t>Direkter Bezug zur Forschungsfrage</t>
  </si>
  <si>
    <t>Thema tangiert diese Grundlagen</t>
  </si>
  <si>
    <t>Direkter Bezug zur 3-D-Rekonstruktion</t>
  </si>
  <si>
    <t>S02, S011 gelöscht</t>
  </si>
  <si>
    <t>machine learning object volume visual odometry;
machine learning food volume 3d reconstruction;
deep learning food portion 3d reconstruction;</t>
  </si>
  <si>
    <t>3d mesh point cloud registration;
3d model surface reconstruction;
3d mesh surface completion;
3d model point cloud registration</t>
  </si>
  <si>
    <t>( "stereo" OR "binocular" OR "two" OR "mulitple" )
   AND
( "vision" OR "view" OR "perspective" OR "perception" )
   AND
( "object" OR "food" )
   AND
( "volume" OR "portion" OR "size" )
   AND
( "3d reconstruction" OR "3d modeling" )</t>
  </si>
  <si>
    <t>( "depth" OR "depth-based" OR "ToF" OR "RGB-D" )
   AND
( "camera" OR "sensors" )
   AND
( "object" OR "food" )
   AND
( "volume" OR "portion" OR "size" )
   AND
( "3d reconstruction" OR "3d modeling" )</t>
  </si>
  <si>
    <t>( "machine learning" OR "deep learning" )
   AND
( "object" OR "food" )
   AND
( "volume" OR "portion" OR "size" )
   AND
( "3d reconstruction" OR "visual odometry" )</t>
  </si>
  <si>
    <t>( "model" OR "model-based" )
   AND
( "object" OR "food" )
   AND
( "volume" OR "portion" OR "size" )
   AND
( "estimation" OR "measurement" )</t>
  </si>
  <si>
    <t>( "food" OR "object" )
   AND
( "volume" OR "portion" OR "size" )
   AND
( "estimation" OR "measurement" )
   AND
( "realitykit object capture" OR "object capture" )</t>
  </si>
  <si>
    <t>( "food" )
   AND
( "3d reconstruction" OR "reconstruction" )
   AND
( "realitykit object capture" OR "object capture" )</t>
  </si>
  <si>
    <t>computer vision methods 3d reconstruction;
computer vision methods 
photogrammetry;
computer vision algorithms stereo photogrammetry</t>
  </si>
  <si>
    <t>( "computer vision" )
   AND
( "methods" OR "techniques" OR "algorithms" )
   AND
( "3d reconstruction" OR "stereo photogrammetry" )</t>
  </si>
  <si>
    <t>Kombination gewählt für 
gezielte Literatursuche nach
Techniken zur Rekonstruktion der Tiefenkarte eines Bildes auf Basis mehrerer Bilder / der Stereosicht (Grundlagen)</t>
  </si>
  <si>
    <t>( "depth map" OR "disparity map" )
   AND
( "estimation" OR "calculation" )
   AND
( "stereo vision" OR "multiple images" )</t>
  </si>
  <si>
    <t xml:space="preserve">( "3d mesh" OR "3d model" )
   AND
( "point cloud" OR "surface" )
   AND
( "registration" OR "completion" OR "reconstruction" ) </t>
  </si>
  <si>
    <t>( "delaunay triangulation" OR "triangulation" )
   AND
( "mesh" OR "model" )
   AND
( "volume calculation" )</t>
  </si>
  <si>
    <t>( "apple realitykit" OR "realitykit" OR "arkit" )
   AND
( "object capture" )</t>
  </si>
  <si>
    <t>Kombination gewählt, da diese
häufig in der Suchwörterübersicht der Literaturquellen identifiziert wurde</t>
  </si>
  <si>
    <t>Kombination gewählt für gezielte Literatursuche zum Thema 3-D-Rekonstruktion auf Basis von Photogrammetrie-Techniken</t>
  </si>
  <si>
    <t>Kombination gewählt für gezielte Literatursuche zum Thema 3-D-Rekonstruktion auf Basis von 
Tiefenkameras bzw. ToF-Sensoren</t>
  </si>
  <si>
    <t>Kombination gewählt für gezielte Literatursuche zum Thema 3-D-Rekonstruktion auf Basis des
maschinellen Lernens</t>
  </si>
  <si>
    <t>Kombination gewählt für gezielte Literatursuche zum Thema 3-D-Rekonstruktion auf Basis
vordefinierter Modelle</t>
  </si>
  <si>
    <t>Kombination gewählt für gezielte Literatursuche zum Thema der Forschungsfrage (direkter Bezug)</t>
  </si>
  <si>
    <t>Kombination gewählt für gezielte Literatursuche nach Techniken zur 3-D-Rekonstruktion im Bereich des Computer Visions (Grundlagen)</t>
  </si>
  <si>
    <t>Kombination gewählt für gezielte Literatursuche nach Techniken zur Oberflächenrekonstruktion (Grundlagen)</t>
  </si>
  <si>
    <t>Kombination gewählt für gezielte Literatursuche nach Techniken zur Berechnung des Volumens eines 
3D Meshs / Modells (Grundlagen)</t>
  </si>
  <si>
    <t>Kombination gewählt für gezielte Informationssuche zur RealityKit Object Capture (direkter Bezug)</t>
  </si>
  <si>
    <t>RealityKit
Object Capture</t>
  </si>
  <si>
    <t>Lösungsansatz</t>
  </si>
  <si>
    <t>Quellen ID (siehe Quellenauswahl)</t>
  </si>
  <si>
    <t>Tiefenkamerabasiert</t>
  </si>
  <si>
    <t>Perspektivische Transformation</t>
  </si>
  <si>
    <t>Modellbasiert</t>
  </si>
  <si>
    <t>Stereobasiert</t>
  </si>
  <si>
    <t>Deep-Learning-basiert</t>
  </si>
  <si>
    <t>iOS-Applikation starten</t>
  </si>
  <si>
    <t>Benutzer, iOS-Applikation</t>
  </si>
  <si>
    <t>Die iOS-Applikation wurde durch den Benutzer gestartet.</t>
  </si>
  <si>
    <t>Die iOS-Applikation ist auf dem Smartphone installiert.</t>
  </si>
  <si>
    <t>Der Benutzer sieht den Startprozess der iOS-Applikation und gelangt zur Instruktionsansicht.</t>
  </si>
  <si>
    <t>Der Startprozess der iOS-Applikation wird initialisiert.</t>
  </si>
  <si>
    <t>Der Startprozess der iOS-Applikation ist abgeschlossen.</t>
  </si>
  <si>
    <t>Die iOS-Applikation wartet auf weitere Benutzereingaben.</t>
  </si>
  <si>
    <t>Der Benutzer hat die iOS-Applikation gestartet.</t>
  </si>
  <si>
    <t>Die iOS-Applikation ist gestartet und der Benutzer befindet sich auf der Instruktionsansicht.</t>
  </si>
  <si>
    <t>Benutzer, iOS-Applikation, Server</t>
  </si>
  <si>
    <t>Der Benutzer legt über die grafischen Bedienelemente der iOS-Applikation das Konfigurationsprofil für Object Capture fest.</t>
  </si>
  <si>
    <t>Die serverseitige Auswertung wird durch den Benutzer über die iOS-Applikation gestartet.</t>
  </si>
  <si>
    <t>Der grafische Zähler der iOS-Applikation, welcher angibt wie viele Bilder bereits auf den Server hochgeladen wurden, wird um eins erhöht.</t>
  </si>
  <si>
    <t>Sobald der Server das Messergebnis berechnet hat, wird dieses als Antwort an die iOS-Applikation zurückgegeben.</t>
  </si>
  <si>
    <t>Das Messergebnis wird innerhalb der iOS-Applikation samt eines aktuellen Zeitstempels und der zuvor eingegebenen Bezeichnung  gespeichert.</t>
  </si>
  <si>
    <t>Die iOS-Applikation prüft, ob die Server-APIs verfügbar sind. Falls diese nicht verfügbar sind, wird der Messvorgang an dieser Stelle abgebrochen. Der Benutzer wird über den Abbruch informiert. Falls die APIs verfügbar sind, werden die Schritte 3 und 4 ausgeführt.</t>
  </si>
  <si>
    <t>Der Benutzer nimmt ein Bild auf, welches im Anschluss über eine API auf den Server hochgeladen wird.</t>
  </si>
  <si>
    <t>Das aufgenommene Bild wird über eine API auf den Server hochgeladen und dort in einer entsprechenden Dateiablage zur späteren Auswertung gespeichert.</t>
  </si>
  <si>
    <t>Die entsprechende API wird aufgerufen, wodurch die serverseitige Auswertung gestartet wird. Beim Aufruf der API wird als Eingabeparameter das zuvor festgelegte Konfigurationsprofil für Object Capture übergeben.</t>
  </si>
  <si>
    <t>Der Benutzer wählt das App-Icon auf dem Homescreen aus.</t>
  </si>
  <si>
    <t>Kernfunktion</t>
  </si>
  <si>
    <t>Funktion</t>
  </si>
  <si>
    <t>Darstellung</t>
  </si>
  <si>
    <t>Iteration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</si>
</sst>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u/>
      <sz val="12"/>
      <color theme="10"/>
      <name val="Calibri"/>
      <family val="2"/>
      <scheme val="minor"/>
    </font>
    <font>
      <sz val="12"/>
      <color theme="1"/>
      <name val="Times New Roman"/>
      <family val="1"/>
    </font>
    <font>
      <b/>
      <sz val="12"/>
      <color theme="1"/>
      <name val="Times New Roman"/>
      <family val="1"/>
    </font>
    <font>
      <sz val="8"/>
      <name val="Calibri"/>
      <family val="2"/>
      <scheme val="minor"/>
    </font>
    <font>
      <sz val="12"/>
      <color theme="1"/>
      <name val="Calibri"/>
      <family val="2"/>
      <scheme val="minor"/>
    </font>
    <font>
      <sz val="12"/>
      <color rgb="FF000000"/>
      <name val="Times New Roman"/>
      <family val="1"/>
    </font>
    <font>
      <sz val="12"/>
      <color rgb="FF000000"/>
      <name val="Calibri"/>
      <family val="2"/>
      <scheme val="minor"/>
    </font>
    <font>
      <sz val="12"/>
      <color theme="0"/>
      <name val="Times New Roman"/>
      <family val="1"/>
    </font>
    <font>
      <i/>
      <sz val="12"/>
      <color theme="1"/>
      <name val="Times New Roman"/>
      <family val="1"/>
    </font>
    <font>
      <b/>
      <sz val="12"/>
      <color theme="0"/>
      <name val="Times New Roman"/>
      <family val="1"/>
    </font>
  </fonts>
  <fills count="8">
    <fill>
      <patternFill patternType="none"/>
    </fill>
    <fill>
      <patternFill patternType="gray125"/>
    </fill>
    <fill>
      <patternFill patternType="solid">
        <fgColor theme="0" tint="-0.14999847407452621"/>
        <bgColor indexed="64"/>
      </patternFill>
    </fill>
    <fill>
      <patternFill patternType="solid">
        <fgColor rgb="FF029687"/>
        <bgColor indexed="64"/>
      </patternFill>
    </fill>
    <fill>
      <patternFill patternType="solid">
        <fgColor theme="0"/>
        <bgColor indexed="64"/>
      </patternFill>
    </fill>
    <fill>
      <patternFill patternType="solid">
        <fgColor rgb="FFC5E9E7"/>
        <bgColor indexed="64"/>
      </patternFill>
    </fill>
    <fill>
      <patternFill patternType="solid">
        <fgColor rgb="FF92D050"/>
        <bgColor indexed="64"/>
      </patternFill>
    </fill>
    <fill>
      <patternFill patternType="solid">
        <fgColor rgb="FF01C3B2"/>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right/>
      <top style="thin">
        <color auto="1"/>
      </top>
      <bottom style="thin">
        <color auto="1"/>
      </bottom>
      <diagonal/>
    </border>
    <border>
      <left/>
      <right/>
      <top/>
      <bottom style="thin">
        <color auto="1"/>
      </bottom>
      <diagonal/>
    </border>
    <border>
      <left style="thin">
        <color auto="1"/>
      </left>
      <right/>
      <top style="thin">
        <color auto="1"/>
      </top>
      <bottom style="thick">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style="thick">
        <color auto="1"/>
      </top>
      <bottom style="thin">
        <color auto="1"/>
      </bottom>
      <diagonal/>
    </border>
    <border>
      <left style="thin">
        <color auto="1"/>
      </left>
      <right style="thin">
        <color auto="1"/>
      </right>
      <top style="thick">
        <color auto="1"/>
      </top>
      <bottom style="thick">
        <color auto="1"/>
      </bottom>
      <diagonal/>
    </border>
  </borders>
  <cellStyleXfs count="2">
    <xf numFmtId="0" fontId="0" fillId="0" borderId="0"/>
    <xf numFmtId="0" fontId="2" fillId="0" borderId="0" applyNumberFormat="0" applyFill="0" applyBorder="0" applyAlignment="0" applyProtection="0"/>
  </cellStyleXfs>
  <cellXfs count="128">
    <xf numFmtId="0" fontId="0" fillId="0" borderId="0" xfId="0"/>
    <xf numFmtId="0" fontId="1" fillId="2" borderId="1" xfId="0" applyFont="1" applyFill="1" applyBorder="1" applyAlignment="1">
      <alignment horizontal="center"/>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vertical="center"/>
    </xf>
    <xf numFmtId="0" fontId="3" fillId="0" borderId="0" xfId="0" applyFont="1"/>
    <xf numFmtId="0" fontId="3" fillId="0" borderId="0" xfId="0" applyFont="1" applyAlignment="1">
      <alignment horizontal="center" vertical="top"/>
    </xf>
    <xf numFmtId="0" fontId="3" fillId="0" borderId="0" xfId="0" applyFont="1" applyAlignment="1">
      <alignment horizontal="left" vertical="top"/>
    </xf>
    <xf numFmtId="49" fontId="3" fillId="0" borderId="0" xfId="0" applyNumberFormat="1" applyFont="1" applyAlignment="1">
      <alignment horizontal="left" vertical="top"/>
    </xf>
    <xf numFmtId="0" fontId="3" fillId="0" borderId="1" xfId="0" applyFont="1" applyBorder="1" applyAlignment="1">
      <alignment horizontal="center" vertical="center"/>
    </xf>
    <xf numFmtId="0" fontId="3" fillId="0" borderId="1" xfId="0" applyFont="1" applyBorder="1" applyAlignment="1">
      <alignment horizontal="center"/>
    </xf>
    <xf numFmtId="0" fontId="3" fillId="0" borderId="1" xfId="0" applyFont="1" applyBorder="1" applyAlignment="1">
      <alignment horizontal="left" vertical="top"/>
    </xf>
    <xf numFmtId="0" fontId="3" fillId="0" borderId="0" xfId="0" applyFont="1" applyAlignment="1">
      <alignment horizontal="center"/>
    </xf>
    <xf numFmtId="0" fontId="0" fillId="0" borderId="0" xfId="0" applyAlignment="1">
      <alignment horizontal="center"/>
    </xf>
    <xf numFmtId="0" fontId="3" fillId="0" borderId="1" xfId="0" applyFont="1" applyBorder="1" applyAlignment="1">
      <alignment horizontal="left" vertical="center"/>
    </xf>
    <xf numFmtId="0" fontId="0" fillId="0" borderId="0" xfId="0" applyAlignment="1">
      <alignment horizontal="left"/>
    </xf>
    <xf numFmtId="0" fontId="1" fillId="2" borderId="5" xfId="0" applyFont="1" applyFill="1" applyBorder="1" applyAlignment="1">
      <alignment horizontal="center"/>
    </xf>
    <xf numFmtId="0" fontId="4" fillId="2" borderId="1" xfId="0" applyFont="1" applyFill="1" applyBorder="1" applyAlignment="1">
      <alignment vertical="center"/>
    </xf>
    <xf numFmtId="0" fontId="4" fillId="2" borderId="1" xfId="0" applyFont="1" applyFill="1" applyBorder="1" applyAlignment="1">
      <alignment horizontal="left" vertical="center"/>
    </xf>
    <xf numFmtId="0" fontId="3" fillId="0" borderId="1" xfId="0" applyFont="1" applyBorder="1" applyAlignment="1">
      <alignment horizontal="left" vertical="top" wrapText="1"/>
    </xf>
    <xf numFmtId="0" fontId="9"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4" borderId="0" xfId="0" applyFont="1" applyFill="1"/>
    <xf numFmtId="0" fontId="3" fillId="4" borderId="0" xfId="0" applyFont="1" applyFill="1" applyAlignment="1">
      <alignment horizontal="center"/>
    </xf>
    <xf numFmtId="0" fontId="3" fillId="0" borderId="1" xfId="0" applyFont="1" applyBorder="1" applyAlignment="1">
      <alignment horizontal="center" vertical="center" wrapText="1"/>
    </xf>
    <xf numFmtId="0" fontId="3" fillId="4" borderId="10" xfId="0" applyFont="1" applyFill="1" applyBorder="1" applyAlignment="1">
      <alignment horizontal="left" vertical="center" wrapText="1"/>
    </xf>
    <xf numFmtId="0" fontId="3" fillId="4" borderId="11" xfId="0" applyFont="1" applyFill="1" applyBorder="1" applyAlignment="1">
      <alignment horizontal="left" vertical="center"/>
    </xf>
    <xf numFmtId="0" fontId="3" fillId="4" borderId="10" xfId="0" applyFont="1" applyFill="1" applyBorder="1" applyAlignment="1">
      <alignment horizontal="left" vertical="center"/>
    </xf>
    <xf numFmtId="0" fontId="3" fillId="4" borderId="0" xfId="0" applyFont="1" applyFill="1" applyAlignment="1">
      <alignment horizontal="left" vertical="center"/>
    </xf>
    <xf numFmtId="0" fontId="3" fillId="4" borderId="13"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4" borderId="4" xfId="0" applyFont="1" applyFill="1" applyBorder="1" applyAlignment="1">
      <alignment horizontal="left" vertical="center" wrapText="1"/>
    </xf>
    <xf numFmtId="0" fontId="3" fillId="4" borderId="12"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5" borderId="15" xfId="0" applyFont="1" applyFill="1" applyBorder="1" applyAlignment="1">
      <alignment horizontal="left" vertical="center" wrapText="1"/>
    </xf>
    <xf numFmtId="0" fontId="3" fillId="5" borderId="8" xfId="0" applyFont="1" applyFill="1" applyBorder="1" applyAlignment="1">
      <alignment horizontal="left" vertical="center" wrapText="1"/>
    </xf>
    <xf numFmtId="0" fontId="3" fillId="4" borderId="6" xfId="0" applyFont="1" applyFill="1" applyBorder="1" applyAlignment="1">
      <alignment vertical="center"/>
    </xf>
    <xf numFmtId="0" fontId="3" fillId="4" borderId="4" xfId="0" applyFont="1" applyFill="1" applyBorder="1" applyAlignment="1">
      <alignment vertical="center"/>
    </xf>
    <xf numFmtId="0" fontId="3" fillId="4" borderId="6" xfId="0" applyFont="1" applyFill="1" applyBorder="1" applyAlignment="1">
      <alignment horizontal="left" vertical="center"/>
    </xf>
    <xf numFmtId="0" fontId="3" fillId="5" borderId="16" xfId="0" applyFont="1" applyFill="1" applyBorder="1" applyAlignment="1">
      <alignment horizontal="left" vertical="center" wrapText="1"/>
    </xf>
    <xf numFmtId="0" fontId="3" fillId="6" borderId="1" xfId="0" applyFont="1" applyFill="1" applyBorder="1" applyAlignment="1">
      <alignment horizontal="center" vertical="center"/>
    </xf>
    <xf numFmtId="0" fontId="3" fillId="0" borderId="0" xfId="0" applyFont="1" applyAlignment="1">
      <alignment vertical="top"/>
    </xf>
    <xf numFmtId="49" fontId="3" fillId="0" borderId="0" xfId="0" applyNumberFormat="1" applyFont="1" applyAlignment="1">
      <alignment horizontal="center" vertical="top"/>
    </xf>
    <xf numFmtId="0" fontId="3" fillId="6" borderId="1" xfId="0" applyFont="1" applyFill="1" applyBorder="1" applyAlignment="1">
      <alignment horizontal="center" vertical="top"/>
    </xf>
    <xf numFmtId="0" fontId="2" fillId="6" borderId="1" xfId="1" applyFill="1" applyBorder="1"/>
    <xf numFmtId="0" fontId="3" fillId="6" borderId="1" xfId="0" applyFont="1" applyFill="1" applyBorder="1"/>
    <xf numFmtId="0" fontId="0" fillId="6" borderId="1" xfId="0" applyFill="1" applyBorder="1"/>
    <xf numFmtId="0" fontId="6" fillId="6" borderId="1" xfId="1" applyFont="1" applyFill="1" applyBorder="1" applyAlignment="1">
      <alignment horizontal="left"/>
    </xf>
    <xf numFmtId="49" fontId="3" fillId="6" borderId="1" xfId="0" applyNumberFormat="1" applyFont="1" applyFill="1" applyBorder="1" applyAlignment="1">
      <alignment horizontal="center" vertical="top"/>
    </xf>
    <xf numFmtId="0" fontId="3" fillId="6" borderId="1" xfId="0" applyFont="1" applyFill="1" applyBorder="1" applyAlignment="1">
      <alignment horizontal="left" vertical="top"/>
    </xf>
    <xf numFmtId="49" fontId="3" fillId="6" borderId="1" xfId="0" applyNumberFormat="1" applyFont="1" applyFill="1" applyBorder="1" applyAlignment="1">
      <alignment horizontal="left" vertical="top"/>
    </xf>
    <xf numFmtId="0" fontId="3" fillId="6" borderId="1" xfId="0" applyFont="1" applyFill="1" applyBorder="1" applyAlignment="1">
      <alignment horizontal="left"/>
    </xf>
    <xf numFmtId="0" fontId="3" fillId="6" borderId="0" xfId="0" applyFont="1" applyFill="1"/>
    <xf numFmtId="0" fontId="2" fillId="6" borderId="1" xfId="1" applyFill="1" applyBorder="1" applyAlignment="1">
      <alignment horizontal="left" vertical="top"/>
    </xf>
    <xf numFmtId="0" fontId="3" fillId="6" borderId="1" xfId="0" applyFont="1" applyFill="1" applyBorder="1" applyAlignment="1">
      <alignment vertical="top"/>
    </xf>
    <xf numFmtId="0" fontId="3" fillId="6" borderId="1" xfId="0" applyFont="1" applyFill="1" applyBorder="1" applyAlignment="1">
      <alignment horizontal="left" vertical="top" wrapText="1"/>
    </xf>
    <xf numFmtId="0" fontId="3" fillId="6" borderId="0" xfId="0" applyFont="1" applyFill="1" applyAlignment="1">
      <alignment vertical="top"/>
    </xf>
    <xf numFmtId="0" fontId="3" fillId="6" borderId="1" xfId="0" applyFont="1" applyFill="1" applyBorder="1" applyAlignment="1">
      <alignment vertical="top" wrapText="1"/>
    </xf>
    <xf numFmtId="0" fontId="3" fillId="6" borderId="1" xfId="0" applyFont="1" applyFill="1" applyBorder="1" applyAlignment="1">
      <alignment horizontal="center"/>
    </xf>
    <xf numFmtId="0" fontId="7" fillId="6" borderId="1" xfId="0" applyFont="1" applyFill="1" applyBorder="1" applyAlignment="1">
      <alignment horizontal="left"/>
    </xf>
    <xf numFmtId="49" fontId="7" fillId="6" borderId="1" xfId="0" applyNumberFormat="1" applyFont="1" applyFill="1" applyBorder="1" applyAlignment="1">
      <alignment horizontal="center"/>
    </xf>
    <xf numFmtId="14" fontId="7" fillId="6" borderId="1" xfId="0" applyNumberFormat="1" applyFont="1" applyFill="1" applyBorder="1" applyAlignment="1">
      <alignment horizontal="center"/>
    </xf>
    <xf numFmtId="49" fontId="3" fillId="6" borderId="1" xfId="0" applyNumberFormat="1" applyFont="1" applyFill="1" applyBorder="1"/>
    <xf numFmtId="0" fontId="2" fillId="6" borderId="1" xfId="1" applyFill="1" applyBorder="1" applyAlignment="1">
      <alignment horizontal="left"/>
    </xf>
    <xf numFmtId="0" fontId="0" fillId="6" borderId="1" xfId="0" applyFill="1" applyBorder="1" applyAlignment="1">
      <alignment horizontal="left"/>
    </xf>
    <xf numFmtId="0" fontId="8" fillId="6" borderId="1" xfId="0" applyFont="1" applyFill="1" applyBorder="1" applyAlignment="1">
      <alignment horizontal="left"/>
    </xf>
    <xf numFmtId="0" fontId="0" fillId="6" borderId="1" xfId="0" applyFill="1" applyBorder="1" applyAlignment="1">
      <alignment horizontal="center"/>
    </xf>
    <xf numFmtId="0" fontId="6" fillId="6" borderId="1" xfId="1" applyFont="1" applyFill="1" applyBorder="1" applyAlignment="1">
      <alignment horizontal="center"/>
    </xf>
    <xf numFmtId="0" fontId="0" fillId="6" borderId="0" xfId="0" applyFill="1"/>
    <xf numFmtId="49" fontId="0" fillId="6" borderId="0" xfId="0" applyNumberFormat="1" applyFill="1"/>
    <xf numFmtId="0" fontId="0" fillId="6" borderId="1" xfId="1" applyFont="1" applyFill="1" applyBorder="1" applyAlignment="1">
      <alignment horizontal="left"/>
    </xf>
    <xf numFmtId="0" fontId="3" fillId="6" borderId="2" xfId="0" applyFont="1" applyFill="1" applyBorder="1" applyAlignment="1">
      <alignment horizontal="left" vertical="top"/>
    </xf>
    <xf numFmtId="0" fontId="3" fillId="6" borderId="2" xfId="0" applyFont="1" applyFill="1" applyBorder="1"/>
    <xf numFmtId="0" fontId="2" fillId="6" borderId="2" xfId="1" applyFill="1" applyBorder="1"/>
    <xf numFmtId="0" fontId="3" fillId="6" borderId="3" xfId="0" applyFont="1" applyFill="1" applyBorder="1" applyAlignment="1">
      <alignment horizontal="left" vertical="top"/>
    </xf>
    <xf numFmtId="0" fontId="7" fillId="6" borderId="1" xfId="0" applyFont="1" applyFill="1" applyBorder="1" applyAlignment="1">
      <alignment horizontal="left" vertical="top"/>
    </xf>
    <xf numFmtId="0" fontId="7" fillId="6" borderId="4" xfId="0" applyFont="1" applyFill="1" applyBorder="1" applyAlignment="1">
      <alignment horizontal="left" vertical="top"/>
    </xf>
    <xf numFmtId="0" fontId="0" fillId="6" borderId="0" xfId="0" applyFill="1" applyAlignment="1">
      <alignment horizontal="left"/>
    </xf>
    <xf numFmtId="0" fontId="0" fillId="6" borderId="0" xfId="0" applyFill="1" applyAlignment="1">
      <alignment wrapText="1"/>
    </xf>
    <xf numFmtId="0" fontId="3" fillId="4" borderId="1" xfId="0" applyFont="1" applyFill="1" applyBorder="1" applyAlignment="1">
      <alignment horizontal="left" vertical="center"/>
    </xf>
    <xf numFmtId="0" fontId="3" fillId="4" borderId="1" xfId="0" applyFont="1" applyFill="1" applyBorder="1" applyAlignment="1">
      <alignment horizontal="left" vertical="center" wrapText="1"/>
    </xf>
    <xf numFmtId="0" fontId="9" fillId="7" borderId="1" xfId="0" applyFont="1" applyFill="1" applyBorder="1" applyAlignment="1">
      <alignment horizontal="left" vertical="center"/>
    </xf>
    <xf numFmtId="0" fontId="11" fillId="7" borderId="1" xfId="0" applyFont="1" applyFill="1" applyBorder="1" applyAlignment="1">
      <alignment horizontal="center" vertical="center"/>
    </xf>
    <xf numFmtId="0" fontId="11" fillId="7" borderId="1" xfId="0" applyFont="1" applyFill="1" applyBorder="1" applyAlignment="1">
      <alignment horizontal="center" vertical="center" wrapText="1"/>
    </xf>
    <xf numFmtId="0" fontId="3" fillId="4" borderId="0" xfId="0" applyFont="1" applyFill="1" applyAlignment="1">
      <alignment horizontal="left" vertical="center" textRotation="90"/>
    </xf>
    <xf numFmtId="0" fontId="3" fillId="4" borderId="0" xfId="0" applyFont="1" applyFill="1" applyAlignment="1">
      <alignment wrapText="1"/>
    </xf>
    <xf numFmtId="0" fontId="11" fillId="7" borderId="1" xfId="0" applyFont="1" applyFill="1" applyBorder="1" applyAlignment="1">
      <alignment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4" borderId="9" xfId="0" applyFont="1" applyFill="1" applyBorder="1" applyAlignment="1">
      <alignment horizontal="left" vertical="center"/>
    </xf>
    <xf numFmtId="0" fontId="3" fillId="4" borderId="9" xfId="0" applyFont="1" applyFill="1" applyBorder="1" applyAlignment="1">
      <alignment horizontal="left" vertical="center" wrapText="1"/>
    </xf>
    <xf numFmtId="0" fontId="3" fillId="4" borderId="9" xfId="0" applyFont="1" applyFill="1" applyBorder="1" applyAlignment="1">
      <alignment horizontal="center" vertical="center"/>
    </xf>
    <xf numFmtId="0" fontId="3" fillId="4" borderId="9" xfId="0" applyFont="1" applyFill="1" applyBorder="1" applyAlignment="1">
      <alignment horizontal="center" vertical="center" wrapText="1"/>
    </xf>
    <xf numFmtId="0" fontId="3" fillId="4" borderId="2" xfId="0" applyFont="1" applyFill="1" applyBorder="1" applyAlignment="1">
      <alignment horizontal="left" vertical="center" wrapText="1"/>
    </xf>
    <xf numFmtId="0" fontId="3" fillId="4"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3" fillId="4" borderId="2" xfId="0" applyFont="1" applyFill="1" applyBorder="1" applyAlignment="1">
      <alignment horizontal="left" vertical="center"/>
    </xf>
    <xf numFmtId="0" fontId="3" fillId="4" borderId="7" xfId="0" applyFont="1" applyFill="1" applyBorder="1" applyAlignment="1">
      <alignment horizontal="left" vertical="center"/>
    </xf>
    <xf numFmtId="0" fontId="3" fillId="4" borderId="7" xfId="0" applyFont="1" applyFill="1" applyBorder="1" applyAlignment="1">
      <alignment horizontal="center" vertical="center"/>
    </xf>
    <xf numFmtId="0" fontId="3" fillId="4" borderId="7" xfId="0" applyFont="1" applyFill="1" applyBorder="1" applyAlignment="1">
      <alignment horizontal="center" vertical="center" wrapText="1"/>
    </xf>
    <xf numFmtId="0" fontId="3" fillId="4" borderId="8" xfId="0" applyFont="1" applyFill="1" applyBorder="1" applyAlignment="1">
      <alignment horizontal="left" vertical="center" wrapText="1"/>
    </xf>
    <xf numFmtId="0" fontId="3" fillId="4" borderId="8" xfId="0" applyFont="1" applyFill="1" applyBorder="1" applyAlignment="1">
      <alignment horizontal="center" vertical="center"/>
    </xf>
    <xf numFmtId="0" fontId="3" fillId="4" borderId="8" xfId="0" applyFont="1" applyFill="1" applyBorder="1" applyAlignment="1">
      <alignment horizontal="center" vertical="center" wrapText="1"/>
    </xf>
    <xf numFmtId="0" fontId="11" fillId="7" borderId="11" xfId="0" applyFont="1" applyFill="1" applyBorder="1" applyAlignment="1">
      <alignment horizontal="left" vertical="center"/>
    </xf>
    <xf numFmtId="0" fontId="10" fillId="4" borderId="0" xfId="0" applyFont="1" applyFill="1"/>
    <xf numFmtId="0" fontId="9" fillId="4" borderId="0" xfId="0" applyFont="1" applyFill="1" applyAlignment="1">
      <alignment horizontal="left" vertical="center"/>
    </xf>
    <xf numFmtId="0" fontId="3" fillId="4" borderId="6" xfId="0" applyFont="1" applyFill="1" applyBorder="1" applyAlignment="1">
      <alignment horizontal="left" vertical="center"/>
    </xf>
    <xf numFmtId="0" fontId="3" fillId="4" borderId="4" xfId="0" applyFont="1" applyFill="1" applyBorder="1" applyAlignment="1">
      <alignment horizontal="left" vertical="center"/>
    </xf>
    <xf numFmtId="0" fontId="3" fillId="4" borderId="6" xfId="0" applyFont="1" applyFill="1" applyBorder="1" applyAlignment="1">
      <alignment horizontal="left" vertical="center" wrapText="1"/>
    </xf>
    <xf numFmtId="0" fontId="3" fillId="4" borderId="4" xfId="0" applyFont="1" applyFill="1" applyBorder="1" applyAlignment="1">
      <alignment horizontal="left" vertical="center" wrapText="1"/>
    </xf>
    <xf numFmtId="0" fontId="9" fillId="7" borderId="1" xfId="0" applyFont="1" applyFill="1" applyBorder="1" applyAlignment="1">
      <alignment horizontal="left" vertical="center"/>
    </xf>
    <xf numFmtId="0" fontId="9" fillId="7" borderId="7" xfId="0" applyFont="1" applyFill="1" applyBorder="1" applyAlignment="1">
      <alignment horizontal="left" vertical="center"/>
    </xf>
    <xf numFmtId="0" fontId="9" fillId="7" borderId="5" xfId="0" applyFont="1" applyFill="1" applyBorder="1" applyAlignment="1">
      <alignment horizontal="left" vertical="center"/>
    </xf>
    <xf numFmtId="0" fontId="9" fillId="7" borderId="2" xfId="0" applyFont="1" applyFill="1" applyBorder="1" applyAlignment="1">
      <alignment horizontal="left" vertical="center"/>
    </xf>
    <xf numFmtId="0" fontId="3" fillId="4" borderId="7" xfId="0" applyFont="1" applyFill="1" applyBorder="1" applyAlignment="1">
      <alignment horizontal="left" vertical="center" wrapText="1"/>
    </xf>
    <xf numFmtId="0" fontId="11" fillId="7" borderId="14" xfId="0" applyFont="1" applyFill="1" applyBorder="1" applyAlignment="1">
      <alignment horizontal="center" vertical="center"/>
    </xf>
    <xf numFmtId="0" fontId="11" fillId="7" borderId="7"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0" borderId="2" xfId="0" applyFont="1" applyBorder="1" applyAlignment="1">
      <alignment horizontal="center" vertical="center" wrapText="1"/>
    </xf>
    <xf numFmtId="0" fontId="3" fillId="5" borderId="8" xfId="0" applyFont="1" applyFill="1" applyBorder="1" applyAlignment="1">
      <alignment horizontal="center" vertical="center"/>
    </xf>
    <xf numFmtId="0" fontId="3" fillId="4" borderId="0" xfId="0" applyFont="1" applyFill="1" applyAlignment="1">
      <alignment horizontal="center" vertical="center"/>
    </xf>
    <xf numFmtId="0" fontId="11" fillId="7" borderId="7" xfId="0" applyFont="1" applyFill="1" applyBorder="1" applyAlignment="1">
      <alignment horizontal="center" vertical="center"/>
    </xf>
    <xf numFmtId="0" fontId="3" fillId="5" borderId="16" xfId="0" applyFont="1" applyFill="1" applyBorder="1" applyAlignment="1">
      <alignment horizontal="center" vertical="center"/>
    </xf>
    <xf numFmtId="0" fontId="3" fillId="5" borderId="16" xfId="0" applyFont="1" applyFill="1" applyBorder="1" applyAlignment="1">
      <alignment horizontal="center" vertical="center" wrapText="1"/>
    </xf>
    <xf numFmtId="0" fontId="9" fillId="7" borderId="6" xfId="0" applyFont="1" applyFill="1" applyBorder="1" applyAlignment="1">
      <alignment vertical="center"/>
    </xf>
    <xf numFmtId="0" fontId="4" fillId="5" borderId="6" xfId="0" applyFont="1" applyFill="1" applyBorder="1" applyAlignment="1">
      <alignment horizontal="left" vertical="center"/>
    </xf>
    <xf numFmtId="0" fontId="4" fillId="5" borderId="4" xfId="0" applyFont="1" applyFill="1" applyBorder="1" applyAlignment="1">
      <alignment horizontal="left" vertical="center"/>
    </xf>
  </cellXfs>
  <cellStyles count="2">
    <cellStyle name="Link" xfId="1" builtinId="8"/>
    <cellStyle name="Standard" xfId="0" builtinId="0"/>
  </cellStyles>
  <dxfs count="0"/>
  <tableStyles count="0" defaultTableStyle="TableStyleMedium2" defaultPivotStyle="PivotStyleLight16"/>
  <colors>
    <mruColors>
      <color rgb="FFC5E9E7"/>
      <color rgb="FF01C3B2"/>
      <color rgb="FFBEDFDB"/>
      <color rgb="FF01C2B0"/>
      <color rgb="FF0296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kde.cs.uni-kassel.de/wp-content/uploads/lehre/ws2012-13/kdd/files/CRISPWP-0800.pdf" TargetMode="External"/><Relationship Id="rId21" Type="http://schemas.openxmlformats.org/officeDocument/2006/relationships/hyperlink" Target="https://openaccess.thecvf.com/content_CVPR_2020/papers/Xu_AANet_Adaptive_Aggregation_Network_for_Efficient_Stereo_Matching_CVPR_2020_paper.pdf" TargetMode="External"/><Relationship Id="rId42" Type="http://schemas.openxmlformats.org/officeDocument/2006/relationships/hyperlink" Target="https://link.springer.com/chapter/10.1007/978-981-15-5873-3_37" TargetMode="External"/><Relationship Id="rId63" Type="http://schemas.openxmlformats.org/officeDocument/2006/relationships/hyperlink" Target="https://www.researchgate.net/publication/350935996_Accurate_Volume_Calculation_Driven_by_Delaunay_Triangulation_for_Coal_Measurement" TargetMode="External"/><Relationship Id="rId84" Type="http://schemas.openxmlformats.org/officeDocument/2006/relationships/hyperlink" Target="https://www.mdpi.com/2073-431X/11/2/28" TargetMode="External"/><Relationship Id="rId138" Type="http://schemas.openxmlformats.org/officeDocument/2006/relationships/hyperlink" Target="https://dl.acm.org/doi/abs/10.1145/3281505.3281580" TargetMode="External"/><Relationship Id="rId159" Type="http://schemas.openxmlformats.org/officeDocument/2006/relationships/hyperlink" Target="https://fastapi.tiangolo.com/advanced/custom-response" TargetMode="External"/><Relationship Id="rId170" Type="http://schemas.openxmlformats.org/officeDocument/2006/relationships/hyperlink" Target="https://developer.apple.com/documentation/realitykit/capturing-photographs-for-realitykit-object-capture" TargetMode="External"/><Relationship Id="rId107" Type="http://schemas.openxmlformats.org/officeDocument/2006/relationships/hyperlink" Target="https://ieeexplore.ieee.org/document/9082900" TargetMode="External"/><Relationship Id="rId11" Type="http://schemas.openxmlformats.org/officeDocument/2006/relationships/hyperlink" Target="https://www.mdpi.com/1424-8220/23/2/596" TargetMode="External"/><Relationship Id="rId32" Type="http://schemas.openxmlformats.org/officeDocument/2006/relationships/hyperlink" Target="https://link.springer.com/article/10.1023/B:VISI.0000029664.99615.94" TargetMode="External"/><Relationship Id="rId53" Type="http://schemas.openxmlformats.org/officeDocument/2006/relationships/hyperlink" Target="https://link.springer.com/chapter/10.1007/978-3-030-81354-3_2" TargetMode="External"/><Relationship Id="rId74" Type="http://schemas.openxmlformats.org/officeDocument/2006/relationships/hyperlink" Target="https://academic.oup.com/comjnl/article/24/2/162/338193" TargetMode="External"/><Relationship Id="rId128" Type="http://schemas.openxmlformats.org/officeDocument/2006/relationships/hyperlink" Target="https://dl.acm.org/doi/10.5555/559553" TargetMode="External"/><Relationship Id="rId149" Type="http://schemas.openxmlformats.org/officeDocument/2006/relationships/hyperlink" Target="https://developer.apple.com/documentation/realitykit/capturing-photographs-for-realitykit-object-capture" TargetMode="External"/><Relationship Id="rId5" Type="http://schemas.openxmlformats.org/officeDocument/2006/relationships/hyperlink" Target="https://link.springer.com/book/10.1007/978-3-030-37629-1" TargetMode="External"/><Relationship Id="rId95" Type="http://schemas.openxmlformats.org/officeDocument/2006/relationships/hyperlink" Target="https://ieeexplore.ieee.org/document/9082900" TargetMode="External"/><Relationship Id="rId160" Type="http://schemas.openxmlformats.org/officeDocument/2006/relationships/hyperlink" Target="https://developer.apple.com/documentation/realitykit/capturing-photographs-for-realitykit-object-capture" TargetMode="External"/><Relationship Id="rId22" Type="http://schemas.openxmlformats.org/officeDocument/2006/relationships/hyperlink" Target="https://arxiv.org/abs/2109.10123" TargetMode="External"/><Relationship Id="rId43" Type="http://schemas.openxmlformats.org/officeDocument/2006/relationships/hyperlink" Target="https://www.amazon.com/Machine-Vision-Ramesh-Jain/dp/0070320187" TargetMode="External"/><Relationship Id="rId64"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18" Type="http://schemas.openxmlformats.org/officeDocument/2006/relationships/hyperlink" Target="https://dl.acm.org/doi/10.5555/2017212.2017217" TargetMode="External"/><Relationship Id="rId139" Type="http://schemas.openxmlformats.org/officeDocument/2006/relationships/hyperlink" Target="https://www.degruyter.com/document/doi/10.1515/9783110607253/html" TargetMode="External"/><Relationship Id="rId85" Type="http://schemas.openxmlformats.org/officeDocument/2006/relationships/hyperlink" Target="https://developer.apple.com/augmented-reality/object-capture" TargetMode="External"/><Relationship Id="rId150" Type="http://schemas.openxmlformats.org/officeDocument/2006/relationships/hyperlink" Target="https://developer.apple.com/documentation/realitykit/capturing-photographs-for-realitykit-object-capture" TargetMode="External"/><Relationship Id="rId171" Type="http://schemas.openxmlformats.org/officeDocument/2006/relationships/hyperlink" Target="https://developer.apple.com/documentation/realitykit/capturing-photographs-for-realitykit-object-capture" TargetMode="External"/><Relationship Id="rId12" Type="http://schemas.openxmlformats.org/officeDocument/2006/relationships/hyperlink" Target="https://www.int-arch-photogramm-remote-sens-spatial-inf-sci.net/XLIII-B2-2021/825/2021/" TargetMode="External"/><Relationship Id="rId33" Type="http://schemas.openxmlformats.org/officeDocument/2006/relationships/hyperlink" Target="https://link.springer.com/article/10.1023/B:VISI.0000029664.99615.94" TargetMode="External"/><Relationship Id="rId108" Type="http://schemas.openxmlformats.org/officeDocument/2006/relationships/hyperlink" Target="https://ieeexplore.ieee.org/document/9082900" TargetMode="External"/><Relationship Id="rId129" Type="http://schemas.openxmlformats.org/officeDocument/2006/relationships/hyperlink" Target="https://agilemanifesto.org/iso/de/manifesto.html" TargetMode="External"/><Relationship Id="rId54"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75" Type="http://schemas.openxmlformats.org/officeDocument/2006/relationships/hyperlink" Target="https://www.researchgate.net/publication/350935996_Accurate_Volume_Calculation_Driven_by_Delaunay_Triangulation_for_Coal_Measurement" TargetMode="External"/><Relationship Id="rId96" Type="http://schemas.openxmlformats.org/officeDocument/2006/relationships/hyperlink" Target="https://ieeexplore.ieee.org/abstract/document/9635418" TargetMode="External"/><Relationship Id="rId140" Type="http://schemas.openxmlformats.org/officeDocument/2006/relationships/hyperlink" Target="https://www.degruyter.com/document/doi/10.1515/9783110607253/html" TargetMode="External"/><Relationship Id="rId161" Type="http://schemas.openxmlformats.org/officeDocument/2006/relationships/hyperlink" Target="https://developer.apple.com/documentation/avfoundation/capture_setup/avcam_building_a_camera_app" TargetMode="External"/><Relationship Id="rId6" Type="http://schemas.openxmlformats.org/officeDocument/2006/relationships/hyperlink" Target="https://iopscience.iop.org/article/10.1088/1742-6596/1744/3/032002/pdf" TargetMode="External"/><Relationship Id="rId23" Type="http://schemas.openxmlformats.org/officeDocument/2006/relationships/hyperlink" Target="https://arxiv.org/pdf/2103.06366.pdf" TargetMode="External"/><Relationship Id="rId28" Type="http://schemas.openxmlformats.org/officeDocument/2006/relationships/hyperlink" Target="https://ieeexplore.ieee.org/document/790410" TargetMode="External"/><Relationship Id="rId49" Type="http://schemas.openxmlformats.org/officeDocument/2006/relationships/hyperlink" Target="https://ieeexplore.ieee.org/stamp/stamp.jsp?tp=&amp;arnumber=9757937" TargetMode="External"/><Relationship Id="rId114" Type="http://schemas.openxmlformats.org/officeDocument/2006/relationships/hyperlink" Target="https://ieeexplore.ieee.org/document/8853329" TargetMode="External"/><Relationship Id="rId119" Type="http://schemas.openxmlformats.org/officeDocument/2006/relationships/hyperlink" Target="https://link.springer.com/book/10.1007/978-1-4419-5653-8" TargetMode="External"/><Relationship Id="rId44" Type="http://schemas.openxmlformats.org/officeDocument/2006/relationships/hyperlink" Target="https://ietresearch.onlinelibrary.wiley.com/doi/full/10.1049/cit2.12098" TargetMode="External"/><Relationship Id="rId60" Type="http://schemas.openxmlformats.org/officeDocument/2006/relationships/hyperlink" Target="https://academic.oup.com/comjnl/article/24/2/162/338193" TargetMode="External"/><Relationship Id="rId65"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81" Type="http://schemas.openxmlformats.org/officeDocument/2006/relationships/hyperlink" Target="https://developer.apple.com/documentation/RealityKit/capturing-photographs-for-realitykit-object-capture" TargetMode="External"/><Relationship Id="rId86" Type="http://schemas.openxmlformats.org/officeDocument/2006/relationships/hyperlink" Target="https://developer.apple.com/augmented-reality/object-capture" TargetMode="External"/><Relationship Id="rId130" Type="http://schemas.openxmlformats.org/officeDocument/2006/relationships/hyperlink" Target="https://agilemanifesto.org/iso/de/manifesto.html" TargetMode="External"/><Relationship Id="rId135" Type="http://schemas.openxmlformats.org/officeDocument/2006/relationships/hyperlink" Target="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 TargetMode="External"/><Relationship Id="rId151" Type="http://schemas.openxmlformats.org/officeDocument/2006/relationships/hyperlink" Target="https://developer.apple.com/documentation/avfoundation/capture_setup/requesting_authorization_to_capture_and_save_media" TargetMode="External"/><Relationship Id="rId156" Type="http://schemas.openxmlformats.org/officeDocument/2006/relationships/hyperlink" Target="https://vtk.org/" TargetMode="External"/><Relationship Id="rId177" Type="http://schemas.openxmlformats.org/officeDocument/2006/relationships/hyperlink" Target="https://www.google.de/books/edition/Surface_Volume/FTOxEAAAQBAJ?hl=de&amp;gbpv=0" TargetMode="External"/><Relationship Id="rId172" Type="http://schemas.openxmlformats.org/officeDocument/2006/relationships/hyperlink" Target="https://developer.apple.com/documentation/realitykit/capturing-photographs-for-realitykit-object-capture" TargetMode="External"/><Relationship Id="rId13" Type="http://schemas.openxmlformats.org/officeDocument/2006/relationships/hyperlink" Target="https://www.int-arch-photogramm-remote-sens-spatial-inf-sci.net/XLIII-B2-2021/825/2021/" TargetMode="External"/><Relationship Id="rId18" Type="http://schemas.openxmlformats.org/officeDocument/2006/relationships/hyperlink" Target="https://ieeexplore.ieee.org/document/8905144" TargetMode="External"/><Relationship Id="rId39" Type="http://schemas.openxmlformats.org/officeDocument/2006/relationships/hyperlink" Target="https://www.amazon.com/Machine-Vision-Ramesh-Jain/dp/0070320187" TargetMode="External"/><Relationship Id="rId109" Type="http://schemas.openxmlformats.org/officeDocument/2006/relationships/hyperlink" Target="https://www.nature.com/articles/s41598-022-07221-4" TargetMode="External"/><Relationship Id="rId34" Type="http://schemas.openxmlformats.org/officeDocument/2006/relationships/hyperlink" Target="https://ieeexplore.ieee.org/document/790410" TargetMode="External"/><Relationship Id="rId50" Type="http://schemas.openxmlformats.org/officeDocument/2006/relationships/hyperlink" Target="https://link.springer.com/chapter/10.1007/978-3-030-81354-3_2" TargetMode="External"/><Relationship Id="rId55" Type="http://schemas.openxmlformats.org/officeDocument/2006/relationships/hyperlink" Target="https://www.mathnet.ru/php/archive.phtml?wshow=paper&amp;jrnid=im&amp;paperid=4937&amp;option_lang=eng" TargetMode="External"/><Relationship Id="rId76" Type="http://schemas.openxmlformats.org/officeDocument/2006/relationships/hyperlink" Target="https://www.researchgate.net/publication/350935996_Accurate_Volume_Calculation_Driven_by_Delaunay_Triangulation_for_Coal_Measurement" TargetMode="External"/><Relationship Id="rId97" Type="http://schemas.openxmlformats.org/officeDocument/2006/relationships/hyperlink" Target="https://ieeexplore.ieee.org/abstract/document/9217089" TargetMode="External"/><Relationship Id="rId104" Type="http://schemas.openxmlformats.org/officeDocument/2006/relationships/hyperlink" Target="https://www.researchgate.net/publication/309128551_An_Automatic_Calorie_Estimation_System_of_Food_Images_on_a_Smartphone" TargetMode="External"/><Relationship Id="rId120" Type="http://schemas.openxmlformats.org/officeDocument/2006/relationships/hyperlink" Target="https://www.researchgate.net/publication/254804390_A_Three_Cycle_View_of_Design_Science_Research" TargetMode="External"/><Relationship Id="rId125" Type="http://schemas.openxmlformats.org/officeDocument/2006/relationships/hyperlink" Target="https://link.springer.com/book/10.1007/978-1-4419-5653-8" TargetMode="External"/><Relationship Id="rId141" Type="http://schemas.openxmlformats.org/officeDocument/2006/relationships/hyperlink" Target="https://pubmed.ncbi.nlm.nih.gov/31999347/" TargetMode="External"/><Relationship Id="rId146"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67" Type="http://schemas.openxmlformats.org/officeDocument/2006/relationships/hyperlink" Target="https://developer.apple.com/documentation/realitykit/photogrammetrysession/request/detail" TargetMode="External"/><Relationship Id="rId7" Type="http://schemas.openxmlformats.org/officeDocument/2006/relationships/hyperlink" Target="https://link.springer.com/book/10.1007/978-3-030-37629-1" TargetMode="External"/><Relationship Id="rId71"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92" Type="http://schemas.openxmlformats.org/officeDocument/2006/relationships/hyperlink" Target="https://www.mdpi.com/2227-9032/9/12/1676" TargetMode="External"/><Relationship Id="rId162" Type="http://schemas.openxmlformats.org/officeDocument/2006/relationships/hyperlink" Target="https://developer.apple.com/documentation/avfoundation/additional_data_capture/capturing_photos_with_depth" TargetMode="External"/><Relationship Id="rId2" Type="http://schemas.openxmlformats.org/officeDocument/2006/relationships/hyperlink" Target="https://de.statista.com/statistik/daten/studie/272609/umfrage/gesundheit-anzahl-der-gesundheitsbewussten-in-deutschland" TargetMode="External"/><Relationship Id="rId29" Type="http://schemas.openxmlformats.org/officeDocument/2006/relationships/hyperlink" Target="https://ieeexplore.ieee.org/document/790410" TargetMode="External"/><Relationship Id="rId24" Type="http://schemas.openxmlformats.org/officeDocument/2006/relationships/hyperlink" Target="https://www.mdpi.com/2072-4292/14/7/1667" TargetMode="External"/><Relationship Id="rId40" Type="http://schemas.openxmlformats.org/officeDocument/2006/relationships/hyperlink" Target="https://link.springer.com/chapter/10.1007/978-981-15-5873-3_37" TargetMode="External"/><Relationship Id="rId45" Type="http://schemas.openxmlformats.org/officeDocument/2006/relationships/hyperlink" Target="https://link.springer.com/article/10.1007/s11042-022-12866-4" TargetMode="External"/><Relationship Id="rId66"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87" Type="http://schemas.openxmlformats.org/officeDocument/2006/relationships/hyperlink" Target="https://developer.apple.com/documentation/RealityKit/capturing-photographs-for-realitykit-object-capture" TargetMode="External"/><Relationship Id="rId110" Type="http://schemas.openxmlformats.org/officeDocument/2006/relationships/hyperlink" Target="https://ieeexplore.ieee.org/document/9397023" TargetMode="External"/><Relationship Id="rId115" Type="http://schemas.openxmlformats.org/officeDocument/2006/relationships/hyperlink" Target="https://dl.acm.org/doi/10.5555/2017212.2017217" TargetMode="External"/><Relationship Id="rId131" Type="http://schemas.openxmlformats.org/officeDocument/2006/relationships/hyperlink" Target="https://www.pearson.com/en-us/subject-catalog/p/software-engineering/P200000003258/9780137503148" TargetMode="External"/><Relationship Id="rId136" Type="http://schemas.openxmlformats.org/officeDocument/2006/relationships/hyperlink" Target="https://www.mdpi.com/1424-8220/22/9/3332" TargetMode="External"/><Relationship Id="rId157" Type="http://schemas.openxmlformats.org/officeDocument/2006/relationships/hyperlink" Target="https://tetgen.pyvista.org/index.html" TargetMode="External"/><Relationship Id="rId178" Type="http://schemas.openxmlformats.org/officeDocument/2006/relationships/hyperlink" Target="https://cran.r-project.org/web/packages/sjPlot/sjPlot.pdf" TargetMode="External"/><Relationship Id="rId61" Type="http://schemas.openxmlformats.org/officeDocument/2006/relationships/hyperlink" Target="https://academic.oup.com/comjnl/article/24/2/167/338200?login=false" TargetMode="External"/><Relationship Id="rId82" Type="http://schemas.openxmlformats.org/officeDocument/2006/relationships/hyperlink" Target="https://developer.apple.com/augmented-reality" TargetMode="External"/><Relationship Id="rId152" Type="http://schemas.openxmlformats.org/officeDocument/2006/relationships/hyperlink" Target="https://developer.apple.com/documentation/scenekit/scnview" TargetMode="External"/><Relationship Id="rId173" Type="http://schemas.openxmlformats.org/officeDocument/2006/relationships/hyperlink" Target="https://developer.apple.com/documentation/realitykit/capturing-photographs-for-realitykit-object-capture" TargetMode="External"/><Relationship Id="rId19" Type="http://schemas.openxmlformats.org/officeDocument/2006/relationships/hyperlink" Target="https://ieeexplore.ieee.org/document/8905144" TargetMode="External"/><Relationship Id="rId14" Type="http://schemas.openxmlformats.org/officeDocument/2006/relationships/hyperlink" Target="https://developer.apple.com/documentation/realitykit/capturing-photographs-for-realitykit-object-capture" TargetMode="External"/><Relationship Id="rId30" Type="http://schemas.openxmlformats.org/officeDocument/2006/relationships/hyperlink" Target="https://link.springer.com/article/10.1023/B:VISI.0000029664.99615.94" TargetMode="External"/><Relationship Id="rId35" Type="http://schemas.openxmlformats.org/officeDocument/2006/relationships/hyperlink" Target="https://ieeexplore.ieee.org/document/790410" TargetMode="External"/><Relationship Id="rId56" Type="http://schemas.openxmlformats.org/officeDocument/2006/relationships/hyperlink" Target="https://www.google.de/books/edition/Einf%C3%BChrung_in_die_Geowissenschaften/go2eDQAAQBAJ?hl=de&amp;gbpv=1&amp;dq=triangulation+dreieck+netz&amp;pg=PA198&amp;printsec=frontcover" TargetMode="External"/><Relationship Id="rId77" Type="http://schemas.openxmlformats.org/officeDocument/2006/relationships/hyperlink" Target="https://www.mathnet.ru/php/archive.phtml?wshow=paper&amp;jrnid=im&amp;paperid=4937&amp;option_lang=eng" TargetMode="External"/><Relationship Id="rId100" Type="http://schemas.openxmlformats.org/officeDocument/2006/relationships/hyperlink" Target="https://ieeexplore.ieee.org/abstract/document/9090679" TargetMode="External"/><Relationship Id="rId105" Type="http://schemas.openxmlformats.org/officeDocument/2006/relationships/hyperlink" Target="https://ieeexplore.ieee.org/document/9082900" TargetMode="External"/><Relationship Id="rId126" Type="http://schemas.openxmlformats.org/officeDocument/2006/relationships/hyperlink" Target="https://link.springer.com/book/10.1007/978-1-4419-5653-8" TargetMode="External"/><Relationship Id="rId147"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68" Type="http://schemas.openxmlformats.org/officeDocument/2006/relationships/hyperlink" Target="https://developer.apple.com/documentation/realitykit/photogrammetrysession/configuration-swift.struct/featuresensitivity-swift.property" TargetMode="External"/><Relationship Id="rId8" Type="http://schemas.openxmlformats.org/officeDocument/2006/relationships/hyperlink" Target="https://link.springer.com/book/10.1007/978-3-030-37629-1" TargetMode="External"/><Relationship Id="rId51" Type="http://schemas.openxmlformats.org/officeDocument/2006/relationships/hyperlink" Target="https://link.springer.com/chapter/10.1007/978-3-030-81354-3_2" TargetMode="External"/><Relationship Id="rId72"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93" Type="http://schemas.openxmlformats.org/officeDocument/2006/relationships/hyperlink" Target="https://ieeexplore.ieee.org/document/9082900" TargetMode="External"/><Relationship Id="rId98" Type="http://schemas.openxmlformats.org/officeDocument/2006/relationships/hyperlink" Target="https://ieeexplore.ieee.org/document/9082900" TargetMode="External"/><Relationship Id="rId121" Type="http://schemas.openxmlformats.org/officeDocument/2006/relationships/hyperlink" Target="https://www.researchgate.net/publication/259440652_Reconstructing_the_Giant_On_the_Importance_of_Rigour_in_Documenting_the_Literature_Search_Process" TargetMode="External"/><Relationship Id="rId142" Type="http://schemas.openxmlformats.org/officeDocument/2006/relationships/hyperlink" Target="https://ieeexplore.ieee.org/document/7792736" TargetMode="External"/><Relationship Id="rId163" Type="http://schemas.openxmlformats.org/officeDocument/2006/relationships/hyperlink" Target="https://developer.apple.com/documentation/avfoundation/avdepthdata/2881224-isdepthdatafiltered" TargetMode="External"/><Relationship Id="rId3" Type="http://schemas.openxmlformats.org/officeDocument/2006/relationships/hyperlink" Target="https://de.statista.com/statistik/daten/studie/170913/umfrage/interesse-an-gesunder-ernaehrung-und-lebensweise" TargetMode="External"/><Relationship Id="rId25" Type="http://schemas.openxmlformats.org/officeDocument/2006/relationships/hyperlink" Target="https://ieeexplore.ieee.org/document/790410" TargetMode="External"/><Relationship Id="rId46" Type="http://schemas.openxmlformats.org/officeDocument/2006/relationships/hyperlink" Target="https://link.springer.com/article/10.1007/s11042-022-12866-4" TargetMode="External"/><Relationship Id="rId67" Type="http://schemas.openxmlformats.org/officeDocument/2006/relationships/hyperlink" Target="https://www.researchgate.net/publication/350935996_Accurate_Volume_Calculation_Driven_by_Delaunay_Triangulation_for_Coal_Measurement" TargetMode="External"/><Relationship Id="rId116" Type="http://schemas.openxmlformats.org/officeDocument/2006/relationships/hyperlink" Target="https://www.sciencedirect.com/science/article/pii/S1877050921002416" TargetMode="External"/><Relationship Id="rId137" Type="http://schemas.openxmlformats.org/officeDocument/2006/relationships/hyperlink" Target="https://dl.acm.org/doi/10.1145/3347448.3357172" TargetMode="External"/><Relationship Id="rId158" Type="http://schemas.openxmlformats.org/officeDocument/2006/relationships/hyperlink" Target="https://dl.acm.org/doi/10.1145/2629697" TargetMode="External"/><Relationship Id="rId20" Type="http://schemas.openxmlformats.org/officeDocument/2006/relationships/hyperlink" Target="https://www.statista.com/statistics/786846/dual-camera-penetration-in-smartphones-worldwide" TargetMode="External"/><Relationship Id="rId41" Type="http://schemas.openxmlformats.org/officeDocument/2006/relationships/hyperlink" Target="https://link.springer.com/chapter/10.1007/978-981-15-5873-3_37" TargetMode="External"/><Relationship Id="rId62" Type="http://schemas.openxmlformats.org/officeDocument/2006/relationships/hyperlink" Target="https://academic.oup.com/comjnl/article/24/2/162/338193" TargetMode="External"/><Relationship Id="rId83" Type="http://schemas.openxmlformats.org/officeDocument/2006/relationships/hyperlink" Target="https://dl.acm.org/doi/10.1145/1476589.1476686" TargetMode="External"/><Relationship Id="rId88" Type="http://schemas.openxmlformats.org/officeDocument/2006/relationships/hyperlink" Target="https://ieeexplore.ieee.org/document/9082900" TargetMode="External"/><Relationship Id="rId111" Type="http://schemas.openxmlformats.org/officeDocument/2006/relationships/hyperlink" Target="https://ieeexplore.ieee.org/document/9397023" TargetMode="External"/><Relationship Id="rId132" Type="http://schemas.openxmlformats.org/officeDocument/2006/relationships/hyperlink" Target="https://dl.acm.org/doi/pdf/10.5555/41765.41801" TargetMode="External"/><Relationship Id="rId153" Type="http://schemas.openxmlformats.org/officeDocument/2006/relationships/hyperlink" Target="https://developer.apple.com/augmented-reality/object-capture" TargetMode="External"/><Relationship Id="rId174" Type="http://schemas.openxmlformats.org/officeDocument/2006/relationships/hyperlink" Target="http://www.open3d.org/" TargetMode="External"/><Relationship Id="rId179" Type="http://schemas.openxmlformats.org/officeDocument/2006/relationships/hyperlink" Target="https://cran.r-project.org/web/packages/readxl/readxl.pdf" TargetMode="External"/><Relationship Id="rId15" Type="http://schemas.openxmlformats.org/officeDocument/2006/relationships/hyperlink" Target="https://ieeexplore.ieee.org/document/8905144" TargetMode="External"/><Relationship Id="rId36" Type="http://schemas.openxmlformats.org/officeDocument/2006/relationships/hyperlink" Target="https://ieeexplore.ieee.org/document/790410" TargetMode="External"/><Relationship Id="rId57" Type="http://schemas.openxmlformats.org/officeDocument/2006/relationships/hyperlink" Target="https://www.mathnet.ru/php/archive.phtml?wshow=paper&amp;jrnid=im&amp;paperid=4937&amp;option_lang=eng" TargetMode="External"/><Relationship Id="rId106" Type="http://schemas.openxmlformats.org/officeDocument/2006/relationships/hyperlink" Target="https://pubmed.ncbi.nlm.nih.gov/22523440/" TargetMode="External"/><Relationship Id="rId127" Type="http://schemas.openxmlformats.org/officeDocument/2006/relationships/hyperlink" Target="https://www.pearson.com/en-us/subject-catalog/p/software-engineering/P200000003258/9780137503148" TargetMode="External"/><Relationship Id="rId10" Type="http://schemas.openxmlformats.org/officeDocument/2006/relationships/hyperlink" Target="https://ieeexplore.ieee.org/document/8905144" TargetMode="External"/><Relationship Id="rId31" Type="http://schemas.openxmlformats.org/officeDocument/2006/relationships/hyperlink" Target="https://ieeexplore.ieee.org/document/790410" TargetMode="External"/><Relationship Id="rId52" Type="http://schemas.openxmlformats.org/officeDocument/2006/relationships/hyperlink" Target="https://onlinelibrary.wiley.com/doi/10.1111/cgf.14369" TargetMode="External"/><Relationship Id="rId73" Type="http://schemas.openxmlformats.org/officeDocument/2006/relationships/hyperlink" Target="https://www.sciencedirect.com/science/article/abs/pii/0141119584900032" TargetMode="External"/><Relationship Id="rId78" Type="http://schemas.openxmlformats.org/officeDocument/2006/relationships/hyperlink" Target="https://www.researchgate.net/publication/327132182_Volume_estimation_of_strawberries_mushrooms_and_tomatoes_with_a_machine_vision_system" TargetMode="External"/><Relationship Id="rId94" Type="http://schemas.openxmlformats.org/officeDocument/2006/relationships/hyperlink" Target="https://ieeexplore.ieee.org/document/9082900" TargetMode="External"/><Relationship Id="rId99" Type="http://schemas.openxmlformats.org/officeDocument/2006/relationships/hyperlink" Target="https://link.springer.com/article/10.1007/s10055-020-00484-0" TargetMode="External"/><Relationship Id="rId101" Type="http://schemas.openxmlformats.org/officeDocument/2006/relationships/hyperlink" Target="https://ieeexplore.ieee.org/document/9082900" TargetMode="External"/><Relationship Id="rId122" Type="http://schemas.openxmlformats.org/officeDocument/2006/relationships/hyperlink" Target="https://www.researchgate.net/publication/220259996_Analyzing_the_Past_to_Prepare_for_the_Future_Writing_a_Literature_Review" TargetMode="External"/><Relationship Id="rId143" Type="http://schemas.openxmlformats.org/officeDocument/2006/relationships/hyperlink" Target="https://www.researchgate.net/publication/280645955_Systematic_Reviews_in_the_Social_Sciences_A_Practical_Guide" TargetMode="External"/><Relationship Id="rId148"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64" Type="http://schemas.openxmlformats.org/officeDocument/2006/relationships/hyperlink" Target="https://developer.apple.com/documentation/coredata" TargetMode="External"/><Relationship Id="rId169" Type="http://schemas.openxmlformats.org/officeDocument/2006/relationships/hyperlink" Target="https://developer.apple.com/augmented-reality/object-capture" TargetMode="External"/><Relationship Id="rId4" Type="http://schemas.openxmlformats.org/officeDocument/2006/relationships/hyperlink" Target="https://ieeexplore.ieee.org/document/8905144" TargetMode="External"/><Relationship Id="rId9" Type="http://schemas.openxmlformats.org/officeDocument/2006/relationships/hyperlink" Target="https://ieeexplore.ieee.org/document/8905144" TargetMode="External"/><Relationship Id="rId180" Type="http://schemas.openxmlformats.org/officeDocument/2006/relationships/hyperlink" Target="https://www.mdpi.com/2227-9032/11/1/59" TargetMode="External"/><Relationship Id="rId26" Type="http://schemas.openxmlformats.org/officeDocument/2006/relationships/hyperlink" Target="https://link.springer.com/article/10.1023/B:VISI.0000029664.99615.94" TargetMode="External"/><Relationship Id="rId47" Type="http://schemas.openxmlformats.org/officeDocument/2006/relationships/hyperlink" Target="https://ieeexplore.ieee.org/stamp/stamp.jsp?tp=&amp;arnumber=9757937" TargetMode="External"/><Relationship Id="rId68"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89" Type="http://schemas.openxmlformats.org/officeDocument/2006/relationships/hyperlink" Target="https://pubmed.ncbi.nlm.nih.gov/35590990/" TargetMode="External"/><Relationship Id="rId112" Type="http://schemas.openxmlformats.org/officeDocument/2006/relationships/hyperlink" Target="https://ieeexplore.ieee.org/document/9082900" TargetMode="External"/><Relationship Id="rId133" Type="http://schemas.openxmlformats.org/officeDocument/2006/relationships/hyperlink" Target="https://link.springer.com/chapter/10.1007/978-3-642-69796-8_1" TargetMode="External"/><Relationship Id="rId154" Type="http://schemas.openxmlformats.org/officeDocument/2006/relationships/hyperlink" Target="https://developer.apple.com/augmented-reality/object-capture" TargetMode="External"/><Relationship Id="rId175" Type="http://schemas.openxmlformats.org/officeDocument/2006/relationships/hyperlink" Target="https://trimsh.org/" TargetMode="External"/><Relationship Id="rId16" Type="http://schemas.openxmlformats.org/officeDocument/2006/relationships/hyperlink" Target="https://www.ijsrp.org/research-paper-0920.php?rp=P10510536" TargetMode="External"/><Relationship Id="rId37" Type="http://schemas.openxmlformats.org/officeDocument/2006/relationships/hyperlink" Target="https://link.springer.com/article/10.1023/B:VISI.0000029664.99615.94" TargetMode="External"/><Relationship Id="rId58" Type="http://schemas.openxmlformats.org/officeDocument/2006/relationships/hyperlink" Target="https://www.mathnet.ru/php/archive.phtml?wshow=paper&amp;jrnid=im&amp;paperid=4937&amp;option_lang=eng" TargetMode="External"/><Relationship Id="rId79" Type="http://schemas.openxmlformats.org/officeDocument/2006/relationships/hyperlink" Target="https://www.mdpi.com/1996-1944/15/15/5388" TargetMode="External"/><Relationship Id="rId102" Type="http://schemas.openxmlformats.org/officeDocument/2006/relationships/hyperlink" Target="https://ieeexplore.ieee.org/document/9082900" TargetMode="External"/><Relationship Id="rId123" Type="http://schemas.openxmlformats.org/officeDocument/2006/relationships/hyperlink" Target="https://www.pearson.com/en-us/subject-catalog/p/software-engineering/P200000003258/9780137503148" TargetMode="External"/><Relationship Id="rId144" Type="http://schemas.openxmlformats.org/officeDocument/2006/relationships/hyperlink" Target="https://www.researchgate.net/publication/280645955_Systematic_Reviews_in_the_Social_Sciences_A_Practical_Guide" TargetMode="External"/><Relationship Id="rId90" Type="http://schemas.openxmlformats.org/officeDocument/2006/relationships/hyperlink" Target="https://www.mdpi.com/2227-9032/9/12/1676" TargetMode="External"/><Relationship Id="rId165" Type="http://schemas.openxmlformats.org/officeDocument/2006/relationships/hyperlink" Target="https://amzn.eu/d/4OZ5fMZ" TargetMode="External"/><Relationship Id="rId27" Type="http://schemas.openxmlformats.org/officeDocument/2006/relationships/hyperlink" Target="https://link.springer.com/article/10.1023/B:VISI.0000029664.99615.94" TargetMode="External"/><Relationship Id="rId48" Type="http://schemas.openxmlformats.org/officeDocument/2006/relationships/hyperlink" Target="https://ieeexplore.ieee.org/document/121791" TargetMode="External"/><Relationship Id="rId69" Type="http://schemas.openxmlformats.org/officeDocument/2006/relationships/hyperlink" Target="https://www.sciencedirect.com/science/article/abs/pii/0141119584900032" TargetMode="External"/><Relationship Id="rId113" Type="http://schemas.openxmlformats.org/officeDocument/2006/relationships/hyperlink" Target="https://ieeexplore.ieee.org/document/9397023" TargetMode="External"/><Relationship Id="rId134" Type="http://schemas.openxmlformats.org/officeDocument/2006/relationships/hyperlink" Target="https://www.omg.org/spec/UML/2.5.1/PDF" TargetMode="External"/><Relationship Id="rId80" Type="http://schemas.openxmlformats.org/officeDocument/2006/relationships/hyperlink" Target="https://developer.apple.com/videos/wwdc2021/?q=object%20capture" TargetMode="External"/><Relationship Id="rId155" Type="http://schemas.openxmlformats.org/officeDocument/2006/relationships/hyperlink" Target="https://joss.theoj.org/papers/10.21105/joss.01450" TargetMode="External"/><Relationship Id="rId176" Type="http://schemas.openxmlformats.org/officeDocument/2006/relationships/hyperlink" Target="http://library.lol/main/5B158374B784FA7FC9D6559B45352EA1" TargetMode="External"/><Relationship Id="rId17" Type="http://schemas.openxmlformats.org/officeDocument/2006/relationships/hyperlink" Target="https://www.sciencedirect.com/science/article/pii/S0042698920301929" TargetMode="External"/><Relationship Id="rId38" Type="http://schemas.openxmlformats.org/officeDocument/2006/relationships/hyperlink" Target="https://link.springer.com/article/10.1023/B:VISI.0000029664.99615.94" TargetMode="External"/><Relationship Id="rId59" Type="http://schemas.openxmlformats.org/officeDocument/2006/relationships/hyperlink" Target="https://www.researchgate.net/publication/350935996_Accurate_Volume_Calculation_Driven_by_Delaunay_Triangulation_for_Coal_Measurement" TargetMode="External"/><Relationship Id="rId103" Type="http://schemas.openxmlformats.org/officeDocument/2006/relationships/hyperlink" Target="https://ieeexplore.ieee.org/document/9082900" TargetMode="External"/><Relationship Id="rId124" Type="http://schemas.openxmlformats.org/officeDocument/2006/relationships/hyperlink" Target="https://dl.acm.org/doi/10.5555/2017212.2017217" TargetMode="External"/><Relationship Id="rId70" Type="http://schemas.openxmlformats.org/officeDocument/2006/relationships/hyperlink" Target="https://www.sciencedirect.com/science/article/abs/pii/0141119584900032" TargetMode="External"/><Relationship Id="rId91" Type="http://schemas.openxmlformats.org/officeDocument/2006/relationships/hyperlink" Target="https://pubmed.ncbi.nlm.nih.gov/35590990/" TargetMode="External"/><Relationship Id="rId145"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66" Type="http://schemas.openxmlformats.org/officeDocument/2006/relationships/hyperlink" Target="https://developer.apple.com/documentation/realitykit/capturing-photographs-for-realitykit-object-capture" TargetMode="External"/><Relationship Id="rId1" Type="http://schemas.openxmlformats.org/officeDocument/2006/relationships/hyperlink" Target="https://de.statista.com/outlook/hmo/digital-health/digital-fitness-well-being/digital-fitness-well-being-apps/ernaehrungs-apps/deutschlan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library.lol/main/5B158374B784FA7FC9D6559B45352EA1" TargetMode="External"/><Relationship Id="rId3" Type="http://schemas.openxmlformats.org/officeDocument/2006/relationships/hyperlink" Target="https://ietresearch.onlinelibrary.wiley.com/doi/full/10.1049/cit2.12098" TargetMode="External"/><Relationship Id="rId7" Type="http://schemas.openxmlformats.org/officeDocument/2006/relationships/hyperlink" Target="https://www.researchgate.net/publication/322593979_MANUAL_FOR_BUILDING_TREE_VOLUME_AND_BIOMASS_ALLOMETRIC_EQUATION_FOR_BANGLADESH" TargetMode="External"/><Relationship Id="rId2" Type="http://schemas.openxmlformats.org/officeDocument/2006/relationships/hyperlink" Target="https://link.springer.com/article/10.1023/B:VISI.0000029664.99615.94" TargetMode="External"/><Relationship Id="rId1" Type="http://schemas.openxmlformats.org/officeDocument/2006/relationships/hyperlink" Target="https://ieeexplore.ieee.org/document/8905144" TargetMode="External"/><Relationship Id="rId6" Type="http://schemas.openxmlformats.org/officeDocument/2006/relationships/hyperlink" Target="https://www.google.de/books/edition/Computational_Engineering_Introduction_t/bEw5EAAAQBAJ?hl=de&amp;gbpv=1" TargetMode="External"/><Relationship Id="rId5" Type="http://schemas.openxmlformats.org/officeDocument/2006/relationships/hyperlink" Target="https://academic.oup.com/comjnl/article/24/2/162/338193" TargetMode="External"/><Relationship Id="rId4" Type="http://schemas.openxmlformats.org/officeDocument/2006/relationships/hyperlink" Target="https://www.researchgate.net/publication/357059605_2D_Lidar_Data_Matching_Using_Simulated_Annealing_on_Point-Based_Method"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researchgate.net/publication/350935996_Accurate_Volume_Calculation_Driven_by_Delaunay_Triangulation_for_Coal_Measurement" TargetMode="External"/><Relationship Id="rId3" Type="http://schemas.openxmlformats.org/officeDocument/2006/relationships/hyperlink" Target="http://library.lol/main/5B158374B784FA7FC9D6559B45352EA1" TargetMode="External"/><Relationship Id="rId7" Type="http://schemas.openxmlformats.org/officeDocument/2006/relationships/hyperlink" Target="https://ietresearch.onlinelibrary.wiley.com/doi/full/10.1049/cit2.12098" TargetMode="External"/><Relationship Id="rId2" Type="http://schemas.openxmlformats.org/officeDocument/2006/relationships/hyperlink" Target="http://library.lol/main/5B158374B784FA7FC9D6559B45352EA1" TargetMode="External"/><Relationship Id="rId1" Type="http://schemas.openxmlformats.org/officeDocument/2006/relationships/hyperlink" Target="https://ieeexplore.ieee.org/stamp/stamp.jsp?tp=&amp;arnumber=9968715" TargetMode="External"/><Relationship Id="rId6" Type="http://schemas.openxmlformats.org/officeDocument/2006/relationships/hyperlink" Target="https://ietresearch.onlinelibrary.wiley.com/doi/full/10.1049/cit2.12098" TargetMode="External"/><Relationship Id="rId5" Type="http://schemas.openxmlformats.org/officeDocument/2006/relationships/hyperlink" Target="https://link.springer.com/article/10.1007/BF00127818" TargetMode="External"/><Relationship Id="rId10" Type="http://schemas.openxmlformats.org/officeDocument/2006/relationships/hyperlink" Target="https://www.nature.com/articles/s41598-022-13075-7" TargetMode="External"/><Relationship Id="rId4" Type="http://schemas.openxmlformats.org/officeDocument/2006/relationships/hyperlink" Target="http://www.r-5.org/files/books/computers/algo-list/image-processing/vision/Richard_Hartley_Andrew_Zisserman-Multiple_View_Geometry_in_Computer_Vision-EN.pdf" TargetMode="External"/><Relationship Id="rId9" Type="http://schemas.openxmlformats.org/officeDocument/2006/relationships/hyperlink" Target="https://mathworld.wolfram.com/Tetrahedr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B0257-C51B-E14C-83D3-EA7E67364B51}">
  <dimension ref="A1:Q191"/>
  <sheetViews>
    <sheetView zoomScale="160" zoomScaleNormal="160" workbookViewId="0">
      <selection activeCell="A2" sqref="A2"/>
    </sheetView>
  </sheetViews>
  <sheetFormatPr baseColWidth="10" defaultRowHeight="16" x14ac:dyDescent="0.2"/>
  <cols>
    <col min="1" max="1" width="5.6640625" style="5" customWidth="1"/>
    <col min="2" max="2" width="5.1640625" style="5" customWidth="1"/>
    <col min="3" max="3" width="9.1640625" style="5" bestFit="1" customWidth="1"/>
    <col min="4" max="4" width="4.83203125" style="6" customWidth="1"/>
    <col min="5" max="5" width="3.6640625" style="6" customWidth="1"/>
    <col min="6" max="6" width="14.33203125" style="6" customWidth="1"/>
    <col min="7" max="7" width="5.83203125" style="41" customWidth="1"/>
    <col min="8" max="8" width="7.5" style="6" customWidth="1"/>
    <col min="9" max="9" width="28.5" style="6" customWidth="1"/>
    <col min="10" max="10" width="13.83203125" style="42" customWidth="1"/>
    <col min="11" max="11" width="18" style="6" customWidth="1"/>
    <col min="12" max="12" width="8.5" style="5" customWidth="1"/>
    <col min="13" max="13" width="6.5" style="6" customWidth="1"/>
    <col min="14" max="14" width="30.83203125" style="4" customWidth="1"/>
    <col min="15" max="15" width="13" style="7" customWidth="1"/>
    <col min="16" max="16" width="27.33203125" style="7" customWidth="1"/>
    <col min="17" max="17" width="90.33203125" style="4" customWidth="1"/>
    <col min="18" max="16384" width="10.83203125" style="4"/>
  </cols>
  <sheetData>
    <row r="1" spans="1:17" s="11" customFormat="1" x14ac:dyDescent="0.2">
      <c r="A1" s="2" t="s">
        <v>0</v>
      </c>
      <c r="B1" s="2" t="s">
        <v>1117</v>
      </c>
      <c r="C1" s="2" t="s">
        <v>4</v>
      </c>
      <c r="D1" s="2" t="s">
        <v>1</v>
      </c>
      <c r="E1" s="2" t="s">
        <v>7</v>
      </c>
      <c r="F1" s="2" t="s">
        <v>8</v>
      </c>
      <c r="G1" s="16" t="s">
        <v>33</v>
      </c>
      <c r="H1" s="17" t="s">
        <v>9</v>
      </c>
      <c r="I1" s="2" t="s">
        <v>10</v>
      </c>
      <c r="J1" s="3" t="s">
        <v>21</v>
      </c>
      <c r="K1" s="2" t="s">
        <v>5</v>
      </c>
      <c r="L1" s="2" t="s">
        <v>3</v>
      </c>
      <c r="M1" s="3" t="s">
        <v>2</v>
      </c>
      <c r="N1" s="3" t="s">
        <v>475</v>
      </c>
      <c r="O1" s="3" t="s">
        <v>16</v>
      </c>
      <c r="P1" s="3"/>
      <c r="Q1" s="3" t="s">
        <v>1149</v>
      </c>
    </row>
    <row r="2" spans="1:17" s="52" customFormat="1" x14ac:dyDescent="0.2">
      <c r="A2" s="40">
        <v>1</v>
      </c>
      <c r="B2" s="40" t="s">
        <v>1118</v>
      </c>
      <c r="C2" s="58" t="s">
        <v>14</v>
      </c>
      <c r="D2" s="44" t="s">
        <v>1172</v>
      </c>
      <c r="E2" s="45" t="s">
        <v>13</v>
      </c>
      <c r="F2" s="45" t="s">
        <v>20</v>
      </c>
      <c r="G2" s="45" t="s">
        <v>13</v>
      </c>
      <c r="H2" s="59" t="s">
        <v>24</v>
      </c>
      <c r="I2" s="59" t="s">
        <v>24</v>
      </c>
      <c r="J2" s="61" t="s">
        <v>22</v>
      </c>
      <c r="K2" s="51" t="s">
        <v>24</v>
      </c>
      <c r="L2" s="58" t="s">
        <v>472</v>
      </c>
      <c r="M2" s="51" t="s">
        <v>300</v>
      </c>
      <c r="N2" s="45" t="s">
        <v>1183</v>
      </c>
      <c r="O2" s="51" t="str">
        <f t="shared" ref="O2:O33" si="0">"Vgl. "&amp;H2&amp;" ("&amp;L2&amp;"), S. "&amp;M2&amp;"."</f>
        <v>Vgl. Statista (2022a), S. o. S..</v>
      </c>
      <c r="P2" s="51" t="s">
        <v>13</v>
      </c>
      <c r="Q2" s="51" t="str">
        <f>I2&amp;" ("&amp;L2&amp;"), "&amp;F2&amp;", "&amp;N2&amp;", URL: "&amp;D2&amp;", Zugriff am: "&amp;J2&amp;" (im Upload)."</f>
        <v>Statista (2022a), Anzahl der Personen in Deutschland, die sehr auf ihre Gesundheit achten (Gesundheitsbewusste), von 2018 bis 2022 (in Millionen), Chart, 21. Juni 2022, erhoben durch IfD Allensbach, URL: https://de.statista.com/statistik/daten/studie/272609/umfrage/gesundheit-anzahl-der-gesundheitsbewussten-in-deutschland, Zugriff am: 2023-03-05 (im Upload).</v>
      </c>
    </row>
    <row r="3" spans="1:17" s="52" customFormat="1" x14ac:dyDescent="0.2">
      <c r="A3" s="40">
        <v>2</v>
      </c>
      <c r="B3" s="40" t="s">
        <v>1118</v>
      </c>
      <c r="C3" s="58" t="s">
        <v>14</v>
      </c>
      <c r="D3" s="44" t="s">
        <v>1173</v>
      </c>
      <c r="E3" s="45" t="s">
        <v>13</v>
      </c>
      <c r="F3" s="45" t="s">
        <v>25</v>
      </c>
      <c r="G3" s="45" t="s">
        <v>13</v>
      </c>
      <c r="H3" s="59" t="s">
        <v>24</v>
      </c>
      <c r="I3" s="59" t="s">
        <v>24</v>
      </c>
      <c r="J3" s="60" t="s">
        <v>23</v>
      </c>
      <c r="K3" s="51" t="s">
        <v>24</v>
      </c>
      <c r="L3" s="58" t="s">
        <v>473</v>
      </c>
      <c r="M3" s="51" t="s">
        <v>300</v>
      </c>
      <c r="N3" s="45" t="s">
        <v>1184</v>
      </c>
      <c r="O3" s="51" t="str">
        <f t="shared" si="0"/>
        <v>Vgl. Statista (2022b), S. o. S..</v>
      </c>
      <c r="P3" s="51" t="s">
        <v>13</v>
      </c>
      <c r="Q3" s="51" t="str">
        <f>I3&amp;" ("&amp;L3&amp;"), "&amp;F3&amp;", "&amp;N3&amp;", URL: "&amp;D3&amp;", Zugriff am: "&amp;J3&amp;" (im Upload)."</f>
        <v>Statista (2022b), Interesse der Bevölkerung in Deutschland an gesunder Ernährung und gesunder Lebensweise von 2018 bis 2022 (Personen in Millionen) [Graph], Graph, 21. Juni 2022, erhoben durch IfD Allensbach, URL: https://de.statista.com/statistik/daten/studie/170913/umfrage/interesse-an-gesunder-ernaehrung-und-lebensweise, Zugriff am: 2023-03-07 (im Upload).</v>
      </c>
    </row>
    <row r="4" spans="1:17" s="52" customFormat="1" x14ac:dyDescent="0.2">
      <c r="A4" s="43">
        <v>3</v>
      </c>
      <c r="B4" s="40" t="s">
        <v>1118</v>
      </c>
      <c r="C4" s="58" t="s">
        <v>14</v>
      </c>
      <c r="D4" s="53" t="s">
        <v>19</v>
      </c>
      <c r="E4" s="45" t="s">
        <v>13</v>
      </c>
      <c r="F4" s="45" t="s">
        <v>26</v>
      </c>
      <c r="G4" s="45" t="s">
        <v>13</v>
      </c>
      <c r="H4" s="59" t="s">
        <v>24</v>
      </c>
      <c r="I4" s="59" t="s">
        <v>24</v>
      </c>
      <c r="J4" s="60" t="s">
        <v>22</v>
      </c>
      <c r="K4" s="49" t="s">
        <v>24</v>
      </c>
      <c r="L4" s="43" t="s">
        <v>474</v>
      </c>
      <c r="M4" s="51" t="s">
        <v>300</v>
      </c>
      <c r="N4" s="45" t="s">
        <v>27</v>
      </c>
      <c r="O4" s="51" t="str">
        <f t="shared" si="0"/>
        <v>Vgl. Statista (2022c), S. o. S..</v>
      </c>
      <c r="P4" s="51" t="s">
        <v>13</v>
      </c>
      <c r="Q4" s="51" t="str">
        <f>I4&amp;" ("&amp;L4&amp;"), "&amp;F4&amp;" ("&amp;N4&amp;"), URL: "&amp;D4&amp;", Zugriff am: "&amp;J4&amp;" (im Upload)."</f>
        <v>Statista (2022c), Ernährungs-Apps - Deutschland (Graph, August 2022), URL: https://de.statista.com/outlook/hmo/digital-health/digital-fitness-well-being/digital-fitness-well-being-apps/ernaehrungs-apps/deutschland, Zugriff am: 2023-03-05 (im Upload).</v>
      </c>
    </row>
    <row r="5" spans="1:17" s="52" customFormat="1" x14ac:dyDescent="0.2">
      <c r="A5" s="43">
        <v>4</v>
      </c>
      <c r="B5" s="45"/>
      <c r="C5" s="43" t="s">
        <v>28</v>
      </c>
      <c r="D5" s="53" t="s">
        <v>481</v>
      </c>
      <c r="E5" s="49" t="s">
        <v>480</v>
      </c>
      <c r="F5" s="49" t="s">
        <v>479</v>
      </c>
      <c r="G5" s="54" t="s">
        <v>478</v>
      </c>
      <c r="H5" s="49" t="s">
        <v>477</v>
      </c>
      <c r="I5" s="49" t="s">
        <v>476</v>
      </c>
      <c r="J5" s="48" t="s">
        <v>13</v>
      </c>
      <c r="K5" s="49" t="s">
        <v>1216</v>
      </c>
      <c r="L5" s="43">
        <v>2004</v>
      </c>
      <c r="M5" s="50" t="s">
        <v>482</v>
      </c>
      <c r="N5" s="45" t="s">
        <v>1204</v>
      </c>
      <c r="O5" s="51" t="str">
        <f t="shared" si="0"/>
        <v>Vgl. Hevner et al. (2004), S. 75–105.</v>
      </c>
      <c r="P5" s="51" t="s">
        <v>13</v>
      </c>
      <c r="Q5" s="45" t="str">
        <f>I5&amp;" ("&amp;L5&amp;"), "&amp;F5&amp;", In: "&amp;K5&amp;", S. "&amp;M5&amp;", "&amp;N5&amp;", https://doi.org/"&amp;G5&amp;"."</f>
        <v>Hevner, Alan R.; March, Salvatore T.; Park, Jinsoo; Ram, Sudha (2004), Design Science in Information Systems Research, In: MIS Quarterly, vol. 28, no. 1, Hrsg: Society for Information Management and The Management Information Systems Research Center, S. 75–105, ISSN: 0276-7783, https://doi.org/10.5555/2017212.2017217.</v>
      </c>
    </row>
    <row r="6" spans="1:17" s="52" customFormat="1" x14ac:dyDescent="0.2">
      <c r="A6" s="43">
        <v>5</v>
      </c>
      <c r="B6" s="43"/>
      <c r="C6" s="43" t="s">
        <v>28</v>
      </c>
      <c r="D6" s="53" t="s">
        <v>497</v>
      </c>
      <c r="E6" s="49" t="s">
        <v>488</v>
      </c>
      <c r="F6" s="49" t="s">
        <v>483</v>
      </c>
      <c r="G6" s="54" t="s">
        <v>13</v>
      </c>
      <c r="H6" s="49" t="s">
        <v>485</v>
      </c>
      <c r="I6" s="49" t="s">
        <v>484</v>
      </c>
      <c r="J6" s="48" t="s">
        <v>13</v>
      </c>
      <c r="K6" s="49" t="s">
        <v>486</v>
      </c>
      <c r="L6" s="43">
        <v>2000</v>
      </c>
      <c r="M6" s="50" t="s">
        <v>487</v>
      </c>
      <c r="N6" s="45"/>
      <c r="O6" s="51" t="str">
        <f t="shared" si="0"/>
        <v>Vgl. Chapman et al. (2000), S. 1-78.</v>
      </c>
      <c r="P6" s="51" t="s">
        <v>13</v>
      </c>
      <c r="Q6" s="45" t="str">
        <f>I6&amp;" ("&amp;L6&amp;"), "&amp;F6&amp;", In: "&amp;K6&amp;", S. "&amp;M6&amp;", "&amp;N6&amp;", https://doi.org/"&amp;G6&amp;"."</f>
        <v>Chapman, Peter; Clinton, Janet; Kerber, Randy; Khabaza, Tom; Reinartz, Thomas P.; Shearer, Colin; Wirth, Richard (2000), CRISP-DM 1.0: Step-by-step data mining guide, In: The CRISP-DM consortium, S. 1-78, , https://doi.org/-.</v>
      </c>
    </row>
    <row r="7" spans="1:17" s="52" customFormat="1" x14ac:dyDescent="0.2">
      <c r="A7" s="43">
        <v>6</v>
      </c>
      <c r="B7" s="43"/>
      <c r="C7" s="43" t="s">
        <v>28</v>
      </c>
      <c r="D7" s="53" t="s">
        <v>489</v>
      </c>
      <c r="E7" s="49" t="s">
        <v>490</v>
      </c>
      <c r="F7" s="49" t="s">
        <v>491</v>
      </c>
      <c r="G7" s="54" t="s">
        <v>492</v>
      </c>
      <c r="H7" s="49" t="s">
        <v>494</v>
      </c>
      <c r="I7" s="49" t="s">
        <v>493</v>
      </c>
      <c r="J7" s="48" t="s">
        <v>13</v>
      </c>
      <c r="K7" s="49" t="s">
        <v>495</v>
      </c>
      <c r="L7" s="43">
        <v>2021</v>
      </c>
      <c r="M7" s="50" t="s">
        <v>496</v>
      </c>
      <c r="N7" s="45" t="s">
        <v>1203</v>
      </c>
      <c r="O7" s="51" t="str">
        <f t="shared" si="0"/>
        <v>Vgl. Schröer, Kruse, Gómez (2021), S. 526-528.</v>
      </c>
      <c r="P7" s="51" t="s">
        <v>13</v>
      </c>
      <c r="Q7" s="45" t="str">
        <f>I7&amp;" ("&amp;L7&amp;"), "&amp;F7&amp;", In: "&amp;K7&amp;", S. "&amp;M7&amp;", "&amp;N7&amp;", https://doi.org/"&amp;G7&amp;"."</f>
        <v>Schröer, Christoph; Kruse, Felix; Gómez, Jorge Marx (2021), A Systematic Literature Review on Applying CRISP-DM Process Model, In: Procedia Computer Science, vol. 181, S. 526-528, ISSN: 1877-0509, https://doi.org/10.1016/j.procs.2021.01.199.</v>
      </c>
    </row>
    <row r="8" spans="1:17" s="52" customFormat="1" x14ac:dyDescent="0.2">
      <c r="A8" s="43">
        <v>7</v>
      </c>
      <c r="B8" s="43"/>
      <c r="C8" s="43" t="s">
        <v>28</v>
      </c>
      <c r="D8" s="53" t="s">
        <v>481</v>
      </c>
      <c r="E8" s="49" t="s">
        <v>480</v>
      </c>
      <c r="F8" s="49" t="s">
        <v>479</v>
      </c>
      <c r="G8" s="54" t="s">
        <v>478</v>
      </c>
      <c r="H8" s="49" t="s">
        <v>477</v>
      </c>
      <c r="I8" s="49" t="s">
        <v>476</v>
      </c>
      <c r="J8" s="48" t="s">
        <v>13</v>
      </c>
      <c r="K8" s="49" t="s">
        <v>1216</v>
      </c>
      <c r="L8" s="43">
        <v>2004</v>
      </c>
      <c r="M8" s="50" t="s">
        <v>498</v>
      </c>
      <c r="N8" s="45" t="s">
        <v>1204</v>
      </c>
      <c r="O8" s="51" t="str">
        <f t="shared" si="0"/>
        <v>Vgl. Hevner et al. (2004), S. 75, 77, 79-80, 85-86.</v>
      </c>
      <c r="P8" s="51" t="s">
        <v>13</v>
      </c>
      <c r="Q8" s="45" t="str">
        <f>I8&amp;" ("&amp;L8&amp;"), "&amp;F8&amp;", In: "&amp;K8&amp;", S. "&amp;M8&amp;", "&amp;N8&amp;", https://doi.org/"&amp;G8&amp;"."</f>
        <v>Hevner, Alan R.; March, Salvatore T.; Park, Jinsoo; Ram, Sudha (2004), Design Science in Information Systems Research, In: MIS Quarterly, vol. 28, no. 1, Hrsg: Society for Information Management and The Management Information Systems Research Center, S. 75, 77, 79-80, 85-86, ISSN: 0276-7783, https://doi.org/10.5555/2017212.2017217.</v>
      </c>
    </row>
    <row r="9" spans="1:17" s="52" customFormat="1" x14ac:dyDescent="0.2">
      <c r="A9" s="43">
        <v>8</v>
      </c>
      <c r="B9" s="43"/>
      <c r="C9" s="43" t="s">
        <v>15</v>
      </c>
      <c r="D9" s="53" t="s">
        <v>500</v>
      </c>
      <c r="E9" s="49" t="s">
        <v>501</v>
      </c>
      <c r="F9" s="49" t="s">
        <v>499</v>
      </c>
      <c r="G9" s="54" t="s">
        <v>504</v>
      </c>
      <c r="H9" s="49" t="s">
        <v>503</v>
      </c>
      <c r="I9" s="49" t="s">
        <v>502</v>
      </c>
      <c r="J9" s="48" t="s">
        <v>13</v>
      </c>
      <c r="K9" s="49" t="s">
        <v>1186</v>
      </c>
      <c r="L9" s="43">
        <v>2010</v>
      </c>
      <c r="M9" s="50" t="s">
        <v>505</v>
      </c>
      <c r="N9" s="45" t="s">
        <v>1152</v>
      </c>
      <c r="O9" s="51" t="str">
        <f t="shared" si="0"/>
        <v>Vgl. Hevner, Chatterjee (2010), S. 5, 16-19.</v>
      </c>
      <c r="P9" s="51" t="s">
        <v>13</v>
      </c>
      <c r="Q9" s="45" t="str">
        <f>I9&amp;" ("&amp;L9&amp;"), "&amp;F9&amp;", "&amp;K9&amp;", "&amp;N9&amp;", https://doi.org/"&amp;G9&amp;"."</f>
        <v>Hevner, Alan; Chatterjee, Samir (2010), Design Research in Information Systems - Theory and Practice, New York, NY, Springer, 14. Mai 2010, ISBN: 978-1-4419-5652-1, https://doi.org/10.1007/978-1-4419-5653-8.</v>
      </c>
    </row>
    <row r="10" spans="1:17" s="52" customFormat="1" x14ac:dyDescent="0.2">
      <c r="A10" s="43">
        <v>9</v>
      </c>
      <c r="B10" s="43"/>
      <c r="C10" s="43" t="s">
        <v>28</v>
      </c>
      <c r="D10" s="53" t="s">
        <v>510</v>
      </c>
      <c r="E10" s="49" t="s">
        <v>511</v>
      </c>
      <c r="F10" s="49" t="s">
        <v>509</v>
      </c>
      <c r="G10" s="54" t="s">
        <v>13</v>
      </c>
      <c r="H10" s="49" t="s">
        <v>507</v>
      </c>
      <c r="I10" s="49" t="s">
        <v>508</v>
      </c>
      <c r="J10" s="48" t="s">
        <v>13</v>
      </c>
      <c r="K10" s="49" t="s">
        <v>512</v>
      </c>
      <c r="L10" s="43">
        <v>2007</v>
      </c>
      <c r="M10" s="50" t="s">
        <v>506</v>
      </c>
      <c r="N10" s="45"/>
      <c r="O10" s="51" t="str">
        <f t="shared" si="0"/>
        <v>Vgl. Hevner (2007), S. 88-89.</v>
      </c>
      <c r="P10" s="51" t="s">
        <v>13</v>
      </c>
      <c r="Q10" s="45" t="str">
        <f>I10&amp;" ("&amp;L10&amp;"), "&amp;F10&amp;", In: "&amp;K10&amp;", S. "&amp;M10&amp;", "&amp;N10&amp;", https://doi.org/"&amp;G10&amp;"."</f>
        <v>Hevner, Alan (2007), A Three Cycle View of Design Science Research, In: Scandinavian Journal of Information Systems, vol. 19, S. 88-89, , https://doi.org/-.</v>
      </c>
    </row>
    <row r="11" spans="1:17" s="52" customFormat="1" x14ac:dyDescent="0.2">
      <c r="A11" s="43">
        <v>10</v>
      </c>
      <c r="B11" s="43"/>
      <c r="C11" s="43" t="s">
        <v>28</v>
      </c>
      <c r="D11" s="53" t="s">
        <v>513</v>
      </c>
      <c r="E11" s="49" t="s">
        <v>514</v>
      </c>
      <c r="F11" s="49" t="s">
        <v>515</v>
      </c>
      <c r="G11" s="54" t="s">
        <v>13</v>
      </c>
      <c r="H11" s="49" t="s">
        <v>835</v>
      </c>
      <c r="I11" s="49" t="s">
        <v>836</v>
      </c>
      <c r="J11" s="48" t="s">
        <v>13</v>
      </c>
      <c r="K11" s="49" t="s">
        <v>1217</v>
      </c>
      <c r="L11" s="43">
        <v>2009</v>
      </c>
      <c r="M11" s="50" t="s">
        <v>516</v>
      </c>
      <c r="N11" s="45"/>
      <c r="O11" s="51" t="str">
        <f t="shared" si="0"/>
        <v>Vgl. Brocke et al. (2009), S. 1-2, 10.</v>
      </c>
      <c r="P11" s="51" t="s">
        <v>13</v>
      </c>
      <c r="Q11" s="45" t="str">
        <f>I11&amp;" ("&amp;L11&amp;"), "&amp;F11&amp;", In: "&amp;K11&amp;", S. "&amp;M11&amp;", "&amp;N11&amp;", https://doi.org/"&amp;G11&amp;"."</f>
        <v>Brocke, Jan vom; Simons, Alexander; Niehaves, Björn; Riemer, Kai; Plattfaut, Ralf; Cleven, Anne (2009), Reconstructing the Giant: On the Importance of Rigour in Documenting the Literature Search Process, In: 17th European Conference on Information Systems (ECIS), S. 1-2, 10, , https://doi.org/-.</v>
      </c>
    </row>
    <row r="12" spans="1:17" s="52" customFormat="1" x14ac:dyDescent="0.2">
      <c r="A12" s="43">
        <v>11</v>
      </c>
      <c r="B12" s="43"/>
      <c r="C12" s="43" t="s">
        <v>15</v>
      </c>
      <c r="D12" s="53" t="s">
        <v>826</v>
      </c>
      <c r="E12" s="49" t="s">
        <v>825</v>
      </c>
      <c r="F12" s="49" t="s">
        <v>827</v>
      </c>
      <c r="G12" s="54" t="s">
        <v>824</v>
      </c>
      <c r="H12" s="49" t="s">
        <v>822</v>
      </c>
      <c r="I12" s="49" t="s">
        <v>821</v>
      </c>
      <c r="J12" s="48" t="s">
        <v>13</v>
      </c>
      <c r="K12" s="49" t="s">
        <v>1187</v>
      </c>
      <c r="L12" s="43">
        <v>2006</v>
      </c>
      <c r="M12" s="49" t="s">
        <v>828</v>
      </c>
      <c r="N12" s="45" t="s">
        <v>823</v>
      </c>
      <c r="O12" s="51" t="str">
        <f t="shared" si="0"/>
        <v>Vgl. Petticrew, Roberts (2006), S. 74-74.</v>
      </c>
      <c r="P12" s="51" t="s">
        <v>13</v>
      </c>
      <c r="Q12" s="45" t="str">
        <f>I12&amp;" ("&amp;L12&amp;"), "&amp;F12&amp;", "&amp;K12&amp;", "&amp;N12&amp;", https://doi.org/"&amp;G12&amp;"."</f>
        <v>Petticrew, Mark; Roberts, Helen (2006), Systematic Reviews in the Social Sciences: A Practical Guide, Blackwell Publishing Ltd., Januar 2006, ISBN: 978-1-4051-2110-1, https://doi.org/10.1002/9780470754887.</v>
      </c>
    </row>
    <row r="13" spans="1:17" s="52" customFormat="1" x14ac:dyDescent="0.2">
      <c r="A13" s="43">
        <v>12</v>
      </c>
      <c r="B13" s="43"/>
      <c r="C13" s="43" t="s">
        <v>15</v>
      </c>
      <c r="D13" s="53" t="s">
        <v>826</v>
      </c>
      <c r="E13" s="49" t="s">
        <v>825</v>
      </c>
      <c r="F13" s="49" t="s">
        <v>827</v>
      </c>
      <c r="G13" s="54" t="s">
        <v>824</v>
      </c>
      <c r="H13" s="49" t="s">
        <v>822</v>
      </c>
      <c r="I13" s="49" t="s">
        <v>821</v>
      </c>
      <c r="J13" s="48" t="s">
        <v>13</v>
      </c>
      <c r="K13" s="49" t="s">
        <v>1187</v>
      </c>
      <c r="L13" s="43">
        <v>2006</v>
      </c>
      <c r="M13" s="49" t="s">
        <v>563</v>
      </c>
      <c r="N13" s="45" t="s">
        <v>823</v>
      </c>
      <c r="O13" s="51" t="str">
        <f t="shared" si="0"/>
        <v>Vgl. Petticrew, Roberts (2006), S. 74-75.</v>
      </c>
      <c r="P13" s="51" t="s">
        <v>13</v>
      </c>
      <c r="Q13" s="45" t="str">
        <f>I13&amp;" ("&amp;L13&amp;"), "&amp;F13&amp;", "&amp;K13&amp;", "&amp;N13&amp;", https://doi.org/"&amp;G13&amp;"."</f>
        <v>Petticrew, Mark; Roberts, Helen (2006), Systematic Reviews in the Social Sciences: A Practical Guide, Blackwell Publishing Ltd., Januar 2006, ISBN: 978-1-4051-2110-1, https://doi.org/10.1002/9780470754887.</v>
      </c>
    </row>
    <row r="14" spans="1:17" s="52" customFormat="1" x14ac:dyDescent="0.2">
      <c r="A14" s="43">
        <v>13</v>
      </c>
      <c r="B14" s="43"/>
      <c r="C14" s="43" t="s">
        <v>28</v>
      </c>
      <c r="D14" s="53" t="s">
        <v>832</v>
      </c>
      <c r="E14" s="49" t="s">
        <v>831</v>
      </c>
      <c r="F14" s="49" t="s">
        <v>830</v>
      </c>
      <c r="G14" s="54" t="s">
        <v>829</v>
      </c>
      <c r="H14" s="49" t="s">
        <v>835</v>
      </c>
      <c r="I14" s="49" t="s">
        <v>836</v>
      </c>
      <c r="J14" s="48" t="s">
        <v>13</v>
      </c>
      <c r="K14" s="49" t="s">
        <v>1218</v>
      </c>
      <c r="L14" s="43">
        <v>2015</v>
      </c>
      <c r="M14" s="49">
        <v>208</v>
      </c>
      <c r="N14" s="45"/>
      <c r="O14" s="51" t="str">
        <f t="shared" si="0"/>
        <v>Vgl. Brocke et al. (2015), S. 208.</v>
      </c>
      <c r="P14" s="51" t="s">
        <v>13</v>
      </c>
      <c r="Q14" s="45" t="str">
        <f>I14&amp;" ("&amp;L14&amp;"), "&amp;F14&amp;", In: "&amp;K14&amp;", S. "&amp;M14&amp;", "&amp;N14&amp;", https://doi.org/"&amp;G14&amp;"."</f>
        <v>Brocke, Jan vom; Simons, Alexander; Niehaves, Björn; Riemer, Kai; Plattfaut, Ralf; Cleven, Anne (2015), Standing on the Shoulders of Giants: Challenges and Recommendations of Literature Search in Information Systems Research, In: Communications of the Association for Information Systems, vol. 37, S. 208, , https://doi.org/10.17705/1CAIS.03709.</v>
      </c>
    </row>
    <row r="15" spans="1:17" s="52" customFormat="1" x14ac:dyDescent="0.2">
      <c r="A15" s="43">
        <v>14</v>
      </c>
      <c r="B15" s="43"/>
      <c r="C15" s="43" t="s">
        <v>28</v>
      </c>
      <c r="D15" s="53" t="s">
        <v>832</v>
      </c>
      <c r="E15" s="49" t="s">
        <v>831</v>
      </c>
      <c r="F15" s="49" t="s">
        <v>830</v>
      </c>
      <c r="G15" s="54" t="s">
        <v>829</v>
      </c>
      <c r="H15" s="49" t="s">
        <v>835</v>
      </c>
      <c r="I15" s="49" t="s">
        <v>836</v>
      </c>
      <c r="J15" s="48" t="s">
        <v>13</v>
      </c>
      <c r="K15" s="49" t="s">
        <v>1218</v>
      </c>
      <c r="L15" s="43">
        <v>2015</v>
      </c>
      <c r="M15" s="49" t="s">
        <v>833</v>
      </c>
      <c r="N15" s="45"/>
      <c r="O15" s="51" t="str">
        <f t="shared" si="0"/>
        <v>Vgl. Brocke et al. (2015), S. 212-213.</v>
      </c>
      <c r="P15" s="51" t="s">
        <v>13</v>
      </c>
      <c r="Q15" s="45" t="str">
        <f>I15&amp;" ("&amp;L15&amp;"), "&amp;F15&amp;", In: "&amp;K15&amp;", S. "&amp;M15&amp;", "&amp;N15&amp;", https://doi.org/"&amp;G15&amp;"."</f>
        <v>Brocke, Jan vom; Simons, Alexander; Niehaves, Björn; Riemer, Kai; Plattfaut, Ralf; Cleven, Anne (2015), Standing on the Shoulders of Giants: Challenges and Recommendations of Literature Search in Information Systems Research, In: Communications of the Association for Information Systems, vol. 37, S. 212-213, , https://doi.org/10.17705/1CAIS.03709.</v>
      </c>
    </row>
    <row r="16" spans="1:17" s="52" customFormat="1" x14ac:dyDescent="0.2">
      <c r="A16" s="43">
        <v>15</v>
      </c>
      <c r="B16" s="43"/>
      <c r="C16" s="43" t="s">
        <v>28</v>
      </c>
      <c r="D16" s="53" t="s">
        <v>832</v>
      </c>
      <c r="E16" s="49" t="s">
        <v>831</v>
      </c>
      <c r="F16" s="49" t="s">
        <v>830</v>
      </c>
      <c r="G16" s="54" t="s">
        <v>829</v>
      </c>
      <c r="H16" s="49" t="s">
        <v>835</v>
      </c>
      <c r="I16" s="49" t="s">
        <v>836</v>
      </c>
      <c r="J16" s="48" t="s">
        <v>13</v>
      </c>
      <c r="K16" s="49" t="s">
        <v>1218</v>
      </c>
      <c r="L16" s="43">
        <v>2015</v>
      </c>
      <c r="M16" s="49" t="s">
        <v>834</v>
      </c>
      <c r="N16" s="45"/>
      <c r="O16" s="51" t="str">
        <f t="shared" si="0"/>
        <v>Vgl. Brocke et al. (2015), S. 208-209.</v>
      </c>
      <c r="P16" s="51" t="s">
        <v>13</v>
      </c>
      <c r="Q16" s="45" t="str">
        <f>I16&amp;" ("&amp;L16&amp;"), "&amp;F16&amp;", In: "&amp;K16&amp;", S. "&amp;M16&amp;", "&amp;N16&amp;", https://doi.org/"&amp;G16&amp;"."</f>
        <v>Brocke, Jan vom; Simons, Alexander; Niehaves, Björn; Riemer, Kai; Plattfaut, Ralf; Cleven, Anne (2015), Standing on the Shoulders of Giants: Challenges and Recommendations of Literature Search in Information Systems Research, In: Communications of the Association for Information Systems, vol. 37, S. 208-209, , https://doi.org/10.17705/1CAIS.03709.</v>
      </c>
    </row>
    <row r="17" spans="1:17" s="52" customFormat="1" x14ac:dyDescent="0.2">
      <c r="A17" s="43">
        <v>16</v>
      </c>
      <c r="B17" s="43"/>
      <c r="C17" s="43" t="s">
        <v>28</v>
      </c>
      <c r="D17" s="53" t="s">
        <v>832</v>
      </c>
      <c r="E17" s="49" t="s">
        <v>831</v>
      </c>
      <c r="F17" s="49" t="s">
        <v>830</v>
      </c>
      <c r="G17" s="54" t="s">
        <v>829</v>
      </c>
      <c r="H17" s="49" t="s">
        <v>835</v>
      </c>
      <c r="I17" s="49" t="s">
        <v>836</v>
      </c>
      <c r="J17" s="48" t="s">
        <v>13</v>
      </c>
      <c r="K17" s="49" t="s">
        <v>1218</v>
      </c>
      <c r="L17" s="43">
        <v>2015</v>
      </c>
      <c r="M17" s="49">
        <v>214</v>
      </c>
      <c r="N17" s="45"/>
      <c r="O17" s="51" t="str">
        <f t="shared" si="0"/>
        <v>Vgl. Brocke et al. (2015), S. 214.</v>
      </c>
      <c r="P17" s="51" t="s">
        <v>13</v>
      </c>
      <c r="Q17" s="45" t="str">
        <f>I17&amp;" ("&amp;L17&amp;"), "&amp;F17&amp;", In: "&amp;K17&amp;", S. "&amp;M17&amp;", "&amp;N17&amp;", https://doi.org/"&amp;G17&amp;"."</f>
        <v>Brocke, Jan vom; Simons, Alexander; Niehaves, Björn; Riemer, Kai; Plattfaut, Ralf; Cleven, Anne (2015), Standing on the Shoulders of Giants: Challenges and Recommendations of Literature Search in Information Systems Research, In: Communications of the Association for Information Systems, vol. 37, S. 214, , https://doi.org/10.17705/1CAIS.03709.</v>
      </c>
    </row>
    <row r="18" spans="1:17" s="52" customFormat="1" x14ac:dyDescent="0.2">
      <c r="A18" s="43">
        <v>17</v>
      </c>
      <c r="B18" s="43"/>
      <c r="C18" s="43" t="s">
        <v>28</v>
      </c>
      <c r="D18" s="53" t="s">
        <v>522</v>
      </c>
      <c r="E18" s="49" t="s">
        <v>521</v>
      </c>
      <c r="F18" s="49" t="s">
        <v>520</v>
      </c>
      <c r="G18" s="54" t="s">
        <v>519</v>
      </c>
      <c r="H18" s="49" t="s">
        <v>518</v>
      </c>
      <c r="I18" s="49" t="s">
        <v>517</v>
      </c>
      <c r="J18" s="48" t="s">
        <v>13</v>
      </c>
      <c r="K18" s="49" t="s">
        <v>523</v>
      </c>
      <c r="L18" s="43">
        <v>2002</v>
      </c>
      <c r="M18" s="50" t="s">
        <v>524</v>
      </c>
      <c r="N18" s="45"/>
      <c r="O18" s="51" t="str">
        <f t="shared" si="0"/>
        <v>Vgl. Webster, Watson (2002), S. 16.</v>
      </c>
      <c r="P18" s="51" t="s">
        <v>13</v>
      </c>
      <c r="Q18" s="45" t="str">
        <f>I18&amp;" ("&amp;L18&amp;"), "&amp;F18&amp;", In: "&amp;K18&amp;", S. "&amp;M18&amp;", "&amp;N18&amp;", https://doi.org/"&amp;G18&amp;"."</f>
        <v>Webster, Jane; Watson, Richard T. (2002), Analyzing the Past to Prepare for the Future: Writing a Literature Review, In: MIS Quarterly, vol. 26, no. 2, S. 16, , https://doi.org/10.2307/4132319.</v>
      </c>
    </row>
    <row r="19" spans="1:17" s="52" customFormat="1" x14ac:dyDescent="0.2">
      <c r="A19" s="43">
        <v>18</v>
      </c>
      <c r="B19" s="43"/>
      <c r="C19" s="43" t="s">
        <v>15</v>
      </c>
      <c r="D19" s="53" t="s">
        <v>528</v>
      </c>
      <c r="E19" s="49" t="s">
        <v>529</v>
      </c>
      <c r="F19" s="49" t="s">
        <v>530</v>
      </c>
      <c r="G19" s="54" t="s">
        <v>13</v>
      </c>
      <c r="H19" s="49" t="s">
        <v>527</v>
      </c>
      <c r="I19" s="49" t="s">
        <v>526</v>
      </c>
      <c r="J19" s="48" t="s">
        <v>13</v>
      </c>
      <c r="K19" s="49" t="s">
        <v>1185</v>
      </c>
      <c r="L19" s="43">
        <v>2021</v>
      </c>
      <c r="M19" s="50" t="s">
        <v>525</v>
      </c>
      <c r="N19" s="45" t="s">
        <v>1153</v>
      </c>
      <c r="O19" s="51" t="str">
        <f t="shared" si="0"/>
        <v>Vgl. Sommerville (2021), S. 102-107, 134.</v>
      </c>
      <c r="P19" s="51" t="s">
        <v>13</v>
      </c>
      <c r="Q19" s="45" t="str">
        <f>I19&amp;" ("&amp;L19&amp;"), "&amp;F19&amp;", "&amp;K19&amp;", "&amp;N19&amp;"."</f>
        <v>Sommerville, Ian (2021), Software Engineering - Tenth edition, England, Pearson Education Limited, 14. Juli 2021, ISBN: 978-0-137-50314-8.</v>
      </c>
    </row>
    <row r="20" spans="1:17" s="52" customFormat="1" x14ac:dyDescent="0.2">
      <c r="A20" s="43">
        <v>19</v>
      </c>
      <c r="B20" s="43"/>
      <c r="C20" s="43" t="s">
        <v>28</v>
      </c>
      <c r="D20" s="53" t="s">
        <v>481</v>
      </c>
      <c r="E20" s="49" t="s">
        <v>480</v>
      </c>
      <c r="F20" s="49" t="s">
        <v>479</v>
      </c>
      <c r="G20" s="54" t="s">
        <v>478</v>
      </c>
      <c r="H20" s="49" t="s">
        <v>477</v>
      </c>
      <c r="I20" s="49" t="s">
        <v>476</v>
      </c>
      <c r="J20" s="48" t="s">
        <v>13</v>
      </c>
      <c r="K20" s="49" t="s">
        <v>1216</v>
      </c>
      <c r="L20" s="43">
        <v>2004</v>
      </c>
      <c r="M20" s="50" t="s">
        <v>531</v>
      </c>
      <c r="N20" s="45" t="s">
        <v>1204</v>
      </c>
      <c r="O20" s="51" t="str">
        <f t="shared" si="0"/>
        <v>Vgl. Hevner et al. (2004), S. 87-88.</v>
      </c>
      <c r="P20" s="51" t="s">
        <v>13</v>
      </c>
      <c r="Q20" s="45" t="str">
        <f>I20&amp;" ("&amp;L20&amp;"), "&amp;F20&amp;", In: "&amp;K20&amp;", S. "&amp;M20&amp;", "&amp;N20&amp;", https://doi.org/"&amp;G20&amp;"."</f>
        <v>Hevner, Alan R.; March, Salvatore T.; Park, Jinsoo; Ram, Sudha (2004), Design Science in Information Systems Research, In: MIS Quarterly, vol. 28, no. 1, Hrsg: Society for Information Management and The Management Information Systems Research Center, S. 87-88, ISSN: 0276-7783, https://doi.org/10.5555/2017212.2017217.</v>
      </c>
    </row>
    <row r="21" spans="1:17" s="52" customFormat="1" x14ac:dyDescent="0.2">
      <c r="A21" s="43">
        <v>20</v>
      </c>
      <c r="B21" s="43"/>
      <c r="C21" s="43" t="s">
        <v>15</v>
      </c>
      <c r="D21" s="53" t="s">
        <v>500</v>
      </c>
      <c r="E21" s="49" t="s">
        <v>501</v>
      </c>
      <c r="F21" s="49" t="s">
        <v>499</v>
      </c>
      <c r="G21" s="54" t="s">
        <v>504</v>
      </c>
      <c r="H21" s="49" t="s">
        <v>503</v>
      </c>
      <c r="I21" s="49" t="s">
        <v>502</v>
      </c>
      <c r="J21" s="48" t="s">
        <v>13</v>
      </c>
      <c r="K21" s="49" t="s">
        <v>1186</v>
      </c>
      <c r="L21" s="43">
        <v>2010</v>
      </c>
      <c r="M21" s="50" t="s">
        <v>532</v>
      </c>
      <c r="N21" s="45" t="s">
        <v>1152</v>
      </c>
      <c r="O21" s="51" t="str">
        <f t="shared" si="0"/>
        <v>Vgl. Hevner, Chatterjee (2010), S. 17-18.</v>
      </c>
      <c r="P21" s="51" t="s">
        <v>13</v>
      </c>
      <c r="Q21" s="45" t="str">
        <f>I21&amp;" ("&amp;L21&amp;"), "&amp;F21&amp;", "&amp;K21&amp;", "&amp;N21&amp;", https://doi.org/"&amp;G21&amp;"."</f>
        <v>Hevner, Alan; Chatterjee, Samir (2010), Design Research in Information Systems - Theory and Practice, New York, NY, Springer, 14. Mai 2010, ISBN: 978-1-4419-5652-1, https://doi.org/10.1007/978-1-4419-5653-8.</v>
      </c>
    </row>
    <row r="22" spans="1:17" s="52" customFormat="1" x14ac:dyDescent="0.2">
      <c r="A22" s="43">
        <v>21</v>
      </c>
      <c r="B22" s="43"/>
      <c r="C22" s="43" t="s">
        <v>15</v>
      </c>
      <c r="D22" s="53" t="s">
        <v>500</v>
      </c>
      <c r="E22" s="49" t="s">
        <v>501</v>
      </c>
      <c r="F22" s="49" t="s">
        <v>499</v>
      </c>
      <c r="G22" s="54" t="s">
        <v>504</v>
      </c>
      <c r="H22" s="49" t="s">
        <v>503</v>
      </c>
      <c r="I22" s="49" t="s">
        <v>502</v>
      </c>
      <c r="J22" s="48" t="s">
        <v>13</v>
      </c>
      <c r="K22" s="49" t="s">
        <v>1186</v>
      </c>
      <c r="L22" s="43">
        <v>2010</v>
      </c>
      <c r="M22" s="50" t="s">
        <v>533</v>
      </c>
      <c r="N22" s="45" t="s">
        <v>1152</v>
      </c>
      <c r="O22" s="51" t="str">
        <f t="shared" si="0"/>
        <v>Vgl. Hevner, Chatterjee (2010), S. 18-19.</v>
      </c>
      <c r="P22" s="51" t="s">
        <v>13</v>
      </c>
      <c r="Q22" s="45" t="str">
        <f>I22&amp;" ("&amp;L22&amp;"), "&amp;F22&amp;", "&amp;K22&amp;", "&amp;N22&amp;", https://doi.org/"&amp;G22&amp;"."</f>
        <v>Hevner, Alan; Chatterjee, Samir (2010), Design Research in Information Systems - Theory and Practice, New York, NY, Springer, 14. Mai 2010, ISBN: 978-1-4419-5652-1, https://doi.org/10.1007/978-1-4419-5653-8.</v>
      </c>
    </row>
    <row r="23" spans="1:17" s="52" customFormat="1" x14ac:dyDescent="0.2">
      <c r="A23" s="43">
        <v>22</v>
      </c>
      <c r="B23" s="43"/>
      <c r="C23" s="43" t="s">
        <v>28</v>
      </c>
      <c r="D23" s="53" t="s">
        <v>554</v>
      </c>
      <c r="E23" s="49" t="s">
        <v>553</v>
      </c>
      <c r="F23" s="49" t="s">
        <v>551</v>
      </c>
      <c r="G23" s="54" t="s">
        <v>549</v>
      </c>
      <c r="H23" s="49" t="s">
        <v>550</v>
      </c>
      <c r="I23" s="49" t="s">
        <v>548</v>
      </c>
      <c r="J23" s="48" t="s">
        <v>13</v>
      </c>
      <c r="K23" s="49" t="s">
        <v>1219</v>
      </c>
      <c r="L23" s="43">
        <v>1987</v>
      </c>
      <c r="M23" s="49" t="s">
        <v>552</v>
      </c>
      <c r="N23" s="45"/>
      <c r="O23" s="51" t="str">
        <f t="shared" si="0"/>
        <v>Vgl. Royce (1987), S. 328–338.</v>
      </c>
      <c r="P23" s="51" t="s">
        <v>13</v>
      </c>
      <c r="Q23" s="45" t="str">
        <f>I23&amp;" ("&amp;L23&amp;"), "&amp;F23&amp;", In: "&amp;K23&amp;", S. "&amp;M23&amp;", "&amp;N23&amp;", https://doi.org/"&amp;G23&amp;"."</f>
        <v>Royce, Winston W. (1987), Managing the Development of Large Software Systems: Concepts and Techniques, In: IEEE Computer Society Press, S. 328–338, , https://doi.org/10.5555/41765.41801.</v>
      </c>
    </row>
    <row r="24" spans="1:17" s="52" customFormat="1" x14ac:dyDescent="0.2">
      <c r="A24" s="43">
        <v>23</v>
      </c>
      <c r="B24" s="40" t="s">
        <v>1118</v>
      </c>
      <c r="C24" s="43" t="s">
        <v>14</v>
      </c>
      <c r="D24" s="53" t="s">
        <v>542</v>
      </c>
      <c r="E24" s="49" t="s">
        <v>13</v>
      </c>
      <c r="F24" s="49" t="s">
        <v>543</v>
      </c>
      <c r="G24" s="54" t="s">
        <v>13</v>
      </c>
      <c r="H24" s="49" t="s">
        <v>544</v>
      </c>
      <c r="I24" s="49" t="s">
        <v>545</v>
      </c>
      <c r="J24" s="48" t="s">
        <v>546</v>
      </c>
      <c r="K24" s="49" t="s">
        <v>13</v>
      </c>
      <c r="L24" s="43">
        <v>2001</v>
      </c>
      <c r="M24" s="50" t="s">
        <v>300</v>
      </c>
      <c r="N24" s="45"/>
      <c r="O24" s="51" t="str">
        <f t="shared" si="0"/>
        <v>Vgl. Beck et al. (2001), S. o. S..</v>
      </c>
      <c r="P24" s="51" t="s">
        <v>13</v>
      </c>
      <c r="Q24" s="51" t="str">
        <f>I24&amp;" ("&amp;L24&amp;"), "&amp;F24&amp;", URL: "&amp;D24&amp;", Zugriff am: "&amp;J24&amp;" (im Upload)."</f>
        <v>Beck, Kent; Beedle, Mike; Van Bennekum, Arie; Cockburn, Alistair; Cunningham, Ward; Fowler, Martin; Grenning, James; Highsmith, Jim; Hunt, Andrew; Jeffries, Ron; Kern, Jon; Marick, Brian; Martin, Robert C.; Mellor, Steve; Schwaber, Ken; Sutherland, Jeff; Thomas, Dave (2001), Manifest für Agile Softwareentwicklung, URL: https://agilemanifesto.org/iso/de/manifesto.html, Zugriff am: 2023-04-16 (im Upload).</v>
      </c>
    </row>
    <row r="25" spans="1:17" s="52" customFormat="1" x14ac:dyDescent="0.2">
      <c r="A25" s="43">
        <v>24</v>
      </c>
      <c r="B25" s="43"/>
      <c r="C25" s="43" t="s">
        <v>15</v>
      </c>
      <c r="D25" s="53" t="s">
        <v>528</v>
      </c>
      <c r="E25" s="49" t="s">
        <v>529</v>
      </c>
      <c r="F25" s="49" t="s">
        <v>530</v>
      </c>
      <c r="G25" s="54" t="s">
        <v>13</v>
      </c>
      <c r="H25" s="49" t="s">
        <v>527</v>
      </c>
      <c r="I25" s="49" t="s">
        <v>526</v>
      </c>
      <c r="J25" s="48" t="s">
        <v>13</v>
      </c>
      <c r="K25" s="49" t="s">
        <v>1185</v>
      </c>
      <c r="L25" s="43">
        <v>2021</v>
      </c>
      <c r="M25" s="50" t="s">
        <v>547</v>
      </c>
      <c r="N25" s="45" t="s">
        <v>1153</v>
      </c>
      <c r="O25" s="51" t="str">
        <f t="shared" si="0"/>
        <v>Vgl. Sommerville (2021), S. 73-76, 98.</v>
      </c>
      <c r="P25" s="51" t="s">
        <v>13</v>
      </c>
      <c r="Q25" s="45" t="str">
        <f>I25&amp;" ("&amp;L25&amp;"), "&amp;F25&amp;", "&amp;K25&amp;", "&amp;N25&amp;"."</f>
        <v>Sommerville, Ian (2021), Software Engineering - Tenth edition, England, Pearson Education Limited, 14. Juli 2021, ISBN: 978-0-137-50314-8.</v>
      </c>
    </row>
    <row r="26" spans="1:17" s="52" customFormat="1" x14ac:dyDescent="0.2">
      <c r="A26" s="43">
        <v>25</v>
      </c>
      <c r="B26" s="40" t="s">
        <v>1118</v>
      </c>
      <c r="C26" s="43" t="s">
        <v>14</v>
      </c>
      <c r="D26" s="53" t="s">
        <v>542</v>
      </c>
      <c r="E26" s="49" t="s">
        <v>13</v>
      </c>
      <c r="F26" s="49" t="s">
        <v>543</v>
      </c>
      <c r="G26" s="54" t="s">
        <v>13</v>
      </c>
      <c r="H26" s="49" t="s">
        <v>544</v>
      </c>
      <c r="I26" s="49" t="s">
        <v>545</v>
      </c>
      <c r="J26" s="48" t="s">
        <v>546</v>
      </c>
      <c r="K26" s="49" t="s">
        <v>13</v>
      </c>
      <c r="L26" s="43">
        <v>2001</v>
      </c>
      <c r="M26" s="50" t="s">
        <v>300</v>
      </c>
      <c r="N26" s="45"/>
      <c r="O26" s="51" t="str">
        <f t="shared" si="0"/>
        <v>Vgl. Beck et al. (2001), S. o. S..</v>
      </c>
      <c r="P26" s="51" t="s">
        <v>13</v>
      </c>
      <c r="Q26" s="51" t="str">
        <f>I26&amp;" ("&amp;L26&amp;"), "&amp;F26&amp;", URL: "&amp;D26&amp;", Zugriff am: "&amp;J26&amp;" (im Upload)."</f>
        <v>Beck, Kent; Beedle, Mike; Van Bennekum, Arie; Cockburn, Alistair; Cunningham, Ward; Fowler, Martin; Grenning, James; Highsmith, Jim; Hunt, Andrew; Jeffries, Ron; Kern, Jon; Marick, Brian; Martin, Robert C.; Mellor, Steve; Schwaber, Ken; Sutherland, Jeff; Thomas, Dave (2001), Manifest für Agile Softwareentwicklung, URL: https://agilemanifesto.org/iso/de/manifesto.html, Zugriff am: 2023-04-16 (im Upload).</v>
      </c>
    </row>
    <row r="27" spans="1:17" s="52" customFormat="1" x14ac:dyDescent="0.2">
      <c r="A27" s="43">
        <v>26</v>
      </c>
      <c r="B27" s="43"/>
      <c r="C27" s="43" t="s">
        <v>15</v>
      </c>
      <c r="D27" s="53" t="s">
        <v>528</v>
      </c>
      <c r="E27" s="49" t="s">
        <v>529</v>
      </c>
      <c r="F27" s="49" t="s">
        <v>530</v>
      </c>
      <c r="G27" s="54" t="s">
        <v>13</v>
      </c>
      <c r="H27" s="49" t="s">
        <v>527</v>
      </c>
      <c r="I27" s="49" t="s">
        <v>526</v>
      </c>
      <c r="J27" s="48" t="s">
        <v>13</v>
      </c>
      <c r="K27" s="49" t="s">
        <v>1185</v>
      </c>
      <c r="L27" s="43">
        <v>2021</v>
      </c>
      <c r="M27" s="50" t="s">
        <v>534</v>
      </c>
      <c r="N27" s="45" t="s">
        <v>1153</v>
      </c>
      <c r="O27" s="51" t="str">
        <f t="shared" si="0"/>
        <v>Vgl. Sommerville (2021), S. 84-86.</v>
      </c>
      <c r="P27" s="51" t="s">
        <v>13</v>
      </c>
      <c r="Q27" s="45" t="str">
        <f>I27&amp;" ("&amp;L27&amp;"), "&amp;F27&amp;", "&amp;K27&amp;", "&amp;N27&amp;"."</f>
        <v>Sommerville, Ian (2021), Software Engineering - Tenth edition, England, Pearson Education Limited, 14. Juli 2021, ISBN: 978-0-137-50314-8.</v>
      </c>
    </row>
    <row r="28" spans="1:17" s="52" customFormat="1" x14ac:dyDescent="0.2">
      <c r="A28" s="43">
        <v>27</v>
      </c>
      <c r="B28" s="43"/>
      <c r="C28" s="43" t="s">
        <v>15</v>
      </c>
      <c r="D28" s="53" t="s">
        <v>538</v>
      </c>
      <c r="E28" s="49" t="s">
        <v>535</v>
      </c>
      <c r="F28" s="49" t="s">
        <v>537</v>
      </c>
      <c r="G28" s="54" t="s">
        <v>536</v>
      </c>
      <c r="H28" s="49" t="s">
        <v>540</v>
      </c>
      <c r="I28" s="49" t="s">
        <v>539</v>
      </c>
      <c r="J28" s="48" t="s">
        <v>13</v>
      </c>
      <c r="K28" s="49" t="s">
        <v>1188</v>
      </c>
      <c r="L28" s="43">
        <v>2001</v>
      </c>
      <c r="M28" s="50" t="s">
        <v>541</v>
      </c>
      <c r="N28" s="45" t="s">
        <v>1154</v>
      </c>
      <c r="O28" s="51" t="str">
        <f t="shared" si="0"/>
        <v>Vgl. Schwaber, Beedle (2001), S. 1-154.</v>
      </c>
      <c r="P28" s="51" t="s">
        <v>13</v>
      </c>
      <c r="Q28" s="45" t="str">
        <f>I28&amp;" ("&amp;L28&amp;"), "&amp;F28&amp;", "&amp;K28&amp;", "&amp;N28&amp;", https://doi.org/"&amp;G28&amp;"."</f>
        <v>Schwaber, Ken; Beedle, Mike (2001), Agile Software Development with Scrum, Upper Saddle River, NJ, United States, Prentice Hall PTR, 01. Oktober 2001, ISBN: 978-0-130-67634-4, https://doi.org/10.5555/559553.</v>
      </c>
    </row>
    <row r="29" spans="1:17" s="52" customFormat="1" x14ac:dyDescent="0.2">
      <c r="A29" s="43">
        <v>28</v>
      </c>
      <c r="B29" s="43"/>
      <c r="C29" s="43" t="s">
        <v>15</v>
      </c>
      <c r="D29" s="49" t="s">
        <v>13</v>
      </c>
      <c r="E29" s="49" t="s">
        <v>13</v>
      </c>
      <c r="F29" s="49" t="s">
        <v>555</v>
      </c>
      <c r="G29" s="54" t="s">
        <v>13</v>
      </c>
      <c r="H29" s="49" t="s">
        <v>527</v>
      </c>
      <c r="I29" s="49" t="s">
        <v>526</v>
      </c>
      <c r="J29" s="48" t="s">
        <v>13</v>
      </c>
      <c r="K29" s="49" t="s">
        <v>1189</v>
      </c>
      <c r="L29" s="43">
        <v>2018</v>
      </c>
      <c r="M29" s="50" t="s">
        <v>563</v>
      </c>
      <c r="N29" s="45" t="s">
        <v>1155</v>
      </c>
      <c r="O29" s="51" t="str">
        <f t="shared" si="0"/>
        <v>Vgl. Sommerville (2018), S. 74-75.</v>
      </c>
      <c r="P29" s="51" t="s">
        <v>13</v>
      </c>
      <c r="Q29" s="45" t="str">
        <f>I29&amp;" ("&amp;L29&amp;"), "&amp;F29&amp;", "&amp;K29&amp;", "&amp;N29&amp;"."</f>
        <v>Sommerville, Ian (2018), Software Engineering, 10., aktualisierte Auflage, Pearson Studium, IT, 01. Oktober 2018, ISBN: 978-3-86894-344-3.</v>
      </c>
    </row>
    <row r="30" spans="1:17" s="52" customFormat="1" x14ac:dyDescent="0.2">
      <c r="A30" s="43">
        <v>29</v>
      </c>
      <c r="B30" s="43"/>
      <c r="C30" s="43" t="s">
        <v>28</v>
      </c>
      <c r="D30" s="53" t="s">
        <v>560</v>
      </c>
      <c r="E30" s="49" t="s">
        <v>557</v>
      </c>
      <c r="F30" s="49" t="s">
        <v>558</v>
      </c>
      <c r="G30" s="54" t="s">
        <v>559</v>
      </c>
      <c r="H30" s="49" t="s">
        <v>562</v>
      </c>
      <c r="I30" s="49" t="s">
        <v>561</v>
      </c>
      <c r="J30" s="48" t="s">
        <v>13</v>
      </c>
      <c r="K30" s="49" t="s">
        <v>1202</v>
      </c>
      <c r="L30" s="43">
        <v>1984</v>
      </c>
      <c r="M30" s="50" t="s">
        <v>556</v>
      </c>
      <c r="N30" s="45" t="s">
        <v>1228</v>
      </c>
      <c r="O30" s="51" t="str">
        <f t="shared" si="0"/>
        <v>Vgl. Floyd (1984), S. 6-11.</v>
      </c>
      <c r="P30" s="51" t="s">
        <v>13</v>
      </c>
      <c r="Q30" s="45" t="str">
        <f>I30&amp;" ("&amp;L30&amp;"), "&amp;F30&amp;", In: "&amp;K30&amp;", S. "&amp;M30&amp;", "&amp;N30&amp;", https://doi.org/"&amp;G30&amp;"."</f>
        <v>Floyd, Christiane (1984), A Systematic Look at Prototyping, In: Budde, R., Kuhlenkamp, K., Mathiassen, L., Züllighoven, H. (eds) Approaches to Prototyping. Berlin, Heidelberg, Springer, S. 6-11, ISBN: 978-3-540-13490-9, https://doi.org/10.1007/978-3-642-69796-8_1.</v>
      </c>
    </row>
    <row r="31" spans="1:17" s="52" customFormat="1" x14ac:dyDescent="0.2">
      <c r="A31" s="43">
        <v>30</v>
      </c>
      <c r="B31" s="43"/>
      <c r="C31" s="43" t="s">
        <v>28</v>
      </c>
      <c r="D31" s="53" t="s">
        <v>564</v>
      </c>
      <c r="E31" s="49" t="s">
        <v>565</v>
      </c>
      <c r="F31" s="49" t="s">
        <v>1229</v>
      </c>
      <c r="G31" s="54" t="s">
        <v>13</v>
      </c>
      <c r="H31" s="49" t="s">
        <v>566</v>
      </c>
      <c r="I31" s="49" t="s">
        <v>566</v>
      </c>
      <c r="J31" s="48" t="s">
        <v>13</v>
      </c>
      <c r="K31" s="49" t="s">
        <v>566</v>
      </c>
      <c r="L31" s="43">
        <v>2017</v>
      </c>
      <c r="M31" s="49" t="s">
        <v>1230</v>
      </c>
      <c r="N31" s="45" t="s">
        <v>1233</v>
      </c>
      <c r="O31" s="51" t="str">
        <f t="shared" si="0"/>
        <v>Vgl. Object Management Group® (2017), S. 1-796.</v>
      </c>
      <c r="P31" s="51" t="s">
        <v>13</v>
      </c>
      <c r="Q31" s="45" t="str">
        <f>I31&amp;" ("&amp;L31&amp;"), "&amp;F31&amp;", S. "&amp;M31&amp;", "&amp;N31</f>
        <v>Object Management Group® (2017), Unified Modeling Language (Version 2.5.1), S. 1-796, URL: https://www.omg.org/spec/UML/2.5.1/PDF (im Upload).</v>
      </c>
    </row>
    <row r="32" spans="1:17" s="52" customFormat="1" x14ac:dyDescent="0.2">
      <c r="A32" s="43">
        <v>31</v>
      </c>
      <c r="B32" s="43"/>
      <c r="C32" s="43" t="s">
        <v>15</v>
      </c>
      <c r="D32" s="53" t="s">
        <v>568</v>
      </c>
      <c r="E32" s="49" t="s">
        <v>567</v>
      </c>
      <c r="F32" s="49" t="s">
        <v>571</v>
      </c>
      <c r="G32" s="54" t="s">
        <v>13</v>
      </c>
      <c r="H32" s="49" t="s">
        <v>570</v>
      </c>
      <c r="I32" s="49" t="s">
        <v>569</v>
      </c>
      <c r="J32" s="48" t="s">
        <v>13</v>
      </c>
      <c r="K32" s="49" t="s">
        <v>1190</v>
      </c>
      <c r="L32" s="43">
        <v>2022</v>
      </c>
      <c r="M32" s="50" t="s">
        <v>572</v>
      </c>
      <c r="N32" s="45" t="s">
        <v>1156</v>
      </c>
      <c r="O32" s="51" t="str">
        <f t="shared" si="0"/>
        <v>Vgl. Leavy (2022), S. 106-113, 127-128.</v>
      </c>
      <c r="P32" s="51" t="s">
        <v>13</v>
      </c>
      <c r="Q32" s="45" t="str">
        <f>I32&amp;" ("&amp;L32&amp;"), "&amp;F32&amp;", "&amp;K32&amp;", "&amp;N32&amp;"."</f>
        <v>Leavy, Patricia (2022), Research Design - Quantitative, Qualitative, Mixed Methods, Arts-Based, and Community-Based Participatory Research Approaches - Second Edition, 2. Aufl., New York, The Guilford Press, 30. November 2022, ISBN: 978-1-462-54897-2.</v>
      </c>
    </row>
    <row r="33" spans="1:17" s="52" customFormat="1" x14ac:dyDescent="0.2">
      <c r="A33" s="43">
        <v>32</v>
      </c>
      <c r="B33" s="43"/>
      <c r="C33" s="43" t="s">
        <v>28</v>
      </c>
      <c r="D33" s="44" t="s">
        <v>36</v>
      </c>
      <c r="E33" s="45" t="s">
        <v>29</v>
      </c>
      <c r="F33" s="45" t="s">
        <v>30</v>
      </c>
      <c r="G33" s="45" t="s">
        <v>35</v>
      </c>
      <c r="H33" s="49" t="s">
        <v>426</v>
      </c>
      <c r="I33" s="49" t="s">
        <v>31</v>
      </c>
      <c r="J33" s="48" t="s">
        <v>13</v>
      </c>
      <c r="K33" s="49" t="s">
        <v>1220</v>
      </c>
      <c r="L33" s="43">
        <v>2019</v>
      </c>
      <c r="M33" s="49" t="s">
        <v>216</v>
      </c>
      <c r="N33" s="45" t="s">
        <v>1235</v>
      </c>
      <c r="O33" s="51" t="str">
        <f t="shared" si="0"/>
        <v>Vgl. Do, Nguyen (2019), S. 138-139.</v>
      </c>
      <c r="P33" s="51" t="s">
        <v>13</v>
      </c>
      <c r="Q33" s="45" t="str">
        <f>I33&amp;" ("&amp;L33&amp;"), "&amp;F33&amp;", In: "&amp;K33&amp;", S. "&amp;M33&amp;", "&amp;N33&amp;", https://doi.org/"&amp;G33&amp;"."</f>
        <v>Do, Phuong Ngoc Binh; Nguyen, Quoc Chi (2019), A Review of Stereo-Photogrammetry Method for 3-D Reconstruction in Computer Vision, In: 2019 19th International Symposium on Communications and Information Technologies (ISCIT), S. 138-139, ISBN: 978-1-7281-5010-9, https://doi.org/10.1109/ISCIT.2019.8905144.</v>
      </c>
    </row>
    <row r="34" spans="1:17" s="56" customFormat="1" x14ac:dyDescent="0.2">
      <c r="A34" s="43">
        <v>33</v>
      </c>
      <c r="B34" s="43"/>
      <c r="C34" s="43" t="s">
        <v>15</v>
      </c>
      <c r="D34" s="53" t="s">
        <v>44</v>
      </c>
      <c r="E34" s="45" t="s">
        <v>48</v>
      </c>
      <c r="F34" s="45" t="s">
        <v>41</v>
      </c>
      <c r="G34" s="45" t="s">
        <v>42</v>
      </c>
      <c r="H34" s="49" t="s">
        <v>428</v>
      </c>
      <c r="I34" s="49" t="s">
        <v>43</v>
      </c>
      <c r="J34" s="48" t="s">
        <v>13</v>
      </c>
      <c r="K34" s="49" t="s">
        <v>1191</v>
      </c>
      <c r="L34" s="43">
        <v>2020</v>
      </c>
      <c r="M34" s="49" t="s">
        <v>45</v>
      </c>
      <c r="N34" s="45" t="s">
        <v>1157</v>
      </c>
      <c r="O34" s="51" t="str">
        <f t="shared" ref="O34:O65" si="1">"Vgl. "&amp;H34&amp;" ("&amp;L34&amp;"), S. "&amp;M34&amp;"."</f>
        <v>Vgl. Ahmed et al. (2020), S. 511-512.</v>
      </c>
      <c r="P34" s="51" t="s">
        <v>13</v>
      </c>
      <c r="Q34" s="45" t="str">
        <f>I34&amp;" ("&amp;L34&amp;"), "&amp;F34&amp;", "&amp;K34&amp;", "&amp;N34&amp;", https://doi.org/"&amp;G34&amp;"."</f>
        <v>Ahmed, Mohamed Ben; Boudhir, Anouar Abdelhakim; Santos, Domingos; Aroussi, Mohamed El; Karas, İsmail Rakıp (2020), Innovations in Smart Cities Applications Edition 3, The Proceedings of the 4th International Conference on Smart City Applications, Cham, Springer, 04. Februar 2020, ISBN: 978-3-030-37628-4, https://doi.org/10.1007/978-3-030-37629-1.</v>
      </c>
    </row>
    <row r="35" spans="1:17" s="56" customFormat="1" x14ac:dyDescent="0.2">
      <c r="A35" s="43">
        <v>34</v>
      </c>
      <c r="B35" s="43"/>
      <c r="C35" s="43" t="s">
        <v>28</v>
      </c>
      <c r="D35" s="53" t="s">
        <v>46</v>
      </c>
      <c r="E35" s="45" t="s">
        <v>47</v>
      </c>
      <c r="F35" s="45" t="s">
        <v>50</v>
      </c>
      <c r="G35" s="45" t="s">
        <v>49</v>
      </c>
      <c r="H35" s="49" t="s">
        <v>429</v>
      </c>
      <c r="I35" s="49" t="s">
        <v>51</v>
      </c>
      <c r="J35" s="48" t="s">
        <v>13</v>
      </c>
      <c r="K35" s="49" t="s">
        <v>1215</v>
      </c>
      <c r="L35" s="43">
        <v>2021</v>
      </c>
      <c r="M35" s="50" t="s">
        <v>18</v>
      </c>
      <c r="N35" s="45"/>
      <c r="O35" s="51" t="str">
        <f t="shared" si="1"/>
        <v>Vgl. Ruilu, Hongjuan, Liping (2021), S. 1-2.</v>
      </c>
      <c r="P35" s="51" t="s">
        <v>13</v>
      </c>
      <c r="Q35" s="45" t="str">
        <f>I35&amp;" ("&amp;L35&amp;"), "&amp;F35&amp;", In: "&amp;K35&amp;", S. "&amp;M35&amp;", "&amp;N35&amp;", https://doi.org/"&amp;G35&amp;"."</f>
        <v>Ruilu, H.; Hongjuan, Y.; Liping, M. (2021), Research on 3D Reconstruction methods Based on Binocular Structured Light Vision, In: Journal of Physics: Conference Series, vol. 1744, S. 1-2, , https://doi.org/10.1088/1742-6596/1744/3/032002.</v>
      </c>
    </row>
    <row r="36" spans="1:17" s="52" customFormat="1" x14ac:dyDescent="0.2">
      <c r="A36" s="43">
        <v>35</v>
      </c>
      <c r="B36" s="43"/>
      <c r="C36" s="43" t="s">
        <v>15</v>
      </c>
      <c r="D36" s="53" t="s">
        <v>771</v>
      </c>
      <c r="E36" s="49" t="s">
        <v>770</v>
      </c>
      <c r="F36" s="49" t="s">
        <v>724</v>
      </c>
      <c r="G36" s="54" t="s">
        <v>769</v>
      </c>
      <c r="H36" s="49" t="s">
        <v>725</v>
      </c>
      <c r="I36" s="49" t="s">
        <v>772</v>
      </c>
      <c r="J36" s="48" t="s">
        <v>13</v>
      </c>
      <c r="K36" s="49" t="s">
        <v>1194</v>
      </c>
      <c r="L36" s="43">
        <v>2019</v>
      </c>
      <c r="M36" s="49">
        <v>593</v>
      </c>
      <c r="N36" s="45" t="s">
        <v>773</v>
      </c>
      <c r="O36" s="51" t="str">
        <f t="shared" si="1"/>
        <v>Vgl. Luhmann et al. (2019), S. 593.</v>
      </c>
      <c r="P36" s="51" t="s">
        <v>13</v>
      </c>
      <c r="Q36" s="45" t="str">
        <f>I36&amp;" ("&amp;L36&amp;"), "&amp;F36&amp;", "&amp;K36&amp;", "&amp;N36&amp;", https://doi.org/"&amp;G36&amp;"."</f>
        <v>Luhmann, Thomas; Robson, Stuart; Kyle, Stephen; Boehm, Jan (2019), Close-Range Photogrammetry and 3D Imaging, 3. Aufl., De Gruyter, 18. November 2019, ISBN: 978-3-110-60724-6, https://doi.org/10.1515/9783110607253.</v>
      </c>
    </row>
    <row r="37" spans="1:17" s="52" customFormat="1" x14ac:dyDescent="0.2">
      <c r="A37" s="43">
        <v>36</v>
      </c>
      <c r="B37" s="43"/>
      <c r="C37" s="43" t="s">
        <v>15</v>
      </c>
      <c r="D37" s="53" t="s">
        <v>44</v>
      </c>
      <c r="E37" s="45" t="s">
        <v>48</v>
      </c>
      <c r="F37" s="45" t="s">
        <v>41</v>
      </c>
      <c r="G37" s="45" t="s">
        <v>42</v>
      </c>
      <c r="H37" s="49" t="s">
        <v>428</v>
      </c>
      <c r="I37" s="49" t="s">
        <v>43</v>
      </c>
      <c r="J37" s="48" t="s">
        <v>13</v>
      </c>
      <c r="K37" s="49" t="s">
        <v>1191</v>
      </c>
      <c r="L37" s="43">
        <v>2020</v>
      </c>
      <c r="M37" s="49">
        <v>512</v>
      </c>
      <c r="N37" s="45" t="s">
        <v>1157</v>
      </c>
      <c r="O37" s="51" t="str">
        <f t="shared" si="1"/>
        <v>Vgl. Ahmed et al. (2020), S. 512.</v>
      </c>
      <c r="P37" s="51" t="s">
        <v>13</v>
      </c>
      <c r="Q37" s="45" t="str">
        <f>I37&amp;" ("&amp;L37&amp;"), "&amp;F37&amp;", "&amp;K37&amp;", "&amp;N37&amp;", https://doi.org/"&amp;G37&amp;"."</f>
        <v>Ahmed, Mohamed Ben; Boudhir, Anouar Abdelhakim; Santos, Domingos; Aroussi, Mohamed El; Karas, İsmail Rakıp (2020), Innovations in Smart Cities Applications Edition 3, The Proceedings of the 4th International Conference on Smart City Applications, Cham, Springer, 04. Februar 2020, ISBN: 978-3-030-37628-4, https://doi.org/10.1007/978-3-030-37629-1.</v>
      </c>
    </row>
    <row r="38" spans="1:17" s="52" customFormat="1" x14ac:dyDescent="0.2">
      <c r="A38" s="43">
        <v>37</v>
      </c>
      <c r="B38" s="43"/>
      <c r="C38" s="43" t="s">
        <v>28</v>
      </c>
      <c r="D38" s="44" t="s">
        <v>60</v>
      </c>
      <c r="E38" s="45" t="s">
        <v>61</v>
      </c>
      <c r="F38" s="45" t="s">
        <v>62</v>
      </c>
      <c r="G38" s="45" t="s">
        <v>59</v>
      </c>
      <c r="H38" s="49" t="s">
        <v>430</v>
      </c>
      <c r="I38" s="49" t="s">
        <v>63</v>
      </c>
      <c r="J38" s="48" t="s">
        <v>13</v>
      </c>
      <c r="K38" s="49" t="s">
        <v>64</v>
      </c>
      <c r="L38" s="43">
        <v>2021</v>
      </c>
      <c r="M38" s="49" t="s">
        <v>65</v>
      </c>
      <c r="N38" s="45"/>
      <c r="O38" s="51" t="str">
        <f t="shared" si="1"/>
        <v>Vgl. Altuntas (2021), S. 825-826.</v>
      </c>
      <c r="P38" s="51" t="s">
        <v>13</v>
      </c>
      <c r="Q38" s="45" t="str">
        <f>I38&amp;" ("&amp;L38&amp;"), "&amp;F38&amp;", In: "&amp;K38&amp;", S. "&amp;M38&amp;", "&amp;N38&amp;", https://doi.org/"&amp;G38&amp;"."</f>
        <v>Altuntas, C. (2021), Triangulation and Time-of-Flight based 3D Digitisation Techniques of cultural heritage structures, In: Int. Arch. Photogramm. Remote Sens. Spatial Inf. Sci., XLIII-B2-2021, S. 825-826, , https://doi.org/10.5194/isprs-archives-XLIII-B2-2021-825-2021.</v>
      </c>
    </row>
    <row r="39" spans="1:17" s="52" customFormat="1" x14ac:dyDescent="0.2">
      <c r="A39" s="43">
        <v>38</v>
      </c>
      <c r="B39" s="43"/>
      <c r="C39" s="43" t="s">
        <v>15</v>
      </c>
      <c r="D39" s="53" t="s">
        <v>44</v>
      </c>
      <c r="E39" s="45" t="s">
        <v>48</v>
      </c>
      <c r="F39" s="45" t="s">
        <v>41</v>
      </c>
      <c r="G39" s="45" t="s">
        <v>42</v>
      </c>
      <c r="H39" s="49" t="s">
        <v>428</v>
      </c>
      <c r="I39" s="49" t="s">
        <v>43</v>
      </c>
      <c r="J39" s="48" t="s">
        <v>13</v>
      </c>
      <c r="K39" s="49" t="s">
        <v>1191</v>
      </c>
      <c r="L39" s="43">
        <v>2020</v>
      </c>
      <c r="M39" s="49">
        <v>513</v>
      </c>
      <c r="N39" s="45" t="s">
        <v>1157</v>
      </c>
      <c r="O39" s="51" t="str">
        <f t="shared" si="1"/>
        <v>Vgl. Ahmed et al. (2020), S. 513.</v>
      </c>
      <c r="P39" s="51" t="s">
        <v>13</v>
      </c>
      <c r="Q39" s="45" t="str">
        <f>I39&amp;" ("&amp;L39&amp;"), "&amp;F39&amp;", "&amp;K39&amp;", "&amp;N39&amp;", https://doi.org/"&amp;G39&amp;"."</f>
        <v>Ahmed, Mohamed Ben; Boudhir, Anouar Abdelhakim; Santos, Domingos; Aroussi, Mohamed El; Karas, İsmail Rakıp (2020), Innovations in Smart Cities Applications Edition 3, The Proceedings of the 4th International Conference on Smart City Applications, Cham, Springer, 04. Februar 2020, ISBN: 978-3-030-37628-4, https://doi.org/10.1007/978-3-030-37629-1.</v>
      </c>
    </row>
    <row r="40" spans="1:17" s="52" customFormat="1" x14ac:dyDescent="0.2">
      <c r="A40" s="43">
        <v>39</v>
      </c>
      <c r="B40" s="43"/>
      <c r="C40" s="43" t="s">
        <v>28</v>
      </c>
      <c r="D40" s="44" t="s">
        <v>36</v>
      </c>
      <c r="E40" s="45" t="s">
        <v>29</v>
      </c>
      <c r="F40" s="45" t="s">
        <v>30</v>
      </c>
      <c r="G40" s="45" t="s">
        <v>35</v>
      </c>
      <c r="H40" s="49" t="s">
        <v>426</v>
      </c>
      <c r="I40" s="49" t="s">
        <v>31</v>
      </c>
      <c r="J40" s="48" t="s">
        <v>13</v>
      </c>
      <c r="K40" s="49" t="s">
        <v>1220</v>
      </c>
      <c r="L40" s="43">
        <v>2019</v>
      </c>
      <c r="M40" s="49">
        <v>139</v>
      </c>
      <c r="N40" s="45" t="s">
        <v>1235</v>
      </c>
      <c r="O40" s="51" t="str">
        <f t="shared" si="1"/>
        <v>Vgl. Do, Nguyen (2019), S. 139.</v>
      </c>
      <c r="P40" s="51" t="s">
        <v>13</v>
      </c>
      <c r="Q40" s="45" t="str">
        <f>I40&amp;" ("&amp;L40&amp;"), "&amp;F40&amp;", In: "&amp;K40&amp;", S. "&amp;M40&amp;", "&amp;N40&amp;", https://doi.org/"&amp;G40&amp;"."</f>
        <v>Do, Phuong Ngoc Binh; Nguyen, Quoc Chi (2019), A Review of Stereo-Photogrammetry Method for 3-D Reconstruction in Computer Vision, In: 2019 19th International Symposium on Communications and Information Technologies (ISCIT), S. 139, ISBN: 978-1-7281-5010-9, https://doi.org/10.1109/ISCIT.2019.8905144.</v>
      </c>
    </row>
    <row r="41" spans="1:17" s="52" customFormat="1" x14ac:dyDescent="0.2">
      <c r="A41" s="43">
        <v>40</v>
      </c>
      <c r="B41" s="43"/>
      <c r="C41" s="43" t="s">
        <v>28</v>
      </c>
      <c r="D41" s="53" t="s">
        <v>54</v>
      </c>
      <c r="E41" s="49" t="s">
        <v>53</v>
      </c>
      <c r="F41" s="49" t="s">
        <v>55</v>
      </c>
      <c r="G41" s="54" t="s">
        <v>56</v>
      </c>
      <c r="H41" s="49" t="s">
        <v>431</v>
      </c>
      <c r="I41" s="49" t="s">
        <v>57</v>
      </c>
      <c r="J41" s="48" t="s">
        <v>13</v>
      </c>
      <c r="K41" s="49" t="s">
        <v>1214</v>
      </c>
      <c r="L41" s="43">
        <v>2023</v>
      </c>
      <c r="M41" s="50" t="s">
        <v>58</v>
      </c>
      <c r="N41" s="45"/>
      <c r="O41" s="51" t="str">
        <f t="shared" si="1"/>
        <v>Vgl. Verykokou, Ioannidis (2023), S. 6-7.</v>
      </c>
      <c r="P41" s="51" t="s">
        <v>13</v>
      </c>
      <c r="Q41" s="45" t="str">
        <f>I41&amp;" ("&amp;L41&amp;"), "&amp;F41&amp;", In: "&amp;K41&amp;", S. "&amp;M41&amp;", "&amp;N41&amp;", https://doi.org/"&amp;G41&amp;"."</f>
        <v>Verykokou, Styliani; Ioannidis, Charalabos (2023), An Overview on Image-Based and Scanner-Based 3D Modeling Technologies, In: MDPI, Sensors, vol. 23, no. 2 (596), S. 6-7, , https://doi.org/10.3390/s23020596.</v>
      </c>
    </row>
    <row r="42" spans="1:17" s="52" customFormat="1" ht="17" customHeight="1" x14ac:dyDescent="0.2">
      <c r="A42" s="43">
        <v>41</v>
      </c>
      <c r="B42" s="43"/>
      <c r="C42" s="43" t="s">
        <v>28</v>
      </c>
      <c r="D42" s="44" t="s">
        <v>36</v>
      </c>
      <c r="E42" s="45" t="s">
        <v>29</v>
      </c>
      <c r="F42" s="45" t="s">
        <v>30</v>
      </c>
      <c r="G42" s="45" t="s">
        <v>35</v>
      </c>
      <c r="H42" s="49" t="s">
        <v>426</v>
      </c>
      <c r="I42" s="49" t="s">
        <v>31</v>
      </c>
      <c r="J42" s="48" t="s">
        <v>13</v>
      </c>
      <c r="K42" s="49" t="s">
        <v>1220</v>
      </c>
      <c r="L42" s="43">
        <v>2019</v>
      </c>
      <c r="M42" s="49" t="s">
        <v>52</v>
      </c>
      <c r="N42" s="45" t="s">
        <v>1235</v>
      </c>
      <c r="O42" s="51" t="str">
        <f t="shared" si="1"/>
        <v>Vgl. Do, Nguyen (2019), S. 139-140.</v>
      </c>
      <c r="P42" s="51" t="s">
        <v>13</v>
      </c>
      <c r="Q42" s="45" t="str">
        <f>I42&amp;" ("&amp;L42&amp;"), "&amp;F42&amp;", In: "&amp;K42&amp;", S. "&amp;M42&amp;", "&amp;N42&amp;", https://doi.org/"&amp;G42&amp;"."</f>
        <v>Do, Phuong Ngoc Binh; Nguyen, Quoc Chi (2019), A Review of Stereo-Photogrammetry Method for 3-D Reconstruction in Computer Vision, In: 2019 19th International Symposium on Communications and Information Technologies (ISCIT), S. 139-140, ISBN: 978-1-7281-5010-9, https://doi.org/10.1109/ISCIT.2019.8905144.</v>
      </c>
    </row>
    <row r="43" spans="1:17" s="52" customFormat="1" ht="17" customHeight="1" x14ac:dyDescent="0.2">
      <c r="A43" s="43">
        <v>42</v>
      </c>
      <c r="B43" s="43"/>
      <c r="C43" s="43" t="s">
        <v>28</v>
      </c>
      <c r="D43" s="44" t="s">
        <v>60</v>
      </c>
      <c r="E43" s="45" t="s">
        <v>61</v>
      </c>
      <c r="F43" s="45" t="s">
        <v>62</v>
      </c>
      <c r="G43" s="45" t="s">
        <v>59</v>
      </c>
      <c r="H43" s="49" t="s">
        <v>430</v>
      </c>
      <c r="I43" s="49" t="s">
        <v>63</v>
      </c>
      <c r="J43" s="48" t="s">
        <v>13</v>
      </c>
      <c r="K43" s="49" t="s">
        <v>64</v>
      </c>
      <c r="L43" s="43">
        <v>2021</v>
      </c>
      <c r="M43" s="49" t="s">
        <v>66</v>
      </c>
      <c r="N43" s="45"/>
      <c r="O43" s="51" t="str">
        <f t="shared" si="1"/>
        <v>Vgl. Altuntas (2021), S. 826-827.</v>
      </c>
      <c r="P43" s="51" t="s">
        <v>13</v>
      </c>
      <c r="Q43" s="45" t="str">
        <f>I43&amp;" ("&amp;L43&amp;"), "&amp;F43&amp;", In: "&amp;K43&amp;", S. "&amp;M43&amp;", "&amp;N43&amp;", https://doi.org/"&amp;G43&amp;"."</f>
        <v>Altuntas, C. (2021), Triangulation and Time-of-Flight based 3D Digitisation Techniques of cultural heritage structures, In: Int. Arch. Photogramm. Remote Sens. Spatial Inf. Sci., XLIII-B2-2021, S. 826-827, , https://doi.org/10.5194/isprs-archives-XLIII-B2-2021-825-2021.</v>
      </c>
    </row>
    <row r="44" spans="1:17" s="52" customFormat="1" x14ac:dyDescent="0.2">
      <c r="A44" s="43">
        <v>43</v>
      </c>
      <c r="B44" s="40" t="s">
        <v>1118</v>
      </c>
      <c r="C44" s="43" t="s">
        <v>14</v>
      </c>
      <c r="D44" s="44" t="s">
        <v>69</v>
      </c>
      <c r="E44" s="45" t="s">
        <v>13</v>
      </c>
      <c r="F44" s="45" t="s">
        <v>72</v>
      </c>
      <c r="G44" s="45" t="s">
        <v>13</v>
      </c>
      <c r="H44" s="49" t="s">
        <v>71</v>
      </c>
      <c r="I44" s="49" t="s">
        <v>71</v>
      </c>
      <c r="J44" s="48" t="s">
        <v>70</v>
      </c>
      <c r="K44" s="49" t="s">
        <v>71</v>
      </c>
      <c r="L44" s="43" t="s">
        <v>579</v>
      </c>
      <c r="M44" s="49" t="s">
        <v>300</v>
      </c>
      <c r="N44" s="45"/>
      <c r="O44" s="51" t="str">
        <f t="shared" si="1"/>
        <v>Vgl. Apple Inc. (2023c), S. o. S..</v>
      </c>
      <c r="P44" s="51" t="s">
        <v>13</v>
      </c>
      <c r="Q44" s="51" t="str">
        <f>I44&amp;" ("&amp;L44&amp;"), "&amp;F44&amp;", URL: "&amp;D44&amp;", Zugriff am: "&amp;J44&amp;" (im Upload)."</f>
        <v>Apple Inc. (2023c), Capturing Photographs for RealityKit Object Capture, URL: https://developer.apple.com/documentation/realitykit/capturing-photographs-for-realitykit-object-capture, Zugriff am: 2023-04-20 (im Upload).</v>
      </c>
    </row>
    <row r="45" spans="1:17" s="52" customFormat="1" x14ac:dyDescent="0.2">
      <c r="A45" s="43">
        <v>44</v>
      </c>
      <c r="B45" s="43"/>
      <c r="C45" s="43" t="s">
        <v>28</v>
      </c>
      <c r="D45" s="44" t="s">
        <v>36</v>
      </c>
      <c r="E45" s="45" t="s">
        <v>29</v>
      </c>
      <c r="F45" s="45" t="s">
        <v>30</v>
      </c>
      <c r="G45" s="45" t="s">
        <v>35</v>
      </c>
      <c r="H45" s="49" t="s">
        <v>426</v>
      </c>
      <c r="I45" s="49" t="s">
        <v>31</v>
      </c>
      <c r="J45" s="48" t="s">
        <v>13</v>
      </c>
      <c r="K45" s="49" t="s">
        <v>1220</v>
      </c>
      <c r="L45" s="43">
        <v>2019</v>
      </c>
      <c r="M45" s="49">
        <v>139</v>
      </c>
      <c r="N45" s="45" t="s">
        <v>1235</v>
      </c>
      <c r="O45" s="51" t="str">
        <f t="shared" si="1"/>
        <v>Vgl. Do, Nguyen (2019), S. 139.</v>
      </c>
      <c r="P45" s="51" t="s">
        <v>13</v>
      </c>
      <c r="Q45" s="45" t="str">
        <f>I45&amp;" ("&amp;L45&amp;"), "&amp;F45&amp;", In: "&amp;K45&amp;", S. "&amp;M45&amp;", "&amp;N45&amp;", https://doi.org/"&amp;G45&amp;"."</f>
        <v>Do, Phuong Ngoc Binh; Nguyen, Quoc Chi (2019), A Review of Stereo-Photogrammetry Method for 3-D Reconstruction in Computer Vision, In: 2019 19th International Symposium on Communications and Information Technologies (ISCIT), S. 139, ISBN: 978-1-7281-5010-9, https://doi.org/10.1109/ISCIT.2019.8905144.</v>
      </c>
    </row>
    <row r="46" spans="1:17" s="52" customFormat="1" x14ac:dyDescent="0.2">
      <c r="A46" s="43">
        <v>45</v>
      </c>
      <c r="B46" s="43"/>
      <c r="C46" s="43" t="s">
        <v>28</v>
      </c>
      <c r="D46" s="44" t="s">
        <v>73</v>
      </c>
      <c r="E46" s="45" t="s">
        <v>74</v>
      </c>
      <c r="F46" s="45" t="s">
        <v>75</v>
      </c>
      <c r="G46" s="45" t="s">
        <v>76</v>
      </c>
      <c r="H46" s="49" t="s">
        <v>433</v>
      </c>
      <c r="I46" s="49" t="s">
        <v>77</v>
      </c>
      <c r="J46" s="48" t="s">
        <v>13</v>
      </c>
      <c r="K46" s="49" t="s">
        <v>1213</v>
      </c>
      <c r="L46" s="43">
        <v>2020</v>
      </c>
      <c r="M46" s="49" t="s">
        <v>78</v>
      </c>
      <c r="N46" s="45" t="s">
        <v>1212</v>
      </c>
      <c r="O46" s="51" t="str">
        <f t="shared" si="1"/>
        <v>Vgl. Karunachandra, Herath (2020), S. 689-690.</v>
      </c>
      <c r="P46" s="51" t="s">
        <v>13</v>
      </c>
      <c r="Q46" s="45" t="str">
        <f>I46&amp;" ("&amp;L46&amp;"), "&amp;F46&amp;", In: "&amp;K46&amp;", S. "&amp;M46&amp;", "&amp;N46&amp;", https://doi.org/"&amp;G46&amp;"."</f>
        <v>Karunachandra, R.T.H.S.K.; Herath, H.M.K.K.M.B. (2020), Binocular Vision-Based Intelligent 3-D Perception for Robotics Application, In: International Journal of Scientific and Research Publications (IJSRP), vol. 10, no.9, S. 689-690, ISSN: 2250-3153, https://doi.org/10.29322/IJSRP.10.09.2020.p10582.</v>
      </c>
    </row>
    <row r="47" spans="1:17" s="52" customFormat="1" x14ac:dyDescent="0.2">
      <c r="A47" s="43">
        <v>46</v>
      </c>
      <c r="B47" s="43"/>
      <c r="C47" s="43" t="s">
        <v>28</v>
      </c>
      <c r="D47" s="53" t="s">
        <v>79</v>
      </c>
      <c r="E47" s="45" t="s">
        <v>81</v>
      </c>
      <c r="F47" s="45" t="s">
        <v>82</v>
      </c>
      <c r="G47" s="45" t="s">
        <v>80</v>
      </c>
      <c r="H47" s="49" t="s">
        <v>432</v>
      </c>
      <c r="I47" s="49" t="s">
        <v>83</v>
      </c>
      <c r="J47" s="48" t="s">
        <v>13</v>
      </c>
      <c r="K47" s="49" t="s">
        <v>1210</v>
      </c>
      <c r="L47" s="43">
        <v>2021</v>
      </c>
      <c r="M47" s="50" t="s">
        <v>84</v>
      </c>
      <c r="N47" s="45" t="s">
        <v>1211</v>
      </c>
      <c r="O47" s="51" t="str">
        <f t="shared" si="1"/>
        <v>Vgl. Ding, Levi (2021), S. 11-12.</v>
      </c>
      <c r="P47" s="51" t="s">
        <v>13</v>
      </c>
      <c r="Q47" s="45" t="str">
        <f>I47&amp;" ("&amp;L47&amp;"), "&amp;F47&amp;", In: "&amp;K47&amp;", S. "&amp;M47&amp;", "&amp;N47&amp;", https://doi.org/"&amp;G47&amp;"."</f>
        <v>Ding, Jian; Levi, Dennis M. (2021), A unified model for binocular fusion and depth perception, In: Vision Research, vol. 180, S. 11-12, ISSN: 0042-6989, https://doi.org/10.1016/j.visres.2020.11.009.</v>
      </c>
    </row>
    <row r="48" spans="1:17" s="52" customFormat="1" x14ac:dyDescent="0.2">
      <c r="A48" s="43">
        <v>47</v>
      </c>
      <c r="B48" s="43"/>
      <c r="C48" s="43" t="s">
        <v>28</v>
      </c>
      <c r="D48" s="44" t="s">
        <v>36</v>
      </c>
      <c r="E48" s="45" t="s">
        <v>29</v>
      </c>
      <c r="F48" s="45" t="s">
        <v>30</v>
      </c>
      <c r="G48" s="45" t="s">
        <v>35</v>
      </c>
      <c r="H48" s="49" t="s">
        <v>426</v>
      </c>
      <c r="I48" s="49" t="s">
        <v>31</v>
      </c>
      <c r="J48" s="48" t="s">
        <v>13</v>
      </c>
      <c r="K48" s="49" t="s">
        <v>1220</v>
      </c>
      <c r="L48" s="43">
        <v>2019</v>
      </c>
      <c r="M48" s="49" t="s">
        <v>52</v>
      </c>
      <c r="N48" s="45" t="s">
        <v>1235</v>
      </c>
      <c r="O48" s="51" t="str">
        <f t="shared" si="1"/>
        <v>Vgl. Do, Nguyen (2019), S. 139-140.</v>
      </c>
      <c r="P48" s="51" t="s">
        <v>13</v>
      </c>
      <c r="Q48" s="45" t="str">
        <f>I48&amp;" ("&amp;L48&amp;"), "&amp;F48&amp;", In: "&amp;K48&amp;", S. "&amp;M48&amp;", "&amp;N48&amp;", https://doi.org/"&amp;G48&amp;"."</f>
        <v>Do, Phuong Ngoc Binh; Nguyen, Quoc Chi (2019), A Review of Stereo-Photogrammetry Method for 3-D Reconstruction in Computer Vision, In: 2019 19th International Symposium on Communications and Information Technologies (ISCIT), S. 139-140, ISBN: 978-1-7281-5010-9, https://doi.org/10.1109/ISCIT.2019.8905144.</v>
      </c>
    </row>
    <row r="49" spans="1:17" s="52" customFormat="1" x14ac:dyDescent="0.2">
      <c r="A49" s="43">
        <v>48</v>
      </c>
      <c r="B49" s="43"/>
      <c r="C49" s="43" t="s">
        <v>28</v>
      </c>
      <c r="D49" s="44" t="s">
        <v>36</v>
      </c>
      <c r="E49" s="45" t="s">
        <v>29</v>
      </c>
      <c r="F49" s="45" t="s">
        <v>30</v>
      </c>
      <c r="G49" s="45" t="s">
        <v>35</v>
      </c>
      <c r="H49" s="49" t="s">
        <v>426</v>
      </c>
      <c r="I49" s="49" t="s">
        <v>31</v>
      </c>
      <c r="J49" s="48" t="s">
        <v>13</v>
      </c>
      <c r="K49" s="49" t="s">
        <v>1220</v>
      </c>
      <c r="L49" s="43">
        <v>2019</v>
      </c>
      <c r="M49" s="49" t="s">
        <v>52</v>
      </c>
      <c r="N49" s="45" t="s">
        <v>1235</v>
      </c>
      <c r="O49" s="51" t="str">
        <f t="shared" si="1"/>
        <v>Vgl. Do, Nguyen (2019), S. 139-140.</v>
      </c>
      <c r="P49" s="51" t="s">
        <v>13</v>
      </c>
      <c r="Q49" s="45" t="str">
        <f>I49&amp;" ("&amp;L49&amp;"), "&amp;F49&amp;", In: "&amp;K49&amp;", S. "&amp;M49&amp;", "&amp;N49&amp;", https://doi.org/"&amp;G49&amp;"."</f>
        <v>Do, Phuong Ngoc Binh; Nguyen, Quoc Chi (2019), A Review of Stereo-Photogrammetry Method for 3-D Reconstruction in Computer Vision, In: 2019 19th International Symposium on Communications and Information Technologies (ISCIT), S. 139-140, ISBN: 978-1-7281-5010-9, https://doi.org/10.1109/ISCIT.2019.8905144.</v>
      </c>
    </row>
    <row r="50" spans="1:17" s="52" customFormat="1" x14ac:dyDescent="0.2">
      <c r="A50" s="43">
        <v>49</v>
      </c>
      <c r="B50" s="40" t="s">
        <v>1118</v>
      </c>
      <c r="C50" s="58" t="s">
        <v>14</v>
      </c>
      <c r="D50" s="44" t="s">
        <v>1174</v>
      </c>
      <c r="E50" s="45" t="s">
        <v>13</v>
      </c>
      <c r="F50" s="45" t="s">
        <v>85</v>
      </c>
      <c r="G50" s="45" t="s">
        <v>13</v>
      </c>
      <c r="H50" s="59" t="s">
        <v>24</v>
      </c>
      <c r="I50" s="59" t="s">
        <v>24</v>
      </c>
      <c r="J50" s="60" t="s">
        <v>86</v>
      </c>
      <c r="K50" s="51" t="s">
        <v>24</v>
      </c>
      <c r="L50" s="58">
        <v>2019</v>
      </c>
      <c r="M50" s="51" t="s">
        <v>300</v>
      </c>
      <c r="N50" s="45" t="s">
        <v>1182</v>
      </c>
      <c r="O50" s="51" t="str">
        <f t="shared" si="1"/>
        <v>Vgl. Statista (2019), S. o. S..</v>
      </c>
      <c r="P50" s="51" t="s">
        <v>13</v>
      </c>
      <c r="Q50" s="51" t="str">
        <f>I50&amp;" ("&amp;L50&amp;"), "&amp;F50&amp;" ("&amp;N50&amp;"), URL: "&amp;D50&amp;", Zugriff am: "&amp;J50&amp;" (im Upload)."</f>
        <v>Statista (2019), Penetration rate of dual cameras in smartphones worldwide from 2016 to 2019 (Chart, November 2022), URL: https://www.statista.com/statistics/786846/dual-camera-penetration-in-smartphones-worldwide, Zugriff am: 2023-04-11 (im Upload).</v>
      </c>
    </row>
    <row r="51" spans="1:17" s="52" customFormat="1" x14ac:dyDescent="0.2">
      <c r="A51" s="43">
        <v>50</v>
      </c>
      <c r="B51" s="43"/>
      <c r="C51" s="43" t="s">
        <v>15</v>
      </c>
      <c r="D51" s="53" t="s">
        <v>100</v>
      </c>
      <c r="E51" s="49" t="s">
        <v>99</v>
      </c>
      <c r="F51" s="49" t="s">
        <v>38</v>
      </c>
      <c r="G51" s="54" t="s">
        <v>37</v>
      </c>
      <c r="H51" s="49" t="s">
        <v>427</v>
      </c>
      <c r="I51" s="49" t="s">
        <v>40</v>
      </c>
      <c r="J51" s="48" t="s">
        <v>13</v>
      </c>
      <c r="K51" s="49" t="s">
        <v>1193</v>
      </c>
      <c r="L51" s="43">
        <v>2022</v>
      </c>
      <c r="M51" s="49" t="s">
        <v>114</v>
      </c>
      <c r="N51" s="45" t="s">
        <v>1158</v>
      </c>
      <c r="O51" s="50" t="str">
        <f t="shared" si="1"/>
        <v>Vgl. Szeliski (2022), S. 41, 43-46.</v>
      </c>
      <c r="P51" s="51" t="s">
        <v>13</v>
      </c>
      <c r="Q51" s="45" t="str">
        <f>I51&amp;" ("&amp;L51&amp;"), "&amp;F51&amp;", "&amp;K51&amp;", "&amp;N51&amp;", https://doi.org/"&amp;G51&amp;"."</f>
        <v>Szeliski, Richard (2022), Computer Vision Algorithms and Applications Second Edition, 2. Aufl., Springer Nature Switzerland AG, 05. Januar 2022, ISBN: 978-3-030-34371-2, https://doi.org/10.1007/978-3-030-34372-9.</v>
      </c>
    </row>
    <row r="52" spans="1:17" s="52" customFormat="1" x14ac:dyDescent="0.2">
      <c r="A52" s="43">
        <v>51</v>
      </c>
      <c r="B52" s="43"/>
      <c r="C52" s="43" t="s">
        <v>28</v>
      </c>
      <c r="D52" s="53" t="s">
        <v>121</v>
      </c>
      <c r="E52" s="49" t="s">
        <v>122</v>
      </c>
      <c r="F52" s="49" t="s">
        <v>123</v>
      </c>
      <c r="G52" s="54" t="s">
        <v>126</v>
      </c>
      <c r="H52" s="49" t="s">
        <v>441</v>
      </c>
      <c r="I52" s="49" t="s">
        <v>124</v>
      </c>
      <c r="J52" s="48" t="s">
        <v>13</v>
      </c>
      <c r="K52" s="49" t="s">
        <v>125</v>
      </c>
      <c r="L52" s="43">
        <v>2021</v>
      </c>
      <c r="M52" s="49">
        <v>1</v>
      </c>
      <c r="N52" s="45"/>
      <c r="O52" s="51" t="str">
        <f t="shared" si="1"/>
        <v>Vgl. Victor, Neigel (2021), S. 1.</v>
      </c>
      <c r="P52" s="51" t="s">
        <v>13</v>
      </c>
      <c r="Q52" s="45" t="str">
        <f>I52&amp;" ("&amp;L52&amp;"), "&amp;F52&amp;", In: "&amp;K52&amp;", S. "&amp;M52&amp;", "&amp;N52&amp;", https://doi.org/"&amp;G52&amp;"."</f>
        <v>Victor, Viny Saajan; Neigel, Peter (2021), Survey on Semantic Stereo Matching / Semantic Depth Estimation, In: arXiv, S. 1, , https://doi.org/10.48550/ARXIV.2109.10123.</v>
      </c>
    </row>
    <row r="53" spans="1:17" s="52" customFormat="1" ht="21" customHeight="1" x14ac:dyDescent="0.2">
      <c r="A53" s="43">
        <v>52</v>
      </c>
      <c r="B53" s="43"/>
      <c r="C53" s="43" t="s">
        <v>28</v>
      </c>
      <c r="D53" s="53" t="s">
        <v>115</v>
      </c>
      <c r="E53" s="49" t="s">
        <v>116</v>
      </c>
      <c r="F53" s="49" t="s">
        <v>117</v>
      </c>
      <c r="G53" s="57" t="s">
        <v>119</v>
      </c>
      <c r="H53" s="49" t="s">
        <v>439</v>
      </c>
      <c r="I53" s="49" t="s">
        <v>118</v>
      </c>
      <c r="J53" s="48" t="s">
        <v>13</v>
      </c>
      <c r="K53" s="49" t="s">
        <v>120</v>
      </c>
      <c r="L53" s="43">
        <v>2020</v>
      </c>
      <c r="M53" s="49">
        <v>1959</v>
      </c>
      <c r="N53" s="45"/>
      <c r="O53" s="49" t="str">
        <f t="shared" si="1"/>
        <v>Vgl. Xu, Zhang (2020), S. 1959.</v>
      </c>
      <c r="P53" s="51" t="s">
        <v>13</v>
      </c>
      <c r="Q53" s="45" t="str">
        <f>I53&amp;" ("&amp;L53&amp;"), "&amp;F53&amp;", In: "&amp;K53&amp;", S. "&amp;M53&amp;", "&amp;N53&amp;", https://doi.org/"&amp;G53&amp;"."</f>
        <v>Xu, Haofei; Zhang, Juyong (2020), AANet: Adaptive Aggregation Network for Efficient Stereo Matching, In: IEEE/CVF Conference on Computer Vision and Pattern Recognition (CVPR), S. 1959, , https://doi.org/10.1109/CVPR42600.2020.00203.</v>
      </c>
    </row>
    <row r="54" spans="1:17" s="52" customFormat="1" ht="102" x14ac:dyDescent="0.2">
      <c r="A54" s="43">
        <v>53</v>
      </c>
      <c r="B54" s="43"/>
      <c r="C54" s="43" t="s">
        <v>28</v>
      </c>
      <c r="D54" s="53" t="s">
        <v>128</v>
      </c>
      <c r="E54" s="49" t="s">
        <v>129</v>
      </c>
      <c r="F54" s="49" t="s">
        <v>130</v>
      </c>
      <c r="G54" s="57" t="s">
        <v>131</v>
      </c>
      <c r="H54" s="49" t="s">
        <v>437</v>
      </c>
      <c r="I54" s="49" t="s">
        <v>127</v>
      </c>
      <c r="J54" s="48" t="s">
        <v>13</v>
      </c>
      <c r="K54" s="49" t="s">
        <v>645</v>
      </c>
      <c r="L54" s="43">
        <v>2021</v>
      </c>
      <c r="M54" s="49">
        <v>2</v>
      </c>
      <c r="N54" s="45"/>
      <c r="O54" s="49" t="str">
        <f t="shared" si="1"/>
        <v>Vgl. Chandrashekar et al. (2021), S. 2.</v>
      </c>
      <c r="P54" s="51" t="s">
        <v>13</v>
      </c>
      <c r="Q54" s="45" t="str">
        <f>I54&amp;" ("&amp;L54&amp;"), "&amp;F54&amp;", In: "&amp;K54&amp;", S. "&amp;M54&amp;", "&amp;N54&amp;", https://doi.org/"&amp;G54&amp;"."</f>
        <v>Chandrashekar, Akash; Papadakis, John; Willis, Andrew; Gantert, Jamie (2021), Structure-From-Motion and RGBD Depth Fusion, In: IEEE Xplore, S. 2, , https://doi.org/10.48550/arXiv.2103.06366.</v>
      </c>
    </row>
    <row r="55" spans="1:17" s="52" customFormat="1" x14ac:dyDescent="0.2">
      <c r="A55" s="43">
        <v>54</v>
      </c>
      <c r="B55" s="43"/>
      <c r="C55" s="43" t="s">
        <v>28</v>
      </c>
      <c r="D55" s="53" t="s">
        <v>133</v>
      </c>
      <c r="E55" s="49" t="s">
        <v>134</v>
      </c>
      <c r="F55" s="49" t="s">
        <v>132</v>
      </c>
      <c r="G55" s="54" t="s">
        <v>135</v>
      </c>
      <c r="H55" s="49" t="s">
        <v>438</v>
      </c>
      <c r="I55" s="49" t="s">
        <v>136</v>
      </c>
      <c r="J55" s="48" t="s">
        <v>13</v>
      </c>
      <c r="K55" s="49" t="s">
        <v>1221</v>
      </c>
      <c r="L55" s="43">
        <v>2022</v>
      </c>
      <c r="M55" s="49">
        <v>1</v>
      </c>
      <c r="N55" s="45"/>
      <c r="O55" s="51" t="str">
        <f t="shared" si="1"/>
        <v>Vgl. Tao, Xiang, You (2022), S. 1.</v>
      </c>
      <c r="P55" s="51" t="s">
        <v>13</v>
      </c>
      <c r="Q55" s="45" t="str">
        <f>I55&amp;" ("&amp;L55&amp;"), "&amp;F55&amp;", In: "&amp;K55&amp;", S. "&amp;M55&amp;", "&amp;N55&amp;", https://doi.org/"&amp;G55&amp;"."</f>
        <v>Tao, Rongshu; Xiang, Yuming; You, Hongjian (2022), A Confidence-Aware Cascade Network for Multi-Scale Stereo Matching of Very-High-Resolution Remote Sensing Images, In: MDPI, Remote Sensing, vol. 14, no. 7 (1667), S. 1, , https://doi.org/10.3390/rs14071667.</v>
      </c>
    </row>
    <row r="56" spans="1:17" s="52" customFormat="1" x14ac:dyDescent="0.2">
      <c r="A56" s="43">
        <v>55</v>
      </c>
      <c r="B56" s="43"/>
      <c r="C56" s="43" t="s">
        <v>28</v>
      </c>
      <c r="D56" s="53" t="s">
        <v>91</v>
      </c>
      <c r="E56" s="49" t="s">
        <v>90</v>
      </c>
      <c r="F56" s="49" t="s">
        <v>88</v>
      </c>
      <c r="G56" s="54" t="s">
        <v>89</v>
      </c>
      <c r="H56" s="49" t="s">
        <v>435</v>
      </c>
      <c r="I56" s="49" t="s">
        <v>93</v>
      </c>
      <c r="J56" s="48" t="s">
        <v>13</v>
      </c>
      <c r="K56" s="49" t="s">
        <v>1222</v>
      </c>
      <c r="L56" s="43">
        <v>1999</v>
      </c>
      <c r="M56" s="50" t="s">
        <v>143</v>
      </c>
      <c r="N56" s="45" t="s">
        <v>1231</v>
      </c>
      <c r="O56" s="51" t="str">
        <f t="shared" si="1"/>
        <v>Vgl. Lowe (1999), S. 1.</v>
      </c>
      <c r="P56" s="51" t="s">
        <v>13</v>
      </c>
      <c r="Q56" s="45" t="str">
        <f>I56&amp;" ("&amp;L56&amp;"), "&amp;F56&amp;", In: "&amp;K56&amp;", S. "&amp;M56&amp;", "&amp;N56&amp;", https://doi.org/"&amp;G56&amp;"."</f>
        <v>Lowe, David G. (1999), Object recognition from local scale-invariant features, In: Proceedings of the Seventh IEEE International Conference on Computer Vision, vol. 2, S. 1, Print ISBN: 0-7695-0164-8, https://doi.org/10.1109/ICCV.1999.790410.</v>
      </c>
    </row>
    <row r="57" spans="1:17" s="52" customFormat="1" ht="85" x14ac:dyDescent="0.2">
      <c r="A57" s="43">
        <v>56</v>
      </c>
      <c r="B57" s="43"/>
      <c r="C57" s="43" t="s">
        <v>28</v>
      </c>
      <c r="D57" s="53" t="s">
        <v>142</v>
      </c>
      <c r="E57" s="49" t="s">
        <v>141</v>
      </c>
      <c r="F57" s="55" t="s">
        <v>137</v>
      </c>
      <c r="G57" s="54" t="s">
        <v>138</v>
      </c>
      <c r="H57" s="49" t="s">
        <v>435</v>
      </c>
      <c r="I57" s="49" t="s">
        <v>93</v>
      </c>
      <c r="J57" s="48" t="s">
        <v>13</v>
      </c>
      <c r="K57" s="49" t="s">
        <v>1205</v>
      </c>
      <c r="L57" s="43">
        <v>2004</v>
      </c>
      <c r="M57" s="50" t="s">
        <v>149</v>
      </c>
      <c r="N57" s="45"/>
      <c r="O57" s="51" t="str">
        <f t="shared" si="1"/>
        <v>Vgl. Lowe (2004), S. 3.</v>
      </c>
      <c r="P57" s="51" t="s">
        <v>13</v>
      </c>
      <c r="Q57" s="45" t="str">
        <f>I57&amp;" ("&amp;L57&amp;"), "&amp;F57&amp;", In: "&amp;K57&amp;", https://doi.org/"&amp;G57&amp;"."</f>
        <v>Lowe, David G. (2004), Distinctive Image Features from Scale-Invariant Keypoints, In: Springer Link, International Journal of Computer Vision, no. 60, November 2004, https://doi.org/10.1023/B:VISI.0000029664.99615.94.</v>
      </c>
    </row>
    <row r="58" spans="1:17" s="52" customFormat="1" ht="85" x14ac:dyDescent="0.2">
      <c r="A58" s="43">
        <v>57</v>
      </c>
      <c r="B58" s="43"/>
      <c r="C58" s="43" t="s">
        <v>28</v>
      </c>
      <c r="D58" s="53" t="s">
        <v>142</v>
      </c>
      <c r="E58" s="49" t="s">
        <v>141</v>
      </c>
      <c r="F58" s="55" t="s">
        <v>137</v>
      </c>
      <c r="G58" s="54" t="s">
        <v>138</v>
      </c>
      <c r="H58" s="49" t="s">
        <v>435</v>
      </c>
      <c r="I58" s="49" t="s">
        <v>93</v>
      </c>
      <c r="J58" s="48" t="s">
        <v>13</v>
      </c>
      <c r="K58" s="49" t="s">
        <v>1205</v>
      </c>
      <c r="L58" s="43">
        <v>2004</v>
      </c>
      <c r="M58" s="50" t="s">
        <v>140</v>
      </c>
      <c r="N58" s="45"/>
      <c r="O58" s="51" t="str">
        <f t="shared" si="1"/>
        <v>Vgl. Lowe (2004), S. 25.</v>
      </c>
      <c r="P58" s="51" t="s">
        <v>13</v>
      </c>
      <c r="Q58" s="45" t="str">
        <f>I58&amp;" ("&amp;L58&amp;"), "&amp;F58&amp;", In: "&amp;K58&amp;", https://doi.org/"&amp;G58&amp;"."</f>
        <v>Lowe, David G. (2004), Distinctive Image Features from Scale-Invariant Keypoints, In: Springer Link, International Journal of Computer Vision, no. 60, November 2004, https://doi.org/10.1023/B:VISI.0000029664.99615.94.</v>
      </c>
    </row>
    <row r="59" spans="1:17" s="52" customFormat="1" ht="85" x14ac:dyDescent="0.2">
      <c r="A59" s="43">
        <v>58</v>
      </c>
      <c r="B59" s="43"/>
      <c r="C59" s="43" t="s">
        <v>28</v>
      </c>
      <c r="D59" s="53" t="s">
        <v>142</v>
      </c>
      <c r="E59" s="49" t="s">
        <v>141</v>
      </c>
      <c r="F59" s="55" t="s">
        <v>137</v>
      </c>
      <c r="G59" s="54" t="s">
        <v>138</v>
      </c>
      <c r="H59" s="49" t="s">
        <v>435</v>
      </c>
      <c r="I59" s="49" t="s">
        <v>93</v>
      </c>
      <c r="J59" s="48" t="s">
        <v>13</v>
      </c>
      <c r="K59" s="49" t="s">
        <v>1205</v>
      </c>
      <c r="L59" s="43">
        <v>2004</v>
      </c>
      <c r="M59" s="49" t="s">
        <v>144</v>
      </c>
      <c r="N59" s="45"/>
      <c r="O59" s="51" t="str">
        <f t="shared" si="1"/>
        <v>Vgl. Lowe (2004), S. 1-2, 10-13, 16.</v>
      </c>
      <c r="P59" s="51" t="s">
        <v>13</v>
      </c>
      <c r="Q59" s="45" t="str">
        <f>I59&amp;" ("&amp;L59&amp;"), "&amp;F59&amp;", In: "&amp;K59&amp;", https://doi.org/"&amp;G59&amp;"."</f>
        <v>Lowe, David G. (2004), Distinctive Image Features from Scale-Invariant Keypoints, In: Springer Link, International Journal of Computer Vision, no. 60, November 2004, https://doi.org/10.1023/B:VISI.0000029664.99615.94.</v>
      </c>
    </row>
    <row r="60" spans="1:17" s="52" customFormat="1" x14ac:dyDescent="0.2">
      <c r="A60" s="43">
        <v>59</v>
      </c>
      <c r="B60" s="43"/>
      <c r="C60" s="43" t="s">
        <v>28</v>
      </c>
      <c r="D60" s="53" t="s">
        <v>91</v>
      </c>
      <c r="E60" s="49" t="s">
        <v>90</v>
      </c>
      <c r="F60" s="49" t="s">
        <v>88</v>
      </c>
      <c r="G60" s="54" t="s">
        <v>89</v>
      </c>
      <c r="H60" s="49" t="s">
        <v>435</v>
      </c>
      <c r="I60" s="49" t="s">
        <v>93</v>
      </c>
      <c r="J60" s="48" t="s">
        <v>13</v>
      </c>
      <c r="K60" s="49" t="s">
        <v>1222</v>
      </c>
      <c r="L60" s="43">
        <v>1999</v>
      </c>
      <c r="M60" s="50" t="s">
        <v>18</v>
      </c>
      <c r="N60" s="45" t="s">
        <v>1231</v>
      </c>
      <c r="O60" s="51" t="str">
        <f t="shared" si="1"/>
        <v>Vgl. Lowe (1999), S. 1-2.</v>
      </c>
      <c r="P60" s="51" t="s">
        <v>13</v>
      </c>
      <c r="Q60" s="45" t="str">
        <f>I60&amp;" ("&amp;L60&amp;"), "&amp;F60&amp;", In: "&amp;K60&amp;", S. "&amp;M60&amp;", "&amp;N60&amp;", https://doi.org/"&amp;G60&amp;"."</f>
        <v>Lowe, David G. (1999), Object recognition from local scale-invariant features, In: Proceedings of the Seventh IEEE International Conference on Computer Vision, vol. 2, S. 1-2, Print ISBN: 0-7695-0164-8, https://doi.org/10.1109/ICCV.1999.790410.</v>
      </c>
    </row>
    <row r="61" spans="1:17" s="52" customFormat="1" x14ac:dyDescent="0.2">
      <c r="A61" s="43">
        <v>60</v>
      </c>
      <c r="B61" s="43"/>
      <c r="C61" s="43" t="s">
        <v>28</v>
      </c>
      <c r="D61" s="53" t="s">
        <v>91</v>
      </c>
      <c r="E61" s="49" t="s">
        <v>90</v>
      </c>
      <c r="F61" s="49" t="s">
        <v>88</v>
      </c>
      <c r="G61" s="54" t="s">
        <v>89</v>
      </c>
      <c r="H61" s="49" t="s">
        <v>435</v>
      </c>
      <c r="I61" s="49" t="s">
        <v>93</v>
      </c>
      <c r="J61" s="48" t="s">
        <v>13</v>
      </c>
      <c r="K61" s="49" t="s">
        <v>1222</v>
      </c>
      <c r="L61" s="43">
        <v>1999</v>
      </c>
      <c r="M61" s="50" t="s">
        <v>143</v>
      </c>
      <c r="N61" s="45" t="s">
        <v>1231</v>
      </c>
      <c r="O61" s="51" t="str">
        <f t="shared" si="1"/>
        <v>Vgl. Lowe (1999), S. 1.</v>
      </c>
      <c r="P61" s="51" t="s">
        <v>13</v>
      </c>
      <c r="Q61" s="45" t="str">
        <f>I61&amp;" ("&amp;L61&amp;"), "&amp;F61&amp;", In: "&amp;K61&amp;", S. "&amp;M61&amp;", "&amp;N61&amp;", https://doi.org/"&amp;G61&amp;"."</f>
        <v>Lowe, David G. (1999), Object recognition from local scale-invariant features, In: Proceedings of the Seventh IEEE International Conference on Computer Vision, vol. 2, S. 1, Print ISBN: 0-7695-0164-8, https://doi.org/10.1109/ICCV.1999.790410.</v>
      </c>
    </row>
    <row r="62" spans="1:17" s="52" customFormat="1" ht="85" x14ac:dyDescent="0.2">
      <c r="A62" s="43">
        <v>61</v>
      </c>
      <c r="B62" s="43"/>
      <c r="C62" s="43" t="s">
        <v>28</v>
      </c>
      <c r="D62" s="53" t="s">
        <v>142</v>
      </c>
      <c r="E62" s="49" t="s">
        <v>141</v>
      </c>
      <c r="F62" s="55" t="s">
        <v>137</v>
      </c>
      <c r="G62" s="54" t="s">
        <v>138</v>
      </c>
      <c r="H62" s="49" t="s">
        <v>435</v>
      </c>
      <c r="I62" s="49" t="s">
        <v>93</v>
      </c>
      <c r="J62" s="48" t="s">
        <v>13</v>
      </c>
      <c r="K62" s="49" t="s">
        <v>649</v>
      </c>
      <c r="L62" s="43">
        <v>2004</v>
      </c>
      <c r="M62" s="49">
        <v>3</v>
      </c>
      <c r="N62" s="45"/>
      <c r="O62" s="51" t="str">
        <f t="shared" si="1"/>
        <v>Vgl. Lowe (2004), S. 3.</v>
      </c>
      <c r="P62" s="51" t="s">
        <v>13</v>
      </c>
      <c r="Q62" s="45" t="str">
        <f>I62&amp;" ("&amp;L62&amp;"), "&amp;F62&amp;", In: "&amp;K62&amp;", https://doi.org/"&amp;G62&amp;"."</f>
        <v>Lowe, David G. (2004), Distinctive Image Features from Scale-Invariant Keypoints, In: Springer Link, International Journal of Computer Vision, no. 60, https://doi.org/10.1023/B:VISI.0000029664.99615.94.</v>
      </c>
    </row>
    <row r="63" spans="1:17" s="52" customFormat="1" x14ac:dyDescent="0.2">
      <c r="A63" s="43">
        <v>62</v>
      </c>
      <c r="B63" s="43"/>
      <c r="C63" s="43" t="s">
        <v>28</v>
      </c>
      <c r="D63" s="53" t="s">
        <v>91</v>
      </c>
      <c r="E63" s="49" t="s">
        <v>90</v>
      </c>
      <c r="F63" s="49" t="s">
        <v>88</v>
      </c>
      <c r="G63" s="54" t="s">
        <v>89</v>
      </c>
      <c r="H63" s="49" t="s">
        <v>435</v>
      </c>
      <c r="I63" s="49" t="s">
        <v>93</v>
      </c>
      <c r="J63" s="48" t="s">
        <v>13</v>
      </c>
      <c r="K63" s="49" t="s">
        <v>1222</v>
      </c>
      <c r="L63" s="43">
        <v>1999</v>
      </c>
      <c r="M63" s="50" t="s">
        <v>145</v>
      </c>
      <c r="N63" s="45" t="s">
        <v>1231</v>
      </c>
      <c r="O63" s="51" t="str">
        <f t="shared" si="1"/>
        <v>Vgl. Lowe (1999), S. 1-3.</v>
      </c>
      <c r="P63" s="51" t="s">
        <v>13</v>
      </c>
      <c r="Q63" s="45" t="str">
        <f>I63&amp;" ("&amp;L63&amp;"), "&amp;F63&amp;", In: "&amp;K63&amp;", S. "&amp;M63&amp;", "&amp;N63&amp;", https://doi.org/"&amp;G63&amp;"."</f>
        <v>Lowe, David G. (1999), Object recognition from local scale-invariant features, In: Proceedings of the Seventh IEEE International Conference on Computer Vision, vol. 2, S. 1-3, Print ISBN: 0-7695-0164-8, https://doi.org/10.1109/ICCV.1999.790410.</v>
      </c>
    </row>
    <row r="64" spans="1:17" s="52" customFormat="1" ht="85" x14ac:dyDescent="0.2">
      <c r="A64" s="43">
        <v>63</v>
      </c>
      <c r="B64" s="43"/>
      <c r="C64" s="43" t="s">
        <v>28</v>
      </c>
      <c r="D64" s="53" t="s">
        <v>142</v>
      </c>
      <c r="E64" s="49" t="s">
        <v>141</v>
      </c>
      <c r="F64" s="55" t="s">
        <v>137</v>
      </c>
      <c r="G64" s="54" t="s">
        <v>138</v>
      </c>
      <c r="H64" s="49" t="s">
        <v>435</v>
      </c>
      <c r="I64" s="49" t="s">
        <v>93</v>
      </c>
      <c r="J64" s="48" t="s">
        <v>13</v>
      </c>
      <c r="K64" s="49" t="s">
        <v>1205</v>
      </c>
      <c r="L64" s="43">
        <v>2004</v>
      </c>
      <c r="M64" s="49" t="s">
        <v>146</v>
      </c>
      <c r="N64" s="45"/>
      <c r="O64" s="51" t="str">
        <f t="shared" si="1"/>
        <v>Vgl. Lowe (2004), S. 14-16.</v>
      </c>
      <c r="P64" s="51" t="s">
        <v>13</v>
      </c>
      <c r="Q64" s="45" t="str">
        <f>I64&amp;" ("&amp;L64&amp;"), "&amp;F64&amp;", In: "&amp;K64&amp;", https://doi.org/"&amp;G64&amp;"."</f>
        <v>Lowe, David G. (2004), Distinctive Image Features from Scale-Invariant Keypoints, In: Springer Link, International Journal of Computer Vision, no. 60, November 2004, https://doi.org/10.1023/B:VISI.0000029664.99615.94.</v>
      </c>
    </row>
    <row r="65" spans="1:17" s="52" customFormat="1" ht="85" x14ac:dyDescent="0.2">
      <c r="A65" s="43">
        <v>64</v>
      </c>
      <c r="B65" s="43"/>
      <c r="C65" s="43" t="s">
        <v>28</v>
      </c>
      <c r="D65" s="53" t="s">
        <v>142</v>
      </c>
      <c r="E65" s="49" t="s">
        <v>141</v>
      </c>
      <c r="F65" s="55" t="s">
        <v>137</v>
      </c>
      <c r="G65" s="54" t="s">
        <v>138</v>
      </c>
      <c r="H65" s="49" t="s">
        <v>435</v>
      </c>
      <c r="I65" s="49" t="s">
        <v>93</v>
      </c>
      <c r="J65" s="48" t="s">
        <v>13</v>
      </c>
      <c r="K65" s="49" t="s">
        <v>1205</v>
      </c>
      <c r="L65" s="43">
        <v>2004</v>
      </c>
      <c r="M65" s="49" t="s">
        <v>147</v>
      </c>
      <c r="N65" s="45"/>
      <c r="O65" s="51" t="str">
        <f t="shared" si="1"/>
        <v>Vgl. Lowe (2004), S. 1-3, 14-17.</v>
      </c>
      <c r="P65" s="51" t="s">
        <v>13</v>
      </c>
      <c r="Q65" s="45" t="str">
        <f>I65&amp;" ("&amp;L65&amp;"), "&amp;F65&amp;", In: "&amp;K65&amp;", https://doi.org/"&amp;G65&amp;"."</f>
        <v>Lowe, David G. (2004), Distinctive Image Features from Scale-Invariant Keypoints, In: Springer Link, International Journal of Computer Vision, no. 60, November 2004, https://doi.org/10.1023/B:VISI.0000029664.99615.94.</v>
      </c>
    </row>
    <row r="66" spans="1:17" s="52" customFormat="1" x14ac:dyDescent="0.2">
      <c r="A66" s="43">
        <v>65</v>
      </c>
      <c r="B66" s="43"/>
      <c r="C66" s="43" t="s">
        <v>28</v>
      </c>
      <c r="D66" s="53" t="s">
        <v>91</v>
      </c>
      <c r="E66" s="49" t="s">
        <v>90</v>
      </c>
      <c r="F66" s="49" t="s">
        <v>88</v>
      </c>
      <c r="G66" s="54" t="s">
        <v>89</v>
      </c>
      <c r="H66" s="49" t="s">
        <v>435</v>
      </c>
      <c r="I66" s="49" t="s">
        <v>93</v>
      </c>
      <c r="J66" s="48" t="s">
        <v>13</v>
      </c>
      <c r="K66" s="49" t="s">
        <v>1222</v>
      </c>
      <c r="L66" s="43">
        <v>1999</v>
      </c>
      <c r="M66" s="50" t="s">
        <v>148</v>
      </c>
      <c r="N66" s="45" t="s">
        <v>1231</v>
      </c>
      <c r="O66" s="51" t="str">
        <f t="shared" ref="O66:O97" si="2">"Vgl. "&amp;H66&amp;" ("&amp;L66&amp;"), S. "&amp;M66&amp;"."</f>
        <v>Vgl. Lowe (1999), S. 2-3.</v>
      </c>
      <c r="P66" s="51" t="s">
        <v>13</v>
      </c>
      <c r="Q66" s="45" t="str">
        <f>I66&amp;" ("&amp;L66&amp;"), "&amp;F66&amp;", In: "&amp;K66&amp;", S. "&amp;M66&amp;", "&amp;N66&amp;", https://doi.org/"&amp;G66&amp;"."</f>
        <v>Lowe, David G. (1999), Object recognition from local scale-invariant features, In: Proceedings of the Seventh IEEE International Conference on Computer Vision, vol. 2, S. 2-3, Print ISBN: 0-7695-0164-8, https://doi.org/10.1109/ICCV.1999.790410.</v>
      </c>
    </row>
    <row r="67" spans="1:17" s="52" customFormat="1" x14ac:dyDescent="0.2">
      <c r="A67" s="43">
        <v>66</v>
      </c>
      <c r="B67" s="43"/>
      <c r="C67" s="43" t="s">
        <v>28</v>
      </c>
      <c r="D67" s="53" t="s">
        <v>91</v>
      </c>
      <c r="E67" s="49" t="s">
        <v>90</v>
      </c>
      <c r="F67" s="49" t="s">
        <v>88</v>
      </c>
      <c r="G67" s="54" t="s">
        <v>89</v>
      </c>
      <c r="H67" s="49" t="s">
        <v>435</v>
      </c>
      <c r="I67" s="49" t="s">
        <v>93</v>
      </c>
      <c r="J67" s="48" t="s">
        <v>13</v>
      </c>
      <c r="K67" s="49" t="s">
        <v>1222</v>
      </c>
      <c r="L67" s="43">
        <v>1999</v>
      </c>
      <c r="M67" s="50" t="s">
        <v>145</v>
      </c>
      <c r="N67" s="45" t="s">
        <v>1231</v>
      </c>
      <c r="O67" s="51" t="str">
        <f t="shared" si="2"/>
        <v>Vgl. Lowe (1999), S. 1-3.</v>
      </c>
      <c r="P67" s="51" t="s">
        <v>13</v>
      </c>
      <c r="Q67" s="45" t="str">
        <f>I67&amp;" ("&amp;L67&amp;"), "&amp;F67&amp;", In: "&amp;K67&amp;", S. "&amp;M67&amp;", "&amp;N67&amp;", https://doi.org/"&amp;G67&amp;"."</f>
        <v>Lowe, David G. (1999), Object recognition from local scale-invariant features, In: Proceedings of the Seventh IEEE International Conference on Computer Vision, vol. 2, S. 1-3, Print ISBN: 0-7695-0164-8, https://doi.org/10.1109/ICCV.1999.790410.</v>
      </c>
    </row>
    <row r="68" spans="1:17" s="52" customFormat="1" x14ac:dyDescent="0.2">
      <c r="A68" s="43">
        <v>67</v>
      </c>
      <c r="B68" s="43"/>
      <c r="C68" s="43" t="s">
        <v>28</v>
      </c>
      <c r="D68" s="53" t="s">
        <v>91</v>
      </c>
      <c r="E68" s="49" t="s">
        <v>90</v>
      </c>
      <c r="F68" s="49" t="s">
        <v>88</v>
      </c>
      <c r="G68" s="54" t="s">
        <v>89</v>
      </c>
      <c r="H68" s="49" t="s">
        <v>435</v>
      </c>
      <c r="I68" s="49" t="s">
        <v>93</v>
      </c>
      <c r="J68" s="48" t="s">
        <v>13</v>
      </c>
      <c r="K68" s="49" t="s">
        <v>1222</v>
      </c>
      <c r="L68" s="43">
        <v>1999</v>
      </c>
      <c r="M68" s="50" t="s">
        <v>149</v>
      </c>
      <c r="N68" s="45" t="s">
        <v>1231</v>
      </c>
      <c r="O68" s="51" t="str">
        <f t="shared" si="2"/>
        <v>Vgl. Lowe (1999), S. 3.</v>
      </c>
      <c r="P68" s="51" t="s">
        <v>13</v>
      </c>
      <c r="Q68" s="45" t="str">
        <f>I68&amp;" ("&amp;L68&amp;"), "&amp;F68&amp;", In: "&amp;K68&amp;", S. "&amp;M68&amp;", "&amp;N68&amp;", https://doi.org/"&amp;G68&amp;"."</f>
        <v>Lowe, David G. (1999), Object recognition from local scale-invariant features, In: Proceedings of the Seventh IEEE International Conference on Computer Vision, vol. 2, S. 3, Print ISBN: 0-7695-0164-8, https://doi.org/10.1109/ICCV.1999.790410.</v>
      </c>
    </row>
    <row r="69" spans="1:17" s="52" customFormat="1" x14ac:dyDescent="0.2">
      <c r="A69" s="43">
        <v>68</v>
      </c>
      <c r="B69" s="43"/>
      <c r="C69" s="43" t="s">
        <v>15</v>
      </c>
      <c r="D69" s="53" t="s">
        <v>771</v>
      </c>
      <c r="E69" s="49" t="s">
        <v>770</v>
      </c>
      <c r="F69" s="49" t="s">
        <v>724</v>
      </c>
      <c r="G69" s="54" t="s">
        <v>769</v>
      </c>
      <c r="H69" s="49" t="s">
        <v>725</v>
      </c>
      <c r="I69" s="49" t="s">
        <v>772</v>
      </c>
      <c r="J69" s="48" t="s">
        <v>13</v>
      </c>
      <c r="K69" s="49" t="s">
        <v>1194</v>
      </c>
      <c r="L69" s="43">
        <v>2019</v>
      </c>
      <c r="M69" s="45" t="s">
        <v>774</v>
      </c>
      <c r="N69" s="45" t="s">
        <v>1159</v>
      </c>
      <c r="O69" s="51" t="str">
        <f t="shared" si="2"/>
        <v>Vgl. Luhmann et al. (2019), S. 502-503.</v>
      </c>
      <c r="P69" s="51" t="s">
        <v>13</v>
      </c>
      <c r="Q69" s="45" t="str">
        <f>I69&amp;" ("&amp;L69&amp;"), "&amp;F69&amp;", "&amp;K69&amp;", "&amp;N69&amp;", https://doi.org/"&amp;G69&amp;"."</f>
        <v>Luhmann, Thomas; Robson, Stuart; Kyle, Stephen; Boehm, Jan (2019), Close-Range Photogrammetry and 3D Imaging, 3. Aufl., De Gruyter, 18. November 2019, ISBN: 978-3-110-60725-3, https://doi.org/10.1515/9783110607253.</v>
      </c>
    </row>
    <row r="70" spans="1:17" s="52" customFormat="1" ht="85" x14ac:dyDescent="0.2">
      <c r="A70" s="43">
        <v>69</v>
      </c>
      <c r="B70" s="43"/>
      <c r="C70" s="43" t="s">
        <v>28</v>
      </c>
      <c r="D70" s="53" t="s">
        <v>142</v>
      </c>
      <c r="E70" s="49" t="s">
        <v>141</v>
      </c>
      <c r="F70" s="55" t="s">
        <v>137</v>
      </c>
      <c r="G70" s="54" t="s">
        <v>138</v>
      </c>
      <c r="H70" s="49" t="s">
        <v>435</v>
      </c>
      <c r="I70" s="49" t="s">
        <v>93</v>
      </c>
      <c r="J70" s="48" t="s">
        <v>13</v>
      </c>
      <c r="K70" s="49" t="s">
        <v>1232</v>
      </c>
      <c r="L70" s="43">
        <v>2004</v>
      </c>
      <c r="M70" s="49" t="s">
        <v>573</v>
      </c>
      <c r="N70" s="45"/>
      <c r="O70" s="51" t="str">
        <f t="shared" si="2"/>
        <v>Vgl. Lowe (2004), S. 2, 13-16.</v>
      </c>
      <c r="P70" s="51" t="s">
        <v>13</v>
      </c>
      <c r="Q70" s="45" t="str">
        <f>I70&amp;" ("&amp;L70&amp;"), "&amp;F70&amp;", In: "&amp;K70&amp;", https://doi.org/"&amp;G70&amp;"."</f>
        <v>Lowe, David G. (2004), Distinctive Image Features from Scale-Invariant Keypoints, In: Springer Link, International Journal of Computer Vision, no. 60, November 2004, S. 91-110, https://doi.org/10.1023/B:VISI.0000029664.99615.94.</v>
      </c>
    </row>
    <row r="71" spans="1:17" s="52" customFormat="1" x14ac:dyDescent="0.2">
      <c r="A71" s="43">
        <v>70</v>
      </c>
      <c r="B71" s="43"/>
      <c r="C71" s="43" t="s">
        <v>15</v>
      </c>
      <c r="D71" s="44" t="s">
        <v>167</v>
      </c>
      <c r="E71" s="45" t="s">
        <v>166</v>
      </c>
      <c r="F71" s="45" t="s">
        <v>169</v>
      </c>
      <c r="G71" s="45" t="s">
        <v>13</v>
      </c>
      <c r="H71" s="47" t="s">
        <v>444</v>
      </c>
      <c r="I71" s="47" t="s">
        <v>168</v>
      </c>
      <c r="J71" s="48" t="s">
        <v>13</v>
      </c>
      <c r="K71" s="49" t="s">
        <v>1195</v>
      </c>
      <c r="L71" s="43">
        <v>1995</v>
      </c>
      <c r="M71" s="50" t="s">
        <v>177</v>
      </c>
      <c r="N71" s="45" t="s">
        <v>1160</v>
      </c>
      <c r="O71" s="51" t="str">
        <f t="shared" si="2"/>
        <v>Vgl. Jain, Kasturi, Schunck (1995), S. 289-290.</v>
      </c>
      <c r="P71" s="51" t="s">
        <v>13</v>
      </c>
      <c r="Q71" s="45" t="str">
        <f>I71&amp;" ("&amp;L71&amp;"), "&amp;F71&amp;", "&amp;K71&amp;", "&amp;N71&amp;"."</f>
        <v>Jain, Ramesh; Kasturi, Rangachar; Schunck, Brian G. (1995), Machine Vision, McGraw-Hill Inc., 01. März 1995, ISBN: 978-0-070-32018-5.</v>
      </c>
    </row>
    <row r="72" spans="1:17" s="52" customFormat="1" x14ac:dyDescent="0.2">
      <c r="A72" s="43">
        <v>71</v>
      </c>
      <c r="B72" s="43"/>
      <c r="C72" s="43" t="s">
        <v>15</v>
      </c>
      <c r="D72" s="53" t="s">
        <v>171</v>
      </c>
      <c r="E72" s="49" t="s">
        <v>172</v>
      </c>
      <c r="F72" s="49" t="s">
        <v>174</v>
      </c>
      <c r="G72" s="54" t="s">
        <v>173</v>
      </c>
      <c r="H72" s="49" t="s">
        <v>434</v>
      </c>
      <c r="I72" s="49" t="s">
        <v>102</v>
      </c>
      <c r="J72" s="48" t="s">
        <v>13</v>
      </c>
      <c r="K72" s="49" t="s">
        <v>1196</v>
      </c>
      <c r="L72" s="43">
        <v>2021</v>
      </c>
      <c r="M72" s="50" t="s">
        <v>170</v>
      </c>
      <c r="N72" s="45" t="s">
        <v>1161</v>
      </c>
      <c r="O72" s="51" t="str">
        <f t="shared" si="2"/>
        <v>Vgl. Zhang (2021), S. 1335-1336.</v>
      </c>
      <c r="P72" s="51" t="s">
        <v>13</v>
      </c>
      <c r="Q72" s="45" t="str">
        <f>I72&amp;" ("&amp;L72&amp;"), "&amp;F72&amp;", "&amp;K72&amp;", "&amp;N72&amp;", https://doi.org/"&amp;G72&amp;"."</f>
        <v>Zhang, Yu-Jin (2021), Handbook of Image Engineering - Stereo Vision, Singapore, Springer, 05. Januar 2021, ISBN: 978-9-811-55872-6, https://doi.org/10.1007/978-981-15-5873-3_37.</v>
      </c>
    </row>
    <row r="73" spans="1:17" s="52" customFormat="1" x14ac:dyDescent="0.2">
      <c r="A73" s="43">
        <v>72</v>
      </c>
      <c r="B73" s="43"/>
      <c r="C73" s="43" t="s">
        <v>15</v>
      </c>
      <c r="D73" s="53" t="s">
        <v>171</v>
      </c>
      <c r="E73" s="49" t="s">
        <v>172</v>
      </c>
      <c r="F73" s="49" t="s">
        <v>174</v>
      </c>
      <c r="G73" s="54" t="s">
        <v>173</v>
      </c>
      <c r="H73" s="49" t="s">
        <v>434</v>
      </c>
      <c r="I73" s="49" t="s">
        <v>102</v>
      </c>
      <c r="J73" s="48" t="s">
        <v>13</v>
      </c>
      <c r="K73" s="49" t="s">
        <v>1196</v>
      </c>
      <c r="L73" s="43">
        <v>2021</v>
      </c>
      <c r="M73" s="50" t="s">
        <v>175</v>
      </c>
      <c r="N73" s="45" t="s">
        <v>1161</v>
      </c>
      <c r="O73" s="51" t="str">
        <f t="shared" si="2"/>
        <v>Vgl. Zhang (2021), S. 1336.</v>
      </c>
      <c r="P73" s="51" t="s">
        <v>13</v>
      </c>
      <c r="Q73" s="45" t="str">
        <f>I73&amp;" ("&amp;L73&amp;"), "&amp;F73&amp;", "&amp;K73&amp;", "&amp;N73&amp;", https://doi.org/"&amp;G73&amp;"."</f>
        <v>Zhang, Yu-Jin (2021), Handbook of Image Engineering - Stereo Vision, Singapore, Springer, 05. Januar 2021, ISBN: 978-9-811-55872-6, https://doi.org/10.1007/978-981-15-5873-3_37.</v>
      </c>
    </row>
    <row r="74" spans="1:17" s="52" customFormat="1" x14ac:dyDescent="0.2">
      <c r="A74" s="43">
        <v>73</v>
      </c>
      <c r="B74" s="43"/>
      <c r="C74" s="43" t="s">
        <v>15</v>
      </c>
      <c r="D74" s="53" t="s">
        <v>171</v>
      </c>
      <c r="E74" s="49" t="s">
        <v>172</v>
      </c>
      <c r="F74" s="49" t="s">
        <v>174</v>
      </c>
      <c r="G74" s="54" t="s">
        <v>173</v>
      </c>
      <c r="H74" s="49" t="s">
        <v>434</v>
      </c>
      <c r="I74" s="49" t="s">
        <v>102</v>
      </c>
      <c r="J74" s="48" t="s">
        <v>13</v>
      </c>
      <c r="K74" s="49" t="s">
        <v>1196</v>
      </c>
      <c r="L74" s="43">
        <v>2021</v>
      </c>
      <c r="M74" s="50" t="s">
        <v>175</v>
      </c>
      <c r="N74" s="45" t="s">
        <v>1161</v>
      </c>
      <c r="O74" s="51" t="str">
        <f t="shared" si="2"/>
        <v>Vgl. Zhang (2021), S. 1336.</v>
      </c>
      <c r="P74" s="51" t="s">
        <v>13</v>
      </c>
      <c r="Q74" s="45" t="str">
        <f>I74&amp;" ("&amp;L74&amp;"), "&amp;F74&amp;", "&amp;K74&amp;", "&amp;N74&amp;", https://doi.org/"&amp;G74&amp;"."</f>
        <v>Zhang, Yu-Jin (2021), Handbook of Image Engineering - Stereo Vision, Singapore, Springer, 05. Januar 2021, ISBN: 978-9-811-55872-6, https://doi.org/10.1007/978-981-15-5873-3_37.</v>
      </c>
    </row>
    <row r="75" spans="1:17" s="52" customFormat="1" x14ac:dyDescent="0.2">
      <c r="A75" s="43">
        <v>74</v>
      </c>
      <c r="B75" s="43"/>
      <c r="C75" s="43" t="s">
        <v>28</v>
      </c>
      <c r="D75" s="44" t="s">
        <v>188</v>
      </c>
      <c r="E75" s="45" t="s">
        <v>185</v>
      </c>
      <c r="F75" s="45" t="s">
        <v>191</v>
      </c>
      <c r="G75" s="46" t="s">
        <v>189</v>
      </c>
      <c r="H75" s="47" t="s">
        <v>445</v>
      </c>
      <c r="I75" s="47" t="s">
        <v>186</v>
      </c>
      <c r="J75" s="48" t="s">
        <v>13</v>
      </c>
      <c r="K75" s="49" t="s">
        <v>190</v>
      </c>
      <c r="L75" s="43">
        <v>2022</v>
      </c>
      <c r="M75" s="50" t="s">
        <v>574</v>
      </c>
      <c r="N75" s="45" t="s">
        <v>1234</v>
      </c>
      <c r="O75" s="51" t="str">
        <f t="shared" si="2"/>
        <v>Vgl. Adil, Mikou, Mouhsen (2022), S. 179-181.</v>
      </c>
      <c r="P75" s="51" t="s">
        <v>13</v>
      </c>
      <c r="Q75" s="45" t="str">
        <f>I75&amp;" ("&amp;L75&amp;"), "&amp;F75&amp;", In: "&amp;K75&amp;", S. "&amp;M75&amp;", "&amp;N75&amp;", https://doi.org/"&amp;G75&amp;"."</f>
        <v>Adil, Elmehdi; Mikou, Mohammed; Mouhsen, Ahmed (2022), A novel algorithm for distance measurement using stereo camera, In: CAAI Transactions on Intelligence Technology, S. 179-181, ISBN: 978-981-15-5872-6, https://doi.org/10.1049/cit2.12098.</v>
      </c>
    </row>
    <row r="76" spans="1:17" s="52" customFormat="1" x14ac:dyDescent="0.2">
      <c r="A76" s="43">
        <v>75</v>
      </c>
      <c r="B76" s="43"/>
      <c r="C76" s="43" t="s">
        <v>15</v>
      </c>
      <c r="D76" s="44" t="s">
        <v>167</v>
      </c>
      <c r="E76" s="45" t="s">
        <v>166</v>
      </c>
      <c r="F76" s="45" t="s">
        <v>169</v>
      </c>
      <c r="G76" s="45" t="s">
        <v>13</v>
      </c>
      <c r="H76" s="47" t="s">
        <v>444</v>
      </c>
      <c r="I76" s="47" t="s">
        <v>168</v>
      </c>
      <c r="J76" s="48" t="s">
        <v>13</v>
      </c>
      <c r="K76" s="49" t="s">
        <v>1195</v>
      </c>
      <c r="L76" s="43">
        <v>1995</v>
      </c>
      <c r="M76" s="50" t="s">
        <v>178</v>
      </c>
      <c r="N76" s="45" t="s">
        <v>1160</v>
      </c>
      <c r="O76" s="51" t="str">
        <f t="shared" si="2"/>
        <v>Vgl. Jain, Kasturi, Schunck (1995), S. 291.</v>
      </c>
      <c r="P76" s="51" t="s">
        <v>13</v>
      </c>
      <c r="Q76" s="45" t="str">
        <f>I76&amp;" ("&amp;L76&amp;"), "&amp;F76&amp;", "&amp;K76&amp;", "&amp;N76&amp;"."</f>
        <v>Jain, Ramesh; Kasturi, Rangachar; Schunck, Brian G. (1995), Machine Vision, McGraw-Hill Inc., 01. März 1995, ISBN: 978-0-070-32018-5.</v>
      </c>
    </row>
    <row r="77" spans="1:17" s="52" customFormat="1" x14ac:dyDescent="0.2">
      <c r="A77" s="43">
        <v>76</v>
      </c>
      <c r="B77" s="43"/>
      <c r="C77" s="43" t="s">
        <v>28</v>
      </c>
      <c r="D77" s="44" t="s">
        <v>180</v>
      </c>
      <c r="E77" s="45" t="s">
        <v>181</v>
      </c>
      <c r="F77" s="45" t="s">
        <v>182</v>
      </c>
      <c r="G77" s="45" t="s">
        <v>183</v>
      </c>
      <c r="H77" s="47" t="s">
        <v>446</v>
      </c>
      <c r="I77" s="47" t="s">
        <v>184</v>
      </c>
      <c r="J77" s="48" t="s">
        <v>13</v>
      </c>
      <c r="K77" s="49" t="s">
        <v>1209</v>
      </c>
      <c r="L77" s="43">
        <v>2022</v>
      </c>
      <c r="M77" s="50" t="s">
        <v>143</v>
      </c>
      <c r="N77" s="45"/>
      <c r="O77" s="51" t="str">
        <f t="shared" si="2"/>
        <v>Vgl. Jang et al. (2022), S. 1.</v>
      </c>
      <c r="P77" s="51" t="s">
        <v>13</v>
      </c>
      <c r="Q77" s="45" t="str">
        <f t="shared" ref="Q77:Q83" si="3">I77&amp;" ("&amp;L77&amp;"), "&amp;F77&amp;", In: "&amp;K77&amp;", S. "&amp;M77&amp;", "&amp;N77&amp;", https://doi.org/"&amp;G77&amp;"."</f>
        <v>Jang, Mingyu; Hyunse, Yoon; Seongmin, Lee; Jiwoo, Kang; Sanghoon, Lee (2022), A Comparison and Evaluation of Stereo Matching on Active Stereo Images, In: MDPI, Sensors, vol. 22, no. 9 (3332), S. 1, , https://doi.org/10.3390/s22093332.</v>
      </c>
    </row>
    <row r="78" spans="1:17" s="52" customFormat="1" x14ac:dyDescent="0.2">
      <c r="A78" s="43">
        <v>77</v>
      </c>
      <c r="B78" s="43"/>
      <c r="C78" s="43" t="s">
        <v>28</v>
      </c>
      <c r="D78" s="44" t="s">
        <v>180</v>
      </c>
      <c r="E78" s="45" t="s">
        <v>181</v>
      </c>
      <c r="F78" s="45" t="s">
        <v>182</v>
      </c>
      <c r="G78" s="45" t="s">
        <v>183</v>
      </c>
      <c r="H78" s="47" t="s">
        <v>446</v>
      </c>
      <c r="I78" s="47" t="s">
        <v>184</v>
      </c>
      <c r="J78" s="48" t="s">
        <v>13</v>
      </c>
      <c r="K78" s="49" t="s">
        <v>1209</v>
      </c>
      <c r="L78" s="43">
        <v>2022</v>
      </c>
      <c r="M78" s="50" t="s">
        <v>143</v>
      </c>
      <c r="N78" s="45"/>
      <c r="O78" s="51" t="str">
        <f t="shared" si="2"/>
        <v>Vgl. Jang et al. (2022), S. 1.</v>
      </c>
      <c r="P78" s="51" t="s">
        <v>13</v>
      </c>
      <c r="Q78" s="45" t="str">
        <f t="shared" si="3"/>
        <v>Jang, Mingyu; Hyunse, Yoon; Seongmin, Lee; Jiwoo, Kang; Sanghoon, Lee (2022), A Comparison and Evaluation of Stereo Matching on Active Stereo Images, In: MDPI, Sensors, vol. 22, no. 9 (3332), S. 1, , https://doi.org/10.3390/s22093332.</v>
      </c>
    </row>
    <row r="79" spans="1:17" s="52" customFormat="1" x14ac:dyDescent="0.2">
      <c r="A79" s="43">
        <v>78</v>
      </c>
      <c r="B79" s="43"/>
      <c r="C79" s="43" t="s">
        <v>28</v>
      </c>
      <c r="D79" s="63" t="s">
        <v>194</v>
      </c>
      <c r="E79" s="64" t="s">
        <v>195</v>
      </c>
      <c r="F79" s="49" t="s">
        <v>192</v>
      </c>
      <c r="G79" s="54" t="s">
        <v>193</v>
      </c>
      <c r="H79" s="65" t="s">
        <v>447</v>
      </c>
      <c r="I79" s="65" t="s">
        <v>197</v>
      </c>
      <c r="J79" s="48" t="s">
        <v>13</v>
      </c>
      <c r="K79" s="49" t="s">
        <v>196</v>
      </c>
      <c r="L79" s="43">
        <v>2022</v>
      </c>
      <c r="M79" s="50" t="s">
        <v>200</v>
      </c>
      <c r="N79" s="45"/>
      <c r="O79" s="51" t="str">
        <f t="shared" si="2"/>
        <v>Vgl. Wang et al. (2022), S. 26273-26274.</v>
      </c>
      <c r="P79" s="51" t="s">
        <v>13</v>
      </c>
      <c r="Q79" s="45" t="str">
        <f t="shared" si="3"/>
        <v>Wang, Daolei; Sun, Hao; Lu, Wu; Zhao, Wenbin; Liu, Yiteng; Chai, Pingping; Han, Yang (2022), A novel binocular vision system for accurate 3-D reconstruction in large-scale scene based on improved calibration and stereo matching methods, In: Multimedia Tools and Applications, vol. 81, S. 26273-26274, , https://doi.org/10.1007/s11042-022-12866-4.</v>
      </c>
    </row>
    <row r="80" spans="1:17" s="52" customFormat="1" x14ac:dyDescent="0.2">
      <c r="A80" s="43">
        <v>79</v>
      </c>
      <c r="B80" s="43"/>
      <c r="C80" s="43" t="s">
        <v>28</v>
      </c>
      <c r="D80" s="53" t="s">
        <v>203</v>
      </c>
      <c r="E80" s="49" t="s">
        <v>202</v>
      </c>
      <c r="F80" s="49" t="s">
        <v>204</v>
      </c>
      <c r="G80" s="54" t="s">
        <v>206</v>
      </c>
      <c r="H80" s="49" t="s">
        <v>448</v>
      </c>
      <c r="I80" s="49" t="s">
        <v>207</v>
      </c>
      <c r="J80" s="48" t="s">
        <v>13</v>
      </c>
      <c r="K80" s="49" t="s">
        <v>1223</v>
      </c>
      <c r="L80" s="43">
        <v>2021</v>
      </c>
      <c r="M80" s="50" t="s">
        <v>205</v>
      </c>
      <c r="N80" s="45"/>
      <c r="O80" s="51" t="str">
        <f t="shared" si="2"/>
        <v>Vgl. Xie et al. (2021), S. 136.</v>
      </c>
      <c r="P80" s="51" t="s">
        <v>13</v>
      </c>
      <c r="Q80" s="45" t="str">
        <f t="shared" si="3"/>
        <v>Xie, Dongfang; Zhu, Wei; Rong, Fengxiang; Xia, Xu; Shang, Huiliang (2021), Registration of Point Clouds: A Survey, In: International Conference on Networking Systems of AI (INSAI), S. 136, , https://doi.org/10.1109/INSAI54028.2021.00034.</v>
      </c>
    </row>
    <row r="81" spans="1:17" s="52" customFormat="1" x14ac:dyDescent="0.2">
      <c r="A81" s="43">
        <v>80</v>
      </c>
      <c r="B81" s="43"/>
      <c r="C81" s="43" t="s">
        <v>28</v>
      </c>
      <c r="D81" s="63" t="s">
        <v>194</v>
      </c>
      <c r="E81" s="64" t="s">
        <v>195</v>
      </c>
      <c r="F81" s="49" t="s">
        <v>192</v>
      </c>
      <c r="G81" s="54" t="s">
        <v>193</v>
      </c>
      <c r="H81" s="65" t="s">
        <v>447</v>
      </c>
      <c r="I81" s="65" t="s">
        <v>197</v>
      </c>
      <c r="J81" s="48" t="s">
        <v>13</v>
      </c>
      <c r="K81" s="49" t="s">
        <v>196</v>
      </c>
      <c r="L81" s="43">
        <v>2022</v>
      </c>
      <c r="M81" s="50" t="s">
        <v>201</v>
      </c>
      <c r="N81" s="45"/>
      <c r="O81" s="51" t="str">
        <f t="shared" si="2"/>
        <v>Vgl. Wang et al. (2022), S. 26274.</v>
      </c>
      <c r="P81" s="51" t="s">
        <v>13</v>
      </c>
      <c r="Q81" s="45" t="str">
        <f t="shared" si="3"/>
        <v>Wang, Daolei; Sun, Hao; Lu, Wu; Zhao, Wenbin; Liu, Yiteng; Chai, Pingping; Han, Yang (2022), A novel binocular vision system for accurate 3-D reconstruction in large-scale scene based on improved calibration and stereo matching methods, In: Multimedia Tools and Applications, vol. 81, S. 26274, , https://doi.org/10.1007/s11042-022-12866-4.</v>
      </c>
    </row>
    <row r="82" spans="1:17" s="52" customFormat="1" x14ac:dyDescent="0.2">
      <c r="A82" s="43">
        <v>81</v>
      </c>
      <c r="B82" s="43"/>
      <c r="C82" s="43" t="s">
        <v>28</v>
      </c>
      <c r="D82" s="53" t="s">
        <v>208</v>
      </c>
      <c r="E82" s="49" t="s">
        <v>209</v>
      </c>
      <c r="F82" s="49" t="s">
        <v>210</v>
      </c>
      <c r="G82" s="54" t="s">
        <v>211</v>
      </c>
      <c r="H82" s="49" t="s">
        <v>449</v>
      </c>
      <c r="I82" s="49" t="s">
        <v>213</v>
      </c>
      <c r="J82" s="48" t="s">
        <v>13</v>
      </c>
      <c r="K82" s="49" t="s">
        <v>212</v>
      </c>
      <c r="L82" s="43">
        <v>1992</v>
      </c>
      <c r="M82" s="50" t="s">
        <v>214</v>
      </c>
      <c r="N82" s="45"/>
      <c r="O82" s="51" t="str">
        <f t="shared" si="2"/>
        <v>Vgl. Besl, McKay (1992), S. 239-255.</v>
      </c>
      <c r="P82" s="51" t="s">
        <v>13</v>
      </c>
      <c r="Q82" s="45" t="str">
        <f t="shared" si="3"/>
        <v>Besl, P. J.; McKay, Neil D. (1992), A method for registration of 3-D shapes, In: IEEE Transactions on Pattern Analysis and Machine Intelligence, vol. 14, no. 2, S. 239-255, , https://doi.org/10.1109/34.121791.</v>
      </c>
    </row>
    <row r="83" spans="1:17" s="52" customFormat="1" x14ac:dyDescent="0.2">
      <c r="A83" s="43">
        <v>82</v>
      </c>
      <c r="B83" s="43"/>
      <c r="C83" s="43" t="s">
        <v>28</v>
      </c>
      <c r="D83" s="53" t="s">
        <v>203</v>
      </c>
      <c r="E83" s="49" t="s">
        <v>202</v>
      </c>
      <c r="F83" s="49" t="s">
        <v>204</v>
      </c>
      <c r="G83" s="54" t="s">
        <v>206</v>
      </c>
      <c r="H83" s="49" t="s">
        <v>448</v>
      </c>
      <c r="I83" s="49" t="s">
        <v>207</v>
      </c>
      <c r="J83" s="48" t="s">
        <v>13</v>
      </c>
      <c r="K83" s="49" t="s">
        <v>1223</v>
      </c>
      <c r="L83" s="43">
        <v>2021</v>
      </c>
      <c r="M83" s="50" t="s">
        <v>215</v>
      </c>
      <c r="N83" s="45"/>
      <c r="O83" s="51" t="str">
        <f t="shared" si="2"/>
        <v>Vgl. Xie et al. (2021), S. 138.</v>
      </c>
      <c r="P83" s="51" t="s">
        <v>13</v>
      </c>
      <c r="Q83" s="45" t="str">
        <f t="shared" si="3"/>
        <v>Xie, Dongfang; Zhu, Wei; Rong, Fengxiang; Xia, Xu; Shang, Huiliang (2021), Registration of Point Clouds: A Survey, In: International Conference on Networking Systems of AI (INSAI), S. 138, , https://doi.org/10.1109/INSAI54028.2021.00034.</v>
      </c>
    </row>
    <row r="84" spans="1:17" s="52" customFormat="1" x14ac:dyDescent="0.2">
      <c r="A84" s="43">
        <v>83</v>
      </c>
      <c r="B84" s="43"/>
      <c r="C84" s="43" t="s">
        <v>15</v>
      </c>
      <c r="D84" s="53" t="s">
        <v>229</v>
      </c>
      <c r="E84" s="49" t="s">
        <v>228</v>
      </c>
      <c r="F84" s="49" t="s">
        <v>226</v>
      </c>
      <c r="G84" s="54" t="s">
        <v>227</v>
      </c>
      <c r="H84" s="49" t="s">
        <v>450</v>
      </c>
      <c r="I84" s="49" t="s">
        <v>225</v>
      </c>
      <c r="J84" s="48" t="s">
        <v>13</v>
      </c>
      <c r="K84" s="49" t="s">
        <v>1192</v>
      </c>
      <c r="L84" s="43">
        <v>2022</v>
      </c>
      <c r="M84" s="50" t="s">
        <v>58</v>
      </c>
      <c r="N84" s="45" t="s">
        <v>1162</v>
      </c>
      <c r="O84" s="51" t="str">
        <f t="shared" si="2"/>
        <v>Vgl. Mukundan (2022), S. 6-7.</v>
      </c>
      <c r="P84" s="51" t="s">
        <v>13</v>
      </c>
      <c r="Q84" s="45" t="str">
        <f>I84&amp;" ("&amp;L84&amp;"), "&amp;F84&amp;", "&amp;K84&amp;", "&amp;N84&amp;", https://doi.org/"&amp;G84&amp;"."</f>
        <v>Mukundan, Ramakrishnan (2022), 3D Mesh Processing and Character Animation: With Examples Using OpenGL, OpenMesh and Assimp, Cham, Springer, 15. März 2022, ISBN: 978-3-030-81353-6, https://doi.org/10.1007/978-3-030-81354-3_2.</v>
      </c>
    </row>
    <row r="85" spans="1:17" s="52" customFormat="1" x14ac:dyDescent="0.2">
      <c r="A85" s="43">
        <v>84</v>
      </c>
      <c r="B85" s="43"/>
      <c r="C85" s="43" t="s">
        <v>15</v>
      </c>
      <c r="D85" s="53" t="s">
        <v>229</v>
      </c>
      <c r="E85" s="49" t="s">
        <v>228</v>
      </c>
      <c r="F85" s="49" t="s">
        <v>226</v>
      </c>
      <c r="G85" s="54" t="s">
        <v>227</v>
      </c>
      <c r="H85" s="49" t="s">
        <v>450</v>
      </c>
      <c r="I85" s="49" t="s">
        <v>225</v>
      </c>
      <c r="J85" s="48" t="s">
        <v>13</v>
      </c>
      <c r="K85" s="49" t="s">
        <v>1192</v>
      </c>
      <c r="L85" s="43">
        <v>2022</v>
      </c>
      <c r="M85" s="50" t="s">
        <v>237</v>
      </c>
      <c r="N85" s="45" t="s">
        <v>1162</v>
      </c>
      <c r="O85" s="51" t="str">
        <f t="shared" si="2"/>
        <v>Vgl. Mukundan (2022), S. 6-7, 11-12.</v>
      </c>
      <c r="P85" s="51" t="s">
        <v>13</v>
      </c>
      <c r="Q85" s="45" t="str">
        <f>I85&amp;" ("&amp;L85&amp;"), "&amp;F85&amp;", "&amp;K85&amp;", "&amp;N85&amp;", https://doi.org/"&amp;G85&amp;"."</f>
        <v>Mukundan, Ramakrishnan (2022), 3D Mesh Processing and Character Animation: With Examples Using OpenGL, OpenMesh and Assimp, Cham, Springer, 15. März 2022, ISBN: 978-3-030-81353-6, https://doi.org/10.1007/978-3-030-81354-3_2.</v>
      </c>
    </row>
    <row r="86" spans="1:17" s="52" customFormat="1" x14ac:dyDescent="0.2">
      <c r="A86" s="43">
        <v>85</v>
      </c>
      <c r="B86" s="43"/>
      <c r="C86" s="43" t="s">
        <v>28</v>
      </c>
      <c r="D86" s="53" t="s">
        <v>233</v>
      </c>
      <c r="E86" s="49" t="s">
        <v>234</v>
      </c>
      <c r="F86" s="49" t="s">
        <v>231</v>
      </c>
      <c r="G86" s="54" t="s">
        <v>232</v>
      </c>
      <c r="H86" s="49" t="s">
        <v>451</v>
      </c>
      <c r="I86" s="49" t="s">
        <v>235</v>
      </c>
      <c r="J86" s="48" t="s">
        <v>13</v>
      </c>
      <c r="K86" s="49" t="s">
        <v>236</v>
      </c>
      <c r="L86" s="43">
        <v>2021</v>
      </c>
      <c r="M86" s="50" t="s">
        <v>230</v>
      </c>
      <c r="N86" s="45"/>
      <c r="O86" s="51" t="str">
        <f t="shared" si="2"/>
        <v>Vgl. Bunge, Botsch, Alexa (2021), S. 217.</v>
      </c>
      <c r="P86" s="51" t="s">
        <v>13</v>
      </c>
      <c r="Q86" s="45" t="str">
        <f>I86&amp;" ("&amp;L86&amp;"), "&amp;F86&amp;", In: "&amp;K86&amp;", S. "&amp;M86&amp;", "&amp;N86&amp;", https://doi.org/"&amp;G86&amp;"."</f>
        <v>Bunge, A.; Botsch, M.; Alexa, M. (2021), The Diamond Laplace for Polygonal and Polyhedral Meshes, In: John Wiley &amp; Sons, Ltd., Computer Graphics Forum, vol. 40, no. 5, S. 217, , https://doi.org/10.1111/cgf.14369.</v>
      </c>
    </row>
    <row r="87" spans="1:17" s="52" customFormat="1" ht="18" customHeight="1" x14ac:dyDescent="0.2">
      <c r="A87" s="43">
        <v>86</v>
      </c>
      <c r="B87" s="43"/>
      <c r="C87" s="43" t="s">
        <v>15</v>
      </c>
      <c r="D87" s="53" t="s">
        <v>229</v>
      </c>
      <c r="E87" s="49" t="s">
        <v>228</v>
      </c>
      <c r="F87" s="49" t="s">
        <v>226</v>
      </c>
      <c r="G87" s="54" t="s">
        <v>227</v>
      </c>
      <c r="H87" s="49" t="s">
        <v>450</v>
      </c>
      <c r="I87" s="49" t="s">
        <v>225</v>
      </c>
      <c r="J87" s="48" t="s">
        <v>13</v>
      </c>
      <c r="K87" s="49" t="s">
        <v>1192</v>
      </c>
      <c r="L87" s="43">
        <v>2022</v>
      </c>
      <c r="M87" s="50" t="s">
        <v>238</v>
      </c>
      <c r="N87" s="45" t="s">
        <v>1162</v>
      </c>
      <c r="O87" s="51" t="str">
        <f t="shared" si="2"/>
        <v>Vgl. Mukundan (2022), S. 9-11.</v>
      </c>
      <c r="P87" s="51" t="s">
        <v>13</v>
      </c>
      <c r="Q87" s="45" t="str">
        <f>I87&amp;" ("&amp;L87&amp;"), "&amp;F87&amp;", "&amp;K87&amp;", "&amp;N87&amp;", https://doi.org/"&amp;G87&amp;"."</f>
        <v>Mukundan, Ramakrishnan (2022), 3D Mesh Processing and Character Animation: With Examples Using OpenGL, OpenMesh and Assimp, Cham, Springer, 15. März 2022, ISBN: 978-3-030-81353-6, https://doi.org/10.1007/978-3-030-81354-3_2.</v>
      </c>
    </row>
    <row r="88" spans="1:17" s="52" customFormat="1" x14ac:dyDescent="0.2">
      <c r="A88" s="43">
        <v>87</v>
      </c>
      <c r="B88" s="43"/>
      <c r="C88" s="43" t="s">
        <v>15</v>
      </c>
      <c r="D88" s="53" t="s">
        <v>249</v>
      </c>
      <c r="E88" s="49" t="s">
        <v>13</v>
      </c>
      <c r="F88" s="49" t="s">
        <v>250</v>
      </c>
      <c r="G88" s="54" t="s">
        <v>13</v>
      </c>
      <c r="H88" s="49" t="s">
        <v>1171</v>
      </c>
      <c r="I88" s="49" t="s">
        <v>1170</v>
      </c>
      <c r="J88" s="48" t="s">
        <v>13</v>
      </c>
      <c r="K88" s="49" t="s">
        <v>1197</v>
      </c>
      <c r="L88" s="43">
        <v>2015</v>
      </c>
      <c r="M88" s="50" t="s">
        <v>248</v>
      </c>
      <c r="N88" s="45" t="s">
        <v>1163</v>
      </c>
      <c r="O88" s="51" t="str">
        <f t="shared" si="2"/>
        <v>Vgl. Götze et al. (2015), S. 198.</v>
      </c>
      <c r="P88" s="51" t="s">
        <v>13</v>
      </c>
      <c r="Q88" s="45" t="str">
        <f>I88&amp;" ("&amp;L88&amp;"), "&amp;F88&amp;", "&amp;K88&amp;", "&amp;N88&amp;"."</f>
        <v>Götze, Hans-Jürgen; Mertmann, Dorothee; Riller, Ulrich; Arndt, Jörg (2015), Einführung in die Geowissenschaften, 2. Aufl., UTB GmbH, 28. Oktober 2015, ISBN: 978-3-825-23925-1.</v>
      </c>
    </row>
    <row r="89" spans="1:17" s="52" customFormat="1" x14ac:dyDescent="0.2">
      <c r="A89" s="43">
        <v>88</v>
      </c>
      <c r="B89" s="43"/>
      <c r="C89" s="43" t="s">
        <v>15</v>
      </c>
      <c r="D89" s="53" t="s">
        <v>240</v>
      </c>
      <c r="E89" s="49" t="s">
        <v>13</v>
      </c>
      <c r="F89" s="49" t="s">
        <v>241</v>
      </c>
      <c r="G89" s="54" t="s">
        <v>1166</v>
      </c>
      <c r="H89" s="49" t="s">
        <v>1168</v>
      </c>
      <c r="I89" s="49" t="s">
        <v>1167</v>
      </c>
      <c r="J89" s="48" t="s">
        <v>13</v>
      </c>
      <c r="K89" s="49" t="s">
        <v>1198</v>
      </c>
      <c r="L89" s="43">
        <v>2022</v>
      </c>
      <c r="M89" s="50" t="s">
        <v>239</v>
      </c>
      <c r="N89" s="45" t="s">
        <v>1164</v>
      </c>
      <c r="O89" s="51" t="str">
        <f t="shared" si="2"/>
        <v>Vgl. Shakya et al. (2022), S. 627.</v>
      </c>
      <c r="P89" s="51" t="s">
        <v>13</v>
      </c>
      <c r="Q89" s="45" t="str">
        <f>I89&amp;" ("&amp;L89&amp;"), "&amp;F89&amp;", "&amp;K89&amp;", "&amp;N89&amp;", https://doi.org/"&amp;G89&amp;"."</f>
        <v>Shakya, Subarna; Emilia Balas, Valentina; Kamolphiwong, Sinchai; Du, Ke-Lin (2022), Sentimental Analysis and Deep Learning: Proceedings of ICSADL 2021, Singapore, Springer, 25. Oktober 2021, ISBN: 978-9-811-65157-1, https://doi.org/10.1007/978-981-16-5157-1.</v>
      </c>
    </row>
    <row r="90" spans="1:17" s="52" customFormat="1" x14ac:dyDescent="0.2">
      <c r="A90" s="43">
        <v>89</v>
      </c>
      <c r="B90" s="43"/>
      <c r="C90" s="43" t="s">
        <v>28</v>
      </c>
      <c r="D90" s="53" t="s">
        <v>244</v>
      </c>
      <c r="E90" s="49" t="s">
        <v>245</v>
      </c>
      <c r="F90" s="49" t="s">
        <v>243</v>
      </c>
      <c r="G90" s="54" t="s">
        <v>13</v>
      </c>
      <c r="H90" s="49" t="s">
        <v>452</v>
      </c>
      <c r="I90" s="49" t="s">
        <v>242</v>
      </c>
      <c r="J90" s="48" t="s">
        <v>13</v>
      </c>
      <c r="K90" s="49" t="s">
        <v>246</v>
      </c>
      <c r="L90" s="43">
        <v>1934</v>
      </c>
      <c r="M90" s="50" t="s">
        <v>247</v>
      </c>
      <c r="N90" s="45"/>
      <c r="O90" s="51" t="str">
        <f t="shared" si="2"/>
        <v>Vgl. Delaunay (1934), S. 793-800.</v>
      </c>
      <c r="P90" s="51" t="s">
        <v>13</v>
      </c>
      <c r="Q90" s="45" t="str">
        <f t="shared" ref="Q90:Q97" si="4">I90&amp;" ("&amp;L90&amp;"), "&amp;F90&amp;", In: "&amp;K90&amp;", S. "&amp;M90&amp;", "&amp;N90&amp;", https://doi.org/"&amp;G90&amp;"."</f>
        <v>Delaunay, B. (1934), Sur la sphère vide. A la mémoire de Georges Voronoï, In: Bulletin de l'Académie des Sciences de l'URSS, no. 6, S. 793-800, , https://doi.org/-.</v>
      </c>
    </row>
    <row r="91" spans="1:17" s="52" customFormat="1" x14ac:dyDescent="0.2">
      <c r="A91" s="43">
        <v>90</v>
      </c>
      <c r="B91" s="43"/>
      <c r="C91" s="43" t="s">
        <v>28</v>
      </c>
      <c r="D91" s="53" t="s">
        <v>244</v>
      </c>
      <c r="E91" s="49" t="s">
        <v>245</v>
      </c>
      <c r="F91" s="49" t="s">
        <v>243</v>
      </c>
      <c r="G91" s="54" t="s">
        <v>13</v>
      </c>
      <c r="H91" s="49" t="s">
        <v>452</v>
      </c>
      <c r="I91" s="49" t="s">
        <v>242</v>
      </c>
      <c r="J91" s="48" t="s">
        <v>13</v>
      </c>
      <c r="K91" s="49" t="s">
        <v>246</v>
      </c>
      <c r="L91" s="43">
        <v>1934</v>
      </c>
      <c r="M91" s="50" t="s">
        <v>251</v>
      </c>
      <c r="N91" s="45"/>
      <c r="O91" s="51" t="str">
        <f t="shared" si="2"/>
        <v>Vgl. Delaunay (1934), S. 793-794.</v>
      </c>
      <c r="P91" s="51" t="s">
        <v>13</v>
      </c>
      <c r="Q91" s="45" t="str">
        <f t="shared" si="4"/>
        <v>Delaunay, B. (1934), Sur la sphère vide. A la mémoire de Georges Voronoï, In: Bulletin de l'Académie des Sciences de l'URSS, no. 6, S. 793-794, , https://doi.org/-.</v>
      </c>
    </row>
    <row r="92" spans="1:17" s="52" customFormat="1" x14ac:dyDescent="0.2">
      <c r="A92" s="43">
        <v>91</v>
      </c>
      <c r="B92" s="43"/>
      <c r="C92" s="43" t="s">
        <v>28</v>
      </c>
      <c r="D92" s="53" t="s">
        <v>244</v>
      </c>
      <c r="E92" s="49" t="s">
        <v>245</v>
      </c>
      <c r="F92" s="49" t="s">
        <v>243</v>
      </c>
      <c r="G92" s="54" t="s">
        <v>13</v>
      </c>
      <c r="H92" s="49" t="s">
        <v>452</v>
      </c>
      <c r="I92" s="49" t="s">
        <v>242</v>
      </c>
      <c r="J92" s="48" t="s">
        <v>13</v>
      </c>
      <c r="K92" s="49" t="s">
        <v>246</v>
      </c>
      <c r="L92" s="43">
        <v>1934</v>
      </c>
      <c r="M92" s="50" t="s">
        <v>251</v>
      </c>
      <c r="N92" s="45"/>
      <c r="O92" s="51" t="str">
        <f t="shared" si="2"/>
        <v>Vgl. Delaunay (1934), S. 793-794.</v>
      </c>
      <c r="P92" s="51" t="s">
        <v>13</v>
      </c>
      <c r="Q92" s="45" t="str">
        <f t="shared" si="4"/>
        <v>Delaunay, B. (1934), Sur la sphère vide. A la mémoire de Georges Voronoï, In: Bulletin de l'Académie des Sciences de l'URSS, no. 6, S. 793-794, , https://doi.org/-.</v>
      </c>
    </row>
    <row r="93" spans="1:17" s="52" customFormat="1" x14ac:dyDescent="0.2">
      <c r="A93" s="43">
        <v>92</v>
      </c>
      <c r="B93" s="43"/>
      <c r="C93" s="43" t="s">
        <v>28</v>
      </c>
      <c r="D93" s="53" t="s">
        <v>263</v>
      </c>
      <c r="E93" s="49" t="s">
        <v>262</v>
      </c>
      <c r="F93" s="49" t="s">
        <v>264</v>
      </c>
      <c r="G93" s="54" t="s">
        <v>261</v>
      </c>
      <c r="H93" s="49" t="s">
        <v>453</v>
      </c>
      <c r="I93" s="49" t="s">
        <v>260</v>
      </c>
      <c r="J93" s="48" t="s">
        <v>13</v>
      </c>
      <c r="K93" s="49" t="s">
        <v>266</v>
      </c>
      <c r="L93" s="43">
        <v>1981</v>
      </c>
      <c r="M93" s="50" t="s">
        <v>274</v>
      </c>
      <c r="N93" s="45"/>
      <c r="O93" s="51" t="str">
        <f t="shared" si="2"/>
        <v>Vgl. Bowyer (1981), S. 162, 165-166.</v>
      </c>
      <c r="P93" s="51" t="s">
        <v>13</v>
      </c>
      <c r="Q93" s="45" t="str">
        <f t="shared" si="4"/>
        <v>Bowyer, Adrian (1981), Computing Dirichlet tessellations, In: The Computer Journal, vol. 24, no. 2, S. 162, 165-166, , https://doi.org/10.1093/comjnl/24.2.162.</v>
      </c>
    </row>
    <row r="94" spans="1:17" s="52" customFormat="1" x14ac:dyDescent="0.2">
      <c r="A94" s="43">
        <v>93</v>
      </c>
      <c r="B94" s="43"/>
      <c r="C94" s="43" t="s">
        <v>28</v>
      </c>
      <c r="D94" s="53" t="s">
        <v>258</v>
      </c>
      <c r="E94" s="49" t="s">
        <v>257</v>
      </c>
      <c r="F94" s="49" t="s">
        <v>256</v>
      </c>
      <c r="G94" s="54" t="s">
        <v>255</v>
      </c>
      <c r="H94" s="49" t="s">
        <v>455</v>
      </c>
      <c r="I94" s="49" t="s">
        <v>252</v>
      </c>
      <c r="J94" s="48" t="s">
        <v>13</v>
      </c>
      <c r="K94" s="49" t="s">
        <v>254</v>
      </c>
      <c r="L94" s="43">
        <v>2021</v>
      </c>
      <c r="M94" s="50" t="s">
        <v>253</v>
      </c>
      <c r="N94" s="45"/>
      <c r="O94" s="51" t="str">
        <f t="shared" si="2"/>
        <v>Vgl. Liu, Zheng (2021), S. 4-5.</v>
      </c>
      <c r="P94" s="51" t="s">
        <v>13</v>
      </c>
      <c r="Q94" s="45" t="str">
        <f t="shared" si="4"/>
        <v>Liu, Yong; Zheng, Yanwei (2021), Accurate Volume Calculation Driven by Delaunay Triangulation for Coal Measurement, In: Scientific Programming, ResearchGate, S. 4-5, , https://doi.org/10.1155/2021/6613264.</v>
      </c>
    </row>
    <row r="95" spans="1:17" s="52" customFormat="1" x14ac:dyDescent="0.2">
      <c r="A95" s="43">
        <v>94</v>
      </c>
      <c r="B95" s="43"/>
      <c r="C95" s="43" t="s">
        <v>28</v>
      </c>
      <c r="D95" s="53" t="s">
        <v>263</v>
      </c>
      <c r="E95" s="49" t="s">
        <v>262</v>
      </c>
      <c r="F95" s="49" t="s">
        <v>264</v>
      </c>
      <c r="G95" s="54" t="s">
        <v>261</v>
      </c>
      <c r="H95" s="49" t="s">
        <v>453</v>
      </c>
      <c r="I95" s="49" t="s">
        <v>260</v>
      </c>
      <c r="J95" s="48" t="s">
        <v>13</v>
      </c>
      <c r="K95" s="49" t="s">
        <v>266</v>
      </c>
      <c r="L95" s="43">
        <v>1981</v>
      </c>
      <c r="M95" s="50" t="s">
        <v>265</v>
      </c>
      <c r="N95" s="45"/>
      <c r="O95" s="51" t="str">
        <f t="shared" si="2"/>
        <v>Vgl. Bowyer (1981), S. 162-166.</v>
      </c>
      <c r="P95" s="51" t="s">
        <v>13</v>
      </c>
      <c r="Q95" s="45" t="str">
        <f t="shared" si="4"/>
        <v>Bowyer, Adrian (1981), Computing Dirichlet tessellations, In: The Computer Journal, vol. 24, no. 2, S. 162-166, , https://doi.org/10.1093/comjnl/24.2.162.</v>
      </c>
    </row>
    <row r="96" spans="1:17" s="52" customFormat="1" x14ac:dyDescent="0.2">
      <c r="A96" s="43">
        <v>95</v>
      </c>
      <c r="B96" s="43"/>
      <c r="C96" s="43" t="s">
        <v>28</v>
      </c>
      <c r="D96" s="53" t="s">
        <v>268</v>
      </c>
      <c r="E96" s="49" t="s">
        <v>267</v>
      </c>
      <c r="F96" s="49" t="s">
        <v>269</v>
      </c>
      <c r="G96" s="54" t="s">
        <v>270</v>
      </c>
      <c r="H96" s="49" t="s">
        <v>456</v>
      </c>
      <c r="I96" s="49" t="s">
        <v>271</v>
      </c>
      <c r="J96" s="48" t="s">
        <v>13</v>
      </c>
      <c r="K96" s="49" t="s">
        <v>272</v>
      </c>
      <c r="L96" s="43">
        <v>1981</v>
      </c>
      <c r="M96" s="50" t="s">
        <v>273</v>
      </c>
      <c r="N96" s="45"/>
      <c r="O96" s="51" t="str">
        <f t="shared" si="2"/>
        <v>Vgl. Watson (1981), S. 167-172.</v>
      </c>
      <c r="P96" s="51" t="s">
        <v>13</v>
      </c>
      <c r="Q96" s="45" t="str">
        <f t="shared" si="4"/>
        <v>Watson, David F. (1981), Computing the n-dimensional Delaunay tessellation with application to Voronoi polytopes, In: The Computer Journal, vol. 24, no. 3, S. 167-172, , https://doi.org/10.1093/comjnl/24.2.167.</v>
      </c>
    </row>
    <row r="97" spans="1:17" s="52" customFormat="1" x14ac:dyDescent="0.2">
      <c r="A97" s="43">
        <v>96</v>
      </c>
      <c r="B97" s="43"/>
      <c r="C97" s="43" t="s">
        <v>28</v>
      </c>
      <c r="D97" s="53" t="s">
        <v>258</v>
      </c>
      <c r="E97" s="49" t="s">
        <v>257</v>
      </c>
      <c r="F97" s="49" t="s">
        <v>256</v>
      </c>
      <c r="G97" s="54" t="s">
        <v>255</v>
      </c>
      <c r="H97" s="49" t="s">
        <v>455</v>
      </c>
      <c r="I97" s="49" t="s">
        <v>252</v>
      </c>
      <c r="J97" s="48" t="s">
        <v>13</v>
      </c>
      <c r="K97" s="49" t="s">
        <v>254</v>
      </c>
      <c r="L97" s="43">
        <v>2021</v>
      </c>
      <c r="M97" s="50" t="s">
        <v>275</v>
      </c>
      <c r="N97" s="45"/>
      <c r="O97" s="51" t="str">
        <f t="shared" si="2"/>
        <v>Vgl. Liu, Zheng (2021), S. 4.</v>
      </c>
      <c r="P97" s="51" t="s">
        <v>13</v>
      </c>
      <c r="Q97" s="45" t="str">
        <f t="shared" si="4"/>
        <v>Liu, Yong; Zheng, Yanwei (2021), Accurate Volume Calculation Driven by Delaunay Triangulation for Coal Measurement, In: Scientific Programming, ResearchGate, S. 4, , https://doi.org/10.1155/2021/6613264.</v>
      </c>
    </row>
    <row r="98" spans="1:17" s="52" customFormat="1" x14ac:dyDescent="0.2">
      <c r="A98" s="43">
        <v>97</v>
      </c>
      <c r="B98" s="43"/>
      <c r="C98" s="43" t="s">
        <v>15</v>
      </c>
      <c r="D98" s="53" t="s">
        <v>240</v>
      </c>
      <c r="E98" s="49" t="s">
        <v>13</v>
      </c>
      <c r="F98" s="49" t="s">
        <v>241</v>
      </c>
      <c r="G98" s="54" t="s">
        <v>1166</v>
      </c>
      <c r="H98" s="49" t="s">
        <v>1168</v>
      </c>
      <c r="I98" s="49" t="s">
        <v>1167</v>
      </c>
      <c r="J98" s="48" t="s">
        <v>13</v>
      </c>
      <c r="K98" s="49" t="s">
        <v>1198</v>
      </c>
      <c r="L98" s="43">
        <v>2022</v>
      </c>
      <c r="M98" s="50" t="s">
        <v>239</v>
      </c>
      <c r="N98" s="45" t="s">
        <v>1164</v>
      </c>
      <c r="O98" s="51" t="str">
        <f t="shared" ref="O98:O129" si="5">"Vgl. "&amp;H98&amp;" ("&amp;L98&amp;"), S. "&amp;M98&amp;"."</f>
        <v>Vgl. Shakya et al. (2022), S. 627.</v>
      </c>
      <c r="P98" s="51" t="s">
        <v>13</v>
      </c>
      <c r="Q98" s="45" t="str">
        <f>I98&amp;" ("&amp;L98&amp;"), "&amp;F98&amp;", "&amp;K98&amp;", "&amp;N98&amp;", https://doi.org/"&amp;G98&amp;"."</f>
        <v>Shakya, Subarna; Emilia Balas, Valentina; Kamolphiwong, Sinchai; Du, Ke-Lin (2022), Sentimental Analysis and Deep Learning: Proceedings of ICSADL 2021, Singapore, Springer, 25. Oktober 2021, ISBN: 978-9-811-65157-1, https://doi.org/10.1007/978-981-16-5157-1.</v>
      </c>
    </row>
    <row r="99" spans="1:17" s="52" customFormat="1" x14ac:dyDescent="0.2">
      <c r="A99" s="43">
        <v>98</v>
      </c>
      <c r="B99" s="43"/>
      <c r="C99" s="43" t="s">
        <v>15</v>
      </c>
      <c r="D99" s="53" t="s">
        <v>240</v>
      </c>
      <c r="E99" s="49" t="s">
        <v>13</v>
      </c>
      <c r="F99" s="49" t="s">
        <v>241</v>
      </c>
      <c r="G99" s="54" t="s">
        <v>1166</v>
      </c>
      <c r="H99" s="49" t="s">
        <v>1168</v>
      </c>
      <c r="I99" s="49" t="s">
        <v>1167</v>
      </c>
      <c r="J99" s="48" t="s">
        <v>13</v>
      </c>
      <c r="K99" s="49" t="s">
        <v>1198</v>
      </c>
      <c r="L99" s="43">
        <v>2022</v>
      </c>
      <c r="M99" s="50" t="s">
        <v>239</v>
      </c>
      <c r="N99" s="45" t="s">
        <v>1164</v>
      </c>
      <c r="O99" s="51" t="str">
        <f t="shared" si="5"/>
        <v>Vgl. Shakya et al. (2022), S. 627.</v>
      </c>
      <c r="P99" s="51" t="s">
        <v>13</v>
      </c>
      <c r="Q99" s="45" t="str">
        <f>I99&amp;" ("&amp;L99&amp;"), "&amp;F99&amp;", "&amp;K99&amp;", "&amp;N99&amp;", https://doi.org/"&amp;G99&amp;"."</f>
        <v>Shakya, Subarna; Emilia Balas, Valentina; Kamolphiwong, Sinchai; Du, Ke-Lin (2022), Sentimental Analysis and Deep Learning: Proceedings of ICSADL 2021, Singapore, Springer, 25. Oktober 2021, ISBN: 978-9-811-65157-1, https://doi.org/10.1007/978-981-16-5157-1.</v>
      </c>
    </row>
    <row r="100" spans="1:17" s="52" customFormat="1" x14ac:dyDescent="0.2">
      <c r="A100" s="43">
        <v>99</v>
      </c>
      <c r="B100" s="43"/>
      <c r="C100" s="43" t="s">
        <v>28</v>
      </c>
      <c r="D100" s="53" t="s">
        <v>258</v>
      </c>
      <c r="E100" s="49" t="s">
        <v>257</v>
      </c>
      <c r="F100" s="49" t="s">
        <v>256</v>
      </c>
      <c r="G100" s="54" t="s">
        <v>255</v>
      </c>
      <c r="H100" s="49" t="s">
        <v>455</v>
      </c>
      <c r="I100" s="49" t="s">
        <v>252</v>
      </c>
      <c r="J100" s="48" t="s">
        <v>13</v>
      </c>
      <c r="K100" s="49" t="s">
        <v>254</v>
      </c>
      <c r="L100" s="43">
        <v>2021</v>
      </c>
      <c r="M100" s="50" t="s">
        <v>295</v>
      </c>
      <c r="N100" s="45"/>
      <c r="O100" s="51" t="str">
        <f t="shared" si="5"/>
        <v>Vgl. Liu, Zheng (2021), S. 4, 6-7.</v>
      </c>
      <c r="P100" s="51" t="s">
        <v>13</v>
      </c>
      <c r="Q100" s="45" t="str">
        <f>I100&amp;" ("&amp;L100&amp;"), "&amp;F100&amp;", In: "&amp;K100&amp;", S. "&amp;M100&amp;", "&amp;N100&amp;", https://doi.org/"&amp;G100&amp;"."</f>
        <v>Liu, Yong; Zheng, Yanwei (2021), Accurate Volume Calculation Driven by Delaunay Triangulation for Coal Measurement, In: Scientific Programming, ResearchGate, S. 4, 6-7, , https://doi.org/10.1155/2021/6613264.</v>
      </c>
    </row>
    <row r="101" spans="1:17" s="52" customFormat="1" x14ac:dyDescent="0.2">
      <c r="A101" s="43">
        <v>100</v>
      </c>
      <c r="B101" s="43"/>
      <c r="C101" s="43" t="s">
        <v>15</v>
      </c>
      <c r="D101" s="53" t="s">
        <v>240</v>
      </c>
      <c r="E101" s="49" t="s">
        <v>13</v>
      </c>
      <c r="F101" s="49" t="s">
        <v>241</v>
      </c>
      <c r="G101" s="54" t="s">
        <v>1166</v>
      </c>
      <c r="H101" s="49" t="s">
        <v>1168</v>
      </c>
      <c r="I101" s="49" t="s">
        <v>1167</v>
      </c>
      <c r="J101" s="48" t="s">
        <v>13</v>
      </c>
      <c r="K101" s="49" t="s">
        <v>1198</v>
      </c>
      <c r="L101" s="43">
        <v>2022</v>
      </c>
      <c r="M101" s="50" t="s">
        <v>239</v>
      </c>
      <c r="N101" s="45" t="s">
        <v>1164</v>
      </c>
      <c r="O101" s="51" t="str">
        <f t="shared" si="5"/>
        <v>Vgl. Shakya et al. (2022), S. 627.</v>
      </c>
      <c r="P101" s="51" t="s">
        <v>13</v>
      </c>
      <c r="Q101" s="45" t="str">
        <f>I101&amp;" ("&amp;L101&amp;"), "&amp;F101&amp;", "&amp;K101&amp;", "&amp;N101&amp;", https://doi.org/"&amp;G101&amp;"."</f>
        <v>Shakya, Subarna; Emilia Balas, Valentina; Kamolphiwong, Sinchai; Du, Ke-Lin (2022), Sentimental Analysis and Deep Learning: Proceedings of ICSADL 2021, Singapore, Springer, 25. Oktober 2021, ISBN: 978-9-811-65157-1, https://doi.org/10.1007/978-981-16-5157-1.</v>
      </c>
    </row>
    <row r="102" spans="1:17" s="52" customFormat="1" x14ac:dyDescent="0.2">
      <c r="A102" s="43">
        <v>101</v>
      </c>
      <c r="B102" s="43"/>
      <c r="C102" s="43" t="s">
        <v>15</v>
      </c>
      <c r="D102" s="53" t="s">
        <v>240</v>
      </c>
      <c r="E102" s="49" t="s">
        <v>13</v>
      </c>
      <c r="F102" s="49" t="s">
        <v>241</v>
      </c>
      <c r="G102" s="54" t="s">
        <v>1166</v>
      </c>
      <c r="H102" s="49" t="s">
        <v>1168</v>
      </c>
      <c r="I102" s="49" t="s">
        <v>1167</v>
      </c>
      <c r="J102" s="48" t="s">
        <v>13</v>
      </c>
      <c r="K102" s="49" t="s">
        <v>1198</v>
      </c>
      <c r="L102" s="43">
        <v>2022</v>
      </c>
      <c r="M102" s="50" t="s">
        <v>239</v>
      </c>
      <c r="N102" s="45" t="s">
        <v>1164</v>
      </c>
      <c r="O102" s="51" t="str">
        <f t="shared" si="5"/>
        <v>Vgl. Shakya et al. (2022), S. 627.</v>
      </c>
      <c r="P102" s="51" t="s">
        <v>13</v>
      </c>
      <c r="Q102" s="45" t="str">
        <f>I102&amp;" ("&amp;L102&amp;"), "&amp;F102&amp;", "&amp;K102&amp;", "&amp;N102&amp;", https://doi.org/"&amp;G102&amp;"."</f>
        <v>Shakya, Subarna; Emilia Balas, Valentina; Kamolphiwong, Sinchai; Du, Ke-Lin (2022), Sentimental Analysis and Deep Learning: Proceedings of ICSADL 2021, Singapore, Springer, 25. Oktober 2021, ISBN: 978-9-811-65157-1, https://doi.org/10.1007/978-981-16-5157-1.</v>
      </c>
    </row>
    <row r="103" spans="1:17" s="52" customFormat="1" x14ac:dyDescent="0.2">
      <c r="A103" s="43">
        <v>102</v>
      </c>
      <c r="B103" s="43"/>
      <c r="C103" s="43" t="s">
        <v>28</v>
      </c>
      <c r="D103" s="53" t="s">
        <v>281</v>
      </c>
      <c r="E103" s="49" t="s">
        <v>673</v>
      </c>
      <c r="F103" s="49" t="s">
        <v>280</v>
      </c>
      <c r="G103" s="54" t="s">
        <v>276</v>
      </c>
      <c r="H103" s="49" t="s">
        <v>454</v>
      </c>
      <c r="I103" s="49" t="s">
        <v>279</v>
      </c>
      <c r="J103" s="48" t="s">
        <v>13</v>
      </c>
      <c r="K103" s="49" t="s">
        <v>277</v>
      </c>
      <c r="L103" s="43">
        <v>1984</v>
      </c>
      <c r="M103" s="50" t="s">
        <v>278</v>
      </c>
      <c r="N103" s="45"/>
      <c r="O103" s="51" t="str">
        <f t="shared" si="5"/>
        <v>Vgl. Sloan, Houlsby (1984), S. 193-194.</v>
      </c>
      <c r="P103" s="51" t="s">
        <v>13</v>
      </c>
      <c r="Q103" s="45" t="str">
        <f>I103&amp;" ("&amp;L103&amp;"), "&amp;F103&amp;", In: "&amp;K103&amp;", S. "&amp;M103&amp;", "&amp;N103&amp;", https://doi.org/"&amp;G103&amp;"."</f>
        <v>Sloan, S. W.; Houlsby, G. T. (1984), An implementation of Watson's algorithm for computing 2-dimensional delaunay triangulations, In: Advances in Engineering Software, vol. 6, no. 4, S. 193-194, , https://doi.org/10.1016/0141-1195(84)90003-2.</v>
      </c>
    </row>
    <row r="104" spans="1:17" s="52" customFormat="1" x14ac:dyDescent="0.2">
      <c r="A104" s="43">
        <v>103</v>
      </c>
      <c r="B104" s="43"/>
      <c r="C104" s="43" t="s">
        <v>28</v>
      </c>
      <c r="D104" s="53" t="s">
        <v>281</v>
      </c>
      <c r="E104" s="49" t="s">
        <v>673</v>
      </c>
      <c r="F104" s="49" t="s">
        <v>280</v>
      </c>
      <c r="G104" s="54" t="s">
        <v>276</v>
      </c>
      <c r="H104" s="49" t="s">
        <v>454</v>
      </c>
      <c r="I104" s="49" t="s">
        <v>279</v>
      </c>
      <c r="J104" s="48" t="s">
        <v>13</v>
      </c>
      <c r="K104" s="49" t="s">
        <v>277</v>
      </c>
      <c r="L104" s="43">
        <v>1984</v>
      </c>
      <c r="M104" s="50" t="s">
        <v>278</v>
      </c>
      <c r="N104" s="45"/>
      <c r="O104" s="51" t="str">
        <f t="shared" si="5"/>
        <v>Vgl. Sloan, Houlsby (1984), S. 193-194.</v>
      </c>
      <c r="P104" s="51" t="s">
        <v>13</v>
      </c>
      <c r="Q104" s="45" t="str">
        <f>I104&amp;" ("&amp;L104&amp;"), "&amp;F104&amp;", In: "&amp;K104&amp;", S. "&amp;M104&amp;", "&amp;N104&amp;", https://doi.org/"&amp;G104&amp;"."</f>
        <v>Sloan, S. W.; Houlsby, G. T. (1984), An implementation of Watson's algorithm for computing 2-dimensional delaunay triangulations, In: Advances in Engineering Software, vol. 6, no. 4, S. 193-194, , https://doi.org/10.1016/0141-1195(84)90003-2.</v>
      </c>
    </row>
    <row r="105" spans="1:17" s="52" customFormat="1" x14ac:dyDescent="0.2">
      <c r="A105" s="43">
        <v>104</v>
      </c>
      <c r="B105" s="43"/>
      <c r="C105" s="43" t="s">
        <v>15</v>
      </c>
      <c r="D105" s="53" t="s">
        <v>240</v>
      </c>
      <c r="E105" s="49" t="s">
        <v>13</v>
      </c>
      <c r="F105" s="49" t="s">
        <v>241</v>
      </c>
      <c r="G105" s="54" t="s">
        <v>1166</v>
      </c>
      <c r="H105" s="49" t="s">
        <v>1168</v>
      </c>
      <c r="I105" s="49" t="s">
        <v>1167</v>
      </c>
      <c r="J105" s="48" t="s">
        <v>13</v>
      </c>
      <c r="K105" s="49" t="s">
        <v>1198</v>
      </c>
      <c r="L105" s="43">
        <v>2022</v>
      </c>
      <c r="M105" s="50" t="s">
        <v>239</v>
      </c>
      <c r="N105" s="45" t="s">
        <v>1164</v>
      </c>
      <c r="O105" s="51" t="str">
        <f t="shared" si="5"/>
        <v>Vgl. Shakya et al. (2022), S. 627.</v>
      </c>
      <c r="P105" s="51" t="s">
        <v>13</v>
      </c>
      <c r="Q105" s="45" t="str">
        <f>I105&amp;" ("&amp;L105&amp;"), "&amp;F105&amp;", "&amp;K105&amp;", "&amp;N105&amp;", https://doi.org/"&amp;G105&amp;"."</f>
        <v>Shakya, Subarna; Emilia Balas, Valentina; Kamolphiwong, Sinchai; Du, Ke-Lin (2022), Sentimental Analysis and Deep Learning: Proceedings of ICSADL 2021, Singapore, Springer, 25. Oktober 2021, ISBN: 978-9-811-65157-1, https://doi.org/10.1007/978-981-16-5157-1.</v>
      </c>
    </row>
    <row r="106" spans="1:17" s="52" customFormat="1" x14ac:dyDescent="0.2">
      <c r="A106" s="43">
        <v>105</v>
      </c>
      <c r="B106" s="43"/>
      <c r="C106" s="43" t="s">
        <v>15</v>
      </c>
      <c r="D106" s="53" t="s">
        <v>240</v>
      </c>
      <c r="E106" s="49" t="s">
        <v>13</v>
      </c>
      <c r="F106" s="49" t="s">
        <v>241</v>
      </c>
      <c r="G106" s="54" t="s">
        <v>1166</v>
      </c>
      <c r="H106" s="49" t="s">
        <v>1168</v>
      </c>
      <c r="I106" s="49" t="s">
        <v>1167</v>
      </c>
      <c r="J106" s="48" t="s">
        <v>13</v>
      </c>
      <c r="K106" s="49" t="s">
        <v>1198</v>
      </c>
      <c r="L106" s="43">
        <v>2022</v>
      </c>
      <c r="M106" s="50" t="s">
        <v>239</v>
      </c>
      <c r="N106" s="45" t="s">
        <v>1164</v>
      </c>
      <c r="O106" s="51" t="str">
        <f t="shared" si="5"/>
        <v>Vgl. Shakya et al. (2022), S. 627.</v>
      </c>
      <c r="P106" s="51" t="s">
        <v>13</v>
      </c>
      <c r="Q106" s="45" t="str">
        <f>I106&amp;" ("&amp;L106&amp;"), "&amp;F106&amp;", "&amp;K106&amp;", "&amp;N106&amp;", https://doi.org/"&amp;G106&amp;"."</f>
        <v>Shakya, Subarna; Emilia Balas, Valentina; Kamolphiwong, Sinchai; Du, Ke-Lin (2022), Sentimental Analysis and Deep Learning: Proceedings of ICSADL 2021, Singapore, Springer, 25. Oktober 2021, ISBN: 978-9-811-65157-1, https://doi.org/10.1007/978-981-16-5157-1.</v>
      </c>
    </row>
    <row r="107" spans="1:17" s="52" customFormat="1" x14ac:dyDescent="0.2">
      <c r="A107" s="43">
        <v>106</v>
      </c>
      <c r="B107" s="43"/>
      <c r="C107" s="43" t="s">
        <v>28</v>
      </c>
      <c r="D107" s="53" t="s">
        <v>281</v>
      </c>
      <c r="E107" s="49" t="s">
        <v>673</v>
      </c>
      <c r="F107" s="49" t="s">
        <v>280</v>
      </c>
      <c r="G107" s="54" t="s">
        <v>276</v>
      </c>
      <c r="H107" s="49" t="s">
        <v>454</v>
      </c>
      <c r="I107" s="49" t="s">
        <v>279</v>
      </c>
      <c r="J107" s="48" t="s">
        <v>13</v>
      </c>
      <c r="K107" s="49" t="s">
        <v>277</v>
      </c>
      <c r="L107" s="43">
        <v>1984</v>
      </c>
      <c r="M107" s="50" t="s">
        <v>282</v>
      </c>
      <c r="N107" s="45"/>
      <c r="O107" s="51" t="str">
        <f t="shared" si="5"/>
        <v>Vgl. Sloan, Houlsby (1984), S. 194.</v>
      </c>
      <c r="P107" s="51" t="s">
        <v>13</v>
      </c>
      <c r="Q107" s="45" t="str">
        <f t="shared" ref="Q107:Q144" si="6">I107&amp;" ("&amp;L107&amp;"), "&amp;F107&amp;", In: "&amp;K107&amp;", S. "&amp;M107&amp;", "&amp;N107&amp;", https://doi.org/"&amp;G107&amp;"."</f>
        <v>Sloan, S. W.; Houlsby, G. T. (1984), An implementation of Watson's algorithm for computing 2-dimensional delaunay triangulations, In: Advances in Engineering Software, vol. 6, no. 4, S. 194, , https://doi.org/10.1016/0141-1195(84)90003-2.</v>
      </c>
    </row>
    <row r="108" spans="1:17" s="52" customFormat="1" x14ac:dyDescent="0.2">
      <c r="A108" s="43">
        <v>107</v>
      </c>
      <c r="B108" s="43"/>
      <c r="C108" s="43" t="s">
        <v>28</v>
      </c>
      <c r="D108" s="53" t="s">
        <v>263</v>
      </c>
      <c r="E108" s="49" t="s">
        <v>262</v>
      </c>
      <c r="F108" s="49" t="s">
        <v>264</v>
      </c>
      <c r="G108" s="54" t="s">
        <v>261</v>
      </c>
      <c r="H108" s="49" t="s">
        <v>453</v>
      </c>
      <c r="I108" s="49" t="s">
        <v>260</v>
      </c>
      <c r="J108" s="48" t="s">
        <v>13</v>
      </c>
      <c r="K108" s="49" t="s">
        <v>266</v>
      </c>
      <c r="L108" s="43">
        <v>1981</v>
      </c>
      <c r="M108" s="50" t="s">
        <v>283</v>
      </c>
      <c r="N108" s="45"/>
      <c r="O108" s="51" t="str">
        <f t="shared" si="5"/>
        <v>Vgl. Bowyer (1981), S. 162-163.</v>
      </c>
      <c r="P108" s="51" t="s">
        <v>13</v>
      </c>
      <c r="Q108" s="45" t="str">
        <f t="shared" si="6"/>
        <v>Bowyer, Adrian (1981), Computing Dirichlet tessellations, In: The Computer Journal, vol. 24, no. 2, S. 162-163, , https://doi.org/10.1093/comjnl/24.2.162.</v>
      </c>
    </row>
    <row r="109" spans="1:17" s="52" customFormat="1" x14ac:dyDescent="0.2">
      <c r="A109" s="43">
        <v>108</v>
      </c>
      <c r="B109" s="43"/>
      <c r="C109" s="43" t="s">
        <v>28</v>
      </c>
      <c r="D109" s="53" t="s">
        <v>244</v>
      </c>
      <c r="E109" s="49" t="s">
        <v>245</v>
      </c>
      <c r="F109" s="49" t="s">
        <v>243</v>
      </c>
      <c r="G109" s="54" t="s">
        <v>13</v>
      </c>
      <c r="H109" s="49" t="s">
        <v>452</v>
      </c>
      <c r="I109" s="49" t="s">
        <v>242</v>
      </c>
      <c r="J109" s="48" t="s">
        <v>13</v>
      </c>
      <c r="K109" s="49" t="s">
        <v>246</v>
      </c>
      <c r="L109" s="43">
        <v>1934</v>
      </c>
      <c r="M109" s="50" t="s">
        <v>303</v>
      </c>
      <c r="N109" s="45"/>
      <c r="O109" s="51" t="str">
        <f t="shared" si="5"/>
        <v>Vgl. Delaunay (1934), S. 793-796.</v>
      </c>
      <c r="P109" s="51" t="s">
        <v>13</v>
      </c>
      <c r="Q109" s="45" t="str">
        <f t="shared" si="6"/>
        <v>Delaunay, B. (1934), Sur la sphère vide. A la mémoire de Georges Voronoï, In: Bulletin de l'Académie des Sciences de l'URSS, no. 6, S. 793-796, , https://doi.org/-.</v>
      </c>
    </row>
    <row r="110" spans="1:17" s="52" customFormat="1" x14ac:dyDescent="0.2">
      <c r="A110" s="43">
        <v>109</v>
      </c>
      <c r="B110" s="43"/>
      <c r="C110" s="43" t="s">
        <v>28</v>
      </c>
      <c r="D110" s="53" t="s">
        <v>258</v>
      </c>
      <c r="E110" s="49" t="s">
        <v>257</v>
      </c>
      <c r="F110" s="49" t="s">
        <v>256</v>
      </c>
      <c r="G110" s="54" t="s">
        <v>255</v>
      </c>
      <c r="H110" s="49" t="s">
        <v>455</v>
      </c>
      <c r="I110" s="49" t="s">
        <v>252</v>
      </c>
      <c r="J110" s="48" t="s">
        <v>13</v>
      </c>
      <c r="K110" s="49" t="s">
        <v>254</v>
      </c>
      <c r="L110" s="43">
        <v>2021</v>
      </c>
      <c r="M110" s="50" t="s">
        <v>149</v>
      </c>
      <c r="N110" s="45"/>
      <c r="O110" s="51" t="str">
        <f t="shared" si="5"/>
        <v>Vgl. Liu, Zheng (2021), S. 3.</v>
      </c>
      <c r="P110" s="51" t="s">
        <v>13</v>
      </c>
      <c r="Q110" s="45" t="str">
        <f t="shared" si="6"/>
        <v>Liu, Yong; Zheng, Yanwei (2021), Accurate Volume Calculation Driven by Delaunay Triangulation for Coal Measurement, In: Scientific Programming, ResearchGate, S. 3, , https://doi.org/10.1155/2021/6613264.</v>
      </c>
    </row>
    <row r="111" spans="1:17" s="52" customFormat="1" x14ac:dyDescent="0.2">
      <c r="A111" s="43">
        <v>110</v>
      </c>
      <c r="B111" s="43"/>
      <c r="C111" s="43" t="s">
        <v>28</v>
      </c>
      <c r="D111" s="53" t="s">
        <v>258</v>
      </c>
      <c r="E111" s="49" t="s">
        <v>257</v>
      </c>
      <c r="F111" s="49" t="s">
        <v>256</v>
      </c>
      <c r="G111" s="54" t="s">
        <v>255</v>
      </c>
      <c r="H111" s="49" t="s">
        <v>455</v>
      </c>
      <c r="I111" s="49" t="s">
        <v>252</v>
      </c>
      <c r="J111" s="48" t="s">
        <v>13</v>
      </c>
      <c r="K111" s="49" t="s">
        <v>254</v>
      </c>
      <c r="L111" s="43">
        <v>2021</v>
      </c>
      <c r="M111" s="50" t="s">
        <v>149</v>
      </c>
      <c r="N111" s="45"/>
      <c r="O111" s="51" t="str">
        <f t="shared" si="5"/>
        <v>Vgl. Liu, Zheng (2021), S. 3.</v>
      </c>
      <c r="P111" s="51" t="s">
        <v>13</v>
      </c>
      <c r="Q111" s="45" t="str">
        <f t="shared" si="6"/>
        <v>Liu, Yong; Zheng, Yanwei (2021), Accurate Volume Calculation Driven by Delaunay Triangulation for Coal Measurement, In: Scientific Programming, ResearchGate, S. 3, , https://doi.org/10.1155/2021/6613264.</v>
      </c>
    </row>
    <row r="112" spans="1:17" s="52" customFormat="1" x14ac:dyDescent="0.2">
      <c r="A112" s="43">
        <v>111</v>
      </c>
      <c r="B112" s="43"/>
      <c r="C112" s="43" t="s">
        <v>28</v>
      </c>
      <c r="D112" s="53" t="s">
        <v>323</v>
      </c>
      <c r="E112" s="49" t="s">
        <v>322</v>
      </c>
      <c r="F112" s="49" t="s">
        <v>321</v>
      </c>
      <c r="G112" s="54" t="s">
        <v>324</v>
      </c>
      <c r="H112" s="49" t="s">
        <v>458</v>
      </c>
      <c r="I112" s="49" t="s">
        <v>325</v>
      </c>
      <c r="J112" s="48" t="s">
        <v>13</v>
      </c>
      <c r="K112" s="49" t="s">
        <v>326</v>
      </c>
      <c r="L112" s="43">
        <v>2022</v>
      </c>
      <c r="M112" s="50" t="s">
        <v>320</v>
      </c>
      <c r="N112" s="45"/>
      <c r="O112" s="51" t="str">
        <f t="shared" si="5"/>
        <v>Vgl. Brzeziński et al. (2022), S. 7-8.</v>
      </c>
      <c r="P112" s="51" t="s">
        <v>13</v>
      </c>
      <c r="Q112" s="45" t="str">
        <f t="shared" si="6"/>
        <v>Brzeziński, Karol; Duda, Adam; Styk, Adam; Kowaluk, Tomasz (2022), Photogrammetry-Based Volume Measurement Framework for the Particle Density Estimation of LECA, In: MDPI, Materials, vol. 15, no. 15, S. 7-8, , https://doi.org/10.3390/ma15155388.</v>
      </c>
    </row>
    <row r="113" spans="1:17" s="52" customFormat="1" x14ac:dyDescent="0.2">
      <c r="A113" s="43">
        <v>112</v>
      </c>
      <c r="B113" s="43"/>
      <c r="C113" s="43" t="s">
        <v>28</v>
      </c>
      <c r="D113" s="53" t="s">
        <v>305</v>
      </c>
      <c r="E113" s="49" t="s">
        <v>304</v>
      </c>
      <c r="F113" s="49" t="s">
        <v>307</v>
      </c>
      <c r="G113" s="54" t="s">
        <v>309</v>
      </c>
      <c r="H113" s="49" t="s">
        <v>457</v>
      </c>
      <c r="I113" s="49" t="s">
        <v>308</v>
      </c>
      <c r="J113" s="48" t="s">
        <v>13</v>
      </c>
      <c r="K113" s="49" t="s">
        <v>310</v>
      </c>
      <c r="L113" s="43">
        <v>2018</v>
      </c>
      <c r="M113" s="50" t="s">
        <v>311</v>
      </c>
      <c r="N113" s="45"/>
      <c r="O113" s="51" t="str">
        <f t="shared" si="5"/>
        <v>Vgl. Concha-Meyer et al. (2018), S. 1868-1869.</v>
      </c>
      <c r="P113" s="51" t="s">
        <v>13</v>
      </c>
      <c r="Q113" s="45" t="str">
        <f t="shared" si="6"/>
        <v>Concha-Meyer, Aníbal; Eifert, Joseph; Wang, Hengjian; Sanglay, Gabriel (2018), Volume estimation of strawberries, mushrooms, and tomatoes with a machine vision system, In: International Journal of Food Properties, vol. 21, no. 1, S. 1868-1869, , https://doi.org/10.1080/10942912.2018.1508156.</v>
      </c>
    </row>
    <row r="114" spans="1:17" s="52" customFormat="1" x14ac:dyDescent="0.2">
      <c r="A114" s="43">
        <v>113</v>
      </c>
      <c r="B114" s="43"/>
      <c r="C114" s="43" t="s">
        <v>28</v>
      </c>
      <c r="D114" s="53" t="s">
        <v>350</v>
      </c>
      <c r="E114" s="49" t="s">
        <v>351</v>
      </c>
      <c r="F114" s="49" t="s">
        <v>352</v>
      </c>
      <c r="G114" s="54" t="s">
        <v>353</v>
      </c>
      <c r="H114" s="49" t="s">
        <v>459</v>
      </c>
      <c r="I114" s="49" t="s">
        <v>354</v>
      </c>
      <c r="J114" s="48" t="s">
        <v>13</v>
      </c>
      <c r="K114" s="49" t="s">
        <v>1206</v>
      </c>
      <c r="L114" s="43">
        <v>2022</v>
      </c>
      <c r="M114" s="50" t="s">
        <v>18</v>
      </c>
      <c r="N114" s="45"/>
      <c r="O114" s="51" t="str">
        <f t="shared" si="5"/>
        <v>Vgl. Raju, Sazonov (2022), S. 1-2.</v>
      </c>
      <c r="P114" s="51" t="s">
        <v>13</v>
      </c>
      <c r="Q114" s="45" t="str">
        <f t="shared" si="6"/>
        <v>Raju, Viprav B.; Sazonov, Edward (2022), FOODCAM: A Novel Structured Light-Stereo Imaging System for Food Portion Size Estimation, In: MDPI, Sensors, vol. 22, no. 9, S. 1-2, , https://doi.org/10.3390/s22093300.</v>
      </c>
    </row>
    <row r="115" spans="1:17" s="52" customFormat="1" ht="153" x14ac:dyDescent="0.2">
      <c r="A115" s="43">
        <v>114</v>
      </c>
      <c r="B115" s="43"/>
      <c r="C115" s="43" t="s">
        <v>28</v>
      </c>
      <c r="D115" s="53" t="s">
        <v>775</v>
      </c>
      <c r="E115" s="49" t="s">
        <v>776</v>
      </c>
      <c r="F115" s="55" t="s">
        <v>777</v>
      </c>
      <c r="G115" s="54" t="s">
        <v>778</v>
      </c>
      <c r="H115" s="49" t="s">
        <v>780</v>
      </c>
      <c r="I115" s="49" t="s">
        <v>779</v>
      </c>
      <c r="J115" s="48" t="s">
        <v>13</v>
      </c>
      <c r="K115" s="49" t="s">
        <v>781</v>
      </c>
      <c r="L115" s="43">
        <v>2020</v>
      </c>
      <c r="M115" s="49">
        <v>885</v>
      </c>
      <c r="N115" s="45"/>
      <c r="O115" s="51" t="str">
        <f t="shared" si="5"/>
        <v>Vgl. Amoutzopoulos et al. (2020), S. 885.</v>
      </c>
      <c r="P115" s="51" t="s">
        <v>13</v>
      </c>
      <c r="Q115" s="45" t="str">
        <f t="shared" si="6"/>
        <v>Amoutzopoulos, Birdem; Page, Polly; Roberts, Caireen; Roe, Mark; Cade, Janet; Steer, Toni; Baker, Ruby; Hawes, Tabitha; Galloway, Catherine; Yu, Dove; Almiron-Roig, Eva (2020), Portion size estimation in dietary assessment: a systematic review of existing tools, their strengths and limitations, In: PMC, Nutr Rev., vol. 78, no. 11, S. 885, , https://doi.org/10.1093/nutrit/nuz107.</v>
      </c>
    </row>
    <row r="116" spans="1:17" s="52" customFormat="1" x14ac:dyDescent="0.2">
      <c r="A116" s="43">
        <v>115</v>
      </c>
      <c r="B116" s="43"/>
      <c r="C116" s="43" t="s">
        <v>28</v>
      </c>
      <c r="D116" s="53" t="s">
        <v>357</v>
      </c>
      <c r="E116" s="49" t="s">
        <v>358</v>
      </c>
      <c r="F116" s="49" t="s">
        <v>359</v>
      </c>
      <c r="G116" s="54" t="s">
        <v>356</v>
      </c>
      <c r="H116" s="49" t="s">
        <v>460</v>
      </c>
      <c r="I116" s="49" t="s">
        <v>355</v>
      </c>
      <c r="J116" s="48" t="s">
        <v>13</v>
      </c>
      <c r="K116" s="49" t="s">
        <v>1207</v>
      </c>
      <c r="L116" s="43">
        <v>2021</v>
      </c>
      <c r="M116" s="50" t="s">
        <v>145</v>
      </c>
      <c r="N116" s="45"/>
      <c r="O116" s="51" t="str">
        <f t="shared" si="5"/>
        <v>Vgl. Tahir, Loo (2021), S. 1-3.</v>
      </c>
      <c r="P116" s="51" t="s">
        <v>13</v>
      </c>
      <c r="Q116" s="45" t="str">
        <f t="shared" si="6"/>
        <v>Tahir, Ghalib Ahmed; Loo, Chu Kiong (2021), A Comprehensive Survey of Image-Based Food Recognition and Volume Estimation Methods for Dietary Assessment, In: MDPI, Healthcare, vol. 9, no. 12, S. 1-3, , https://doi.org/10.3390/healthcare9121676.</v>
      </c>
    </row>
    <row r="117" spans="1:17" s="52" customFormat="1" x14ac:dyDescent="0.2">
      <c r="A117" s="43">
        <v>116</v>
      </c>
      <c r="B117" s="43"/>
      <c r="C117" s="43" t="s">
        <v>28</v>
      </c>
      <c r="D117" s="53" t="s">
        <v>350</v>
      </c>
      <c r="E117" s="49" t="s">
        <v>351</v>
      </c>
      <c r="F117" s="49" t="s">
        <v>352</v>
      </c>
      <c r="G117" s="54" t="s">
        <v>353</v>
      </c>
      <c r="H117" s="49" t="s">
        <v>459</v>
      </c>
      <c r="I117" s="49" t="s">
        <v>354</v>
      </c>
      <c r="J117" s="48" t="s">
        <v>13</v>
      </c>
      <c r="K117" s="49" t="s">
        <v>1206</v>
      </c>
      <c r="L117" s="43">
        <v>2022</v>
      </c>
      <c r="M117" s="50" t="s">
        <v>143</v>
      </c>
      <c r="N117" s="45"/>
      <c r="O117" s="51" t="str">
        <f t="shared" si="5"/>
        <v>Vgl. Raju, Sazonov (2022), S. 1.</v>
      </c>
      <c r="P117" s="51" t="s">
        <v>13</v>
      </c>
      <c r="Q117" s="45" t="str">
        <f t="shared" si="6"/>
        <v>Raju, Viprav B.; Sazonov, Edward (2022), FOODCAM: A Novel Structured Light-Stereo Imaging System for Food Portion Size Estimation, In: MDPI, Sensors, vol. 22, no. 9, S. 1, , https://doi.org/10.3390/s22093300.</v>
      </c>
    </row>
    <row r="118" spans="1:17" s="52" customFormat="1" x14ac:dyDescent="0.2">
      <c r="A118" s="43">
        <v>117</v>
      </c>
      <c r="B118" s="43"/>
      <c r="C118" s="43" t="s">
        <v>28</v>
      </c>
      <c r="D118" s="53" t="s">
        <v>357</v>
      </c>
      <c r="E118" s="49" t="s">
        <v>358</v>
      </c>
      <c r="F118" s="49" t="s">
        <v>359</v>
      </c>
      <c r="G118" s="54" t="s">
        <v>356</v>
      </c>
      <c r="H118" s="49" t="s">
        <v>460</v>
      </c>
      <c r="I118" s="49" t="s">
        <v>355</v>
      </c>
      <c r="J118" s="48" t="s">
        <v>13</v>
      </c>
      <c r="K118" s="49" t="s">
        <v>1207</v>
      </c>
      <c r="L118" s="43">
        <v>2021</v>
      </c>
      <c r="M118" s="50" t="s">
        <v>143</v>
      </c>
      <c r="N118" s="45"/>
      <c r="O118" s="51" t="str">
        <f t="shared" si="5"/>
        <v>Vgl. Tahir, Loo (2021), S. 1.</v>
      </c>
      <c r="P118" s="51" t="s">
        <v>13</v>
      </c>
      <c r="Q118" s="45" t="str">
        <f t="shared" si="6"/>
        <v>Tahir, Ghalib Ahmed; Loo, Chu Kiong (2021), A Comprehensive Survey of Image-Based Food Recognition and Volume Estimation Methods for Dietary Assessment, In: MDPI, Healthcare, vol. 9, no. 12, S. 1, , https://doi.org/10.3390/healthcare9121676.</v>
      </c>
    </row>
    <row r="119" spans="1:17" s="52" customFormat="1" x14ac:dyDescent="0.2">
      <c r="A119" s="43">
        <v>118</v>
      </c>
      <c r="B119" s="43"/>
      <c r="C119" s="43" t="s">
        <v>28</v>
      </c>
      <c r="D119" s="53" t="s">
        <v>346</v>
      </c>
      <c r="E119" s="49" t="s">
        <v>347</v>
      </c>
      <c r="F119" s="49" t="s">
        <v>348</v>
      </c>
      <c r="G119" s="54" t="s">
        <v>345</v>
      </c>
      <c r="H119" s="49" t="s">
        <v>461</v>
      </c>
      <c r="I119" s="49" t="s">
        <v>1236</v>
      </c>
      <c r="J119" s="48" t="s">
        <v>13</v>
      </c>
      <c r="K119" s="49" t="s">
        <v>349</v>
      </c>
      <c r="L119" s="43">
        <v>2020</v>
      </c>
      <c r="M119" s="50" t="s">
        <v>360</v>
      </c>
      <c r="N119" s="45"/>
      <c r="O119" s="51" t="str">
        <f t="shared" si="5"/>
        <v>Vgl. Lo et al. (2020), S. 5-6.</v>
      </c>
      <c r="P119" s="51" t="s">
        <v>13</v>
      </c>
      <c r="Q119" s="45" t="str">
        <f t="shared" si="6"/>
        <v>Lo, Frank Po Wen; Sun, Yingnan; Qiu, Jianing; Lo, Benny P. L. (2020), Image-Based Food Classification and Volume Estimation for Dietary Assessment: A Review, In: IEEE Journal of Biomedical and Health Informatics, vol. 24, no. 7, S. 5-6, , https://doi.org/10.1109/JBHI.2020.2987943.</v>
      </c>
    </row>
    <row r="120" spans="1:17" s="52" customFormat="1" x14ac:dyDescent="0.2">
      <c r="A120" s="43">
        <v>119</v>
      </c>
      <c r="B120" s="43"/>
      <c r="C120" s="43" t="s">
        <v>28</v>
      </c>
      <c r="D120" s="53" t="s">
        <v>346</v>
      </c>
      <c r="E120" s="49" t="s">
        <v>347</v>
      </c>
      <c r="F120" s="49" t="s">
        <v>348</v>
      </c>
      <c r="G120" s="54" t="s">
        <v>345</v>
      </c>
      <c r="H120" s="49" t="s">
        <v>461</v>
      </c>
      <c r="I120" s="49" t="s">
        <v>1236</v>
      </c>
      <c r="J120" s="48" t="s">
        <v>13</v>
      </c>
      <c r="K120" s="49" t="s">
        <v>349</v>
      </c>
      <c r="L120" s="43">
        <v>2020</v>
      </c>
      <c r="M120" s="50" t="s">
        <v>361</v>
      </c>
      <c r="N120" s="45"/>
      <c r="O120" s="51" t="str">
        <f t="shared" si="5"/>
        <v>Vgl. Lo et al. (2020), S. 5-10.</v>
      </c>
      <c r="P120" s="51" t="s">
        <v>13</v>
      </c>
      <c r="Q120" s="45" t="str">
        <f t="shared" si="6"/>
        <v>Lo, Frank Po Wen; Sun, Yingnan; Qiu, Jianing; Lo, Benny P. L. (2020), Image-Based Food Classification and Volume Estimation for Dietary Assessment: A Review, In: IEEE Journal of Biomedical and Health Informatics, vol. 24, no. 7, S. 5-10, , https://doi.org/10.1109/JBHI.2020.2987943.</v>
      </c>
    </row>
    <row r="121" spans="1:17" s="52" customFormat="1" x14ac:dyDescent="0.2">
      <c r="A121" s="43">
        <v>120</v>
      </c>
      <c r="B121" s="43"/>
      <c r="C121" s="43" t="s">
        <v>28</v>
      </c>
      <c r="D121" s="53" t="s">
        <v>346</v>
      </c>
      <c r="E121" s="49" t="s">
        <v>347</v>
      </c>
      <c r="F121" s="49" t="s">
        <v>348</v>
      </c>
      <c r="G121" s="54" t="s">
        <v>345</v>
      </c>
      <c r="H121" s="49" t="s">
        <v>461</v>
      </c>
      <c r="I121" s="49" t="s">
        <v>1236</v>
      </c>
      <c r="J121" s="48" t="s">
        <v>13</v>
      </c>
      <c r="K121" s="49" t="s">
        <v>349</v>
      </c>
      <c r="L121" s="43">
        <v>2020</v>
      </c>
      <c r="M121" s="50" t="s">
        <v>360</v>
      </c>
      <c r="N121" s="45"/>
      <c r="O121" s="51" t="str">
        <f t="shared" si="5"/>
        <v>Vgl. Lo et al. (2020), S. 5-6.</v>
      </c>
      <c r="P121" s="51" t="s">
        <v>13</v>
      </c>
      <c r="Q121" s="45" t="str">
        <f t="shared" si="6"/>
        <v>Lo, Frank Po Wen; Sun, Yingnan; Qiu, Jianing; Lo, Benny P. L. (2020), Image-Based Food Classification and Volume Estimation for Dietary Assessment: A Review, In: IEEE Journal of Biomedical and Health Informatics, vol. 24, no. 7, S. 5-6, , https://doi.org/10.1109/JBHI.2020.2987943.</v>
      </c>
    </row>
    <row r="122" spans="1:17" s="52" customFormat="1" x14ac:dyDescent="0.2">
      <c r="A122" s="43">
        <v>121</v>
      </c>
      <c r="B122" s="43"/>
      <c r="C122" s="43" t="s">
        <v>28</v>
      </c>
      <c r="D122" s="53" t="s">
        <v>346</v>
      </c>
      <c r="E122" s="49" t="s">
        <v>347</v>
      </c>
      <c r="F122" s="49" t="s">
        <v>348</v>
      </c>
      <c r="G122" s="54" t="s">
        <v>345</v>
      </c>
      <c r="H122" s="49" t="s">
        <v>461</v>
      </c>
      <c r="I122" s="49" t="s">
        <v>1236</v>
      </c>
      <c r="J122" s="48" t="s">
        <v>13</v>
      </c>
      <c r="K122" s="49" t="s">
        <v>349</v>
      </c>
      <c r="L122" s="43">
        <v>2020</v>
      </c>
      <c r="M122" s="50" t="s">
        <v>575</v>
      </c>
      <c r="N122" s="45"/>
      <c r="O122" s="51" t="str">
        <f t="shared" si="5"/>
        <v>Vgl. Lo et al. (2020), S. 5-8.</v>
      </c>
      <c r="P122" s="51" t="s">
        <v>13</v>
      </c>
      <c r="Q122" s="45" t="str">
        <f t="shared" si="6"/>
        <v>Lo, Frank Po Wen; Sun, Yingnan; Qiu, Jianing; Lo, Benny P. L. (2020), Image-Based Food Classification and Volume Estimation for Dietary Assessment: A Review, In: IEEE Journal of Biomedical and Health Informatics, vol. 24, no. 7, S. 5-8, , https://doi.org/10.1109/JBHI.2020.2987943.</v>
      </c>
    </row>
    <row r="123" spans="1:17" s="52" customFormat="1" x14ac:dyDescent="0.2">
      <c r="A123" s="43">
        <v>122</v>
      </c>
      <c r="B123" s="43"/>
      <c r="C123" s="43" t="s">
        <v>28</v>
      </c>
      <c r="D123" s="53" t="s">
        <v>378</v>
      </c>
      <c r="E123" s="49" t="s">
        <v>379</v>
      </c>
      <c r="F123" s="49" t="s">
        <v>380</v>
      </c>
      <c r="G123" s="54" t="s">
        <v>381</v>
      </c>
      <c r="H123" s="49" t="s">
        <v>464</v>
      </c>
      <c r="I123" s="49" t="s">
        <v>382</v>
      </c>
      <c r="J123" s="48" t="s">
        <v>13</v>
      </c>
      <c r="K123" s="49" t="s">
        <v>1208</v>
      </c>
      <c r="L123" s="43">
        <v>2021</v>
      </c>
      <c r="M123" s="50" t="s">
        <v>383</v>
      </c>
      <c r="N123" s="45"/>
      <c r="O123" s="51" t="str">
        <f t="shared" si="5"/>
        <v>Vgl. Lam et al. (2021), S. 695-707.</v>
      </c>
      <c r="P123" s="51" t="s">
        <v>13</v>
      </c>
      <c r="Q123" s="45" t="str">
        <f t="shared" si="6"/>
        <v>Lam, Meng Chun; Suwadi, Nur Afyfah; Mohd Zainul Arifien, Adibah Huda; Poh, Bee Koon; Safii, Nik Shanita; Wong, Jyh Eiin (2021), An evaluation of a virtual atlas of portion sizes (VAPS) mobile augmented reality for portion size estimation, In: Springer Link, Virtual Reality, vol. 25, S. 695-707, , https://doi.org/10.1007/s10055-020-00484-0.</v>
      </c>
    </row>
    <row r="124" spans="1:17" s="52" customFormat="1" x14ac:dyDescent="0.2">
      <c r="A124" s="43">
        <v>123</v>
      </c>
      <c r="B124" s="43"/>
      <c r="C124" s="43" t="s">
        <v>28</v>
      </c>
      <c r="D124" s="53" t="s">
        <v>385</v>
      </c>
      <c r="E124" s="49" t="s">
        <v>384</v>
      </c>
      <c r="F124" s="49" t="s">
        <v>386</v>
      </c>
      <c r="G124" s="54" t="s">
        <v>388</v>
      </c>
      <c r="H124" s="49" t="s">
        <v>465</v>
      </c>
      <c r="I124" s="49" t="s">
        <v>387</v>
      </c>
      <c r="J124" s="48" t="s">
        <v>13</v>
      </c>
      <c r="K124" s="49" t="s">
        <v>389</v>
      </c>
      <c r="L124" s="43">
        <v>2020</v>
      </c>
      <c r="M124" s="50" t="s">
        <v>390</v>
      </c>
      <c r="N124" s="45"/>
      <c r="O124" s="51" t="str">
        <f t="shared" si="5"/>
        <v>Vgl. Naritomi, Yanai (2020), S. 818-819.</v>
      </c>
      <c r="P124" s="51" t="s">
        <v>13</v>
      </c>
      <c r="Q124" s="45" t="str">
        <f t="shared" si="6"/>
        <v>Naritomi, Shu; Yanai, Keiji (2020), CalorieCaptorGlass: Food Calorie Estimation based on Actual Size using HoloLens and Deep Learning, In: IEEE Conference on Virtual Reality and 3D User Interfaces Abstracts and Workshops, S. 818-819, , https://doi.org/10.1109/VRW50115.2020.00260.</v>
      </c>
    </row>
    <row r="125" spans="1:17" s="52" customFormat="1" x14ac:dyDescent="0.2">
      <c r="A125" s="43">
        <v>124</v>
      </c>
      <c r="B125" s="43"/>
      <c r="C125" s="43" t="s">
        <v>28</v>
      </c>
      <c r="D125" s="53" t="s">
        <v>346</v>
      </c>
      <c r="E125" s="49" t="s">
        <v>347</v>
      </c>
      <c r="F125" s="49" t="s">
        <v>348</v>
      </c>
      <c r="G125" s="54" t="s">
        <v>345</v>
      </c>
      <c r="H125" s="49" t="s">
        <v>461</v>
      </c>
      <c r="I125" s="49" t="s">
        <v>1236</v>
      </c>
      <c r="J125" s="48" t="s">
        <v>13</v>
      </c>
      <c r="K125" s="49" t="s">
        <v>349</v>
      </c>
      <c r="L125" s="43">
        <v>2020</v>
      </c>
      <c r="M125" s="50" t="s">
        <v>362</v>
      </c>
      <c r="N125" s="45"/>
      <c r="O125" s="51" t="str">
        <f t="shared" si="5"/>
        <v>Vgl. Lo et al. (2020), S. 5.</v>
      </c>
      <c r="P125" s="51" t="s">
        <v>13</v>
      </c>
      <c r="Q125" s="45" t="str">
        <f t="shared" si="6"/>
        <v>Lo, Frank Po Wen; Sun, Yingnan; Qiu, Jianing; Lo, Benny P. L. (2020), Image-Based Food Classification and Volume Estimation for Dietary Assessment: A Review, In: IEEE Journal of Biomedical and Health Informatics, vol. 24, no. 7, S. 5, , https://doi.org/10.1109/JBHI.2020.2987943.</v>
      </c>
    </row>
    <row r="126" spans="1:17" s="52" customFormat="1" x14ac:dyDescent="0.2">
      <c r="A126" s="43">
        <v>125</v>
      </c>
      <c r="B126" s="43"/>
      <c r="C126" s="43" t="s">
        <v>28</v>
      </c>
      <c r="D126" s="53" t="s">
        <v>346</v>
      </c>
      <c r="E126" s="49" t="s">
        <v>347</v>
      </c>
      <c r="F126" s="49" t="s">
        <v>348</v>
      </c>
      <c r="G126" s="54" t="s">
        <v>345</v>
      </c>
      <c r="H126" s="49" t="s">
        <v>461</v>
      </c>
      <c r="I126" s="49" t="s">
        <v>1236</v>
      </c>
      <c r="J126" s="48" t="s">
        <v>13</v>
      </c>
      <c r="K126" s="49" t="s">
        <v>349</v>
      </c>
      <c r="L126" s="43">
        <v>2020</v>
      </c>
      <c r="M126" s="50" t="s">
        <v>362</v>
      </c>
      <c r="N126" s="45"/>
      <c r="O126" s="51" t="str">
        <f t="shared" si="5"/>
        <v>Vgl. Lo et al. (2020), S. 5.</v>
      </c>
      <c r="P126" s="51" t="s">
        <v>13</v>
      </c>
      <c r="Q126" s="45" t="str">
        <f t="shared" si="6"/>
        <v>Lo, Frank Po Wen; Sun, Yingnan; Qiu, Jianing; Lo, Benny P. L. (2020), Image-Based Food Classification and Volume Estimation for Dietary Assessment: A Review, In: IEEE Journal of Biomedical and Health Informatics, vol. 24, no. 7, S. 5, , https://doi.org/10.1109/JBHI.2020.2987943.</v>
      </c>
    </row>
    <row r="127" spans="1:17" s="52" customFormat="1" x14ac:dyDescent="0.2">
      <c r="A127" s="43">
        <v>126</v>
      </c>
      <c r="B127" s="43"/>
      <c r="C127" s="43" t="s">
        <v>28</v>
      </c>
      <c r="D127" s="53" t="s">
        <v>346</v>
      </c>
      <c r="E127" s="49" t="s">
        <v>347</v>
      </c>
      <c r="F127" s="49" t="s">
        <v>348</v>
      </c>
      <c r="G127" s="54" t="s">
        <v>345</v>
      </c>
      <c r="H127" s="49" t="s">
        <v>461</v>
      </c>
      <c r="I127" s="49" t="s">
        <v>1236</v>
      </c>
      <c r="J127" s="48" t="s">
        <v>13</v>
      </c>
      <c r="K127" s="49" t="s">
        <v>349</v>
      </c>
      <c r="L127" s="43">
        <v>2020</v>
      </c>
      <c r="M127" s="50" t="s">
        <v>391</v>
      </c>
      <c r="N127" s="45"/>
      <c r="O127" s="51" t="str">
        <f t="shared" si="5"/>
        <v>Vgl. Lo et al. (2020), S. 8-9.</v>
      </c>
      <c r="P127" s="51" t="s">
        <v>13</v>
      </c>
      <c r="Q127" s="45" t="str">
        <f t="shared" si="6"/>
        <v>Lo, Frank Po Wen; Sun, Yingnan; Qiu, Jianing; Lo, Benny P. L. (2020), Image-Based Food Classification and Volume Estimation for Dietary Assessment: A Review, In: IEEE Journal of Biomedical and Health Informatics, vol. 24, no. 7, S. 8-9, , https://doi.org/10.1109/JBHI.2020.2987943.</v>
      </c>
    </row>
    <row r="128" spans="1:17" s="52" customFormat="1" x14ac:dyDescent="0.2">
      <c r="A128" s="43">
        <v>127</v>
      </c>
      <c r="B128" s="43"/>
      <c r="C128" s="43" t="s">
        <v>28</v>
      </c>
      <c r="D128" s="53" t="s">
        <v>394</v>
      </c>
      <c r="E128" s="49" t="s">
        <v>395</v>
      </c>
      <c r="F128" s="49" t="s">
        <v>397</v>
      </c>
      <c r="G128" s="54" t="s">
        <v>393</v>
      </c>
      <c r="H128" s="49" t="s">
        <v>466</v>
      </c>
      <c r="I128" s="49" t="s">
        <v>392</v>
      </c>
      <c r="J128" s="48" t="s">
        <v>13</v>
      </c>
      <c r="K128" s="49" t="s">
        <v>398</v>
      </c>
      <c r="L128" s="43">
        <v>2016</v>
      </c>
      <c r="M128" s="50" t="s">
        <v>396</v>
      </c>
      <c r="N128" s="45"/>
      <c r="O128" s="51" t="str">
        <f t="shared" si="5"/>
        <v>Vgl. Okamoto, Yanai (2016), S. 63-70.</v>
      </c>
      <c r="P128" s="51" t="s">
        <v>13</v>
      </c>
      <c r="Q128" s="45" t="str">
        <f t="shared" si="6"/>
        <v>Okamoto, Koichi; Yanai, Keiji (2016), An Automatic Calorie Estimation System of Food Images on a Smartphone, In: ResearchGate, S. 63-70, , https://doi.org/10.1145/2986035.2986040.</v>
      </c>
    </row>
    <row r="129" spans="1:17" s="52" customFormat="1" x14ac:dyDescent="0.2">
      <c r="A129" s="43">
        <v>128</v>
      </c>
      <c r="B129" s="43"/>
      <c r="C129" s="43" t="s">
        <v>28</v>
      </c>
      <c r="D129" s="53" t="s">
        <v>346</v>
      </c>
      <c r="E129" s="49" t="s">
        <v>347</v>
      </c>
      <c r="F129" s="49" t="s">
        <v>348</v>
      </c>
      <c r="G129" s="54" t="s">
        <v>345</v>
      </c>
      <c r="H129" s="49" t="s">
        <v>461</v>
      </c>
      <c r="I129" s="49" t="s">
        <v>1236</v>
      </c>
      <c r="J129" s="48" t="s">
        <v>13</v>
      </c>
      <c r="K129" s="49" t="s">
        <v>349</v>
      </c>
      <c r="L129" s="43">
        <v>2020</v>
      </c>
      <c r="M129" s="50" t="s">
        <v>391</v>
      </c>
      <c r="N129" s="45"/>
      <c r="O129" s="51" t="str">
        <f t="shared" si="5"/>
        <v>Vgl. Lo et al. (2020), S. 8-9.</v>
      </c>
      <c r="P129" s="51" t="s">
        <v>13</v>
      </c>
      <c r="Q129" s="45" t="str">
        <f t="shared" si="6"/>
        <v>Lo, Frank Po Wen; Sun, Yingnan; Qiu, Jianing; Lo, Benny P. L. (2020), Image-Based Food Classification and Volume Estimation for Dietary Assessment: A Review, In: IEEE Journal of Biomedical and Health Informatics, vol. 24, no. 7, S. 8-9, , https://doi.org/10.1109/JBHI.2020.2987943.</v>
      </c>
    </row>
    <row r="130" spans="1:17" s="52" customFormat="1" x14ac:dyDescent="0.2">
      <c r="A130" s="43">
        <v>129</v>
      </c>
      <c r="B130" s="43"/>
      <c r="C130" s="43" t="s">
        <v>28</v>
      </c>
      <c r="D130" s="53" t="s">
        <v>399</v>
      </c>
      <c r="E130" s="49" t="s">
        <v>13</v>
      </c>
      <c r="F130" s="49" t="s">
        <v>400</v>
      </c>
      <c r="G130" s="54" t="s">
        <v>401</v>
      </c>
      <c r="H130" s="49" t="s">
        <v>467</v>
      </c>
      <c r="I130" s="49" t="s">
        <v>402</v>
      </c>
      <c r="J130" s="48" t="s">
        <v>13</v>
      </c>
      <c r="K130" s="49" t="s">
        <v>404</v>
      </c>
      <c r="L130" s="43">
        <v>2012</v>
      </c>
      <c r="M130" s="49" t="s">
        <v>403</v>
      </c>
      <c r="N130" s="45"/>
      <c r="O130" s="51" t="str">
        <f t="shared" ref="O130:O161" si="7">"Vgl. "&amp;H130&amp;" ("&amp;L130&amp;"), S. "&amp;M130&amp;"."</f>
        <v>Vgl. Jia et al. (2012), S. 76-86.</v>
      </c>
      <c r="P130" s="51" t="s">
        <v>13</v>
      </c>
      <c r="Q130" s="45" t="str">
        <f t="shared" si="6"/>
        <v>Jia, Wenyan; Yue, Yaofeng; Fernstrom, John D; Yao, Ning; Sclabassi, Robert J; Fernstrom, Madelyn H; Sun, Mingui (2012), Imaged based estimation of food volume using circular referents in dietary assessment, In: Journal of Food Engineering, S. 76-86, , https://doi.org/10.1016/j.jfoodeng.2011.09.031.</v>
      </c>
    </row>
    <row r="131" spans="1:17" s="52" customFormat="1" x14ac:dyDescent="0.2">
      <c r="A131" s="43">
        <v>130</v>
      </c>
      <c r="B131" s="43"/>
      <c r="C131" s="43" t="s">
        <v>28</v>
      </c>
      <c r="D131" s="53" t="s">
        <v>346</v>
      </c>
      <c r="E131" s="49" t="s">
        <v>347</v>
      </c>
      <c r="F131" s="49" t="s">
        <v>348</v>
      </c>
      <c r="G131" s="54" t="s">
        <v>345</v>
      </c>
      <c r="H131" s="49" t="s">
        <v>461</v>
      </c>
      <c r="I131" s="49" t="s">
        <v>1236</v>
      </c>
      <c r="J131" s="48" t="s">
        <v>13</v>
      </c>
      <c r="K131" s="49" t="s">
        <v>349</v>
      </c>
      <c r="L131" s="43">
        <v>2020</v>
      </c>
      <c r="M131" s="50" t="s">
        <v>362</v>
      </c>
      <c r="N131" s="45"/>
      <c r="O131" s="51" t="str">
        <f t="shared" si="7"/>
        <v>Vgl. Lo et al. (2020), S. 5.</v>
      </c>
      <c r="P131" s="51" t="s">
        <v>13</v>
      </c>
      <c r="Q131" s="45" t="str">
        <f t="shared" si="6"/>
        <v>Lo, Frank Po Wen; Sun, Yingnan; Qiu, Jianing; Lo, Benny P. L. (2020), Image-Based Food Classification and Volume Estimation for Dietary Assessment: A Review, In: IEEE Journal of Biomedical and Health Informatics, vol. 24, no. 7, S. 5, , https://doi.org/10.1109/JBHI.2020.2987943.</v>
      </c>
    </row>
    <row r="132" spans="1:17" s="52" customFormat="1" x14ac:dyDescent="0.2">
      <c r="A132" s="43">
        <v>131</v>
      </c>
      <c r="B132" s="43"/>
      <c r="C132" s="43" t="s">
        <v>28</v>
      </c>
      <c r="D132" s="53" t="s">
        <v>346</v>
      </c>
      <c r="E132" s="49" t="s">
        <v>347</v>
      </c>
      <c r="F132" s="49" t="s">
        <v>348</v>
      </c>
      <c r="G132" s="54" t="s">
        <v>345</v>
      </c>
      <c r="H132" s="49" t="s">
        <v>461</v>
      </c>
      <c r="I132" s="49" t="s">
        <v>1236</v>
      </c>
      <c r="J132" s="48" t="s">
        <v>13</v>
      </c>
      <c r="K132" s="49" t="s">
        <v>349</v>
      </c>
      <c r="L132" s="43">
        <v>2020</v>
      </c>
      <c r="M132" s="50" t="s">
        <v>405</v>
      </c>
      <c r="N132" s="45"/>
      <c r="O132" s="51" t="str">
        <f t="shared" si="7"/>
        <v>Vgl. Lo et al. (2020), S. 5, 6-8.</v>
      </c>
      <c r="P132" s="51" t="s">
        <v>13</v>
      </c>
      <c r="Q132" s="45" t="str">
        <f t="shared" si="6"/>
        <v>Lo, Frank Po Wen; Sun, Yingnan; Qiu, Jianing; Lo, Benny P. L. (2020), Image-Based Food Classification and Volume Estimation for Dietary Assessment: A Review, In: IEEE Journal of Biomedical and Health Informatics, vol. 24, no. 7, S. 5, 6-8, , https://doi.org/10.1109/JBHI.2020.2987943.</v>
      </c>
    </row>
    <row r="133" spans="1:17" s="52" customFormat="1" ht="18" customHeight="1" x14ac:dyDescent="0.2">
      <c r="A133" s="43">
        <v>132</v>
      </c>
      <c r="B133" s="43"/>
      <c r="C133" s="43" t="s">
        <v>28</v>
      </c>
      <c r="D133" s="53" t="s">
        <v>407</v>
      </c>
      <c r="E133" s="49" t="s">
        <v>406</v>
      </c>
      <c r="F133" s="49" t="s">
        <v>408</v>
      </c>
      <c r="G133" s="54" t="s">
        <v>410</v>
      </c>
      <c r="H133" s="49" t="s">
        <v>468</v>
      </c>
      <c r="I133" s="49" t="s">
        <v>409</v>
      </c>
      <c r="J133" s="48" t="s">
        <v>13</v>
      </c>
      <c r="K133" s="49" t="s">
        <v>412</v>
      </c>
      <c r="L133" s="43">
        <v>2022</v>
      </c>
      <c r="M133" s="50" t="s">
        <v>411</v>
      </c>
      <c r="N133" s="45"/>
      <c r="O133" s="51" t="str">
        <f t="shared" si="7"/>
        <v>Vgl. Qin et al. (2022), S. 1-16.</v>
      </c>
      <c r="P133" s="51" t="s">
        <v>13</v>
      </c>
      <c r="Q133" s="45" t="str">
        <f t="shared" si="6"/>
        <v>Qin, Zhijie; Zhang, Zhongfu; Hua, Xiangdong; Yang, Wanneng; Liang, Xiuying; Zhai, Ruifang; Huang, Chenglong (2022), Cereal grain 3D point cloud analysis method for shape extraction and filled/unfilled grain identification based on structured light imaging, In: Nature Scientific Reports, vol. 12, no. 3145, S. 1-16, , https://doi.org/10.1038/s41598-022-07221-4.</v>
      </c>
    </row>
    <row r="134" spans="1:17" s="52" customFormat="1" ht="18" customHeight="1" x14ac:dyDescent="0.2">
      <c r="A134" s="43">
        <v>133</v>
      </c>
      <c r="B134" s="43"/>
      <c r="C134" s="43" t="s">
        <v>28</v>
      </c>
      <c r="D134" s="53" t="s">
        <v>757</v>
      </c>
      <c r="E134" s="49" t="s">
        <v>760</v>
      </c>
      <c r="F134" s="49" t="s">
        <v>759</v>
      </c>
      <c r="G134" s="54" t="s">
        <v>758</v>
      </c>
      <c r="H134" s="49" t="s">
        <v>707</v>
      </c>
      <c r="I134" s="49" t="s">
        <v>761</v>
      </c>
      <c r="J134" s="48" t="s">
        <v>13</v>
      </c>
      <c r="K134" s="49" t="s">
        <v>1224</v>
      </c>
      <c r="L134" s="43">
        <v>2019</v>
      </c>
      <c r="M134" s="49" t="s">
        <v>762</v>
      </c>
      <c r="N134" s="45"/>
      <c r="O134" s="50" t="str">
        <f t="shared" si="7"/>
        <v>Vgl. Ando et al. (2019), S. 76–81.</v>
      </c>
      <c r="P134" s="51" t="s">
        <v>13</v>
      </c>
      <c r="Q134" s="45" t="str">
        <f t="shared" si="6"/>
        <v>Ando, Yoshikazu; Ege, Takumi; Cho, Jaehyeong; Yanai, Keiji (2019), DepthCalorieCam: A Mobile Application for Volume-Based FoodCalorie Estimation Using Depth Cameras, In: ACM, Proceedings of the 5th International Workshop on Multimedia Assisted Dietary Management, S. 76–81, , https://doi.org/10.1145/3347448.3357172.</v>
      </c>
    </row>
    <row r="135" spans="1:17" s="52" customFormat="1" x14ac:dyDescent="0.2">
      <c r="A135" s="43">
        <v>134</v>
      </c>
      <c r="B135" s="43"/>
      <c r="C135" s="43" t="s">
        <v>28</v>
      </c>
      <c r="D135" s="53" t="s">
        <v>417</v>
      </c>
      <c r="E135" s="49" t="s">
        <v>672</v>
      </c>
      <c r="F135" s="49" t="s">
        <v>415</v>
      </c>
      <c r="G135" s="54" t="s">
        <v>416</v>
      </c>
      <c r="H135" s="49" t="s">
        <v>469</v>
      </c>
      <c r="I135" s="49" t="s">
        <v>413</v>
      </c>
      <c r="J135" s="48" t="s">
        <v>13</v>
      </c>
      <c r="K135" s="49" t="s">
        <v>414</v>
      </c>
      <c r="L135" s="43">
        <v>2021</v>
      </c>
      <c r="M135" s="50" t="s">
        <v>418</v>
      </c>
      <c r="N135" s="45"/>
      <c r="O135" s="51" t="str">
        <f t="shared" si="7"/>
        <v>Vgl. Deshmukh, Metre, Pawar (2021), S. 420-421.</v>
      </c>
      <c r="P135" s="51" t="s">
        <v>13</v>
      </c>
      <c r="Q135" s="45" t="str">
        <f t="shared" si="6"/>
        <v>Deshmukh, Pramod B.; Metre, Vishakha A.; Pawar, Rahul Y. (2021), Caloriemeter: Food Calorie Estimation using Machine Learning, In: International Conference on Emerging Smart Computing and Informatics, S. 420-421, , https://doi.org/10.1109/ESCI50559.2021.9397023.</v>
      </c>
    </row>
    <row r="136" spans="1:17" s="52" customFormat="1" x14ac:dyDescent="0.2">
      <c r="A136" s="43">
        <v>135</v>
      </c>
      <c r="B136" s="43"/>
      <c r="C136" s="43" t="s">
        <v>28</v>
      </c>
      <c r="D136" s="53" t="s">
        <v>417</v>
      </c>
      <c r="E136" s="49" t="s">
        <v>672</v>
      </c>
      <c r="F136" s="49" t="s">
        <v>415</v>
      </c>
      <c r="G136" s="54" t="s">
        <v>416</v>
      </c>
      <c r="H136" s="49" t="s">
        <v>469</v>
      </c>
      <c r="I136" s="49" t="s">
        <v>413</v>
      </c>
      <c r="J136" s="48" t="s">
        <v>13</v>
      </c>
      <c r="K136" s="49" t="s">
        <v>414</v>
      </c>
      <c r="L136" s="43">
        <v>2021</v>
      </c>
      <c r="M136" s="50" t="s">
        <v>419</v>
      </c>
      <c r="N136" s="45"/>
      <c r="O136" s="51" t="str">
        <f t="shared" si="7"/>
        <v>Vgl. Deshmukh, Metre, Pawar (2021), S. 418-420.</v>
      </c>
      <c r="P136" s="51" t="s">
        <v>13</v>
      </c>
      <c r="Q136" s="45" t="str">
        <f t="shared" si="6"/>
        <v>Deshmukh, Pramod B.; Metre, Vishakha A.; Pawar, Rahul Y. (2021), Caloriemeter: Food Calorie Estimation using Machine Learning, In: International Conference on Emerging Smart Computing and Informatics, S. 418-420, , https://doi.org/10.1109/ESCI50559.2021.9397023.</v>
      </c>
    </row>
    <row r="137" spans="1:17" s="52" customFormat="1" x14ac:dyDescent="0.2">
      <c r="A137" s="43">
        <v>136</v>
      </c>
      <c r="B137" s="43"/>
      <c r="C137" s="43" t="s">
        <v>28</v>
      </c>
      <c r="D137" s="53" t="s">
        <v>346</v>
      </c>
      <c r="E137" s="49" t="s">
        <v>347</v>
      </c>
      <c r="F137" s="49" t="s">
        <v>348</v>
      </c>
      <c r="G137" s="54" t="s">
        <v>345</v>
      </c>
      <c r="H137" s="49" t="s">
        <v>461</v>
      </c>
      <c r="I137" s="49" t="s">
        <v>1236</v>
      </c>
      <c r="J137" s="48" t="s">
        <v>13</v>
      </c>
      <c r="K137" s="49" t="s">
        <v>349</v>
      </c>
      <c r="L137" s="43">
        <v>2020</v>
      </c>
      <c r="M137" s="50" t="s">
        <v>576</v>
      </c>
      <c r="N137" s="45"/>
      <c r="O137" s="51" t="str">
        <f t="shared" si="7"/>
        <v>Vgl. Lo et al. (2020), S. 5-6, 9-10.</v>
      </c>
      <c r="P137" s="51" t="s">
        <v>13</v>
      </c>
      <c r="Q137" s="45" t="str">
        <f t="shared" si="6"/>
        <v>Lo, Frank Po Wen; Sun, Yingnan; Qiu, Jianing; Lo, Benny P. L. (2020), Image-Based Food Classification and Volume Estimation for Dietary Assessment: A Review, In: IEEE Journal of Biomedical and Health Informatics, vol. 24, no. 7, S. 5-6, 9-10, , https://doi.org/10.1109/JBHI.2020.2987943.</v>
      </c>
    </row>
    <row r="138" spans="1:17" s="52" customFormat="1" x14ac:dyDescent="0.2">
      <c r="A138" s="43">
        <v>137</v>
      </c>
      <c r="B138" s="43"/>
      <c r="C138" s="43" t="s">
        <v>28</v>
      </c>
      <c r="D138" s="53" t="s">
        <v>417</v>
      </c>
      <c r="E138" s="49" t="s">
        <v>672</v>
      </c>
      <c r="F138" s="49" t="s">
        <v>415</v>
      </c>
      <c r="G138" s="54" t="s">
        <v>416</v>
      </c>
      <c r="H138" s="49" t="s">
        <v>469</v>
      </c>
      <c r="I138" s="49" t="s">
        <v>413</v>
      </c>
      <c r="J138" s="48" t="s">
        <v>13</v>
      </c>
      <c r="K138" s="49" t="s">
        <v>414</v>
      </c>
      <c r="L138" s="43">
        <v>2021</v>
      </c>
      <c r="M138" s="50" t="s">
        <v>420</v>
      </c>
      <c r="N138" s="45"/>
      <c r="O138" s="51" t="str">
        <f t="shared" si="7"/>
        <v>Vgl. Deshmukh, Metre, Pawar (2021), S. 418-422.</v>
      </c>
      <c r="P138" s="51" t="s">
        <v>13</v>
      </c>
      <c r="Q138" s="45" t="str">
        <f t="shared" si="6"/>
        <v>Deshmukh, Pramod B.; Metre, Vishakha A.; Pawar, Rahul Y. (2021), Caloriemeter: Food Calorie Estimation using Machine Learning, In: International Conference on Emerging Smart Computing and Informatics, S. 418-422, , https://doi.org/10.1109/ESCI50559.2021.9397023.</v>
      </c>
    </row>
    <row r="139" spans="1:17" s="52" customFormat="1" x14ac:dyDescent="0.2">
      <c r="A139" s="43">
        <v>138</v>
      </c>
      <c r="B139" s="43"/>
      <c r="C139" s="43" t="s">
        <v>28</v>
      </c>
      <c r="D139" s="53" t="s">
        <v>425</v>
      </c>
      <c r="E139" s="49" t="s">
        <v>13</v>
      </c>
      <c r="F139" s="49" t="s">
        <v>424</v>
      </c>
      <c r="G139" s="54" t="s">
        <v>421</v>
      </c>
      <c r="H139" s="49" t="s">
        <v>461</v>
      </c>
      <c r="I139" s="49" t="s">
        <v>1236</v>
      </c>
      <c r="J139" s="48" t="s">
        <v>13</v>
      </c>
      <c r="K139" s="49" t="s">
        <v>422</v>
      </c>
      <c r="L139" s="43">
        <v>2020</v>
      </c>
      <c r="M139" s="50" t="s">
        <v>423</v>
      </c>
      <c r="N139" s="45"/>
      <c r="O139" s="51" t="str">
        <f t="shared" si="7"/>
        <v>Vgl. Lo et al. (2020), S. 577-586.</v>
      </c>
      <c r="P139" s="51" t="s">
        <v>13</v>
      </c>
      <c r="Q139" s="45" t="str">
        <f t="shared" si="6"/>
        <v>Lo, Frank Po Wen; Sun, Yingnan; Qiu, Jianing; Lo, Benny P. L. (2020), Point2Volume: A Vision-Based Dietary Assessment Approach Using View Synthesis, In: IEEE Transactions on Industrial Informatics, vol. 16, no. 1, S. 577-586, , https://doi.org/10.1109/TII.2019.2942831.</v>
      </c>
    </row>
    <row r="140" spans="1:17" s="52" customFormat="1" x14ac:dyDescent="0.2">
      <c r="A140" s="43">
        <v>139</v>
      </c>
      <c r="B140" s="43"/>
      <c r="C140" s="43" t="s">
        <v>28</v>
      </c>
      <c r="D140" s="53" t="s">
        <v>763</v>
      </c>
      <c r="E140" s="49" t="s">
        <v>764</v>
      </c>
      <c r="F140" s="49" t="s">
        <v>765</v>
      </c>
      <c r="G140" s="54" t="s">
        <v>766</v>
      </c>
      <c r="H140" s="49" t="s">
        <v>711</v>
      </c>
      <c r="I140" s="49" t="s">
        <v>767</v>
      </c>
      <c r="J140" s="48" t="s">
        <v>13</v>
      </c>
      <c r="K140" s="49" t="s">
        <v>1225</v>
      </c>
      <c r="L140" s="43">
        <v>2018</v>
      </c>
      <c r="M140" s="49" t="s">
        <v>768</v>
      </c>
      <c r="N140" s="45"/>
      <c r="O140" s="50" t="str">
        <f t="shared" si="7"/>
        <v>Vgl. Tanno, Ege, Yanai (2018), S. 46-47.</v>
      </c>
      <c r="P140" s="51" t="s">
        <v>13</v>
      </c>
      <c r="Q140" s="45" t="str">
        <f t="shared" si="6"/>
        <v>Tanno, Ryosuke; Ege, Takumi; Yanai, Keiji (2018), AR DeepCalorieCam V2: food calorie estimation with CNN and AR-based actual size estimation, In: ACM, Proceedings of the 24th ACM Symposium on Virtual Reality Software and Technology, S. 46-47, , https://doi.org/10.1145/3281505.3281580.</v>
      </c>
    </row>
    <row r="141" spans="1:17" s="52" customFormat="1" x14ac:dyDescent="0.2">
      <c r="A141" s="43">
        <v>140</v>
      </c>
      <c r="B141" s="43"/>
      <c r="C141" s="43" t="s">
        <v>28</v>
      </c>
      <c r="D141" s="53" t="s">
        <v>346</v>
      </c>
      <c r="E141" s="49" t="s">
        <v>347</v>
      </c>
      <c r="F141" s="49" t="s">
        <v>348</v>
      </c>
      <c r="G141" s="54" t="s">
        <v>345</v>
      </c>
      <c r="H141" s="49" t="s">
        <v>461</v>
      </c>
      <c r="I141" s="49" t="s">
        <v>1236</v>
      </c>
      <c r="J141" s="48" t="s">
        <v>13</v>
      </c>
      <c r="K141" s="49" t="s">
        <v>349</v>
      </c>
      <c r="L141" s="43">
        <v>2020</v>
      </c>
      <c r="M141" s="50" t="s">
        <v>363</v>
      </c>
      <c r="N141" s="45"/>
      <c r="O141" s="51" t="str">
        <f t="shared" si="7"/>
        <v>Vgl. Lo et al. (2020), S. 5-7.</v>
      </c>
      <c r="P141" s="51" t="s">
        <v>13</v>
      </c>
      <c r="Q141" s="45" t="str">
        <f t="shared" si="6"/>
        <v>Lo, Frank Po Wen; Sun, Yingnan; Qiu, Jianing; Lo, Benny P. L. (2020), Image-Based Food Classification and Volume Estimation for Dietary Assessment: A Review, In: IEEE Journal of Biomedical and Health Informatics, vol. 24, no. 7, S. 5-7, , https://doi.org/10.1109/JBHI.2020.2987943.</v>
      </c>
    </row>
    <row r="142" spans="1:17" s="52" customFormat="1" x14ac:dyDescent="0.2">
      <c r="A142" s="43">
        <v>141</v>
      </c>
      <c r="B142" s="43"/>
      <c r="C142" s="43" t="s">
        <v>28</v>
      </c>
      <c r="D142" s="53" t="s">
        <v>365</v>
      </c>
      <c r="E142" s="49" t="s">
        <v>366</v>
      </c>
      <c r="F142" s="49" t="s">
        <v>364</v>
      </c>
      <c r="G142" s="54" t="s">
        <v>367</v>
      </c>
      <c r="H142" s="49" t="s">
        <v>462</v>
      </c>
      <c r="I142" s="49" t="s">
        <v>368</v>
      </c>
      <c r="J142" s="48" t="s">
        <v>13</v>
      </c>
      <c r="K142" s="49" t="s">
        <v>369</v>
      </c>
      <c r="L142" s="43">
        <v>2021</v>
      </c>
      <c r="M142" s="50" t="s">
        <v>370</v>
      </c>
      <c r="N142" s="45"/>
      <c r="O142" s="51" t="str">
        <f t="shared" si="7"/>
        <v>Vgl. Konstantakopoulos, Georga, Fotiadis (2021), S. 1-4.</v>
      </c>
      <c r="P142" s="51" t="s">
        <v>13</v>
      </c>
      <c r="Q142" s="45" t="str">
        <f t="shared" si="6"/>
        <v>Konstantakopoulos, Fotis; Georga, Eleni I.; Fotiadis, Dimitrios I. (2021), 3D Reconstruction and Volume Estimation of Food using Stereo Vision Techniques, In: IEEE 21st International Conference on Bioinformatics and Bioengineering, S. 1-4, , https://doi.org/10.1109/BIBE52308.2021.9635418.</v>
      </c>
    </row>
    <row r="143" spans="1:17" s="52" customFormat="1" x14ac:dyDescent="0.2">
      <c r="A143" s="43">
        <v>142</v>
      </c>
      <c r="B143" s="43"/>
      <c r="C143" s="43" t="s">
        <v>28</v>
      </c>
      <c r="D143" s="53" t="s">
        <v>375</v>
      </c>
      <c r="E143" s="49" t="s">
        <v>376</v>
      </c>
      <c r="F143" s="49" t="s">
        <v>373</v>
      </c>
      <c r="G143" s="54" t="s">
        <v>374</v>
      </c>
      <c r="H143" s="49" t="s">
        <v>463</v>
      </c>
      <c r="I143" s="49" t="s">
        <v>371</v>
      </c>
      <c r="J143" s="48" t="s">
        <v>13</v>
      </c>
      <c r="K143" s="49" t="s">
        <v>372</v>
      </c>
      <c r="L143" s="43">
        <v>2020</v>
      </c>
      <c r="M143" s="50" t="s">
        <v>377</v>
      </c>
      <c r="N143" s="45"/>
      <c r="O143" s="51" t="str">
        <f t="shared" si="7"/>
        <v>Vgl. Bándi et al. (2020), S. 55-60.</v>
      </c>
      <c r="P143" s="51" t="s">
        <v>13</v>
      </c>
      <c r="Q143" s="45" t="str">
        <f t="shared" si="6"/>
        <v>Bándi, Nándor; Tunyogi, Rudolf-Bálint; Szabó, Zoltán; Farkas, Eszter; Sulyok, Csaba (2020), Image-Based Volume Estimation Using Stereo Vision, In: IEEE 18th International Symposium on Intelligent Systems and Informatics, S. 55-60, , https://doi.org/10.1109/SISY50555.2020.9217089.</v>
      </c>
    </row>
    <row r="144" spans="1:17" s="52" customFormat="1" x14ac:dyDescent="0.2">
      <c r="A144" s="43">
        <v>143</v>
      </c>
      <c r="B144" s="43"/>
      <c r="C144" s="43" t="s">
        <v>28</v>
      </c>
      <c r="D144" s="53" t="s">
        <v>806</v>
      </c>
      <c r="E144" s="49" t="s">
        <v>805</v>
      </c>
      <c r="F144" s="49" t="s">
        <v>804</v>
      </c>
      <c r="G144" s="54" t="s">
        <v>807</v>
      </c>
      <c r="H144" s="49" t="s">
        <v>809</v>
      </c>
      <c r="I144" s="49" t="s">
        <v>808</v>
      </c>
      <c r="J144" s="48" t="s">
        <v>13</v>
      </c>
      <c r="K144" s="49" t="s">
        <v>810</v>
      </c>
      <c r="L144" s="43">
        <v>2018</v>
      </c>
      <c r="M144" s="49" t="s">
        <v>811</v>
      </c>
      <c r="N144" s="45"/>
      <c r="O144" s="50" t="str">
        <f t="shared" si="7"/>
        <v>Vgl. Dehais et al. (2018), S. 1090-1099.</v>
      </c>
      <c r="P144" s="51" t="s">
        <v>13</v>
      </c>
      <c r="Q144" s="45" t="str">
        <f t="shared" si="6"/>
        <v>Dehais, Joachim; Anthimopoulos, Marios; Shevchik, Sergey; Mougiakakou, Stavroula (2018), Two-View 3D Reconstruction for Food Volume Estimation, In: IEEE Transactions on Multimedia, vol. 19, no. 5, S. 1090-1099, , https://doi.org/10.1109/TMM.2016.2642792.</v>
      </c>
    </row>
    <row r="145" spans="1:17" s="52" customFormat="1" ht="18" customHeight="1" x14ac:dyDescent="0.2">
      <c r="A145" s="43">
        <v>144</v>
      </c>
      <c r="B145" s="40" t="s">
        <v>1118</v>
      </c>
      <c r="C145" s="43" t="s">
        <v>14</v>
      </c>
      <c r="D145" s="53" t="s">
        <v>327</v>
      </c>
      <c r="E145" s="49" t="s">
        <v>13</v>
      </c>
      <c r="F145" s="49" t="s">
        <v>328</v>
      </c>
      <c r="G145" s="54" t="s">
        <v>13</v>
      </c>
      <c r="H145" s="49" t="s">
        <v>71</v>
      </c>
      <c r="I145" s="49" t="s">
        <v>71</v>
      </c>
      <c r="J145" s="48" t="s">
        <v>329</v>
      </c>
      <c r="K145" s="49" t="s">
        <v>71</v>
      </c>
      <c r="L145" s="43" t="s">
        <v>578</v>
      </c>
      <c r="M145" s="50" t="s">
        <v>300</v>
      </c>
      <c r="N145" s="45"/>
      <c r="O145" s="51" t="str">
        <f t="shared" si="7"/>
        <v>Vgl. Apple Inc. (2023b), S. o. S..</v>
      </c>
      <c r="P145" s="51" t="s">
        <v>13</v>
      </c>
      <c r="Q145" s="51" t="str">
        <f>I145&amp;" ("&amp;L145&amp;"), "&amp;F145&amp;", URL: "&amp;D145&amp;", Zugriff am: "&amp;J145&amp;" (im Upload)."</f>
        <v>Apple Inc. (2023b), WWDC21, URL: https://developer.apple.com/videos/wwdc2021/?q=object%20capture, Zugriff am: 2023-04-10 (im Upload).</v>
      </c>
    </row>
    <row r="146" spans="1:17" s="52" customFormat="1" x14ac:dyDescent="0.2">
      <c r="A146" s="43">
        <v>145</v>
      </c>
      <c r="B146" s="40" t="s">
        <v>1118</v>
      </c>
      <c r="C146" s="43" t="s">
        <v>14</v>
      </c>
      <c r="D146" s="53" t="s">
        <v>330</v>
      </c>
      <c r="E146" s="49" t="s">
        <v>13</v>
      </c>
      <c r="F146" s="49" t="s">
        <v>72</v>
      </c>
      <c r="G146" s="54" t="s">
        <v>13</v>
      </c>
      <c r="H146" s="49" t="s">
        <v>71</v>
      </c>
      <c r="I146" s="49" t="s">
        <v>71</v>
      </c>
      <c r="J146" s="48" t="s">
        <v>329</v>
      </c>
      <c r="K146" s="49" t="s">
        <v>71</v>
      </c>
      <c r="L146" s="43" t="s">
        <v>579</v>
      </c>
      <c r="M146" s="50" t="s">
        <v>300</v>
      </c>
      <c r="N146" s="45"/>
      <c r="O146" s="51" t="str">
        <f t="shared" si="7"/>
        <v>Vgl. Apple Inc. (2023c), S. o. S..</v>
      </c>
      <c r="P146" s="51" t="s">
        <v>13</v>
      </c>
      <c r="Q146" s="51" t="str">
        <f>I146&amp;" ("&amp;L146&amp;"), "&amp;F146&amp;", URL: "&amp;D146&amp;", Zugriff am: "&amp;J146&amp;" (im Upload)."</f>
        <v>Apple Inc. (2023c), Capturing Photographs for RealityKit Object Capture, URL: https://developer.apple.com/documentation/RealityKit/capturing-photographs-for-realitykit-object-capture, Zugriff am: 2023-04-10 (im Upload).</v>
      </c>
    </row>
    <row r="147" spans="1:17" s="52" customFormat="1" x14ac:dyDescent="0.2">
      <c r="A147" s="43">
        <v>146</v>
      </c>
      <c r="B147" s="40" t="s">
        <v>1118</v>
      </c>
      <c r="C147" s="43" t="s">
        <v>14</v>
      </c>
      <c r="D147" s="53" t="s">
        <v>1175</v>
      </c>
      <c r="E147" s="49" t="s">
        <v>13</v>
      </c>
      <c r="F147" s="49" t="s">
        <v>331</v>
      </c>
      <c r="G147" s="54" t="s">
        <v>13</v>
      </c>
      <c r="H147" s="49" t="s">
        <v>71</v>
      </c>
      <c r="I147" s="49" t="s">
        <v>71</v>
      </c>
      <c r="J147" s="48" t="s">
        <v>329</v>
      </c>
      <c r="K147" s="49" t="s">
        <v>71</v>
      </c>
      <c r="L147" s="43" t="s">
        <v>580</v>
      </c>
      <c r="M147" s="50" t="s">
        <v>300</v>
      </c>
      <c r="N147" s="45"/>
      <c r="O147" s="51" t="str">
        <f t="shared" si="7"/>
        <v>Vgl. Apple Inc. (2023d), S. o. S..</v>
      </c>
      <c r="P147" s="51" t="s">
        <v>13</v>
      </c>
      <c r="Q147" s="51" t="str">
        <f>I147&amp;" ("&amp;L147&amp;"), "&amp;F147&amp;", URL: "&amp;D147&amp;", Zugriff am: "&amp;J147&amp;"  (im Upload)."</f>
        <v>Apple Inc. (2023d), Dive into the world of augmented reality., URL: https://developer.apple.com/augmented-reality, Zugriff am: 2023-04-10  (im Upload).</v>
      </c>
    </row>
    <row r="148" spans="1:17" s="52" customFormat="1" x14ac:dyDescent="0.2">
      <c r="A148" s="43">
        <v>147</v>
      </c>
      <c r="B148" s="43"/>
      <c r="C148" s="43" t="s">
        <v>28</v>
      </c>
      <c r="D148" s="53" t="s">
        <v>336</v>
      </c>
      <c r="E148" s="49" t="s">
        <v>335</v>
      </c>
      <c r="F148" s="49" t="s">
        <v>332</v>
      </c>
      <c r="G148" s="54" t="s">
        <v>334</v>
      </c>
      <c r="H148" s="49" t="s">
        <v>470</v>
      </c>
      <c r="I148" s="49" t="s">
        <v>333</v>
      </c>
      <c r="J148" s="48" t="s">
        <v>13</v>
      </c>
      <c r="K148" s="49" t="s">
        <v>1226</v>
      </c>
      <c r="L148" s="43">
        <v>1968</v>
      </c>
      <c r="M148" s="50" t="s">
        <v>337</v>
      </c>
      <c r="N148" s="62" t="s">
        <v>1150</v>
      </c>
      <c r="O148" s="51" t="str">
        <f t="shared" si="7"/>
        <v>Vgl. Sutherland (1968), S. 757-764.</v>
      </c>
      <c r="P148" s="51" t="s">
        <v>13</v>
      </c>
      <c r="Q148" s="45" t="str">
        <f>I148&amp;" ("&amp;L148&amp;"), "&amp;F148&amp;", In: "&amp;K148&amp;", S. "&amp;M148&amp;", "&amp;N148&amp;", https://doi.org/"&amp;G148&amp;"."</f>
        <v>Sutherland, Ivan E. (1968), A Head-Mounted Three Dimensional Display, In: Association for Computing Machinery, S. 757-764, ISBN: 978-1-450-37899-4, https://doi.org/10.1145/1476589.1476686.</v>
      </c>
    </row>
    <row r="149" spans="1:17" s="52" customFormat="1" x14ac:dyDescent="0.2">
      <c r="A149" s="43">
        <v>148</v>
      </c>
      <c r="B149" s="43"/>
      <c r="C149" s="43" t="s">
        <v>28</v>
      </c>
      <c r="D149" s="53" t="s">
        <v>339</v>
      </c>
      <c r="E149" s="49" t="s">
        <v>338</v>
      </c>
      <c r="F149" s="49" t="s">
        <v>340</v>
      </c>
      <c r="G149" s="54" t="s">
        <v>341</v>
      </c>
      <c r="H149" s="49" t="s">
        <v>471</v>
      </c>
      <c r="I149" s="49" t="s">
        <v>342</v>
      </c>
      <c r="J149" s="48" t="s">
        <v>13</v>
      </c>
      <c r="K149" s="49" t="s">
        <v>343</v>
      </c>
      <c r="L149" s="43">
        <v>2022</v>
      </c>
      <c r="M149" s="50" t="s">
        <v>18</v>
      </c>
      <c r="N149" s="45"/>
      <c r="O149" s="51" t="str">
        <f t="shared" si="7"/>
        <v>Vgl. Arena et al. (2022), S. 1-2.</v>
      </c>
      <c r="P149" s="51" t="s">
        <v>13</v>
      </c>
      <c r="Q149" s="45" t="str">
        <f>I149&amp;" ("&amp;L149&amp;"), "&amp;F149&amp;", In: "&amp;K149&amp;", S. "&amp;M149&amp;", "&amp;N149&amp;", https://doi.org/"&amp;G149&amp;"."</f>
        <v>Arena, Fabio; Collotta, Mario; Pau, Giovanni; Termine, Francesco (2022), An Overview of Augmented Reality, In: MDPI, Computers, vol. 11, no. 2, S. 1-2, , https://doi.org/10.3390/computers11020028.</v>
      </c>
    </row>
    <row r="150" spans="1:17" s="52" customFormat="1" x14ac:dyDescent="0.2">
      <c r="A150" s="43">
        <v>149</v>
      </c>
      <c r="B150" s="40" t="s">
        <v>1118</v>
      </c>
      <c r="C150" s="43" t="s">
        <v>14</v>
      </c>
      <c r="D150" s="53" t="s">
        <v>1178</v>
      </c>
      <c r="E150" s="49" t="s">
        <v>13</v>
      </c>
      <c r="F150" s="49" t="s">
        <v>344</v>
      </c>
      <c r="G150" s="54" t="s">
        <v>13</v>
      </c>
      <c r="H150" s="49" t="s">
        <v>71</v>
      </c>
      <c r="I150" s="49" t="s">
        <v>71</v>
      </c>
      <c r="J150" s="48" t="s">
        <v>329</v>
      </c>
      <c r="K150" s="49" t="s">
        <v>71</v>
      </c>
      <c r="L150" s="43" t="s">
        <v>577</v>
      </c>
      <c r="M150" s="50" t="s">
        <v>300</v>
      </c>
      <c r="N150" s="45"/>
      <c r="O150" s="51" t="str">
        <f t="shared" si="7"/>
        <v>Vgl. Apple Inc. (2023a), S. o. S..</v>
      </c>
      <c r="P150" s="51" t="s">
        <v>13</v>
      </c>
      <c r="Q150" s="51" t="str">
        <f>I150&amp;" ("&amp;L150&amp;"), "&amp;F150&amp;", URL: "&amp;D150&amp;", Zugriff am: "&amp;J150&amp;" (im Upload)."</f>
        <v>Apple Inc. (2023a), Introducing Object Capture, URL: https://developer.apple.com/augmented-reality/object-capture, Zugriff am: 2023-04-10 (im Upload).</v>
      </c>
    </row>
    <row r="151" spans="1:17" s="52" customFormat="1" x14ac:dyDescent="0.2">
      <c r="A151" s="43">
        <v>150</v>
      </c>
      <c r="B151" s="40" t="s">
        <v>1118</v>
      </c>
      <c r="C151" s="43" t="s">
        <v>14</v>
      </c>
      <c r="D151" s="53" t="s">
        <v>1178</v>
      </c>
      <c r="E151" s="49" t="s">
        <v>13</v>
      </c>
      <c r="F151" s="49" t="s">
        <v>344</v>
      </c>
      <c r="G151" s="54" t="s">
        <v>13</v>
      </c>
      <c r="H151" s="49" t="s">
        <v>71</v>
      </c>
      <c r="I151" s="49" t="s">
        <v>71</v>
      </c>
      <c r="J151" s="48" t="s">
        <v>329</v>
      </c>
      <c r="K151" s="49" t="s">
        <v>71</v>
      </c>
      <c r="L151" s="43" t="s">
        <v>577</v>
      </c>
      <c r="M151" s="50" t="s">
        <v>300</v>
      </c>
      <c r="N151" s="45"/>
      <c r="O151" s="51" t="str">
        <f t="shared" si="7"/>
        <v>Vgl. Apple Inc. (2023a), S. o. S..</v>
      </c>
      <c r="P151" s="51" t="s">
        <v>13</v>
      </c>
      <c r="Q151" s="51" t="str">
        <f>I151&amp;" ("&amp;L151&amp;"), "&amp;F151&amp;", URL: "&amp;D151&amp;", Zugriff am: "&amp;J151&amp;" (im Upload)."</f>
        <v>Apple Inc. (2023a), Introducing Object Capture, URL: https://developer.apple.com/augmented-reality/object-capture, Zugriff am: 2023-04-10 (im Upload).</v>
      </c>
    </row>
    <row r="152" spans="1:17" s="52" customFormat="1" x14ac:dyDescent="0.2">
      <c r="A152" s="43">
        <v>151</v>
      </c>
      <c r="B152" s="40" t="s">
        <v>1118</v>
      </c>
      <c r="C152" s="43" t="s">
        <v>14</v>
      </c>
      <c r="D152" s="53" t="s">
        <v>330</v>
      </c>
      <c r="E152" s="49" t="s">
        <v>13</v>
      </c>
      <c r="F152" s="49" t="s">
        <v>72</v>
      </c>
      <c r="G152" s="54" t="s">
        <v>13</v>
      </c>
      <c r="H152" s="49" t="s">
        <v>71</v>
      </c>
      <c r="I152" s="49" t="s">
        <v>71</v>
      </c>
      <c r="J152" s="48" t="s">
        <v>329</v>
      </c>
      <c r="K152" s="49" t="s">
        <v>71</v>
      </c>
      <c r="L152" s="43" t="s">
        <v>579</v>
      </c>
      <c r="M152" s="50" t="s">
        <v>300</v>
      </c>
      <c r="N152" s="45"/>
      <c r="O152" s="51" t="str">
        <f t="shared" si="7"/>
        <v>Vgl. Apple Inc. (2023c), S. o. S..</v>
      </c>
      <c r="P152" s="51" t="s">
        <v>13</v>
      </c>
      <c r="Q152" s="51" t="str">
        <f>I152&amp;" ("&amp;L152&amp;"), "&amp;F152&amp;", URL: "&amp;D152&amp;", Zugriff am: "&amp;J152&amp;" (im Upload)."</f>
        <v>Apple Inc. (2023c), Capturing Photographs for RealityKit Object Capture, URL: https://developer.apple.com/documentation/RealityKit/capturing-photographs-for-realitykit-object-capture, Zugriff am: 2023-04-10 (im Upload).</v>
      </c>
    </row>
    <row r="153" spans="1:17" s="52" customFormat="1" x14ac:dyDescent="0.2">
      <c r="A153" s="43">
        <v>152</v>
      </c>
      <c r="B153" s="43"/>
      <c r="C153" s="43" t="s">
        <v>15</v>
      </c>
      <c r="D153" s="49" t="s">
        <v>13</v>
      </c>
      <c r="E153" s="49" t="s">
        <v>1028</v>
      </c>
      <c r="F153" s="49" t="s">
        <v>1029</v>
      </c>
      <c r="G153" s="54" t="s">
        <v>13</v>
      </c>
      <c r="H153" s="49" t="s">
        <v>527</v>
      </c>
      <c r="I153" s="49" t="s">
        <v>526</v>
      </c>
      <c r="J153" s="48" t="s">
        <v>13</v>
      </c>
      <c r="K153" s="49" t="s">
        <v>1199</v>
      </c>
      <c r="L153" s="43">
        <v>2020</v>
      </c>
      <c r="M153" s="49" t="s">
        <v>1026</v>
      </c>
      <c r="N153" s="45" t="s">
        <v>1027</v>
      </c>
      <c r="O153" s="51" t="str">
        <f t="shared" si="7"/>
        <v>Vgl. Sommerville (2020), S. 183-185.</v>
      </c>
      <c r="P153" s="51" t="s">
        <v>13</v>
      </c>
      <c r="Q153" s="45" t="str">
        <f>I153&amp;" ("&amp;L153&amp;"), "&amp;F153&amp;", "&amp;K153&amp;", "&amp;N153&amp;"."</f>
        <v>Sommerville, Ian (2020), Engineering Software Products: An Introduction to Modern Software Engineering, Global Edition, Pearson, 07. Dezember 2020, ISBN: 978-1-292-37634-9.</v>
      </c>
    </row>
    <row r="154" spans="1:17" s="52" customFormat="1" x14ac:dyDescent="0.2">
      <c r="A154" s="43">
        <v>153</v>
      </c>
      <c r="B154" s="40" t="s">
        <v>1118</v>
      </c>
      <c r="C154" s="43" t="s">
        <v>14</v>
      </c>
      <c r="D154" s="44" t="s">
        <v>69</v>
      </c>
      <c r="E154" s="45" t="s">
        <v>13</v>
      </c>
      <c r="F154" s="45" t="s">
        <v>72</v>
      </c>
      <c r="G154" s="45" t="s">
        <v>13</v>
      </c>
      <c r="H154" s="49" t="s">
        <v>71</v>
      </c>
      <c r="I154" s="49" t="s">
        <v>71</v>
      </c>
      <c r="J154" s="48" t="s">
        <v>1030</v>
      </c>
      <c r="K154" s="49" t="s">
        <v>71</v>
      </c>
      <c r="L154" s="43" t="s">
        <v>579</v>
      </c>
      <c r="M154" s="49" t="s">
        <v>300</v>
      </c>
      <c r="N154" s="45"/>
      <c r="O154" s="51" t="str">
        <f t="shared" si="7"/>
        <v>Vgl. Apple Inc. (2023c), S. o. S..</v>
      </c>
      <c r="P154" s="51" t="s">
        <v>13</v>
      </c>
      <c r="Q154" s="51" t="str">
        <f t="shared" ref="Q154:Q160" si="8">I154&amp;" ("&amp;L154&amp;"), "&amp;F154&amp;", URL: "&amp;D154&amp;", Zugriff am: "&amp;J154&amp;" (im Upload)."</f>
        <v>Apple Inc. (2023c), Capturing Photographs for RealityKit Object Capture, URL: https://developer.apple.com/documentation/realitykit/capturing-photographs-for-realitykit-object-capture, Zugriff am: 2023-04-21 (im Upload).</v>
      </c>
    </row>
    <row r="155" spans="1:17" s="52" customFormat="1" x14ac:dyDescent="0.2">
      <c r="A155" s="43">
        <v>154</v>
      </c>
      <c r="B155" s="40" t="s">
        <v>1118</v>
      </c>
      <c r="C155" s="43" t="s">
        <v>14</v>
      </c>
      <c r="D155" s="53" t="s">
        <v>1077</v>
      </c>
      <c r="E155" s="49" t="s">
        <v>13</v>
      </c>
      <c r="F155" s="49" t="s">
        <v>1078</v>
      </c>
      <c r="G155" s="54" t="s">
        <v>13</v>
      </c>
      <c r="H155" s="49" t="s">
        <v>1079</v>
      </c>
      <c r="I155" s="49" t="s">
        <v>1079</v>
      </c>
      <c r="J155" s="48" t="s">
        <v>22</v>
      </c>
      <c r="K155" s="49" t="s">
        <v>1079</v>
      </c>
      <c r="L155" s="43">
        <v>2023</v>
      </c>
      <c r="M155" s="49" t="s">
        <v>300</v>
      </c>
      <c r="N155" s="45"/>
      <c r="O155" s="51" t="str">
        <f t="shared" si="7"/>
        <v>Vgl. Amazon.com, Inc. (2023), S. o. S..</v>
      </c>
      <c r="P155" s="51" t="s">
        <v>13</v>
      </c>
      <c r="Q155" s="51" t="str">
        <f t="shared" si="8"/>
        <v>Amazon.com, Inc. (2023), Drehteller Elektrisch, Aomdom 30CM Drehscheibe Elektrisch mit 100KG Last elektrischer drehteller mit Einstellbarer Geschwindigkeit Fernbedienung 5 Hintergrund für Produktanzeige Fotografie Video, URL: https://amzn.eu/d/4OZ5fMZ, Zugriff am: 2023-03-05 (im Upload).</v>
      </c>
    </row>
    <row r="156" spans="1:17" s="52" customFormat="1" x14ac:dyDescent="0.2">
      <c r="A156" s="43">
        <v>155</v>
      </c>
      <c r="B156" s="40" t="s">
        <v>1118</v>
      </c>
      <c r="C156" s="43" t="s">
        <v>14</v>
      </c>
      <c r="D156" s="44" t="s">
        <v>69</v>
      </c>
      <c r="E156" s="45" t="s">
        <v>13</v>
      </c>
      <c r="F156" s="45" t="s">
        <v>72</v>
      </c>
      <c r="G156" s="45" t="s">
        <v>13</v>
      </c>
      <c r="H156" s="49" t="s">
        <v>71</v>
      </c>
      <c r="I156" s="49" t="s">
        <v>71</v>
      </c>
      <c r="J156" s="48" t="s">
        <v>1030</v>
      </c>
      <c r="K156" s="49" t="s">
        <v>71</v>
      </c>
      <c r="L156" s="43" t="s">
        <v>579</v>
      </c>
      <c r="M156" s="49" t="s">
        <v>300</v>
      </c>
      <c r="N156" s="45"/>
      <c r="O156" s="51" t="str">
        <f t="shared" si="7"/>
        <v>Vgl. Apple Inc. (2023c), S. o. S..</v>
      </c>
      <c r="P156" s="51" t="s">
        <v>13</v>
      </c>
      <c r="Q156" s="51" t="str">
        <f t="shared" si="8"/>
        <v>Apple Inc. (2023c), Capturing Photographs for RealityKit Object Capture, URL: https://developer.apple.com/documentation/realitykit/capturing-photographs-for-realitykit-object-capture, Zugriff am: 2023-04-21 (im Upload).</v>
      </c>
    </row>
    <row r="157" spans="1:17" s="52" customFormat="1" x14ac:dyDescent="0.2">
      <c r="A157" s="43">
        <v>156</v>
      </c>
      <c r="B157" s="40" t="s">
        <v>1118</v>
      </c>
      <c r="C157" s="43" t="s">
        <v>14</v>
      </c>
      <c r="D157" s="53" t="s">
        <v>1031</v>
      </c>
      <c r="E157" s="49" t="s">
        <v>13</v>
      </c>
      <c r="F157" s="49" t="s">
        <v>1032</v>
      </c>
      <c r="G157" s="54" t="s">
        <v>13</v>
      </c>
      <c r="H157" s="49" t="s">
        <v>71</v>
      </c>
      <c r="I157" s="49" t="s">
        <v>71</v>
      </c>
      <c r="J157" s="48" t="s">
        <v>1033</v>
      </c>
      <c r="K157" s="49" t="s">
        <v>71</v>
      </c>
      <c r="L157" s="43" t="s">
        <v>1034</v>
      </c>
      <c r="M157" s="49" t="s">
        <v>300</v>
      </c>
      <c r="N157" s="45"/>
      <c r="O157" s="51" t="str">
        <f t="shared" si="7"/>
        <v>Vgl. Apple Inc. (2023e), S. o. S..</v>
      </c>
      <c r="P157" s="51" t="s">
        <v>13</v>
      </c>
      <c r="Q157" s="51" t="str">
        <f t="shared" si="8"/>
        <v>Apple Inc. (2023e), Requesting authorization to capture and save media, URL: https://developer.apple.com/documentation/avfoundation/capture_setup/requesting_authorization_to_capture_and_save_media, Zugriff am: 2023-04-19 (im Upload).</v>
      </c>
    </row>
    <row r="158" spans="1:17" s="52" customFormat="1" x14ac:dyDescent="0.2">
      <c r="A158" s="43">
        <v>157</v>
      </c>
      <c r="B158" s="40" t="s">
        <v>1118</v>
      </c>
      <c r="C158" s="43" t="s">
        <v>14</v>
      </c>
      <c r="D158" s="53" t="s">
        <v>1035</v>
      </c>
      <c r="E158" s="49" t="s">
        <v>13</v>
      </c>
      <c r="F158" s="49" t="s">
        <v>1036</v>
      </c>
      <c r="G158" s="54" t="s">
        <v>13</v>
      </c>
      <c r="H158" s="49" t="s">
        <v>71</v>
      </c>
      <c r="I158" s="49" t="s">
        <v>71</v>
      </c>
      <c r="J158" s="48" t="s">
        <v>1033</v>
      </c>
      <c r="K158" s="49" t="s">
        <v>71</v>
      </c>
      <c r="L158" s="43" t="s">
        <v>1037</v>
      </c>
      <c r="M158" s="49" t="s">
        <v>300</v>
      </c>
      <c r="N158" s="45"/>
      <c r="O158" s="51" t="str">
        <f t="shared" si="7"/>
        <v>Vgl. Apple Inc. (2023f), S. o. S..</v>
      </c>
      <c r="P158" s="51" t="s">
        <v>13</v>
      </c>
      <c r="Q158" s="51" t="str">
        <f t="shared" si="8"/>
        <v>Apple Inc. (2023f), SCNView, URL: https://developer.apple.com/documentation/scenekit/scnview, Zugriff am: 2023-04-19 (im Upload).</v>
      </c>
    </row>
    <row r="159" spans="1:17" s="52" customFormat="1" x14ac:dyDescent="0.2">
      <c r="A159" s="43">
        <v>158</v>
      </c>
      <c r="B159" s="40" t="s">
        <v>1118</v>
      </c>
      <c r="C159" s="43" t="s">
        <v>14</v>
      </c>
      <c r="D159" s="53" t="s">
        <v>1178</v>
      </c>
      <c r="E159" s="49" t="s">
        <v>13</v>
      </c>
      <c r="F159" s="49" t="s">
        <v>344</v>
      </c>
      <c r="G159" s="54" t="s">
        <v>13</v>
      </c>
      <c r="H159" s="49" t="s">
        <v>71</v>
      </c>
      <c r="I159" s="49" t="s">
        <v>71</v>
      </c>
      <c r="J159" s="48" t="s">
        <v>329</v>
      </c>
      <c r="K159" s="49" t="s">
        <v>71</v>
      </c>
      <c r="L159" s="43" t="s">
        <v>577</v>
      </c>
      <c r="M159" s="50" t="s">
        <v>300</v>
      </c>
      <c r="N159" s="45"/>
      <c r="O159" s="51" t="str">
        <f t="shared" si="7"/>
        <v>Vgl. Apple Inc. (2023a), S. o. S..</v>
      </c>
      <c r="P159" s="51" t="s">
        <v>13</v>
      </c>
      <c r="Q159" s="51" t="str">
        <f t="shared" si="8"/>
        <v>Apple Inc. (2023a), Introducing Object Capture, URL: https://developer.apple.com/augmented-reality/object-capture, Zugriff am: 2023-04-10 (im Upload).</v>
      </c>
    </row>
    <row r="160" spans="1:17" s="52" customFormat="1" x14ac:dyDescent="0.2">
      <c r="A160" s="43">
        <v>159</v>
      </c>
      <c r="B160" s="40" t="s">
        <v>1118</v>
      </c>
      <c r="C160" s="43" t="s">
        <v>14</v>
      </c>
      <c r="D160" s="53" t="s">
        <v>1178</v>
      </c>
      <c r="E160" s="49" t="s">
        <v>13</v>
      </c>
      <c r="F160" s="49" t="s">
        <v>344</v>
      </c>
      <c r="G160" s="54" t="s">
        <v>13</v>
      </c>
      <c r="H160" s="49" t="s">
        <v>71</v>
      </c>
      <c r="I160" s="49" t="s">
        <v>71</v>
      </c>
      <c r="J160" s="48" t="s">
        <v>329</v>
      </c>
      <c r="K160" s="49" t="s">
        <v>71</v>
      </c>
      <c r="L160" s="43" t="s">
        <v>577</v>
      </c>
      <c r="M160" s="50" t="s">
        <v>300</v>
      </c>
      <c r="N160" s="45"/>
      <c r="O160" s="51" t="str">
        <f t="shared" si="7"/>
        <v>Vgl. Apple Inc. (2023a), S. o. S..</v>
      </c>
      <c r="P160" s="51" t="s">
        <v>13</v>
      </c>
      <c r="Q160" s="51" t="str">
        <f t="shared" si="8"/>
        <v>Apple Inc. (2023a), Introducing Object Capture, URL: https://developer.apple.com/augmented-reality/object-capture, Zugriff am: 2023-04-10 (im Upload).</v>
      </c>
    </row>
    <row r="161" spans="1:17" s="52" customFormat="1" x14ac:dyDescent="0.2">
      <c r="A161" s="43">
        <v>160</v>
      </c>
      <c r="B161" s="43"/>
      <c r="C161" s="43" t="s">
        <v>28</v>
      </c>
      <c r="D161" s="53" t="s">
        <v>1039</v>
      </c>
      <c r="E161" s="49" t="s">
        <v>13</v>
      </c>
      <c r="F161" s="49" t="s">
        <v>1038</v>
      </c>
      <c r="G161" s="54" t="s">
        <v>1040</v>
      </c>
      <c r="H161" s="49" t="s">
        <v>1041</v>
      </c>
      <c r="I161" s="49" t="s">
        <v>1042</v>
      </c>
      <c r="J161" s="48" t="s">
        <v>13</v>
      </c>
      <c r="K161" s="49" t="s">
        <v>1043</v>
      </c>
      <c r="L161" s="43">
        <v>2019</v>
      </c>
      <c r="M161" s="50" t="s">
        <v>145</v>
      </c>
      <c r="N161" s="45"/>
      <c r="O161" s="51" t="str">
        <f t="shared" si="7"/>
        <v>Vgl. Sullivan, Kaszynski (2019), S. 1-3.</v>
      </c>
      <c r="P161" s="51" t="s">
        <v>13</v>
      </c>
      <c r="Q161" s="45" t="str">
        <f>I161&amp;" ("&amp;L161&amp;"), "&amp;F161&amp;", In: "&amp;K161&amp;", S. "&amp;M161&amp;", "&amp;N161&amp;", https://doi.org/"&amp;G161&amp;"."</f>
        <v>Sullivan, C. Bane; Kaszynski, Alexander A. (2019), PyVista: 3D plotting and mesh analysis through a streamlined interface for the Visualization Toolkit (VTK), In: Journal of Open Source Software, vol. 4, no. 37, S. 1-3, , https://doi.org/10.21105/joss.01450.</v>
      </c>
    </row>
    <row r="162" spans="1:17" s="52" customFormat="1" x14ac:dyDescent="0.2">
      <c r="A162" s="43">
        <v>161</v>
      </c>
      <c r="B162" s="40" t="s">
        <v>1118</v>
      </c>
      <c r="C162" s="43" t="s">
        <v>14</v>
      </c>
      <c r="D162" s="53" t="s">
        <v>1176</v>
      </c>
      <c r="E162" s="49" t="s">
        <v>13</v>
      </c>
      <c r="F162" s="49" t="s">
        <v>1044</v>
      </c>
      <c r="G162" s="54" t="s">
        <v>13</v>
      </c>
      <c r="H162" s="49" t="s">
        <v>1045</v>
      </c>
      <c r="I162" s="49" t="s">
        <v>1045</v>
      </c>
      <c r="J162" s="48" t="s">
        <v>1033</v>
      </c>
      <c r="K162" s="49" t="s">
        <v>13</v>
      </c>
      <c r="L162" s="43">
        <v>2023</v>
      </c>
      <c r="M162" s="50" t="s">
        <v>300</v>
      </c>
      <c r="N162" s="45"/>
      <c r="O162" s="51" t="str">
        <f t="shared" ref="O162:O187" si="9">"Vgl. "&amp;H162&amp;" ("&amp;L162&amp;"), S. "&amp;M162&amp;"."</f>
        <v>Vgl. Kitware Inc. (2023), S. o. S..</v>
      </c>
      <c r="P162" s="51" t="s">
        <v>13</v>
      </c>
      <c r="Q162" s="51" t="str">
        <f>I162&amp;" ("&amp;L162&amp;"), "&amp;F162&amp;", URL: "&amp;D162&amp;", Zugriff am: "&amp;J162&amp;" (im Upload)."</f>
        <v>Kitware Inc. (2023), Leverage the power of VTK by partnering with Kitware, URL: https://vtk.org, Zugriff am: 2023-04-19 (im Upload).</v>
      </c>
    </row>
    <row r="163" spans="1:17" s="52" customFormat="1" x14ac:dyDescent="0.2">
      <c r="A163" s="43">
        <v>162</v>
      </c>
      <c r="B163" s="40" t="s">
        <v>1118</v>
      </c>
      <c r="C163" s="43" t="s">
        <v>14</v>
      </c>
      <c r="D163" s="53" t="s">
        <v>1046</v>
      </c>
      <c r="E163" s="49" t="s">
        <v>13</v>
      </c>
      <c r="F163" s="49" t="s">
        <v>1047</v>
      </c>
      <c r="G163" s="54" t="s">
        <v>13</v>
      </c>
      <c r="H163" s="49" t="s">
        <v>1048</v>
      </c>
      <c r="I163" s="49" t="s">
        <v>1048</v>
      </c>
      <c r="J163" s="48" t="s">
        <v>1033</v>
      </c>
      <c r="K163" s="49" t="s">
        <v>13</v>
      </c>
      <c r="L163" s="43">
        <v>2023</v>
      </c>
      <c r="M163" s="50" t="s">
        <v>300</v>
      </c>
      <c r="N163" s="45"/>
      <c r="O163" s="51" t="str">
        <f t="shared" si="9"/>
        <v>Vgl. The PyVista Developers (2023), S. o. S..</v>
      </c>
      <c r="P163" s="51" t="s">
        <v>13</v>
      </c>
      <c r="Q163" s="51" t="str">
        <f>I163&amp;" ("&amp;L163&amp;"), "&amp;F163&amp;", URL: "&amp;D163&amp;", Zugriff am: "&amp;J163&amp;" (im Upload)."</f>
        <v>The PyVista Developers (2023), tetgen, URL: https://tetgen.pyvista.org/index.html, Zugriff am: 2023-04-19 (im Upload).</v>
      </c>
    </row>
    <row r="164" spans="1:17" s="52" customFormat="1" x14ac:dyDescent="0.2">
      <c r="A164" s="43">
        <v>163</v>
      </c>
      <c r="B164" s="43"/>
      <c r="C164" s="43" t="s">
        <v>28</v>
      </c>
      <c r="D164" s="53" t="s">
        <v>1049</v>
      </c>
      <c r="E164" s="49" t="s">
        <v>13</v>
      </c>
      <c r="F164" s="49" t="s">
        <v>1050</v>
      </c>
      <c r="G164" s="54" t="s">
        <v>1051</v>
      </c>
      <c r="H164" s="49" t="s">
        <v>1053</v>
      </c>
      <c r="I164" s="49" t="s">
        <v>1052</v>
      </c>
      <c r="J164" s="48" t="s">
        <v>13</v>
      </c>
      <c r="K164" s="49" t="s">
        <v>1227</v>
      </c>
      <c r="L164" s="43">
        <v>2015</v>
      </c>
      <c r="M164" s="50" t="s">
        <v>1054</v>
      </c>
      <c r="N164" s="45"/>
      <c r="O164" s="51" t="str">
        <f t="shared" si="9"/>
        <v>Vgl. Si (2015), S. 1-36.</v>
      </c>
      <c r="P164" s="51" t="s">
        <v>13</v>
      </c>
      <c r="Q164" s="45" t="str">
        <f>I164&amp;" ("&amp;L164&amp;"), "&amp;F164&amp;", In: "&amp;K164&amp;", S. "&amp;M164&amp;", "&amp;N164&amp;", https://doi.org/"&amp;G164&amp;"."</f>
        <v>Si, Hang (2015), TetGen, a Delaunay-Based Quality Tetrahedral Mesh Generator, In: Association for Computing Machinery, vol. 41, no. 2, S. 1-36, , https://doi.org/10.1145/2629697.</v>
      </c>
    </row>
    <row r="165" spans="1:17" s="52" customFormat="1" x14ac:dyDescent="0.2">
      <c r="A165" s="43">
        <v>164</v>
      </c>
      <c r="B165" s="40" t="s">
        <v>1118</v>
      </c>
      <c r="C165" s="43" t="s">
        <v>14</v>
      </c>
      <c r="D165" s="53" t="s">
        <v>1177</v>
      </c>
      <c r="E165" s="49" t="s">
        <v>13</v>
      </c>
      <c r="F165" s="49" t="s">
        <v>1055</v>
      </c>
      <c r="G165" s="54" t="s">
        <v>13</v>
      </c>
      <c r="H165" s="49" t="s">
        <v>1056</v>
      </c>
      <c r="I165" s="49" t="s">
        <v>1056</v>
      </c>
      <c r="J165" s="48" t="s">
        <v>1033</v>
      </c>
      <c r="K165" s="49" t="s">
        <v>13</v>
      </c>
      <c r="L165" s="43">
        <v>2023</v>
      </c>
      <c r="M165" s="50" t="s">
        <v>300</v>
      </c>
      <c r="N165" s="45"/>
      <c r="O165" s="51" t="str">
        <f t="shared" si="9"/>
        <v>Vgl. FastAPI (2023), S. o. S..</v>
      </c>
      <c r="P165" s="51" t="s">
        <v>13</v>
      </c>
      <c r="Q165" s="51" t="str">
        <f t="shared" ref="Q165:Q174" si="10">I165&amp;" ("&amp;L165&amp;"), "&amp;F165&amp;", URL: "&amp;D165&amp;", Zugriff am: "&amp;J165&amp;" (im Upload)."</f>
        <v>FastAPI (2023), Custom Response - HTML, Stream, File, others, URL: https://fastapi.tiangolo.com/advanced/custom-response, Zugriff am: 2023-04-19 (im Upload).</v>
      </c>
    </row>
    <row r="166" spans="1:17" s="52" customFormat="1" ht="17" customHeight="1" x14ac:dyDescent="0.2">
      <c r="A166" s="43">
        <v>165</v>
      </c>
      <c r="B166" s="40" t="s">
        <v>1118</v>
      </c>
      <c r="C166" s="43" t="s">
        <v>14</v>
      </c>
      <c r="D166" s="44" t="s">
        <v>69</v>
      </c>
      <c r="E166" s="45" t="s">
        <v>13</v>
      </c>
      <c r="F166" s="45" t="s">
        <v>72</v>
      </c>
      <c r="G166" s="45" t="s">
        <v>13</v>
      </c>
      <c r="H166" s="49" t="s">
        <v>71</v>
      </c>
      <c r="I166" s="49" t="s">
        <v>71</v>
      </c>
      <c r="J166" s="48" t="s">
        <v>1030</v>
      </c>
      <c r="K166" s="49" t="s">
        <v>71</v>
      </c>
      <c r="L166" s="43" t="s">
        <v>579</v>
      </c>
      <c r="M166" s="49" t="s">
        <v>300</v>
      </c>
      <c r="N166" s="45"/>
      <c r="O166" s="51" t="str">
        <f t="shared" si="9"/>
        <v>Vgl. Apple Inc. (2023c), S. o. S..</v>
      </c>
      <c r="P166" s="51" t="s">
        <v>13</v>
      </c>
      <c r="Q166" s="51" t="str">
        <f t="shared" si="10"/>
        <v>Apple Inc. (2023c), Capturing Photographs for RealityKit Object Capture, URL: https://developer.apple.com/documentation/realitykit/capturing-photographs-for-realitykit-object-capture, Zugriff am: 2023-04-21 (im Upload).</v>
      </c>
    </row>
    <row r="167" spans="1:17" s="52" customFormat="1" ht="17" customHeight="1" x14ac:dyDescent="0.2">
      <c r="A167" s="43">
        <v>166</v>
      </c>
      <c r="B167" s="40" t="s">
        <v>1118</v>
      </c>
      <c r="C167" s="43" t="s">
        <v>14</v>
      </c>
      <c r="D167" s="53" t="s">
        <v>1057</v>
      </c>
      <c r="E167" s="49" t="s">
        <v>13</v>
      </c>
      <c r="F167" s="49" t="s">
        <v>1059</v>
      </c>
      <c r="G167" s="45" t="s">
        <v>13</v>
      </c>
      <c r="H167" s="49" t="s">
        <v>71</v>
      </c>
      <c r="I167" s="49" t="s">
        <v>71</v>
      </c>
      <c r="J167" s="48" t="s">
        <v>1030</v>
      </c>
      <c r="K167" s="49" t="s">
        <v>71</v>
      </c>
      <c r="L167" s="43" t="s">
        <v>1058</v>
      </c>
      <c r="M167" s="50" t="s">
        <v>300</v>
      </c>
      <c r="N167" s="45"/>
      <c r="O167" s="51" t="str">
        <f t="shared" si="9"/>
        <v>Vgl. Apple Inc. (2023g), S. o. S..</v>
      </c>
      <c r="P167" s="51" t="s">
        <v>13</v>
      </c>
      <c r="Q167" s="51" t="str">
        <f t="shared" si="10"/>
        <v>Apple Inc. (2023g), AVCam: Building a Camera App, URL: https://developer.apple.com/documentation/avfoundation/capture_setup/avcam_building_a_camera_app, Zugriff am: 2023-04-21 (im Upload).</v>
      </c>
    </row>
    <row r="168" spans="1:17" s="52" customFormat="1" x14ac:dyDescent="0.2">
      <c r="A168" s="43">
        <v>167</v>
      </c>
      <c r="B168" s="40" t="s">
        <v>1118</v>
      </c>
      <c r="C168" s="43" t="s">
        <v>14</v>
      </c>
      <c r="D168" s="53" t="s">
        <v>1060</v>
      </c>
      <c r="E168" s="49" t="s">
        <v>13</v>
      </c>
      <c r="F168" s="49" t="s">
        <v>1062</v>
      </c>
      <c r="G168" s="54" t="s">
        <v>13</v>
      </c>
      <c r="H168" s="49" t="s">
        <v>71</v>
      </c>
      <c r="I168" s="49" t="s">
        <v>71</v>
      </c>
      <c r="J168" s="48" t="s">
        <v>1030</v>
      </c>
      <c r="K168" s="49" t="s">
        <v>71</v>
      </c>
      <c r="L168" s="43" t="s">
        <v>1061</v>
      </c>
      <c r="M168" s="50" t="s">
        <v>300</v>
      </c>
      <c r="N168" s="45"/>
      <c r="O168" s="51" t="str">
        <f t="shared" si="9"/>
        <v>Vgl. Apple Inc. (2023h), S. o. S..</v>
      </c>
      <c r="P168" s="51" t="s">
        <v>13</v>
      </c>
      <c r="Q168" s="51" t="str">
        <f t="shared" si="10"/>
        <v>Apple Inc. (2023h), Capturing Photos with Depth, URL: https://developer.apple.com/documentation/avfoundation/additional_data_capture/capturing_photos_with_depth, Zugriff am: 2023-04-21 (im Upload).</v>
      </c>
    </row>
    <row r="169" spans="1:17" s="52" customFormat="1" x14ac:dyDescent="0.2">
      <c r="A169" s="43">
        <v>168</v>
      </c>
      <c r="B169" s="40" t="s">
        <v>1118</v>
      </c>
      <c r="C169" s="43" t="s">
        <v>14</v>
      </c>
      <c r="D169" s="53" t="s">
        <v>1063</v>
      </c>
      <c r="E169" s="49" t="s">
        <v>13</v>
      </c>
      <c r="F169" s="49" t="s">
        <v>1064</v>
      </c>
      <c r="G169" s="54" t="s">
        <v>13</v>
      </c>
      <c r="H169" s="49" t="s">
        <v>71</v>
      </c>
      <c r="I169" s="49" t="s">
        <v>71</v>
      </c>
      <c r="J169" s="48" t="s">
        <v>1030</v>
      </c>
      <c r="K169" s="49" t="s">
        <v>71</v>
      </c>
      <c r="L169" s="43" t="s">
        <v>1065</v>
      </c>
      <c r="M169" s="50" t="s">
        <v>300</v>
      </c>
      <c r="N169" s="45"/>
      <c r="O169" s="51" t="str">
        <f t="shared" si="9"/>
        <v>Vgl. Apple Inc. (2023i), S. o. S..</v>
      </c>
      <c r="P169" s="51" t="s">
        <v>13</v>
      </c>
      <c r="Q169" s="51" t="str">
        <f t="shared" si="10"/>
        <v>Apple Inc. (2023i), isDepthDataFiltered, URL: https://developer.apple.com/documentation/avfoundation/avdepthdata/2881224-isdepthdatafiltered, Zugriff am: 2023-04-21 (im Upload).</v>
      </c>
    </row>
    <row r="170" spans="1:17" s="52" customFormat="1" x14ac:dyDescent="0.2">
      <c r="A170" s="43">
        <v>169</v>
      </c>
      <c r="B170" s="40" t="s">
        <v>1118</v>
      </c>
      <c r="C170" s="43" t="s">
        <v>14</v>
      </c>
      <c r="D170" s="53" t="s">
        <v>1067</v>
      </c>
      <c r="E170" s="49" t="s">
        <v>13</v>
      </c>
      <c r="F170" s="49" t="s">
        <v>1066</v>
      </c>
      <c r="G170" s="54" t="s">
        <v>13</v>
      </c>
      <c r="H170" s="49" t="s">
        <v>71</v>
      </c>
      <c r="I170" s="49" t="s">
        <v>71</v>
      </c>
      <c r="J170" s="48" t="s">
        <v>1030</v>
      </c>
      <c r="K170" s="49" t="s">
        <v>71</v>
      </c>
      <c r="L170" s="43" t="s">
        <v>1068</v>
      </c>
      <c r="M170" s="50" t="s">
        <v>300</v>
      </c>
      <c r="N170" s="45"/>
      <c r="O170" s="51" t="str">
        <f t="shared" si="9"/>
        <v>Vgl. Apple Inc. (2023j), S. o. S..</v>
      </c>
      <c r="P170" s="51" t="s">
        <v>13</v>
      </c>
      <c r="Q170" s="51" t="str">
        <f t="shared" si="10"/>
        <v>Apple Inc. (2023j), Core Data, URL: https://developer.apple.com/documentation/coredata, Zugriff am: 2023-04-21 (im Upload).</v>
      </c>
    </row>
    <row r="171" spans="1:17" s="52" customFormat="1" x14ac:dyDescent="0.2">
      <c r="A171" s="43">
        <v>170</v>
      </c>
      <c r="B171" s="40" t="s">
        <v>1118</v>
      </c>
      <c r="C171" s="43" t="s">
        <v>14</v>
      </c>
      <c r="D171" s="44" t="s">
        <v>69</v>
      </c>
      <c r="E171" s="45" t="s">
        <v>13</v>
      </c>
      <c r="F171" s="45" t="s">
        <v>72</v>
      </c>
      <c r="G171" s="45" t="s">
        <v>13</v>
      </c>
      <c r="H171" s="49" t="s">
        <v>71</v>
      </c>
      <c r="I171" s="49" t="s">
        <v>71</v>
      </c>
      <c r="J171" s="48" t="s">
        <v>1030</v>
      </c>
      <c r="K171" s="49" t="s">
        <v>71</v>
      </c>
      <c r="L171" s="43" t="s">
        <v>579</v>
      </c>
      <c r="M171" s="49" t="s">
        <v>300</v>
      </c>
      <c r="N171" s="45"/>
      <c r="O171" s="51" t="str">
        <f t="shared" si="9"/>
        <v>Vgl. Apple Inc. (2023c), S. o. S..</v>
      </c>
      <c r="P171" s="51" t="s">
        <v>13</v>
      </c>
      <c r="Q171" s="51" t="str">
        <f t="shared" si="10"/>
        <v>Apple Inc. (2023c), Capturing Photographs for RealityKit Object Capture, URL: https://developer.apple.com/documentation/realitykit/capturing-photographs-for-realitykit-object-capture, Zugriff am: 2023-04-21 (im Upload).</v>
      </c>
    </row>
    <row r="172" spans="1:17" s="52" customFormat="1" x14ac:dyDescent="0.2">
      <c r="A172" s="43">
        <v>171</v>
      </c>
      <c r="B172" s="40" t="s">
        <v>1118</v>
      </c>
      <c r="C172" s="43" t="s">
        <v>14</v>
      </c>
      <c r="D172" s="53" t="s">
        <v>1179</v>
      </c>
      <c r="E172" s="49" t="s">
        <v>13</v>
      </c>
      <c r="F172" s="49" t="s">
        <v>1101</v>
      </c>
      <c r="G172" s="54" t="s">
        <v>13</v>
      </c>
      <c r="H172" s="49" t="s">
        <v>71</v>
      </c>
      <c r="I172" s="49" t="s">
        <v>71</v>
      </c>
      <c r="J172" s="48" t="s">
        <v>1030</v>
      </c>
      <c r="K172" s="49" t="s">
        <v>71</v>
      </c>
      <c r="L172" s="43" t="s">
        <v>1102</v>
      </c>
      <c r="M172" s="49" t="s">
        <v>300</v>
      </c>
      <c r="N172" s="45"/>
      <c r="O172" s="51" t="str">
        <f t="shared" si="9"/>
        <v>Vgl. Apple Inc. (2023k), S. o. S..</v>
      </c>
      <c r="P172" s="51" t="s">
        <v>13</v>
      </c>
      <c r="Q172" s="51" t="str">
        <f t="shared" si="10"/>
        <v>Apple Inc. (2023k), PhotogrammetrySession.Request.Detail, URL: https://developer.apple.com/documentation/realitykit/photogrammetrysession/request/detail, Zugriff am: 2023-04-21 (im Upload).</v>
      </c>
    </row>
    <row r="173" spans="1:17" s="52" customFormat="1" x14ac:dyDescent="0.2">
      <c r="A173" s="43">
        <v>172</v>
      </c>
      <c r="B173" s="40" t="s">
        <v>1118</v>
      </c>
      <c r="C173" s="43" t="s">
        <v>14</v>
      </c>
      <c r="D173" s="53" t="s">
        <v>1103</v>
      </c>
      <c r="E173" s="49" t="s">
        <v>13</v>
      </c>
      <c r="F173" s="49" t="s">
        <v>1018</v>
      </c>
      <c r="G173" s="54" t="s">
        <v>13</v>
      </c>
      <c r="H173" s="49" t="s">
        <v>71</v>
      </c>
      <c r="I173" s="49" t="s">
        <v>71</v>
      </c>
      <c r="J173" s="48" t="s">
        <v>1030</v>
      </c>
      <c r="K173" s="49" t="s">
        <v>71</v>
      </c>
      <c r="L173" s="43" t="s">
        <v>1104</v>
      </c>
      <c r="M173" s="49" t="s">
        <v>300</v>
      </c>
      <c r="N173" s="45"/>
      <c r="O173" s="51" t="str">
        <f t="shared" si="9"/>
        <v>Vgl. Apple Inc. (2023l), S. o. S..</v>
      </c>
      <c r="P173" s="51" t="s">
        <v>13</v>
      </c>
      <c r="Q173" s="51" t="str">
        <f t="shared" si="10"/>
        <v>Apple Inc. (2023l), featureSensitivity, URL: https://developer.apple.com/documentation/realitykit/photogrammetrysession/configuration-swift.struct/featuresensitivity-swift.property, Zugriff am: 2023-04-21 (im Upload).</v>
      </c>
    </row>
    <row r="174" spans="1:17" s="52" customFormat="1" ht="20" customHeight="1" x14ac:dyDescent="0.2">
      <c r="A174" s="43">
        <v>173</v>
      </c>
      <c r="B174" s="40" t="s">
        <v>1118</v>
      </c>
      <c r="C174" s="43" t="s">
        <v>14</v>
      </c>
      <c r="D174" s="53" t="s">
        <v>1178</v>
      </c>
      <c r="E174" s="49" t="s">
        <v>13</v>
      </c>
      <c r="F174" s="49" t="s">
        <v>344</v>
      </c>
      <c r="G174" s="54" t="s">
        <v>13</v>
      </c>
      <c r="H174" s="49" t="s">
        <v>71</v>
      </c>
      <c r="I174" s="49" t="s">
        <v>71</v>
      </c>
      <c r="J174" s="48" t="s">
        <v>329</v>
      </c>
      <c r="K174" s="49" t="s">
        <v>71</v>
      </c>
      <c r="L174" s="43" t="s">
        <v>577</v>
      </c>
      <c r="M174" s="50" t="s">
        <v>300</v>
      </c>
      <c r="N174" s="45"/>
      <c r="O174" s="51" t="str">
        <f t="shared" si="9"/>
        <v>Vgl. Apple Inc. (2023a), S. o. S..</v>
      </c>
      <c r="P174" s="51" t="s">
        <v>13</v>
      </c>
      <c r="Q174" s="51" t="str">
        <f t="shared" si="10"/>
        <v>Apple Inc. (2023a), Introducing Object Capture, URL: https://developer.apple.com/augmented-reality/object-capture, Zugriff am: 2023-04-10 (im Upload).</v>
      </c>
    </row>
    <row r="175" spans="1:17" s="52" customFormat="1" ht="51" x14ac:dyDescent="0.2">
      <c r="A175" s="43">
        <v>174</v>
      </c>
      <c r="B175" s="43"/>
      <c r="C175" s="43" t="s">
        <v>15</v>
      </c>
      <c r="D175" s="49" t="s">
        <v>13</v>
      </c>
      <c r="E175" s="49" t="s">
        <v>13</v>
      </c>
      <c r="F175" s="55" t="s">
        <v>1110</v>
      </c>
      <c r="G175" s="54" t="s">
        <v>1111</v>
      </c>
      <c r="H175" s="49" t="s">
        <v>1107</v>
      </c>
      <c r="I175" s="49" t="s">
        <v>1106</v>
      </c>
      <c r="J175" s="48" t="s">
        <v>13</v>
      </c>
      <c r="K175" s="49" t="s">
        <v>1200</v>
      </c>
      <c r="L175" s="43">
        <v>2016</v>
      </c>
      <c r="M175" s="50" t="s">
        <v>1109</v>
      </c>
      <c r="N175" s="45" t="s">
        <v>1151</v>
      </c>
      <c r="O175" s="51" t="str">
        <f t="shared" si="9"/>
        <v>Vgl. Fahrmeir et al. (2016), S. 134.</v>
      </c>
      <c r="P175" s="51" t="s">
        <v>13</v>
      </c>
      <c r="Q175" s="45" t="str">
        <f>I175&amp;" ("&amp;L175&amp;"), "&amp;F175&amp;", "&amp;K175&amp;", "&amp;N175&amp;", https://doi.org/"&amp;G175&amp;"."</f>
        <v>Fahrmeir, Ludwig; Heumann, Christian; Künstler, Rita; Pigeot, Iris; Tutz, Gerhard (2016), Statistik - Der Weg zur Datenanalyse, 8. Aufl., Heidelberg, Springer Spektrum Berlin, 18. August 2016, ISBN: 978-3-662-50372-0, https://doi.org/10.1007/978-3-662-50372-0.</v>
      </c>
    </row>
    <row r="176" spans="1:17" s="52" customFormat="1" ht="51" x14ac:dyDescent="0.2">
      <c r="A176" s="43">
        <v>175</v>
      </c>
      <c r="B176" s="43"/>
      <c r="C176" s="43" t="s">
        <v>15</v>
      </c>
      <c r="D176" s="49" t="s">
        <v>13</v>
      </c>
      <c r="E176" s="49" t="s">
        <v>13</v>
      </c>
      <c r="F176" s="55" t="s">
        <v>1110</v>
      </c>
      <c r="G176" s="54" t="s">
        <v>1111</v>
      </c>
      <c r="H176" s="49" t="s">
        <v>1107</v>
      </c>
      <c r="I176" s="49" t="s">
        <v>1106</v>
      </c>
      <c r="J176" s="48" t="s">
        <v>13</v>
      </c>
      <c r="K176" s="49" t="s">
        <v>1200</v>
      </c>
      <c r="L176" s="43">
        <v>2016</v>
      </c>
      <c r="M176" s="50" t="s">
        <v>1109</v>
      </c>
      <c r="N176" s="45" t="s">
        <v>1151</v>
      </c>
      <c r="O176" s="51" t="str">
        <f t="shared" si="9"/>
        <v>Vgl. Fahrmeir et al. (2016), S. 134.</v>
      </c>
      <c r="P176" s="51" t="s">
        <v>13</v>
      </c>
      <c r="Q176" s="45" t="str">
        <f>I176&amp;" ("&amp;L176&amp;"), "&amp;F176&amp;", "&amp;K176&amp;", "&amp;N176&amp;", https://doi.org/"&amp;G176&amp;"."</f>
        <v>Fahrmeir, Ludwig; Heumann, Christian; Künstler, Rita; Pigeot, Iris; Tutz, Gerhard (2016), Statistik - Der Weg zur Datenanalyse, 8. Aufl., Heidelberg, Springer Spektrum Berlin, 18. August 2016, ISBN: 978-3-662-50372-0, https://doi.org/10.1007/978-3-662-50372-0.</v>
      </c>
    </row>
    <row r="177" spans="1:17" s="52" customFormat="1" x14ac:dyDescent="0.2">
      <c r="A177" s="43">
        <v>176</v>
      </c>
      <c r="B177" s="40" t="s">
        <v>1118</v>
      </c>
      <c r="C177" s="43" t="s">
        <v>14</v>
      </c>
      <c r="D177" s="44" t="s">
        <v>69</v>
      </c>
      <c r="E177" s="45" t="s">
        <v>13</v>
      </c>
      <c r="F177" s="45" t="s">
        <v>72</v>
      </c>
      <c r="G177" s="45" t="s">
        <v>13</v>
      </c>
      <c r="H177" s="49" t="s">
        <v>71</v>
      </c>
      <c r="I177" s="49" t="s">
        <v>71</v>
      </c>
      <c r="J177" s="48" t="s">
        <v>1030</v>
      </c>
      <c r="K177" s="49" t="s">
        <v>71</v>
      </c>
      <c r="L177" s="43" t="s">
        <v>579</v>
      </c>
      <c r="M177" s="49" t="s">
        <v>300</v>
      </c>
      <c r="N177" s="45"/>
      <c r="O177" s="51" t="str">
        <f t="shared" si="9"/>
        <v>Vgl. Apple Inc. (2023c), S. o. S..</v>
      </c>
      <c r="P177" s="51" t="s">
        <v>13</v>
      </c>
      <c r="Q177" s="51" t="str">
        <f t="shared" ref="Q177:Q182" si="11">I177&amp;" ("&amp;L177&amp;"), "&amp;F177&amp;", URL: "&amp;D177&amp;", Zugriff am: "&amp;J177&amp;" (im Upload)."</f>
        <v>Apple Inc. (2023c), Capturing Photographs for RealityKit Object Capture, URL: https://developer.apple.com/documentation/realitykit/capturing-photographs-for-realitykit-object-capture, Zugriff am: 2023-04-21 (im Upload).</v>
      </c>
    </row>
    <row r="178" spans="1:17" s="52" customFormat="1" x14ac:dyDescent="0.2">
      <c r="A178" s="43">
        <v>177</v>
      </c>
      <c r="B178" s="40" t="s">
        <v>1118</v>
      </c>
      <c r="C178" s="43" t="s">
        <v>14</v>
      </c>
      <c r="D178" s="44" t="s">
        <v>69</v>
      </c>
      <c r="E178" s="45" t="s">
        <v>13</v>
      </c>
      <c r="F178" s="45" t="s">
        <v>72</v>
      </c>
      <c r="G178" s="45" t="s">
        <v>13</v>
      </c>
      <c r="H178" s="49" t="s">
        <v>71</v>
      </c>
      <c r="I178" s="49" t="s">
        <v>71</v>
      </c>
      <c r="J178" s="48" t="s">
        <v>1030</v>
      </c>
      <c r="K178" s="49" t="s">
        <v>71</v>
      </c>
      <c r="L178" s="43" t="s">
        <v>579</v>
      </c>
      <c r="M178" s="49" t="s">
        <v>300</v>
      </c>
      <c r="N178" s="45"/>
      <c r="O178" s="51" t="str">
        <f t="shared" si="9"/>
        <v>Vgl. Apple Inc. (2023c), S. o. S..</v>
      </c>
      <c r="P178" s="51" t="s">
        <v>13</v>
      </c>
      <c r="Q178" s="51" t="str">
        <f t="shared" si="11"/>
        <v>Apple Inc. (2023c), Capturing Photographs for RealityKit Object Capture, URL: https://developer.apple.com/documentation/realitykit/capturing-photographs-for-realitykit-object-capture, Zugriff am: 2023-04-21 (im Upload).</v>
      </c>
    </row>
    <row r="179" spans="1:17" s="52" customFormat="1" x14ac:dyDescent="0.2">
      <c r="A179" s="43">
        <v>178</v>
      </c>
      <c r="B179" s="40" t="s">
        <v>1118</v>
      </c>
      <c r="C179" s="43" t="s">
        <v>14</v>
      </c>
      <c r="D179" s="44" t="s">
        <v>69</v>
      </c>
      <c r="E179" s="45" t="s">
        <v>13</v>
      </c>
      <c r="F179" s="45" t="s">
        <v>72</v>
      </c>
      <c r="G179" s="45" t="s">
        <v>13</v>
      </c>
      <c r="H179" s="49" t="s">
        <v>71</v>
      </c>
      <c r="I179" s="49" t="s">
        <v>71</v>
      </c>
      <c r="J179" s="48" t="s">
        <v>1030</v>
      </c>
      <c r="K179" s="49" t="s">
        <v>71</v>
      </c>
      <c r="L179" s="43" t="s">
        <v>579</v>
      </c>
      <c r="M179" s="49" t="s">
        <v>300</v>
      </c>
      <c r="N179" s="45"/>
      <c r="O179" s="51" t="str">
        <f t="shared" si="9"/>
        <v>Vgl. Apple Inc. (2023c), S. o. S..</v>
      </c>
      <c r="P179" s="51" t="s">
        <v>13</v>
      </c>
      <c r="Q179" s="51" t="str">
        <f t="shared" si="11"/>
        <v>Apple Inc. (2023c), Capturing Photographs for RealityKit Object Capture, URL: https://developer.apple.com/documentation/realitykit/capturing-photographs-for-realitykit-object-capture, Zugriff am: 2023-04-21 (im Upload).</v>
      </c>
    </row>
    <row r="180" spans="1:17" s="52" customFormat="1" x14ac:dyDescent="0.2">
      <c r="A180" s="43">
        <v>179</v>
      </c>
      <c r="B180" s="40" t="s">
        <v>1118</v>
      </c>
      <c r="C180" s="43" t="s">
        <v>14</v>
      </c>
      <c r="D180" s="44" t="s">
        <v>69</v>
      </c>
      <c r="E180" s="45" t="s">
        <v>13</v>
      </c>
      <c r="F180" s="45" t="s">
        <v>72</v>
      </c>
      <c r="G180" s="45" t="s">
        <v>13</v>
      </c>
      <c r="H180" s="49" t="s">
        <v>71</v>
      </c>
      <c r="I180" s="49" t="s">
        <v>71</v>
      </c>
      <c r="J180" s="48" t="s">
        <v>1030</v>
      </c>
      <c r="K180" s="49" t="s">
        <v>71</v>
      </c>
      <c r="L180" s="43" t="s">
        <v>579</v>
      </c>
      <c r="M180" s="49" t="s">
        <v>300</v>
      </c>
      <c r="N180" s="45"/>
      <c r="O180" s="51" t="str">
        <f t="shared" si="9"/>
        <v>Vgl. Apple Inc. (2023c), S. o. S..</v>
      </c>
      <c r="P180" s="51" t="s">
        <v>13</v>
      </c>
      <c r="Q180" s="51" t="str">
        <f t="shared" si="11"/>
        <v>Apple Inc. (2023c), Capturing Photographs for RealityKit Object Capture, URL: https://developer.apple.com/documentation/realitykit/capturing-photographs-for-realitykit-object-capture, Zugriff am: 2023-04-21 (im Upload).</v>
      </c>
    </row>
    <row r="181" spans="1:17" s="52" customFormat="1" ht="68" x14ac:dyDescent="0.2">
      <c r="A181" s="43">
        <v>180</v>
      </c>
      <c r="B181" s="40" t="s">
        <v>1118</v>
      </c>
      <c r="C181" s="43" t="s">
        <v>14</v>
      </c>
      <c r="D181" s="53" t="s">
        <v>1180</v>
      </c>
      <c r="E181" s="49" t="s">
        <v>13</v>
      </c>
      <c r="F181" s="55" t="s">
        <v>1112</v>
      </c>
      <c r="G181" s="54" t="s">
        <v>13</v>
      </c>
      <c r="H181" s="49" t="s">
        <v>1113</v>
      </c>
      <c r="I181" s="49" t="s">
        <v>1113</v>
      </c>
      <c r="J181" s="48" t="s">
        <v>1030</v>
      </c>
      <c r="K181" s="49" t="s">
        <v>1113</v>
      </c>
      <c r="L181" s="43">
        <v>2023</v>
      </c>
      <c r="M181" s="49" t="s">
        <v>300</v>
      </c>
      <c r="N181" s="45"/>
      <c r="O181" s="51" t="str">
        <f t="shared" si="9"/>
        <v>Vgl. Open3D (2023), S. o. S..</v>
      </c>
      <c r="P181" s="51" t="s">
        <v>13</v>
      </c>
      <c r="Q181" s="51" t="str">
        <f t="shared" si="11"/>
        <v>Open3D (2023), Open3D A Modern Library for 3D Data Processing, URL: http://www.open3d.org, Zugriff am: 2023-04-21 (im Upload).</v>
      </c>
    </row>
    <row r="182" spans="1:17" s="52" customFormat="1" x14ac:dyDescent="0.2">
      <c r="A182" s="43">
        <v>181</v>
      </c>
      <c r="B182" s="40" t="s">
        <v>1118</v>
      </c>
      <c r="C182" s="43" t="s">
        <v>14</v>
      </c>
      <c r="D182" s="53" t="s">
        <v>1181</v>
      </c>
      <c r="E182" s="49" t="s">
        <v>13</v>
      </c>
      <c r="F182" s="49" t="s">
        <v>1114</v>
      </c>
      <c r="G182" s="54" t="s">
        <v>13</v>
      </c>
      <c r="H182" s="49" t="s">
        <v>1116</v>
      </c>
      <c r="I182" s="49" t="s">
        <v>1115</v>
      </c>
      <c r="J182" s="48" t="s">
        <v>1030</v>
      </c>
      <c r="K182" s="49" t="s">
        <v>1115</v>
      </c>
      <c r="L182" s="43">
        <v>2023</v>
      </c>
      <c r="M182" s="50" t="s">
        <v>300</v>
      </c>
      <c r="N182" s="45"/>
      <c r="O182" s="51" t="str">
        <f t="shared" si="9"/>
        <v>Vgl. Dawson-Haggerty (2023), S. o. S..</v>
      </c>
      <c r="P182" s="51" t="s">
        <v>13</v>
      </c>
      <c r="Q182" s="51" t="str">
        <f t="shared" si="11"/>
        <v>Dawson-Haggerty, Michael (2023), trimesh, URL: https://trimsh.org, Zugriff am: 2023-04-21 (im Upload).</v>
      </c>
    </row>
    <row r="183" spans="1:17" s="52" customFormat="1" x14ac:dyDescent="0.2">
      <c r="A183" s="43">
        <v>183</v>
      </c>
      <c r="B183" s="43"/>
      <c r="C183" s="43" t="s">
        <v>15</v>
      </c>
      <c r="D183" s="53" t="s">
        <v>1120</v>
      </c>
      <c r="E183" s="49" t="s">
        <v>13</v>
      </c>
      <c r="F183" s="49" t="s">
        <v>1119</v>
      </c>
      <c r="G183" s="54" t="s">
        <v>1169</v>
      </c>
      <c r="H183" s="49" t="s">
        <v>1121</v>
      </c>
      <c r="I183" s="49" t="s">
        <v>1122</v>
      </c>
      <c r="J183" s="48" t="s">
        <v>13</v>
      </c>
      <c r="K183" s="49" t="s">
        <v>1201</v>
      </c>
      <c r="L183" s="43">
        <v>2023</v>
      </c>
      <c r="M183" s="50">
        <v>63</v>
      </c>
      <c r="N183" s="45" t="s">
        <v>1165</v>
      </c>
      <c r="O183" s="50" t="str">
        <f t="shared" si="9"/>
        <v>Vgl. Rubin (2023), S. 63.</v>
      </c>
      <c r="P183" s="51" t="s">
        <v>13</v>
      </c>
      <c r="Q183" s="45" t="str">
        <f>I183&amp;" ("&amp;L183&amp;"), "&amp;F183&amp;", "&amp;K183&amp;", "&amp;N183&amp;", https://doi.org/"&amp;G183&amp;"."</f>
        <v>Rubin, Alan E. (2023), Surface/Volume, Switzerland, Springer Nature, 28. Februar 2023, ISBN: 978-3-031-23749-2, https://doi.org/10.1007/978-3-031-23749-2.</v>
      </c>
    </row>
    <row r="184" spans="1:17" s="52" customFormat="1" x14ac:dyDescent="0.2">
      <c r="A184" s="43">
        <v>184</v>
      </c>
      <c r="B184" s="40" t="s">
        <v>1118</v>
      </c>
      <c r="C184" s="43" t="s">
        <v>14</v>
      </c>
      <c r="D184" s="53" t="s">
        <v>1125</v>
      </c>
      <c r="E184" s="49" t="s">
        <v>1124</v>
      </c>
      <c r="F184" s="49" t="s">
        <v>1126</v>
      </c>
      <c r="G184" s="54" t="s">
        <v>13</v>
      </c>
      <c r="H184" s="49" t="s">
        <v>1128</v>
      </c>
      <c r="I184" s="49" t="s">
        <v>1127</v>
      </c>
      <c r="J184" s="48" t="s">
        <v>1123</v>
      </c>
      <c r="K184" s="49" t="s">
        <v>13</v>
      </c>
      <c r="L184" s="43">
        <v>2022</v>
      </c>
      <c r="M184" s="50" t="s">
        <v>1129</v>
      </c>
      <c r="N184" s="45"/>
      <c r="O184" s="50" t="str">
        <f t="shared" si="9"/>
        <v>Vgl. Kim (2022), S. 1-5.</v>
      </c>
      <c r="P184" s="51" t="s">
        <v>13</v>
      </c>
      <c r="Q184" s="51" t="str">
        <f>I184&amp;" ("&amp;L184&amp;"), "&amp;F184&amp;", URL: "&amp;D184&amp;", Zugriff am: "&amp;J184&amp;" (im Upload)."</f>
        <v>Kim, Seongho (2022), Package ‘ppcor’, URL: https://cran.r-project.org/web/packages/ppcor/ppcor.pdf, Zugriff am: 2023-04-15 (im Upload).</v>
      </c>
    </row>
    <row r="185" spans="1:17" s="52" customFormat="1" x14ac:dyDescent="0.2">
      <c r="A185" s="43">
        <v>185</v>
      </c>
      <c r="B185" s="40" t="s">
        <v>1118</v>
      </c>
      <c r="C185" s="43" t="s">
        <v>14</v>
      </c>
      <c r="D185" s="53" t="s">
        <v>1132</v>
      </c>
      <c r="E185" s="49" t="s">
        <v>1133</v>
      </c>
      <c r="F185" s="49" t="s">
        <v>1134</v>
      </c>
      <c r="G185" s="54" t="s">
        <v>13</v>
      </c>
      <c r="H185" s="49" t="s">
        <v>1131</v>
      </c>
      <c r="I185" s="49" t="s">
        <v>1130</v>
      </c>
      <c r="J185" s="48" t="s">
        <v>1123</v>
      </c>
      <c r="K185" s="49" t="s">
        <v>13</v>
      </c>
      <c r="L185" s="43">
        <v>2023</v>
      </c>
      <c r="M185" s="50" t="s">
        <v>1135</v>
      </c>
      <c r="N185" s="45"/>
      <c r="O185" s="50" t="str">
        <f t="shared" si="9"/>
        <v>Vgl. Wickham, Bryan (2023), S. 6-9.</v>
      </c>
      <c r="P185" s="51" t="s">
        <v>13</v>
      </c>
      <c r="Q185" s="51" t="str">
        <f>I185&amp;" ("&amp;L185&amp;"), "&amp;F185&amp;", URL: "&amp;D185&amp;", Zugriff am: "&amp;J185&amp;" (im Upload)."</f>
        <v>Wickham, Hadley; Bryan, Jennifer (2023), Package ‘readxl’, URL: https://cran.r-project.org/web/packages/readxl/readxl.pdf, Zugriff am: 2023-04-15 (im Upload).</v>
      </c>
    </row>
    <row r="186" spans="1:17" s="52" customFormat="1" x14ac:dyDescent="0.2">
      <c r="A186" s="43">
        <v>186</v>
      </c>
      <c r="B186" s="40" t="s">
        <v>1118</v>
      </c>
      <c r="C186" s="43" t="s">
        <v>14</v>
      </c>
      <c r="D186" s="53" t="s">
        <v>1136</v>
      </c>
      <c r="E186" s="49" t="s">
        <v>1141</v>
      </c>
      <c r="F186" s="49" t="s">
        <v>1137</v>
      </c>
      <c r="G186" s="54" t="s">
        <v>13</v>
      </c>
      <c r="H186" s="49" t="s">
        <v>1138</v>
      </c>
      <c r="I186" s="49" t="s">
        <v>1139</v>
      </c>
      <c r="J186" s="48" t="s">
        <v>1123</v>
      </c>
      <c r="K186" s="49" t="s">
        <v>13</v>
      </c>
      <c r="L186" s="43">
        <v>2023</v>
      </c>
      <c r="M186" s="50" t="s">
        <v>1140</v>
      </c>
      <c r="N186" s="45"/>
      <c r="O186" s="50" t="str">
        <f t="shared" si="9"/>
        <v>Vgl. Lüdecke (2023), S. 73-75.</v>
      </c>
      <c r="P186" s="51" t="s">
        <v>13</v>
      </c>
      <c r="Q186" s="51" t="str">
        <f>I186&amp;" ("&amp;L186&amp;"), "&amp;F186&amp;", URL: "&amp;D186&amp;", Zugriff am: "&amp;J186&amp;" (im Upload)."</f>
        <v>Lüdecke, Daniel (2023), Package ‘sjPlot’, URL: https://cran.r-project.org/web/packages/sjPlot/sjPlot.pdf, Zugriff am: 2023-04-15 (im Upload).</v>
      </c>
    </row>
    <row r="187" spans="1:17" s="52" customFormat="1" ht="187" x14ac:dyDescent="0.2">
      <c r="A187" s="43">
        <v>187</v>
      </c>
      <c r="B187" s="43"/>
      <c r="C187" s="43" t="s">
        <v>28</v>
      </c>
      <c r="D187" s="53" t="s">
        <v>1148</v>
      </c>
      <c r="E187" s="49" t="s">
        <v>1142</v>
      </c>
      <c r="F187" s="55" t="s">
        <v>1143</v>
      </c>
      <c r="G187" s="54" t="s">
        <v>1147</v>
      </c>
      <c r="H187" s="49" t="s">
        <v>1145</v>
      </c>
      <c r="I187" s="49" t="s">
        <v>1144</v>
      </c>
      <c r="J187" s="48" t="s">
        <v>13</v>
      </c>
      <c r="K187" s="49" t="s">
        <v>1146</v>
      </c>
      <c r="L187" s="43">
        <v>2023</v>
      </c>
      <c r="M187" s="50" t="s">
        <v>18</v>
      </c>
      <c r="N187" s="45"/>
      <c r="O187" s="50" t="str">
        <f t="shared" si="9"/>
        <v>Vgl. Amugongo et al. (2023), S. 1-2.</v>
      </c>
      <c r="P187" s="51" t="s">
        <v>13</v>
      </c>
      <c r="Q187" s="45" t="str">
        <f>I187&amp;" ("&amp;L187&amp;"), "&amp;F187&amp;", In: "&amp;K187&amp;", S. "&amp;M187&amp;", "&amp;N187&amp;", https://doi.org/"&amp;G187&amp;"."</f>
        <v>Amugongo, Lameck Mbangula; Kriebitz, Alexander; Boch, Auxane; Lütge, Christoph (2023), Mobile Computer Vision-Based Applications for Food Recognition and Volume and Calorific Estimation: A Systematic Review, In: MDPI Healthcare, vol. 11, no. 1, S. 1-2, , https://doi.org/10.3390/healthcare11010059.</v>
      </c>
    </row>
    <row r="188" spans="1:17" x14ac:dyDescent="0.2">
      <c r="M188" s="7"/>
    </row>
    <row r="189" spans="1:17" x14ac:dyDescent="0.2">
      <c r="M189" s="7"/>
    </row>
    <row r="190" spans="1:17" x14ac:dyDescent="0.2">
      <c r="M190" s="7"/>
    </row>
    <row r="191" spans="1:17" x14ac:dyDescent="0.2">
      <c r="M191" s="7"/>
    </row>
  </sheetData>
  <autoFilter ref="A1:Q187" xr:uid="{C8DB0257-C51B-E14C-83D3-EA7E67364B51}">
    <sortState xmlns:xlrd2="http://schemas.microsoft.com/office/spreadsheetml/2017/richdata2" ref="A2:Q187">
      <sortCondition ref="A1:A187"/>
    </sortState>
  </autoFilter>
  <phoneticPr fontId="5" type="noConversion"/>
  <hyperlinks>
    <hyperlink ref="D4" r:id="rId1" xr:uid="{5EBB76C8-3CC2-C74B-B8AC-780C73B23B41}"/>
    <hyperlink ref="D2" r:id="rId2" xr:uid="{D1261DF4-88BD-A543-B7F1-EFF6E928971B}"/>
    <hyperlink ref="D3" r:id="rId3" xr:uid="{C2E85C0A-4437-4043-813B-7C724F427D13}"/>
    <hyperlink ref="D33" r:id="rId4" xr:uid="{B25CD72F-80FF-844D-9622-438A9DA0F80A}"/>
    <hyperlink ref="D34" r:id="rId5" xr:uid="{E79B33AC-51BF-D74E-84D2-BD33C9428F1F}"/>
    <hyperlink ref="D35" r:id="rId6" xr:uid="{A9D52B9A-6F2E-1349-9824-6D5F9620A191}"/>
    <hyperlink ref="D37" r:id="rId7" xr:uid="{3A63011B-1EDF-FD4E-9170-04C6AA32FEBA}"/>
    <hyperlink ref="D39" r:id="rId8" xr:uid="{1252E6E3-DCF4-AA4C-914D-29B54231F093}"/>
    <hyperlink ref="D40" r:id="rId9" xr:uid="{D6AC10F0-8845-624F-B65B-18DD95913E4C}"/>
    <hyperlink ref="D42" r:id="rId10" xr:uid="{72F7994D-B86F-264B-9CCA-B9F32521D650}"/>
    <hyperlink ref="D41" r:id="rId11" xr:uid="{877A48C0-E938-734B-9DDC-1F0EDDA6D41F}"/>
    <hyperlink ref="D38" r:id="rId12" xr:uid="{F8FBCF23-4053-5A4C-88A6-63B38ACEB866}"/>
    <hyperlink ref="D43" r:id="rId13" xr:uid="{D214B19E-8697-1D4E-9C82-2995C5013938}"/>
    <hyperlink ref="D44" r:id="rId14" xr:uid="{EAC3F864-5A58-AC46-9222-EEACED6A1F82}"/>
    <hyperlink ref="D45" r:id="rId15" xr:uid="{AC53A15B-3C08-0045-9BEB-8F48D3FFFFFE}"/>
    <hyperlink ref="D46" r:id="rId16" xr:uid="{B286A504-7A1E-2A4D-AC60-E943B42A9045}"/>
    <hyperlink ref="D47" r:id="rId17" xr:uid="{44461F10-D1FB-1343-AAD8-B69AD8DEB861}"/>
    <hyperlink ref="D48" r:id="rId18" xr:uid="{32084BD5-61F7-A44B-A276-949004561959}"/>
    <hyperlink ref="D49" r:id="rId19" xr:uid="{0545A269-E41E-5740-8185-5421F1BE0DA2}"/>
    <hyperlink ref="D50" r:id="rId20" xr:uid="{48744301-B60D-CD42-BCEC-91D4C7F3D143}"/>
    <hyperlink ref="D53" r:id="rId21" xr:uid="{26812256-8433-674A-9D03-8B094CF30A49}"/>
    <hyperlink ref="D52" r:id="rId22" xr:uid="{C56A7582-ADB6-D64C-8273-C36E5508DCF1}"/>
    <hyperlink ref="D54" r:id="rId23" xr:uid="{B33F91B5-0F94-7142-96E3-6FC2323F6B52}"/>
    <hyperlink ref="D55" r:id="rId24" xr:uid="{0BCD2AC2-1589-0047-8C1C-AC0C81050D02}"/>
    <hyperlink ref="D56" r:id="rId25" xr:uid="{F4A546FF-4B34-7E4F-ABDE-9BEA80728F3D}"/>
    <hyperlink ref="D58" r:id="rId26" location="citeas" xr:uid="{B72A4A92-B087-934A-A36E-D59E43B0EF1E}"/>
    <hyperlink ref="D59" r:id="rId27" location="citeas" xr:uid="{163A1D29-B796-554F-BB87-78600426E65F}"/>
    <hyperlink ref="D61" r:id="rId28" xr:uid="{42C11ACD-FC20-B84C-B2BE-8E8315440272}"/>
    <hyperlink ref="D60" r:id="rId29" xr:uid="{0E3779EB-33B2-454E-B812-CD73DA17CE11}"/>
    <hyperlink ref="D62" r:id="rId30" location="citeas" xr:uid="{61BDC1CB-8AE2-D547-BC17-DBC48DDBEE40}"/>
    <hyperlink ref="D63" r:id="rId31" xr:uid="{F49322B6-9A82-464B-A023-FD22DF925CCD}"/>
    <hyperlink ref="D64" r:id="rId32" location="citeas" xr:uid="{6AA13EF0-772D-E749-B284-167AE2A8787B}"/>
    <hyperlink ref="D65" r:id="rId33" location="citeas" xr:uid="{986C40DA-0F46-6548-86CF-C25DD009856A}"/>
    <hyperlink ref="D66" r:id="rId34" xr:uid="{CF82E713-8D16-DA47-A7C7-C0C262E5271F}"/>
    <hyperlink ref="D67" r:id="rId35" xr:uid="{13E15D71-8A4E-FE4D-A204-EBDAD6D34526}"/>
    <hyperlink ref="D68" r:id="rId36" xr:uid="{9E3E1A4F-D8DE-894A-9FB3-5410C3D5F7FC}"/>
    <hyperlink ref="D70" r:id="rId37" location="citeas" xr:uid="{9C0491A1-ED65-E141-BBA7-20E5AD8CF20A}"/>
    <hyperlink ref="D57" r:id="rId38" location="citeas" xr:uid="{C417701F-3552-C440-9529-552331D9644F}"/>
    <hyperlink ref="D71" r:id="rId39" xr:uid="{C7B7CDD2-ED04-C44A-8010-A038EC69A21B}"/>
    <hyperlink ref="D72" r:id="rId40" xr:uid="{913E074F-CC45-D846-8EBB-739879F6D3C3}"/>
    <hyperlink ref="D73" r:id="rId41" xr:uid="{6211AAB5-29F2-064B-98F0-89CF5F414004}"/>
    <hyperlink ref="D74" r:id="rId42" xr:uid="{6012DB32-3999-A747-9FAD-DD15301172E7}"/>
    <hyperlink ref="D76" r:id="rId43" xr:uid="{AB2A1A71-9ACA-6443-B09F-857BC9CF69FB}"/>
    <hyperlink ref="D75" r:id="rId44" xr:uid="{A5286CD5-B399-4B45-9E19-8718EA112BF1}"/>
    <hyperlink ref="D79" r:id="rId45" location="citeas" xr:uid="{C04D10B0-0FA9-F445-BE31-EC4DE70D834E}"/>
    <hyperlink ref="D81" r:id="rId46" location="citeas" xr:uid="{06FB8C15-9495-E449-B561-E61BB9E8FD11}"/>
    <hyperlink ref="D80" r:id="rId47" xr:uid="{844BFD5C-E4F9-5543-918D-66AFB01C33D0}"/>
    <hyperlink ref="D82" r:id="rId48" xr:uid="{BFD41E28-FB6D-5F4F-9448-29FDFAE36686}"/>
    <hyperlink ref="D83" r:id="rId49" xr:uid="{8628D230-CEBD-694F-86F7-616848EFA9C3}"/>
    <hyperlink ref="D84" r:id="rId50" xr:uid="{E6662351-9C3E-6349-940A-50AECD45647B}"/>
    <hyperlink ref="D85" r:id="rId51" xr:uid="{6B7A2D0A-AB48-814D-BCF7-CDF0AB672318}"/>
    <hyperlink ref="D86" r:id="rId52" xr:uid="{C0684C73-25CA-4542-A3CC-83256609763C}"/>
    <hyperlink ref="D87" r:id="rId53" xr:uid="{91DF8067-3822-8C42-ABC8-1C71B6196869}"/>
    <hyperlink ref="D89" r:id="rId54" xr:uid="{04020D43-8DE5-E546-8169-961B529BCCB6}"/>
    <hyperlink ref="D90" r:id="rId55" xr:uid="{21286097-A9E1-5D45-93F3-362A84D4465D}"/>
    <hyperlink ref="D88" r:id="rId56" xr:uid="{81EB7A25-9111-1342-A147-33EECEB6361A}"/>
    <hyperlink ref="D91" r:id="rId57" xr:uid="{BBCF364E-C341-B546-A230-46E9C0DD2E53}"/>
    <hyperlink ref="D92" r:id="rId58" xr:uid="{DCC8D3C9-4D74-0E4B-B2F2-2FAB65907A78}"/>
    <hyperlink ref="D94" r:id="rId59" xr:uid="{7AB101C9-C9C3-4040-BBEE-5582FD6F7FFE}"/>
    <hyperlink ref="D95" r:id="rId60" xr:uid="{B354BFDD-D615-544C-95EB-4ED718BEF648}"/>
    <hyperlink ref="D96" r:id="rId61" xr:uid="{DD2C8688-5231-2A44-A6C0-77F0670FF759}"/>
    <hyperlink ref="D93" r:id="rId62" xr:uid="{EFA8BA96-62AF-1B4E-8E88-8949532A11C1}"/>
    <hyperlink ref="D97" r:id="rId63" xr:uid="{F2E5DE4A-D983-E742-B050-AA8E841AC532}"/>
    <hyperlink ref="D98" r:id="rId64" xr:uid="{D6963D59-0755-7240-967E-0D8926C6C1CD}"/>
    <hyperlink ref="D99" r:id="rId65" xr:uid="{90B49314-E1DA-6C46-96D5-A0C5E629936A}"/>
    <hyperlink ref="D102" r:id="rId66" xr:uid="{ABB8E741-61ED-6542-94C6-0AEAFA870BE1}"/>
    <hyperlink ref="D100" r:id="rId67" xr:uid="{2776234D-D8F4-FD47-A1D2-CCCC6A677AC8}"/>
    <hyperlink ref="D101" r:id="rId68" xr:uid="{E2C742D7-2EF2-C14A-91B6-D032909828EE}"/>
    <hyperlink ref="D103" r:id="rId69" xr:uid="{12D320C0-82AE-074D-A78B-A9B7530F65BB}"/>
    <hyperlink ref="D104" r:id="rId70" xr:uid="{3DECE334-C02E-5443-9BE4-27BE4C5F649F}"/>
    <hyperlink ref="D105" r:id="rId71" xr:uid="{DA666082-F26D-6A42-B7DF-3A3773D141EE}"/>
    <hyperlink ref="D106" r:id="rId72" xr:uid="{6E1845B6-4C45-B240-92C2-C9E177980429}"/>
    <hyperlink ref="D107" r:id="rId73" xr:uid="{0B9295B3-1F82-3E41-BB00-1AD614A66DB0}"/>
    <hyperlink ref="D108" r:id="rId74" xr:uid="{E54EA9E0-C4EA-8242-A765-EC84D3E3A048}"/>
    <hyperlink ref="D111" r:id="rId75" xr:uid="{CECDAC76-BFA6-9649-9F6C-1275D55950DD}"/>
    <hyperlink ref="D110" r:id="rId76" xr:uid="{593CA1D9-8B27-DD49-9EDB-DE4FE444FA88}"/>
    <hyperlink ref="D109" r:id="rId77" xr:uid="{38A42C96-E847-674C-850C-EBEAB933D601}"/>
    <hyperlink ref="D113" r:id="rId78" xr:uid="{4CF9D765-7499-864E-8091-24A550C2F96F}"/>
    <hyperlink ref="D112" r:id="rId79" xr:uid="{0A3E6E3D-121A-7646-A301-0DC4A5483518}"/>
    <hyperlink ref="D145" r:id="rId80" xr:uid="{46CDA66F-1188-E141-BB82-2713DF20651D}"/>
    <hyperlink ref="D146" r:id="rId81" xr:uid="{9C50888C-D413-EE4C-9F84-15D7B6E33D40}"/>
    <hyperlink ref="D147" r:id="rId82" xr:uid="{75EB647A-AE8E-0240-B507-BEF427BBE2F8}"/>
    <hyperlink ref="D148" r:id="rId83" xr:uid="{4D117CD9-F7A8-AC42-A63A-194013A4122E}"/>
    <hyperlink ref="D149" r:id="rId84" xr:uid="{549EA58B-D42F-DD47-BDB4-A2F91E82EEF2}"/>
    <hyperlink ref="D150" r:id="rId85" xr:uid="{935C9F91-9341-3740-BAD9-82ABDDE8FB36}"/>
    <hyperlink ref="D151" r:id="rId86" xr:uid="{0542D0C3-4E9E-884D-B8B8-977C3F5FF3A3}"/>
    <hyperlink ref="D152" r:id="rId87" xr:uid="{DDA39FC2-0F09-F142-9CE6-C6FC4F7994CE}"/>
    <hyperlink ref="D119" r:id="rId88" xr:uid="{EDB6CD98-FC94-EB4D-8790-86E33F29609B}"/>
    <hyperlink ref="D114" r:id="rId89" xr:uid="{43FE8B56-44BA-4743-9C94-95B4F167AFBB}"/>
    <hyperlink ref="D116" r:id="rId90" xr:uid="{B047299D-73BD-144F-A26B-AA801C9A4AB0}"/>
    <hyperlink ref="D117" r:id="rId91" xr:uid="{C668B4D3-C4C5-D442-8505-C7A08EA7FBB3}"/>
    <hyperlink ref="D118" r:id="rId92" xr:uid="{B698C672-436E-4440-8AA6-7F20BE7F5EFA}"/>
    <hyperlink ref="D120" r:id="rId93" xr:uid="{FE6C58D0-2743-2347-978F-7A0BE348C0EE}"/>
    <hyperlink ref="D121" r:id="rId94" xr:uid="{9FDD3B3E-FD42-9F40-8EB3-6381DE163744}"/>
    <hyperlink ref="D141" r:id="rId95" xr:uid="{BF5CA832-375F-0F40-B39B-352508A17CFF}"/>
    <hyperlink ref="D142" r:id="rId96" xr:uid="{B4F68E91-EE8D-2645-A384-DD3F9B39CBD8}"/>
    <hyperlink ref="D143" r:id="rId97" xr:uid="{F062582B-C712-854F-988F-64F0B06B215B}"/>
    <hyperlink ref="D122" r:id="rId98" xr:uid="{85E3ECAC-84CF-754A-A07E-13803FC4CDAD}"/>
    <hyperlink ref="D123" r:id="rId99" location="citeas" xr:uid="{787C635F-41C4-5C44-BB82-E34246B378A9}"/>
    <hyperlink ref="D124" r:id="rId100" xr:uid="{2BCD426C-6797-1047-86B9-0028BCE93C12}"/>
    <hyperlink ref="D125" r:id="rId101" xr:uid="{66ABE1D4-6EE5-7F4A-90C8-81DAA27B9776}"/>
    <hyperlink ref="D126" r:id="rId102" xr:uid="{A644E1E2-6AB3-A24D-A726-522318244158}"/>
    <hyperlink ref="D127" r:id="rId103" xr:uid="{2D224293-E07B-154A-9CC7-B31C436254C6}"/>
    <hyperlink ref="D128" r:id="rId104" xr:uid="{A48C13D1-703F-5C41-86EF-E6B98F63AB9D}"/>
    <hyperlink ref="D129" r:id="rId105" xr:uid="{C09100B2-D213-894C-9038-C991B07F8DA7}"/>
    <hyperlink ref="D130" r:id="rId106" xr:uid="{3C15167C-D5F5-464B-8FA6-BC24996D7CB7}"/>
    <hyperlink ref="D131" r:id="rId107" xr:uid="{7F913948-971A-9C4D-BCF5-A3E9615A9460}"/>
    <hyperlink ref="D132" r:id="rId108" xr:uid="{E87E9DD1-B73C-8C47-907A-E33AD932F993}"/>
    <hyperlink ref="D133" r:id="rId109" location="citeas" xr:uid="{0CD8C23D-B329-C145-B837-7C7A3DCE75EB}"/>
    <hyperlink ref="D135" r:id="rId110" xr:uid="{592444F8-A302-DB41-96AD-C211E1EC6E3A}"/>
    <hyperlink ref="D136" r:id="rId111" xr:uid="{0A3229D3-BB7E-B942-A0B8-ABFC3081CB0D}"/>
    <hyperlink ref="D137" r:id="rId112" xr:uid="{1AE3BE94-6F3B-0F41-AA96-EA9A180ABFA7}"/>
    <hyperlink ref="D138" r:id="rId113" xr:uid="{410B4ADD-2188-8F46-8FDD-BC351836846E}"/>
    <hyperlink ref="D139" r:id="rId114" xr:uid="{13F46F0A-785D-3345-B9D4-EA1C6BA14D9B}"/>
    <hyperlink ref="D5" r:id="rId115" xr:uid="{9DC54C5E-3E07-DA4A-B07C-E06963740D5D}"/>
    <hyperlink ref="D7" r:id="rId116" xr:uid="{9F90EDD7-F5ED-5240-84C4-876AF0418CD5}"/>
    <hyperlink ref="D6" r:id="rId117" xr:uid="{8223EBFE-6DE6-7C4F-B790-2F5AA468BDDC}"/>
    <hyperlink ref="D8" r:id="rId118" xr:uid="{E5454AAF-565E-2B4E-B99B-5B7AA53A3A42}"/>
    <hyperlink ref="D9" r:id="rId119" xr:uid="{DA954A44-8FE4-8741-9AB8-49C50AC1AFB3}"/>
    <hyperlink ref="D10" r:id="rId120" xr:uid="{C95EA4A5-789F-4549-A885-D42D05F42ECD}"/>
    <hyperlink ref="D11" r:id="rId121" xr:uid="{A553F81B-AEB6-FC4E-9882-7539E73DE39E}"/>
    <hyperlink ref="D18" r:id="rId122" xr:uid="{A77779B4-2E03-6E4C-B5B6-B1E431A6B0F9}"/>
    <hyperlink ref="D19" r:id="rId123" xr:uid="{4D549AF7-AE8D-284C-8F76-D8074BD20720}"/>
    <hyperlink ref="D20" r:id="rId124" xr:uid="{74B9D2DA-84CD-754D-A734-C34AD7CF819D}"/>
    <hyperlink ref="D21" r:id="rId125" xr:uid="{9699747B-0935-4845-94AF-252A93971135}"/>
    <hyperlink ref="D22" r:id="rId126" xr:uid="{6C39625C-6381-D54A-8EAF-D5296C8ECB47}"/>
    <hyperlink ref="D27" r:id="rId127" xr:uid="{E5EF2C2D-3334-4E4F-8854-419C0BA7DE4D}"/>
    <hyperlink ref="D28" r:id="rId128" xr:uid="{A64612E1-6DBC-4646-9E63-C097F3990939}"/>
    <hyperlink ref="D26" r:id="rId129" xr:uid="{DBC3D639-B032-B844-8106-228E83539CF3}"/>
    <hyperlink ref="D24" r:id="rId130" xr:uid="{0D6BDF8F-57E8-834B-B773-93BB68F74358}"/>
    <hyperlink ref="D25" r:id="rId131" xr:uid="{E9E7FC2B-0C92-8745-B67B-363946B1B9E9}"/>
    <hyperlink ref="D23" r:id="rId132" xr:uid="{D1973636-EBBA-1F47-882E-C3F4215D2AE1}"/>
    <hyperlink ref="D30" r:id="rId133" xr:uid="{D96297EF-541B-6644-9368-FD9767112DF0}"/>
    <hyperlink ref="D31" r:id="rId134" xr:uid="{526D418E-33E7-E249-866A-7AA8ECAB97C3}"/>
    <hyperlink ref="D32" r:id="rId135" display="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 xr:uid="{43B65C5C-86E5-0F49-A00E-FE35EE1A98AE}"/>
    <hyperlink ref="D77" r:id="rId136" xr:uid="{2C41278D-E01F-6E4D-A657-3F2D82359BCE}"/>
    <hyperlink ref="D134" r:id="rId137" xr:uid="{732FAA86-3B06-7446-B67C-0A4C90C59353}"/>
    <hyperlink ref="D140" r:id="rId138" xr:uid="{D8FCB029-0A3E-9140-944B-EF782D911503}"/>
    <hyperlink ref="D36" r:id="rId139" xr:uid="{04CDB894-AE17-DE4A-B146-8099982EACFA}"/>
    <hyperlink ref="D69" r:id="rId140" xr:uid="{951DE7BC-8D4E-644D-B720-4E4153D8C3A4}"/>
    <hyperlink ref="D115" r:id="rId141" xr:uid="{8103515F-4858-354B-ABB6-8A6775B8D81A}"/>
    <hyperlink ref="D144" r:id="rId142" xr:uid="{ACC6A881-6EF2-884E-BDDC-1D637CB3675C}"/>
    <hyperlink ref="D12" r:id="rId143" xr:uid="{449ECD2F-1AF5-BF45-B75C-908B7F78E072}"/>
    <hyperlink ref="D13" r:id="rId144" xr:uid="{0D4FA9AE-896F-DF4B-A67F-E3223B603A11}"/>
    <hyperlink ref="D14" r:id="rId145" xr:uid="{DD5A0ECC-7CB1-404C-8A9C-C800033AB9D2}"/>
    <hyperlink ref="D15" r:id="rId146" xr:uid="{61F53178-D73D-9E48-9700-43C8209E896C}"/>
    <hyperlink ref="D16" r:id="rId147" xr:uid="{E8B161D7-D0D6-BE43-85F5-B6787A2C76EA}"/>
    <hyperlink ref="D17" r:id="rId148" xr:uid="{7C861EB7-19A0-134B-9EDD-817B1C8D68FE}"/>
    <hyperlink ref="D154" r:id="rId149" xr:uid="{6E4BA74E-9C5B-3F48-836F-268F9FFA4BA1}"/>
    <hyperlink ref="D156" r:id="rId150" xr:uid="{9AAD6D7C-DB39-304F-9157-0624319B54D7}"/>
    <hyperlink ref="D157" r:id="rId151" xr:uid="{6A2E6B60-FB32-9641-83D8-8EEB858BDE22}"/>
    <hyperlink ref="D158" r:id="rId152" xr:uid="{6C6D0F88-A395-AE40-92A9-8E94FBD94858}"/>
    <hyperlink ref="D159" r:id="rId153" xr:uid="{DA582187-BCC0-804C-84C5-5233FF9F223E}"/>
    <hyperlink ref="D160" r:id="rId154" xr:uid="{A4CBE411-18E5-A04C-B839-3FE17DC84F10}"/>
    <hyperlink ref="D161" r:id="rId155" xr:uid="{B0817077-49E6-374D-83A9-B6FC11EE6382}"/>
    <hyperlink ref="D162" r:id="rId156" xr:uid="{75DAC5B3-CB92-5E49-AFFD-5967A4CFEA7F}"/>
    <hyperlink ref="D163" r:id="rId157" xr:uid="{787405D1-F33B-CE41-B9C5-2464B5BF41F9}"/>
    <hyperlink ref="D164" r:id="rId158" xr:uid="{7A8EF92A-6D0B-A342-9972-811D96C5EDD5}"/>
    <hyperlink ref="D165" r:id="rId159" xr:uid="{B9D20C87-1571-4943-9D2D-0EAA14A60403}"/>
    <hyperlink ref="D166" r:id="rId160" xr:uid="{91A7D49A-00FD-174A-9F03-14A424A07842}"/>
    <hyperlink ref="D167" r:id="rId161" xr:uid="{E01082E9-34EC-BE4B-99E9-BBD091F43529}"/>
    <hyperlink ref="D168" r:id="rId162" xr:uid="{CC331DA7-82F3-E44C-8B02-334E5A2206B0}"/>
    <hyperlink ref="D169" r:id="rId163" xr:uid="{416129F3-1618-D74D-BE2E-DA1374C87A94}"/>
    <hyperlink ref="D170" r:id="rId164" xr:uid="{47B7AF7F-F964-B747-9B82-F5123E46DE2C}"/>
    <hyperlink ref="D155" r:id="rId165" xr:uid="{44C88233-9835-0443-92E2-31F0538C03D8}"/>
    <hyperlink ref="D171" r:id="rId166" xr:uid="{B7D508CA-B1F4-3947-9253-7C38886AC551}"/>
    <hyperlink ref="D172" r:id="rId167" xr:uid="{5F694F3E-0C04-2C41-AFD0-961BEE09EB88}"/>
    <hyperlink ref="D173" r:id="rId168" xr:uid="{D279183C-1913-5740-99CC-FCA78BA51576}"/>
    <hyperlink ref="D174" r:id="rId169" xr:uid="{BF34C36B-EC48-5E47-8D45-01676071F075}"/>
    <hyperlink ref="D177" r:id="rId170" xr:uid="{3D881349-FFE0-2C40-AE29-0ABB05C12111}"/>
    <hyperlink ref="D178" r:id="rId171" xr:uid="{8F71984F-9BE7-AD47-9EFC-075DBC541E2C}"/>
    <hyperlink ref="D179" r:id="rId172" xr:uid="{8303813B-B57A-2245-8878-DDE79B125FA4}"/>
    <hyperlink ref="D180" r:id="rId173" xr:uid="{388FCED9-E727-2146-A149-986D88120561}"/>
    <hyperlink ref="D181" r:id="rId174" xr:uid="{539C1AFB-B94C-D44E-B39F-F84B0323015F}"/>
    <hyperlink ref="D182" r:id="rId175" xr:uid="{CF381355-8227-4848-BBBB-B49FECD97A43}"/>
    <hyperlink ref="D51" r:id="rId176" xr:uid="{9B827686-F7B7-5540-AC69-302F6EFDA3A1}"/>
    <hyperlink ref="D183" r:id="rId177" xr:uid="{10D61D48-9DDF-3D45-BD7B-272F4573DDD6}"/>
    <hyperlink ref="D186" r:id="rId178" xr:uid="{455B61B2-F33B-5F4E-9C55-61461B9D13BD}"/>
    <hyperlink ref="D185" r:id="rId179" xr:uid="{4113D155-FFB0-7142-B626-71A7F765D36E}"/>
    <hyperlink ref="D187" r:id="rId180" xr:uid="{1A32059E-CBC8-7F4D-8528-67D2F824A096}"/>
  </hyperlinks>
  <pageMargins left="0.7" right="0.7" top="0.78740157499999996" bottom="0.78740157499999996"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D4E8E-7C6D-CD45-8905-B898608ADA43}">
  <dimension ref="B2:G106"/>
  <sheetViews>
    <sheetView zoomScale="150" workbookViewId="0">
      <selection activeCell="G26" sqref="G26"/>
    </sheetView>
  </sheetViews>
  <sheetFormatPr baseColWidth="10" defaultRowHeight="16" x14ac:dyDescent="0.2"/>
  <cols>
    <col min="1" max="1" width="5" style="22" customWidth="1"/>
    <col min="2" max="2" width="19.5" style="105" customWidth="1"/>
    <col min="3" max="3" width="3" style="22" customWidth="1"/>
    <col min="4" max="4" width="77.33203125" style="22" customWidth="1"/>
    <col min="5" max="6" width="10.83203125" style="22"/>
    <col min="7" max="7" width="11" style="22" customWidth="1"/>
    <col min="8" max="16384" width="10.83203125" style="22"/>
  </cols>
  <sheetData>
    <row r="2" spans="2:7" ht="24" customHeight="1" x14ac:dyDescent="0.2">
      <c r="B2" s="125" t="s">
        <v>907</v>
      </c>
      <c r="C2" s="126" t="s">
        <v>1280</v>
      </c>
      <c r="D2" s="127"/>
    </row>
    <row r="3" spans="2:7" ht="20" customHeight="1" x14ac:dyDescent="0.2">
      <c r="B3" s="81" t="s">
        <v>839</v>
      </c>
      <c r="C3" s="106" t="s">
        <v>995</v>
      </c>
      <c r="D3" s="107"/>
    </row>
    <row r="4" spans="2:7" ht="20" customHeight="1" x14ac:dyDescent="0.2">
      <c r="B4" s="81" t="s">
        <v>896</v>
      </c>
      <c r="C4" s="106" t="s">
        <v>1281</v>
      </c>
      <c r="D4" s="107"/>
    </row>
    <row r="5" spans="2:7" ht="20" customHeight="1" x14ac:dyDescent="0.2">
      <c r="B5" s="81" t="s">
        <v>897</v>
      </c>
      <c r="C5" s="108" t="s">
        <v>1300</v>
      </c>
      <c r="D5" s="109"/>
    </row>
    <row r="6" spans="2:7" ht="20" customHeight="1" x14ac:dyDescent="0.2">
      <c r="B6" s="81" t="s">
        <v>11</v>
      </c>
      <c r="C6" s="108" t="s">
        <v>1282</v>
      </c>
      <c r="D6" s="109"/>
    </row>
    <row r="7" spans="2:7" ht="20" customHeight="1" x14ac:dyDescent="0.2">
      <c r="B7" s="81" t="s">
        <v>898</v>
      </c>
      <c r="C7" s="108" t="s">
        <v>1283</v>
      </c>
      <c r="D7" s="109"/>
    </row>
    <row r="8" spans="2:7" ht="20" customHeight="1" x14ac:dyDescent="0.2">
      <c r="B8" s="81" t="s">
        <v>899</v>
      </c>
      <c r="C8" s="108" t="s">
        <v>1284</v>
      </c>
      <c r="D8" s="109"/>
    </row>
    <row r="9" spans="2:7" ht="20" customHeight="1" x14ac:dyDescent="0.2">
      <c r="B9" s="110" t="s">
        <v>900</v>
      </c>
      <c r="C9" s="38" t="s">
        <v>902</v>
      </c>
      <c r="D9" s="31" t="s">
        <v>1300</v>
      </c>
    </row>
    <row r="10" spans="2:7" ht="20" customHeight="1" x14ac:dyDescent="0.2">
      <c r="B10" s="110"/>
      <c r="C10" s="36" t="s">
        <v>903</v>
      </c>
      <c r="D10" s="37" t="s">
        <v>1285</v>
      </c>
    </row>
    <row r="11" spans="2:7" ht="20" customHeight="1" x14ac:dyDescent="0.2">
      <c r="B11" s="110"/>
      <c r="C11" s="36" t="s">
        <v>904</v>
      </c>
      <c r="D11" s="37" t="s">
        <v>1286</v>
      </c>
    </row>
    <row r="12" spans="2:7" ht="20" customHeight="1" x14ac:dyDescent="0.2">
      <c r="B12" s="110"/>
      <c r="C12" s="36" t="s">
        <v>905</v>
      </c>
      <c r="D12" s="37" t="s">
        <v>946</v>
      </c>
    </row>
    <row r="13" spans="2:7" ht="20" customHeight="1" x14ac:dyDescent="0.2">
      <c r="B13" s="110"/>
      <c r="C13" s="36" t="s">
        <v>906</v>
      </c>
      <c r="D13" s="37" t="s">
        <v>1287</v>
      </c>
    </row>
    <row r="14" spans="2:7" ht="20" customHeight="1" x14ac:dyDescent="0.2">
      <c r="B14" s="81" t="s">
        <v>901</v>
      </c>
      <c r="C14" s="106" t="s">
        <v>13</v>
      </c>
      <c r="D14" s="107"/>
      <c r="G14" s="104"/>
    </row>
    <row r="15" spans="2:7" x14ac:dyDescent="0.2">
      <c r="G15" s="104"/>
    </row>
    <row r="16" spans="2:7" x14ac:dyDescent="0.2">
      <c r="G16" s="104"/>
    </row>
    <row r="17" spans="2:7" ht="24" customHeight="1" x14ac:dyDescent="0.2">
      <c r="B17" s="81" t="s">
        <v>907</v>
      </c>
      <c r="C17" s="126" t="s">
        <v>947</v>
      </c>
      <c r="D17" s="127"/>
      <c r="G17" s="104"/>
    </row>
    <row r="18" spans="2:7" ht="20" customHeight="1" x14ac:dyDescent="0.2">
      <c r="B18" s="81" t="s">
        <v>839</v>
      </c>
      <c r="C18" s="106" t="s">
        <v>996</v>
      </c>
      <c r="D18" s="107"/>
      <c r="G18" s="104"/>
    </row>
    <row r="19" spans="2:7" ht="20" customHeight="1" x14ac:dyDescent="0.2">
      <c r="B19" s="81" t="s">
        <v>896</v>
      </c>
      <c r="C19" s="106" t="s">
        <v>1281</v>
      </c>
      <c r="D19" s="107"/>
      <c r="G19" s="104"/>
    </row>
    <row r="20" spans="2:7" ht="20" customHeight="1" x14ac:dyDescent="0.2">
      <c r="B20" s="81" t="s">
        <v>897</v>
      </c>
      <c r="C20" s="108" t="s">
        <v>1288</v>
      </c>
      <c r="D20" s="109"/>
      <c r="G20" s="104"/>
    </row>
    <row r="21" spans="2:7" ht="20" customHeight="1" x14ac:dyDescent="0.2">
      <c r="B21" s="81" t="s">
        <v>11</v>
      </c>
      <c r="C21" s="108" t="s">
        <v>948</v>
      </c>
      <c r="D21" s="109"/>
      <c r="G21" s="104"/>
    </row>
    <row r="22" spans="2:7" ht="20" customHeight="1" x14ac:dyDescent="0.2">
      <c r="B22" s="81" t="s">
        <v>898</v>
      </c>
      <c r="C22" s="108" t="s">
        <v>1289</v>
      </c>
      <c r="D22" s="109"/>
      <c r="G22" s="104"/>
    </row>
    <row r="23" spans="2:7" ht="41" customHeight="1" x14ac:dyDescent="0.2">
      <c r="B23" s="81" t="s">
        <v>899</v>
      </c>
      <c r="C23" s="108" t="s">
        <v>938</v>
      </c>
      <c r="D23" s="109"/>
      <c r="G23" s="104"/>
    </row>
    <row r="24" spans="2:7" ht="20" customHeight="1" x14ac:dyDescent="0.2">
      <c r="B24" s="81" t="s">
        <v>900</v>
      </c>
      <c r="C24" s="38" t="s">
        <v>902</v>
      </c>
      <c r="D24" s="31" t="s">
        <v>949</v>
      </c>
      <c r="G24" s="104"/>
    </row>
    <row r="25" spans="2:7" ht="20" customHeight="1" x14ac:dyDescent="0.2">
      <c r="B25" s="81" t="s">
        <v>901</v>
      </c>
      <c r="C25" s="106" t="s">
        <v>908</v>
      </c>
      <c r="D25" s="107"/>
    </row>
    <row r="28" spans="2:7" ht="24" customHeight="1" x14ac:dyDescent="0.2">
      <c r="B28" s="81" t="s">
        <v>907</v>
      </c>
      <c r="C28" s="126" t="s">
        <v>909</v>
      </c>
      <c r="D28" s="127"/>
    </row>
    <row r="29" spans="2:7" ht="20" customHeight="1" x14ac:dyDescent="0.2">
      <c r="B29" s="81" t="s">
        <v>839</v>
      </c>
      <c r="C29" s="106" t="s">
        <v>997</v>
      </c>
      <c r="D29" s="107"/>
    </row>
    <row r="30" spans="2:7" ht="20" customHeight="1" x14ac:dyDescent="0.2">
      <c r="B30" s="81" t="s">
        <v>896</v>
      </c>
      <c r="C30" s="106" t="s">
        <v>1290</v>
      </c>
      <c r="D30" s="107"/>
    </row>
    <row r="31" spans="2:7" ht="20" customHeight="1" x14ac:dyDescent="0.2">
      <c r="B31" s="81" t="s">
        <v>897</v>
      </c>
      <c r="C31" s="108" t="s">
        <v>945</v>
      </c>
      <c r="D31" s="109"/>
    </row>
    <row r="32" spans="2:7" ht="20" customHeight="1" x14ac:dyDescent="0.2">
      <c r="B32" s="81" t="s">
        <v>11</v>
      </c>
      <c r="C32" s="108" t="s">
        <v>910</v>
      </c>
      <c r="D32" s="109"/>
    </row>
    <row r="33" spans="2:4" ht="20" customHeight="1" x14ac:dyDescent="0.2">
      <c r="B33" s="81" t="s">
        <v>898</v>
      </c>
      <c r="C33" s="108" t="s">
        <v>950</v>
      </c>
      <c r="D33" s="109"/>
    </row>
    <row r="34" spans="2:4" ht="20" customHeight="1" x14ac:dyDescent="0.2">
      <c r="B34" s="81" t="s">
        <v>899</v>
      </c>
      <c r="C34" s="108" t="s">
        <v>911</v>
      </c>
      <c r="D34" s="109"/>
    </row>
    <row r="35" spans="2:4" ht="20" customHeight="1" x14ac:dyDescent="0.2">
      <c r="B35" s="111" t="s">
        <v>900</v>
      </c>
      <c r="C35" s="38" t="s">
        <v>902</v>
      </c>
      <c r="D35" s="31" t="s">
        <v>945</v>
      </c>
    </row>
    <row r="36" spans="2:4" ht="55" customHeight="1" x14ac:dyDescent="0.2">
      <c r="B36" s="112"/>
      <c r="C36" s="38" t="s">
        <v>903</v>
      </c>
      <c r="D36" s="31" t="s">
        <v>1296</v>
      </c>
    </row>
    <row r="37" spans="2:4" ht="20" customHeight="1" x14ac:dyDescent="0.2">
      <c r="B37" s="112"/>
      <c r="C37" s="38" t="s">
        <v>904</v>
      </c>
      <c r="D37" s="31" t="s">
        <v>939</v>
      </c>
    </row>
    <row r="38" spans="2:4" ht="20" customHeight="1" x14ac:dyDescent="0.2">
      <c r="B38" s="113"/>
      <c r="C38" s="38" t="s">
        <v>905</v>
      </c>
      <c r="D38" s="31" t="s">
        <v>912</v>
      </c>
    </row>
    <row r="39" spans="2:4" ht="20" customHeight="1" x14ac:dyDescent="0.2">
      <c r="B39" s="81" t="s">
        <v>901</v>
      </c>
      <c r="C39" s="106" t="s">
        <v>923</v>
      </c>
      <c r="D39" s="107"/>
    </row>
    <row r="42" spans="2:4" ht="24" customHeight="1" x14ac:dyDescent="0.2">
      <c r="B42" s="81" t="s">
        <v>907</v>
      </c>
      <c r="C42" s="126" t="s">
        <v>913</v>
      </c>
      <c r="D42" s="127"/>
    </row>
    <row r="43" spans="2:4" ht="20" customHeight="1" x14ac:dyDescent="0.2">
      <c r="B43" s="81" t="s">
        <v>839</v>
      </c>
      <c r="C43" s="106" t="s">
        <v>998</v>
      </c>
      <c r="D43" s="107"/>
    </row>
    <row r="44" spans="2:4" ht="20" customHeight="1" x14ac:dyDescent="0.2">
      <c r="B44" s="81" t="s">
        <v>896</v>
      </c>
      <c r="C44" s="106" t="s">
        <v>1281</v>
      </c>
      <c r="D44" s="107"/>
    </row>
    <row r="45" spans="2:4" ht="20" customHeight="1" x14ac:dyDescent="0.2">
      <c r="B45" s="81" t="s">
        <v>897</v>
      </c>
      <c r="C45" s="108" t="s">
        <v>914</v>
      </c>
      <c r="D45" s="109"/>
    </row>
    <row r="46" spans="2:4" ht="37" customHeight="1" x14ac:dyDescent="0.2">
      <c r="B46" s="81" t="s">
        <v>11</v>
      </c>
      <c r="C46" s="108" t="s">
        <v>1291</v>
      </c>
      <c r="D46" s="109"/>
    </row>
    <row r="47" spans="2:4" ht="20" customHeight="1" x14ac:dyDescent="0.2">
      <c r="B47" s="81" t="s">
        <v>898</v>
      </c>
      <c r="C47" s="108" t="s">
        <v>940</v>
      </c>
      <c r="D47" s="109"/>
    </row>
    <row r="48" spans="2:4" ht="20" customHeight="1" x14ac:dyDescent="0.2">
      <c r="B48" s="81" t="s">
        <v>899</v>
      </c>
      <c r="C48" s="108" t="s">
        <v>1292</v>
      </c>
      <c r="D48" s="109"/>
    </row>
    <row r="49" spans="2:4" ht="20" customHeight="1" x14ac:dyDescent="0.2">
      <c r="B49" s="81" t="s">
        <v>900</v>
      </c>
      <c r="C49" s="38" t="s">
        <v>902</v>
      </c>
      <c r="D49" s="31" t="s">
        <v>914</v>
      </c>
    </row>
    <row r="50" spans="2:4" ht="20" customHeight="1" x14ac:dyDescent="0.2">
      <c r="B50" s="81" t="s">
        <v>901</v>
      </c>
      <c r="C50" s="106" t="s">
        <v>915</v>
      </c>
      <c r="D50" s="107"/>
    </row>
    <row r="53" spans="2:4" ht="24" customHeight="1" x14ac:dyDescent="0.2">
      <c r="B53" s="81" t="s">
        <v>907</v>
      </c>
      <c r="C53" s="126" t="s">
        <v>916</v>
      </c>
      <c r="D53" s="127"/>
    </row>
    <row r="54" spans="2:4" ht="20" customHeight="1" x14ac:dyDescent="0.2">
      <c r="B54" s="81" t="s">
        <v>839</v>
      </c>
      <c r="C54" s="106" t="s">
        <v>999</v>
      </c>
      <c r="D54" s="107"/>
    </row>
    <row r="55" spans="2:4" ht="20" customHeight="1" x14ac:dyDescent="0.2">
      <c r="B55" s="81" t="s">
        <v>896</v>
      </c>
      <c r="C55" s="106" t="s">
        <v>1290</v>
      </c>
      <c r="D55" s="107"/>
    </row>
    <row r="56" spans="2:4" ht="20" customHeight="1" x14ac:dyDescent="0.2">
      <c r="B56" s="81" t="s">
        <v>897</v>
      </c>
      <c r="C56" s="108" t="s">
        <v>918</v>
      </c>
      <c r="D56" s="109"/>
    </row>
    <row r="57" spans="2:4" ht="34" customHeight="1" x14ac:dyDescent="0.2">
      <c r="B57" s="81" t="s">
        <v>11</v>
      </c>
      <c r="C57" s="108" t="s">
        <v>1297</v>
      </c>
      <c r="D57" s="109"/>
    </row>
    <row r="58" spans="2:4" ht="20" customHeight="1" x14ac:dyDescent="0.2">
      <c r="B58" s="81" t="s">
        <v>898</v>
      </c>
      <c r="C58" s="108" t="s">
        <v>940</v>
      </c>
      <c r="D58" s="109"/>
    </row>
    <row r="59" spans="2:4" ht="20" customHeight="1" x14ac:dyDescent="0.2">
      <c r="B59" s="81" t="s">
        <v>899</v>
      </c>
      <c r="C59" s="108" t="s">
        <v>1292</v>
      </c>
      <c r="D59" s="109"/>
    </row>
    <row r="60" spans="2:4" ht="20" customHeight="1" x14ac:dyDescent="0.2">
      <c r="B60" s="111" t="s">
        <v>900</v>
      </c>
      <c r="C60" s="38" t="s">
        <v>902</v>
      </c>
      <c r="D60" s="31" t="s">
        <v>918</v>
      </c>
    </row>
    <row r="61" spans="2:4" ht="40" customHeight="1" x14ac:dyDescent="0.2">
      <c r="B61" s="112"/>
      <c r="C61" s="38" t="s">
        <v>903</v>
      </c>
      <c r="D61" s="31" t="s">
        <v>1298</v>
      </c>
    </row>
    <row r="62" spans="2:4" ht="40" customHeight="1" x14ac:dyDescent="0.2">
      <c r="B62" s="113"/>
      <c r="C62" s="38" t="s">
        <v>904</v>
      </c>
      <c r="D62" s="31" t="s">
        <v>1293</v>
      </c>
    </row>
    <row r="63" spans="2:4" ht="20" customHeight="1" x14ac:dyDescent="0.2">
      <c r="B63" s="81" t="s">
        <v>901</v>
      </c>
      <c r="C63" s="106" t="s">
        <v>924</v>
      </c>
      <c r="D63" s="107"/>
    </row>
    <row r="66" spans="2:4" ht="24" customHeight="1" x14ac:dyDescent="0.2">
      <c r="B66" s="81" t="s">
        <v>907</v>
      </c>
      <c r="C66" s="126" t="s">
        <v>917</v>
      </c>
      <c r="D66" s="127"/>
    </row>
    <row r="67" spans="2:4" ht="20" customHeight="1" x14ac:dyDescent="0.2">
      <c r="B67" s="81" t="s">
        <v>839</v>
      </c>
      <c r="C67" s="106" t="s">
        <v>1000</v>
      </c>
      <c r="D67" s="107"/>
    </row>
    <row r="68" spans="2:4" ht="20" customHeight="1" x14ac:dyDescent="0.2">
      <c r="B68" s="81" t="s">
        <v>896</v>
      </c>
      <c r="C68" s="106" t="s">
        <v>1290</v>
      </c>
      <c r="D68" s="107"/>
    </row>
    <row r="69" spans="2:4" ht="20" customHeight="1" x14ac:dyDescent="0.2">
      <c r="B69" s="81" t="s">
        <v>897</v>
      </c>
      <c r="C69" s="108" t="s">
        <v>919</v>
      </c>
      <c r="D69" s="109"/>
    </row>
    <row r="70" spans="2:4" ht="20" customHeight="1" x14ac:dyDescent="0.2">
      <c r="B70" s="81" t="s">
        <v>11</v>
      </c>
      <c r="C70" s="108" t="s">
        <v>920</v>
      </c>
      <c r="D70" s="109"/>
    </row>
    <row r="71" spans="2:4" ht="32" customHeight="1" x14ac:dyDescent="0.2">
      <c r="B71" s="81" t="s">
        <v>898</v>
      </c>
      <c r="C71" s="108" t="s">
        <v>921</v>
      </c>
      <c r="D71" s="109"/>
    </row>
    <row r="72" spans="2:4" ht="20" customHeight="1" x14ac:dyDescent="0.2">
      <c r="B72" s="81" t="s">
        <v>899</v>
      </c>
      <c r="C72" s="108" t="s">
        <v>926</v>
      </c>
      <c r="D72" s="109"/>
    </row>
    <row r="73" spans="2:4" ht="20" customHeight="1" x14ac:dyDescent="0.2">
      <c r="B73" s="111" t="s">
        <v>900</v>
      </c>
      <c r="C73" s="38" t="s">
        <v>902</v>
      </c>
      <c r="D73" s="31" t="s">
        <v>919</v>
      </c>
    </row>
    <row r="74" spans="2:4" ht="56" customHeight="1" x14ac:dyDescent="0.2">
      <c r="B74" s="112"/>
      <c r="C74" s="38" t="s">
        <v>903</v>
      </c>
      <c r="D74" s="31" t="s">
        <v>1299</v>
      </c>
    </row>
    <row r="75" spans="2:4" ht="38" customHeight="1" x14ac:dyDescent="0.2">
      <c r="B75" s="112"/>
      <c r="C75" s="38" t="s">
        <v>904</v>
      </c>
      <c r="D75" s="31" t="s">
        <v>1294</v>
      </c>
    </row>
    <row r="76" spans="2:4" ht="39" customHeight="1" x14ac:dyDescent="0.2">
      <c r="B76" s="112"/>
      <c r="C76" s="38" t="s">
        <v>905</v>
      </c>
      <c r="D76" s="31" t="s">
        <v>922</v>
      </c>
    </row>
    <row r="77" spans="2:4" ht="20" customHeight="1" x14ac:dyDescent="0.2">
      <c r="B77" s="113"/>
      <c r="C77" s="38" t="s">
        <v>906</v>
      </c>
      <c r="D77" s="31" t="s">
        <v>925</v>
      </c>
    </row>
    <row r="78" spans="2:4" ht="20" customHeight="1" x14ac:dyDescent="0.2">
      <c r="B78" s="81" t="s">
        <v>901</v>
      </c>
      <c r="C78" s="106" t="s">
        <v>927</v>
      </c>
      <c r="D78" s="107"/>
    </row>
    <row r="81" spans="2:4" ht="24" customHeight="1" x14ac:dyDescent="0.2">
      <c r="B81" s="81" t="s">
        <v>907</v>
      </c>
      <c r="C81" s="126" t="s">
        <v>928</v>
      </c>
      <c r="D81" s="127"/>
    </row>
    <row r="82" spans="2:4" ht="20" customHeight="1" x14ac:dyDescent="0.2">
      <c r="B82" s="81" t="s">
        <v>839</v>
      </c>
      <c r="C82" s="106" t="s">
        <v>1001</v>
      </c>
      <c r="D82" s="107"/>
    </row>
    <row r="83" spans="2:4" ht="20" customHeight="1" x14ac:dyDescent="0.2">
      <c r="B83" s="81" t="s">
        <v>896</v>
      </c>
      <c r="C83" s="106" t="s">
        <v>1281</v>
      </c>
      <c r="D83" s="107"/>
    </row>
    <row r="84" spans="2:4" ht="20" customHeight="1" x14ac:dyDescent="0.2">
      <c r="B84" s="81" t="s">
        <v>897</v>
      </c>
      <c r="C84" s="108" t="s">
        <v>941</v>
      </c>
      <c r="D84" s="109"/>
    </row>
    <row r="85" spans="2:4" ht="20" customHeight="1" x14ac:dyDescent="0.2">
      <c r="B85" s="81" t="s">
        <v>11</v>
      </c>
      <c r="C85" s="108" t="s">
        <v>929</v>
      </c>
      <c r="D85" s="109"/>
    </row>
    <row r="86" spans="2:4" ht="20" customHeight="1" x14ac:dyDescent="0.2">
      <c r="B86" s="81" t="s">
        <v>898</v>
      </c>
      <c r="C86" s="108" t="s">
        <v>930</v>
      </c>
      <c r="D86" s="109"/>
    </row>
    <row r="87" spans="2:4" ht="32" customHeight="1" x14ac:dyDescent="0.2">
      <c r="B87" s="81" t="s">
        <v>899</v>
      </c>
      <c r="C87" s="108" t="s">
        <v>953</v>
      </c>
      <c r="D87" s="109"/>
    </row>
    <row r="88" spans="2:4" ht="20" customHeight="1" x14ac:dyDescent="0.2">
      <c r="B88" s="111" t="s">
        <v>900</v>
      </c>
      <c r="C88" s="38" t="s">
        <v>902</v>
      </c>
      <c r="D88" s="31" t="s">
        <v>941</v>
      </c>
    </row>
    <row r="89" spans="2:4" ht="42" customHeight="1" x14ac:dyDescent="0.2">
      <c r="B89" s="112"/>
      <c r="C89" s="38" t="s">
        <v>903</v>
      </c>
      <c r="D89" s="31" t="s">
        <v>931</v>
      </c>
    </row>
    <row r="90" spans="2:4" ht="20" customHeight="1" x14ac:dyDescent="0.2">
      <c r="B90" s="112"/>
      <c r="C90" s="38" t="s">
        <v>904</v>
      </c>
      <c r="D90" s="31" t="s">
        <v>932</v>
      </c>
    </row>
    <row r="91" spans="2:4" ht="42" customHeight="1" x14ac:dyDescent="0.2">
      <c r="B91" s="112"/>
      <c r="C91" s="38" t="s">
        <v>905</v>
      </c>
      <c r="D91" s="31" t="s">
        <v>1295</v>
      </c>
    </row>
    <row r="92" spans="2:4" ht="20" customHeight="1" x14ac:dyDescent="0.2">
      <c r="B92" s="113"/>
      <c r="C92" s="38" t="s">
        <v>906</v>
      </c>
      <c r="D92" s="31" t="s">
        <v>954</v>
      </c>
    </row>
    <row r="93" spans="2:4" ht="20" customHeight="1" x14ac:dyDescent="0.2">
      <c r="B93" s="81" t="s">
        <v>901</v>
      </c>
      <c r="C93" s="106" t="s">
        <v>935</v>
      </c>
      <c r="D93" s="107"/>
    </row>
    <row r="96" spans="2:4" ht="24" customHeight="1" x14ac:dyDescent="0.2">
      <c r="B96" s="81" t="s">
        <v>907</v>
      </c>
      <c r="C96" s="126" t="s">
        <v>933</v>
      </c>
      <c r="D96" s="127"/>
    </row>
    <row r="97" spans="2:4" ht="20" customHeight="1" x14ac:dyDescent="0.2">
      <c r="B97" s="81" t="s">
        <v>839</v>
      </c>
      <c r="C97" s="106" t="s">
        <v>1002</v>
      </c>
      <c r="D97" s="107"/>
    </row>
    <row r="98" spans="2:4" ht="20" customHeight="1" x14ac:dyDescent="0.2">
      <c r="B98" s="81" t="s">
        <v>896</v>
      </c>
      <c r="C98" s="106" t="s">
        <v>1281</v>
      </c>
      <c r="D98" s="107"/>
    </row>
    <row r="99" spans="2:4" ht="20" customHeight="1" x14ac:dyDescent="0.2">
      <c r="B99" s="81" t="s">
        <v>897</v>
      </c>
      <c r="C99" s="108" t="s">
        <v>942</v>
      </c>
      <c r="D99" s="109"/>
    </row>
    <row r="100" spans="2:4" ht="20" customHeight="1" x14ac:dyDescent="0.2">
      <c r="B100" s="81" t="s">
        <v>11</v>
      </c>
      <c r="C100" s="108" t="s">
        <v>934</v>
      </c>
      <c r="D100" s="109"/>
    </row>
    <row r="101" spans="2:4" ht="20" customHeight="1" x14ac:dyDescent="0.2">
      <c r="B101" s="81" t="s">
        <v>898</v>
      </c>
      <c r="C101" s="108" t="s">
        <v>946</v>
      </c>
      <c r="D101" s="109"/>
    </row>
    <row r="102" spans="2:4" ht="20" customHeight="1" x14ac:dyDescent="0.2">
      <c r="B102" s="81" t="s">
        <v>899</v>
      </c>
      <c r="C102" s="108" t="s">
        <v>13</v>
      </c>
      <c r="D102" s="109"/>
    </row>
    <row r="103" spans="2:4" ht="20" customHeight="1" x14ac:dyDescent="0.2">
      <c r="B103" s="111" t="s">
        <v>900</v>
      </c>
      <c r="C103" s="38" t="s">
        <v>902</v>
      </c>
      <c r="D103" s="31" t="s">
        <v>942</v>
      </c>
    </row>
    <row r="104" spans="2:4" ht="39" customHeight="1" x14ac:dyDescent="0.2">
      <c r="B104" s="112"/>
      <c r="C104" s="38" t="s">
        <v>903</v>
      </c>
      <c r="D104" s="31" t="s">
        <v>943</v>
      </c>
    </row>
    <row r="105" spans="2:4" ht="20" customHeight="1" x14ac:dyDescent="0.2">
      <c r="B105" s="112"/>
      <c r="C105" s="38" t="s">
        <v>904</v>
      </c>
      <c r="D105" s="31" t="s">
        <v>944</v>
      </c>
    </row>
    <row r="106" spans="2:4" ht="20" customHeight="1" x14ac:dyDescent="0.2">
      <c r="B106" s="81" t="s">
        <v>901</v>
      </c>
      <c r="C106" s="106" t="s">
        <v>937</v>
      </c>
      <c r="D106" s="107"/>
    </row>
  </sheetData>
  <mergeCells count="70">
    <mergeCell ref="B103:B105"/>
    <mergeCell ref="C106:D106"/>
    <mergeCell ref="C98:D98"/>
    <mergeCell ref="C99:D99"/>
    <mergeCell ref="C100:D100"/>
    <mergeCell ref="C101:D101"/>
    <mergeCell ref="C102:D102"/>
    <mergeCell ref="C87:D87"/>
    <mergeCell ref="B88:B92"/>
    <mergeCell ref="C93:D93"/>
    <mergeCell ref="C96:D96"/>
    <mergeCell ref="C97:D97"/>
    <mergeCell ref="C82:D82"/>
    <mergeCell ref="C83:D83"/>
    <mergeCell ref="C84:D84"/>
    <mergeCell ref="C85:D85"/>
    <mergeCell ref="C86:D86"/>
    <mergeCell ref="C78:D78"/>
    <mergeCell ref="B73:B77"/>
    <mergeCell ref="B60:B62"/>
    <mergeCell ref="B35:B38"/>
    <mergeCell ref="C81:D81"/>
    <mergeCell ref="C68:D68"/>
    <mergeCell ref="C69:D69"/>
    <mergeCell ref="C70:D70"/>
    <mergeCell ref="C71:D71"/>
    <mergeCell ref="C72:D72"/>
    <mergeCell ref="C58:D58"/>
    <mergeCell ref="C59:D59"/>
    <mergeCell ref="C63:D63"/>
    <mergeCell ref="C66:D66"/>
    <mergeCell ref="C67:D67"/>
    <mergeCell ref="C53:D53"/>
    <mergeCell ref="C54:D54"/>
    <mergeCell ref="C55:D55"/>
    <mergeCell ref="C56:D56"/>
    <mergeCell ref="C57:D57"/>
    <mergeCell ref="C45:D45"/>
    <mergeCell ref="C46:D46"/>
    <mergeCell ref="C47:D47"/>
    <mergeCell ref="C48:D48"/>
    <mergeCell ref="C50:D50"/>
    <mergeCell ref="C34:D34"/>
    <mergeCell ref="C39:D39"/>
    <mergeCell ref="C42:D42"/>
    <mergeCell ref="C43:D43"/>
    <mergeCell ref="C44:D44"/>
    <mergeCell ref="C29:D29"/>
    <mergeCell ref="C30:D30"/>
    <mergeCell ref="C31:D31"/>
    <mergeCell ref="C32:D32"/>
    <mergeCell ref="C33:D33"/>
    <mergeCell ref="C7:D7"/>
    <mergeCell ref="C8:D8"/>
    <mergeCell ref="B9:B13"/>
    <mergeCell ref="C20:D20"/>
    <mergeCell ref="C28:D28"/>
    <mergeCell ref="C22:D22"/>
    <mergeCell ref="C23:D23"/>
    <mergeCell ref="C25:D25"/>
    <mergeCell ref="C14:D14"/>
    <mergeCell ref="C17:D17"/>
    <mergeCell ref="C18:D18"/>
    <mergeCell ref="C19:D19"/>
    <mergeCell ref="C21:D21"/>
    <mergeCell ref="C2:D2"/>
    <mergeCell ref="C3:D3"/>
    <mergeCell ref="C4:D4"/>
    <mergeCell ref="C5:D5"/>
    <mergeCell ref="C6:D6"/>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D9B7A-BBB7-A54E-A71E-6930D6AA58C8}">
  <dimension ref="B2:C15"/>
  <sheetViews>
    <sheetView zoomScale="200" workbookViewId="0">
      <selection activeCell="F9" sqref="F9"/>
    </sheetView>
  </sheetViews>
  <sheetFormatPr baseColWidth="10" defaultRowHeight="16" x14ac:dyDescent="0.2"/>
  <cols>
    <col min="1" max="1" width="3.5" style="4" customWidth="1"/>
    <col min="2" max="2" width="7.1640625" style="4" customWidth="1"/>
    <col min="3" max="3" width="51.5" style="4" customWidth="1"/>
    <col min="4" max="16384" width="10.83203125" style="4"/>
  </cols>
  <sheetData>
    <row r="2" spans="2:3" x14ac:dyDescent="0.2">
      <c r="B2" s="19" t="s">
        <v>956</v>
      </c>
      <c r="C2" s="19" t="s">
        <v>11</v>
      </c>
    </row>
    <row r="3" spans="2:3" ht="34" x14ac:dyDescent="0.2">
      <c r="B3" s="8">
        <v>1</v>
      </c>
      <c r="C3" s="18" t="s">
        <v>1072</v>
      </c>
    </row>
    <row r="4" spans="2:3" x14ac:dyDescent="0.2">
      <c r="B4" s="8">
        <v>2</v>
      </c>
      <c r="C4" s="10" t="s">
        <v>957</v>
      </c>
    </row>
    <row r="5" spans="2:3" ht="34" x14ac:dyDescent="0.2">
      <c r="B5" s="8">
        <v>3</v>
      </c>
      <c r="C5" s="18" t="s">
        <v>958</v>
      </c>
    </row>
    <row r="6" spans="2:3" ht="34" x14ac:dyDescent="0.2">
      <c r="B6" s="8">
        <v>4</v>
      </c>
      <c r="C6" s="18" t="s">
        <v>1073</v>
      </c>
    </row>
    <row r="7" spans="2:3" ht="51" x14ac:dyDescent="0.2">
      <c r="B7" s="8">
        <v>5</v>
      </c>
      <c r="C7" s="18" t="s">
        <v>959</v>
      </c>
    </row>
    <row r="8" spans="2:3" ht="68" x14ac:dyDescent="0.2">
      <c r="B8" s="8">
        <v>6</v>
      </c>
      <c r="C8" s="18" t="s">
        <v>1074</v>
      </c>
    </row>
    <row r="9" spans="2:3" ht="85" x14ac:dyDescent="0.2">
      <c r="B9" s="8">
        <v>7</v>
      </c>
      <c r="C9" s="21" t="s">
        <v>1075</v>
      </c>
    </row>
    <row r="10" spans="2:3" ht="34" x14ac:dyDescent="0.2">
      <c r="B10" s="8">
        <v>8</v>
      </c>
      <c r="C10" s="21" t="s">
        <v>1076</v>
      </c>
    </row>
    <row r="11" spans="2:3" ht="34" x14ac:dyDescent="0.2">
      <c r="B11" s="8">
        <v>9</v>
      </c>
      <c r="C11" s="21" t="s">
        <v>960</v>
      </c>
    </row>
    <row r="12" spans="2:3" ht="34" x14ac:dyDescent="0.2">
      <c r="B12" s="8">
        <v>10</v>
      </c>
      <c r="C12" s="21" t="s">
        <v>961</v>
      </c>
    </row>
    <row r="13" spans="2:3" ht="34" x14ac:dyDescent="0.2">
      <c r="B13" s="8">
        <v>11</v>
      </c>
      <c r="C13" s="21" t="s">
        <v>962</v>
      </c>
    </row>
    <row r="14" spans="2:3" ht="34" x14ac:dyDescent="0.2">
      <c r="B14" s="8">
        <v>12</v>
      </c>
      <c r="C14" s="21" t="s">
        <v>963</v>
      </c>
    </row>
    <row r="15" spans="2:3" ht="17" x14ac:dyDescent="0.2">
      <c r="B15" s="8">
        <v>13</v>
      </c>
      <c r="C15" s="21" t="s">
        <v>964</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7D4AA-0325-9141-89F9-CDA17DF0008C}">
  <dimension ref="B2:G8"/>
  <sheetViews>
    <sheetView zoomScale="221" workbookViewId="0">
      <selection sqref="A1:XFD1048576"/>
    </sheetView>
  </sheetViews>
  <sheetFormatPr baseColWidth="10" defaultRowHeight="16" x14ac:dyDescent="0.2"/>
  <cols>
    <col min="1" max="1" width="3.5" style="4" customWidth="1"/>
    <col min="2" max="2" width="4.5" style="4" customWidth="1"/>
    <col min="3" max="3" width="15" style="4" customWidth="1"/>
    <col min="4" max="4" width="13" style="4" customWidth="1"/>
    <col min="5" max="5" width="7" style="4" customWidth="1"/>
    <col min="6" max="6" width="14.33203125" style="4" customWidth="1"/>
    <col min="7" max="7" width="12.5" style="4" customWidth="1"/>
    <col min="8" max="16384" width="10.83203125" style="4"/>
  </cols>
  <sheetData>
    <row r="2" spans="2:7" x14ac:dyDescent="0.2">
      <c r="B2" s="19" t="s">
        <v>955</v>
      </c>
      <c r="C2" s="19" t="s">
        <v>965</v>
      </c>
      <c r="D2" s="19" t="s">
        <v>972</v>
      </c>
      <c r="E2" s="19" t="s">
        <v>973</v>
      </c>
      <c r="F2" s="19" t="s">
        <v>974</v>
      </c>
      <c r="G2" s="19" t="s">
        <v>975</v>
      </c>
    </row>
    <row r="3" spans="2:7" ht="34" x14ac:dyDescent="0.2">
      <c r="B3" s="8">
        <v>1</v>
      </c>
      <c r="C3" s="13" t="s">
        <v>966</v>
      </c>
      <c r="D3" s="13" t="s">
        <v>976</v>
      </c>
      <c r="E3" s="13" t="s">
        <v>977</v>
      </c>
      <c r="F3" s="21" t="s">
        <v>988</v>
      </c>
      <c r="G3" s="9" t="s">
        <v>982</v>
      </c>
    </row>
    <row r="4" spans="2:7" ht="34" x14ac:dyDescent="0.2">
      <c r="B4" s="8">
        <v>2</v>
      </c>
      <c r="C4" s="21" t="s">
        <v>967</v>
      </c>
      <c r="D4" s="21" t="s">
        <v>987</v>
      </c>
      <c r="E4" s="13" t="s">
        <v>978</v>
      </c>
      <c r="F4" s="21" t="s">
        <v>989</v>
      </c>
      <c r="G4" s="9" t="s">
        <v>981</v>
      </c>
    </row>
    <row r="5" spans="2:7" ht="34" x14ac:dyDescent="0.2">
      <c r="B5" s="8">
        <v>3</v>
      </c>
      <c r="C5" s="13" t="s">
        <v>969</v>
      </c>
      <c r="D5" s="21" t="s">
        <v>994</v>
      </c>
      <c r="E5" s="13" t="s">
        <v>978</v>
      </c>
      <c r="F5" s="21" t="s">
        <v>988</v>
      </c>
      <c r="G5" s="9" t="s">
        <v>984</v>
      </c>
    </row>
    <row r="6" spans="2:7" ht="68" x14ac:dyDescent="0.2">
      <c r="B6" s="8">
        <v>4</v>
      </c>
      <c r="C6" s="21" t="s">
        <v>970</v>
      </c>
      <c r="D6" s="21" t="s">
        <v>991</v>
      </c>
      <c r="E6" s="13" t="s">
        <v>979</v>
      </c>
      <c r="F6" s="21" t="s">
        <v>990</v>
      </c>
      <c r="G6" s="9" t="s">
        <v>985</v>
      </c>
    </row>
    <row r="7" spans="2:7" ht="34" x14ac:dyDescent="0.2">
      <c r="B7" s="8">
        <v>5</v>
      </c>
      <c r="C7" s="21" t="s">
        <v>971</v>
      </c>
      <c r="D7" s="13" t="s">
        <v>980</v>
      </c>
      <c r="E7" s="13" t="s">
        <v>979</v>
      </c>
      <c r="F7" s="21" t="s">
        <v>992</v>
      </c>
      <c r="G7" s="9" t="s">
        <v>986</v>
      </c>
    </row>
    <row r="8" spans="2:7" ht="34" x14ac:dyDescent="0.2">
      <c r="B8" s="8">
        <v>6</v>
      </c>
      <c r="C8" s="13" t="s">
        <v>968</v>
      </c>
      <c r="D8" s="13" t="s">
        <v>980</v>
      </c>
      <c r="E8" s="13" t="s">
        <v>977</v>
      </c>
      <c r="F8" s="21" t="s">
        <v>993</v>
      </c>
      <c r="G8" s="9" t="s">
        <v>983</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2E957-6EFA-4846-961F-4CEEC9C0590A}">
  <dimension ref="B2:D9"/>
  <sheetViews>
    <sheetView zoomScale="228" workbookViewId="0">
      <selection sqref="A1:XFD1048576"/>
    </sheetView>
  </sheetViews>
  <sheetFormatPr baseColWidth="10" defaultRowHeight="16" x14ac:dyDescent="0.2"/>
  <cols>
    <col min="1" max="1" width="3.5" style="4" customWidth="1"/>
    <col min="2" max="2" width="17.5" style="4" customWidth="1"/>
    <col min="3" max="3" width="10" style="4" customWidth="1"/>
    <col min="4" max="4" width="47.6640625" style="4" customWidth="1"/>
    <col min="5" max="16384" width="10.83203125" style="4"/>
  </cols>
  <sheetData>
    <row r="2" spans="2:4" x14ac:dyDescent="0.2">
      <c r="B2" s="19" t="s">
        <v>1010</v>
      </c>
      <c r="C2" s="19" t="s">
        <v>1011</v>
      </c>
      <c r="D2" s="19" t="s">
        <v>1012</v>
      </c>
    </row>
    <row r="3" spans="2:4" ht="17" x14ac:dyDescent="0.2">
      <c r="B3" s="8" t="s">
        <v>1021</v>
      </c>
      <c r="C3" s="24" t="s">
        <v>1016</v>
      </c>
      <c r="D3" s="13" t="s">
        <v>1022</v>
      </c>
    </row>
    <row r="4" spans="2:4" x14ac:dyDescent="0.2">
      <c r="B4" s="8" t="s">
        <v>1013</v>
      </c>
      <c r="C4" s="8" t="s">
        <v>1014</v>
      </c>
      <c r="D4" s="13" t="s">
        <v>1017</v>
      </c>
    </row>
    <row r="5" spans="2:4" x14ac:dyDescent="0.2">
      <c r="B5" s="8" t="s">
        <v>591</v>
      </c>
      <c r="C5" s="8" t="s">
        <v>1019</v>
      </c>
      <c r="D5" s="13" t="s">
        <v>1023</v>
      </c>
    </row>
    <row r="6" spans="2:4" ht="17" x14ac:dyDescent="0.2">
      <c r="B6" s="8" t="s">
        <v>1020</v>
      </c>
      <c r="C6" s="24" t="s">
        <v>1019</v>
      </c>
      <c r="D6" s="21" t="s">
        <v>1024</v>
      </c>
    </row>
    <row r="7" spans="2:4" ht="17" x14ac:dyDescent="0.2">
      <c r="B7" s="8" t="s">
        <v>1015</v>
      </c>
      <c r="C7" s="24" t="s">
        <v>1016</v>
      </c>
      <c r="D7" s="21" t="s">
        <v>1025</v>
      </c>
    </row>
    <row r="8" spans="2:4" ht="17" x14ac:dyDescent="0.2">
      <c r="B8" s="8" t="s">
        <v>1018</v>
      </c>
      <c r="C8" s="8" t="s">
        <v>1016</v>
      </c>
      <c r="D8" s="21" t="s">
        <v>1025</v>
      </c>
    </row>
    <row r="9" spans="2:4" ht="17" x14ac:dyDescent="0.2">
      <c r="B9" s="8" t="s">
        <v>1081</v>
      </c>
      <c r="C9" s="8" t="s">
        <v>1080</v>
      </c>
      <c r="D9" s="21" t="s">
        <v>1082</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B55F0-4ED5-A546-B675-537821A54970}">
  <dimension ref="B2:D7"/>
  <sheetViews>
    <sheetView tabSelected="1" zoomScale="228" workbookViewId="0">
      <selection activeCell="B2" sqref="B2"/>
    </sheetView>
  </sheetViews>
  <sheetFormatPr baseColWidth="10" defaultRowHeight="16" x14ac:dyDescent="0.2"/>
  <cols>
    <col min="1" max="1" width="3.5" style="4" customWidth="1"/>
    <col min="2" max="2" width="10" style="4" customWidth="1"/>
    <col min="3" max="3" width="13.5" style="4" customWidth="1"/>
    <col min="4" max="4" width="20.1640625" style="4" customWidth="1"/>
    <col min="5" max="16384" width="10.83203125" style="4"/>
  </cols>
  <sheetData>
    <row r="2" spans="2:4" ht="34" x14ac:dyDescent="0.2">
      <c r="B2" s="20" t="s">
        <v>1095</v>
      </c>
      <c r="C2" s="20" t="s">
        <v>1083</v>
      </c>
      <c r="D2" s="20" t="s">
        <v>1094</v>
      </c>
    </row>
    <row r="3" spans="2:4" ht="17" x14ac:dyDescent="0.2">
      <c r="B3" s="8" t="s">
        <v>1084</v>
      </c>
      <c r="C3" s="24" t="s">
        <v>1089</v>
      </c>
      <c r="D3" s="8" t="s">
        <v>1096</v>
      </c>
    </row>
    <row r="4" spans="2:4" x14ac:dyDescent="0.2">
      <c r="B4" s="8" t="s">
        <v>1085</v>
      </c>
      <c r="C4" s="8" t="s">
        <v>1090</v>
      </c>
      <c r="D4" s="8" t="s">
        <v>1097</v>
      </c>
    </row>
    <row r="5" spans="2:4" x14ac:dyDescent="0.2">
      <c r="B5" s="8" t="s">
        <v>1086</v>
      </c>
      <c r="C5" s="8" t="s">
        <v>1091</v>
      </c>
      <c r="D5" s="8" t="s">
        <v>1098</v>
      </c>
    </row>
    <row r="6" spans="2:4" ht="17" x14ac:dyDescent="0.2">
      <c r="B6" s="8" t="s">
        <v>1087</v>
      </c>
      <c r="C6" s="24" t="s">
        <v>1092</v>
      </c>
      <c r="D6" s="24" t="s">
        <v>1099</v>
      </c>
    </row>
    <row r="7" spans="2:4" ht="17" x14ac:dyDescent="0.2">
      <c r="B7" s="8" t="s">
        <v>1088</v>
      </c>
      <c r="C7" s="24" t="s">
        <v>1093</v>
      </c>
      <c r="D7" s="24" t="s">
        <v>1100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48A7A-8BD0-CF4B-BE42-71F225EF32B1}">
  <dimension ref="A1:N9"/>
  <sheetViews>
    <sheetView zoomScale="150" zoomScaleNormal="170" workbookViewId="0">
      <selection activeCell="A2" sqref="A2"/>
    </sheetView>
  </sheetViews>
  <sheetFormatPr baseColWidth="10" defaultRowHeight="16" x14ac:dyDescent="0.2"/>
  <cols>
    <col min="1" max="1" width="4.6640625" customWidth="1"/>
    <col min="2" max="2" width="12.1640625" customWidth="1"/>
    <col min="3" max="3" width="42.5" customWidth="1"/>
    <col min="4" max="4" width="41.33203125" customWidth="1"/>
    <col min="5" max="5" width="39" customWidth="1"/>
    <col min="6" max="6" width="19.33203125" customWidth="1"/>
    <col min="7" max="7" width="39" customWidth="1"/>
    <col min="8" max="8" width="30.33203125" customWidth="1"/>
    <col min="9" max="9" width="12" customWidth="1"/>
    <col min="10" max="10" width="40.5" customWidth="1"/>
    <col min="13" max="13" width="16.5" customWidth="1"/>
    <col min="14" max="14" width="14.1640625" bestFit="1" customWidth="1"/>
  </cols>
  <sheetData>
    <row r="1" spans="1:14" x14ac:dyDescent="0.2">
      <c r="A1" s="1" t="s">
        <v>0</v>
      </c>
      <c r="B1" s="1" t="s">
        <v>4</v>
      </c>
      <c r="C1" s="1" t="s">
        <v>11</v>
      </c>
      <c r="D1" s="1" t="s">
        <v>6</v>
      </c>
      <c r="E1" s="1" t="s">
        <v>1</v>
      </c>
      <c r="F1" s="1" t="s">
        <v>9</v>
      </c>
      <c r="G1" s="1" t="s">
        <v>10</v>
      </c>
      <c r="H1" s="1" t="s">
        <v>5</v>
      </c>
      <c r="I1" s="1" t="s">
        <v>3</v>
      </c>
      <c r="J1" s="1" t="s">
        <v>12</v>
      </c>
      <c r="K1" s="1" t="s">
        <v>2</v>
      </c>
      <c r="L1" s="1" t="s">
        <v>33</v>
      </c>
      <c r="M1" s="15" t="s">
        <v>8</v>
      </c>
      <c r="N1" s="15" t="s">
        <v>293</v>
      </c>
    </row>
    <row r="2" spans="1:14" s="68" customFormat="1" x14ac:dyDescent="0.2">
      <c r="A2" s="66">
        <v>1</v>
      </c>
      <c r="B2" s="66" t="s">
        <v>28</v>
      </c>
      <c r="C2" s="64" t="s">
        <v>68</v>
      </c>
      <c r="D2" s="64" t="s">
        <v>67</v>
      </c>
      <c r="E2" s="63" t="s">
        <v>36</v>
      </c>
      <c r="F2" s="47" t="s">
        <v>32</v>
      </c>
      <c r="G2" s="47" t="s">
        <v>31</v>
      </c>
      <c r="H2" s="47" t="s">
        <v>34</v>
      </c>
      <c r="I2" s="67">
        <v>2019</v>
      </c>
      <c r="J2" s="64" t="s">
        <v>29</v>
      </c>
      <c r="K2" s="66">
        <v>138</v>
      </c>
      <c r="L2" s="46"/>
    </row>
    <row r="3" spans="1:14" s="68" customFormat="1" x14ac:dyDescent="0.2">
      <c r="A3" s="66">
        <v>2</v>
      </c>
      <c r="B3" s="66" t="s">
        <v>28</v>
      </c>
      <c r="C3" s="64" t="s">
        <v>150</v>
      </c>
      <c r="D3" s="64" t="s">
        <v>151</v>
      </c>
      <c r="E3" s="63" t="s">
        <v>142</v>
      </c>
      <c r="F3" s="49" t="s">
        <v>92</v>
      </c>
      <c r="G3" s="49" t="s">
        <v>93</v>
      </c>
      <c r="H3" s="47" t="s">
        <v>139</v>
      </c>
      <c r="I3" s="67">
        <v>2004</v>
      </c>
      <c r="J3" s="66" t="s">
        <v>141</v>
      </c>
      <c r="K3" s="66" t="s">
        <v>152</v>
      </c>
      <c r="L3" s="46"/>
    </row>
    <row r="4" spans="1:14" s="68" customFormat="1" x14ac:dyDescent="0.2">
      <c r="A4" s="66">
        <v>3</v>
      </c>
      <c r="B4" s="66" t="s">
        <v>15</v>
      </c>
      <c r="C4" s="64" t="s">
        <v>160</v>
      </c>
      <c r="D4" s="64" t="s">
        <v>161</v>
      </c>
      <c r="E4" s="44" t="s">
        <v>100</v>
      </c>
      <c r="F4" s="49" t="s">
        <v>39</v>
      </c>
      <c r="G4" s="49" t="s">
        <v>40</v>
      </c>
      <c r="H4" s="47" t="s">
        <v>98</v>
      </c>
      <c r="I4" s="67">
        <v>2022</v>
      </c>
      <c r="J4" s="45" t="s">
        <v>99</v>
      </c>
      <c r="K4" s="66" t="s">
        <v>159</v>
      </c>
      <c r="L4" s="46"/>
    </row>
    <row r="5" spans="1:14" s="68" customFormat="1" x14ac:dyDescent="0.2">
      <c r="A5" s="66">
        <v>4</v>
      </c>
      <c r="B5" s="66" t="s">
        <v>28</v>
      </c>
      <c r="C5" s="64" t="s">
        <v>165</v>
      </c>
      <c r="D5" s="64" t="s">
        <v>164</v>
      </c>
      <c r="E5" s="63" t="s">
        <v>188</v>
      </c>
      <c r="F5" s="47" t="s">
        <v>187</v>
      </c>
      <c r="G5" s="47" t="s">
        <v>186</v>
      </c>
      <c r="H5" s="47" t="s">
        <v>190</v>
      </c>
      <c r="I5" s="67">
        <v>2022</v>
      </c>
      <c r="J5" s="64" t="s">
        <v>185</v>
      </c>
      <c r="K5" s="66">
        <v>180</v>
      </c>
      <c r="L5" s="46" t="s">
        <v>189</v>
      </c>
    </row>
    <row r="6" spans="1:14" s="68" customFormat="1" x14ac:dyDescent="0.2">
      <c r="A6" s="66">
        <v>5</v>
      </c>
      <c r="B6" s="66" t="s">
        <v>28</v>
      </c>
      <c r="C6" s="64" t="s">
        <v>217</v>
      </c>
      <c r="D6" s="64" t="s">
        <v>218</v>
      </c>
      <c r="E6" s="63" t="s">
        <v>220</v>
      </c>
      <c r="F6" s="47" t="s">
        <v>222</v>
      </c>
      <c r="G6" s="47" t="s">
        <v>221</v>
      </c>
      <c r="H6" s="47" t="s">
        <v>223</v>
      </c>
      <c r="I6" s="67">
        <v>2022</v>
      </c>
      <c r="J6" s="66" t="s">
        <v>13</v>
      </c>
      <c r="K6" s="66" t="s">
        <v>224</v>
      </c>
      <c r="L6" s="46" t="s">
        <v>219</v>
      </c>
    </row>
    <row r="7" spans="1:14" s="68" customFormat="1" x14ac:dyDescent="0.2">
      <c r="A7" s="66">
        <v>6</v>
      </c>
      <c r="B7" s="66" t="s">
        <v>15</v>
      </c>
      <c r="C7" s="64" t="s">
        <v>287</v>
      </c>
      <c r="D7" s="64" t="s">
        <v>288</v>
      </c>
      <c r="E7" s="63" t="s">
        <v>286</v>
      </c>
      <c r="F7" s="47" t="s">
        <v>289</v>
      </c>
      <c r="G7" s="47" t="s">
        <v>290</v>
      </c>
      <c r="H7" s="47" t="s">
        <v>223</v>
      </c>
      <c r="I7" s="67">
        <v>2021</v>
      </c>
      <c r="J7" s="66" t="s">
        <v>13</v>
      </c>
      <c r="K7" s="66" t="s">
        <v>291</v>
      </c>
      <c r="L7" s="46" t="s">
        <v>13</v>
      </c>
      <c r="M7" s="68" t="s">
        <v>292</v>
      </c>
      <c r="N7" s="69" t="s">
        <v>294</v>
      </c>
    </row>
    <row r="8" spans="1:14" s="68" customFormat="1" x14ac:dyDescent="0.2">
      <c r="A8" s="66">
        <v>7</v>
      </c>
      <c r="B8" s="66" t="s">
        <v>28</v>
      </c>
      <c r="C8" s="64" t="s">
        <v>284</v>
      </c>
      <c r="D8" s="64" t="s">
        <v>285</v>
      </c>
      <c r="E8" s="63" t="s">
        <v>263</v>
      </c>
      <c r="F8" s="49" t="s">
        <v>259</v>
      </c>
      <c r="G8" s="49" t="s">
        <v>260</v>
      </c>
      <c r="H8" s="47" t="s">
        <v>266</v>
      </c>
      <c r="I8" s="67">
        <v>1981</v>
      </c>
      <c r="J8" s="66" t="s">
        <v>262</v>
      </c>
      <c r="K8" s="66">
        <v>166</v>
      </c>
      <c r="L8" s="46" t="s">
        <v>261</v>
      </c>
    </row>
    <row r="9" spans="1:14" s="68" customFormat="1" x14ac:dyDescent="0.2">
      <c r="A9" s="66">
        <v>8</v>
      </c>
      <c r="B9" s="66" t="s">
        <v>15</v>
      </c>
      <c r="C9" s="64" t="s">
        <v>306</v>
      </c>
      <c r="D9" s="64" t="s">
        <v>315</v>
      </c>
      <c r="E9" s="63" t="s">
        <v>316</v>
      </c>
      <c r="F9" s="47" t="s">
        <v>317</v>
      </c>
      <c r="G9" s="47" t="s">
        <v>313</v>
      </c>
      <c r="H9" s="47" t="s">
        <v>314</v>
      </c>
      <c r="I9" s="67">
        <v>2017</v>
      </c>
      <c r="J9" s="64" t="s">
        <v>312</v>
      </c>
      <c r="K9" s="66">
        <v>36</v>
      </c>
      <c r="L9" s="46" t="s">
        <v>13</v>
      </c>
      <c r="M9" s="68" t="s">
        <v>319</v>
      </c>
      <c r="N9" s="68" t="s">
        <v>318</v>
      </c>
    </row>
  </sheetData>
  <hyperlinks>
    <hyperlink ref="E2" r:id="rId1" xr:uid="{3F841E31-D721-CF40-9C08-5C0DF169F1CD}"/>
    <hyperlink ref="E3" r:id="rId2" location="citeas" xr:uid="{07E69061-CE02-E748-B7A9-A7251E39A28C}"/>
    <hyperlink ref="E5" r:id="rId3" xr:uid="{CD036F67-6E04-E043-A191-F6F8C841A3A0}"/>
    <hyperlink ref="E6" r:id="rId4" xr:uid="{972E71EE-38C7-2848-B599-01D8A0B345FB}"/>
    <hyperlink ref="E8" r:id="rId5" xr:uid="{50ADBD92-83B1-2045-A287-23814659131C}"/>
    <hyperlink ref="E7" r:id="rId6" xr:uid="{A391AB37-BA15-5346-98D0-9DA0F9B9773A}"/>
    <hyperlink ref="E9" r:id="rId7" xr:uid="{1DF39F88-C72C-BB44-B81F-7071CCD22EAB}"/>
    <hyperlink ref="E4" r:id="rId8" xr:uid="{DA54CC3D-E2C6-814C-8135-ED7908FDC10E}"/>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C829A-15CB-4349-B67F-7F5156541E53}">
  <dimension ref="A1:M13"/>
  <sheetViews>
    <sheetView zoomScale="170" zoomScaleNormal="170" workbookViewId="0">
      <selection activeCell="A2" sqref="A2"/>
    </sheetView>
  </sheetViews>
  <sheetFormatPr baseColWidth="10" defaultRowHeight="16" x14ac:dyDescent="0.2"/>
  <cols>
    <col min="1" max="1" width="4.6640625" customWidth="1"/>
    <col min="2" max="2" width="12.1640625" customWidth="1"/>
    <col min="3" max="3" width="12.83203125" style="14" customWidth="1"/>
    <col min="4" max="4" width="16.6640625" customWidth="1"/>
    <col min="5" max="5" width="43.83203125" customWidth="1"/>
    <col min="6" max="6" width="30.33203125" customWidth="1"/>
    <col min="7" max="7" width="12" style="12" customWidth="1"/>
    <col min="8" max="8" width="40.5" customWidth="1"/>
    <col min="9" max="9" width="10.83203125" style="12"/>
    <col min="10" max="12" width="10.83203125" style="14"/>
  </cols>
  <sheetData>
    <row r="1" spans="1:13" x14ac:dyDescent="0.2">
      <c r="A1" s="1" t="s">
        <v>0</v>
      </c>
      <c r="B1" s="1" t="s">
        <v>4</v>
      </c>
      <c r="C1" s="1" t="s">
        <v>11</v>
      </c>
      <c r="D1" s="1" t="s">
        <v>9</v>
      </c>
      <c r="E1" s="1" t="s">
        <v>10</v>
      </c>
      <c r="F1" s="1" t="s">
        <v>5</v>
      </c>
      <c r="G1" s="1" t="s">
        <v>3</v>
      </c>
      <c r="H1" s="1" t="s">
        <v>12</v>
      </c>
      <c r="I1" s="1" t="s">
        <v>2</v>
      </c>
      <c r="J1" s="1" t="s">
        <v>33</v>
      </c>
      <c r="K1" s="1" t="s">
        <v>8</v>
      </c>
      <c r="L1" s="1" t="s">
        <v>108</v>
      </c>
    </row>
    <row r="2" spans="1:13" s="68" customFormat="1" x14ac:dyDescent="0.2">
      <c r="A2" s="66">
        <v>1</v>
      </c>
      <c r="B2" s="43" t="s">
        <v>15</v>
      </c>
      <c r="C2" s="64" t="s">
        <v>101</v>
      </c>
      <c r="D2" s="49" t="s">
        <v>427</v>
      </c>
      <c r="E2" s="49" t="s">
        <v>40</v>
      </c>
      <c r="F2" s="49" t="s">
        <v>98</v>
      </c>
      <c r="G2" s="66">
        <v>2022</v>
      </c>
      <c r="H2" s="50" t="s">
        <v>99</v>
      </c>
      <c r="I2" s="66">
        <v>46</v>
      </c>
      <c r="J2" s="49" t="s">
        <v>37</v>
      </c>
      <c r="K2" s="50" t="s">
        <v>38</v>
      </c>
      <c r="L2" s="63" t="s">
        <v>100</v>
      </c>
    </row>
    <row r="3" spans="1:13" s="68" customFormat="1" x14ac:dyDescent="0.2">
      <c r="A3" s="66">
        <v>2</v>
      </c>
      <c r="B3" s="66" t="s">
        <v>28</v>
      </c>
      <c r="C3" s="64" t="s">
        <v>103</v>
      </c>
      <c r="D3" s="70" t="s">
        <v>440</v>
      </c>
      <c r="E3" s="70" t="s">
        <v>104</v>
      </c>
      <c r="F3" s="47" t="s">
        <v>105</v>
      </c>
      <c r="G3" s="67">
        <v>2022</v>
      </c>
      <c r="H3" s="64" t="s">
        <v>110</v>
      </c>
      <c r="I3" s="66">
        <v>2</v>
      </c>
      <c r="J3" s="64" t="s">
        <v>106</v>
      </c>
      <c r="K3" s="64" t="s">
        <v>107</v>
      </c>
      <c r="L3" s="63" t="s">
        <v>109</v>
      </c>
    </row>
    <row r="4" spans="1:13" s="68" customFormat="1" x14ac:dyDescent="0.2">
      <c r="A4" s="66">
        <v>3</v>
      </c>
      <c r="B4" s="43" t="s">
        <v>15</v>
      </c>
      <c r="C4" s="64" t="s">
        <v>101</v>
      </c>
      <c r="D4" s="49" t="s">
        <v>427</v>
      </c>
      <c r="E4" s="49" t="s">
        <v>40</v>
      </c>
      <c r="F4" s="49" t="s">
        <v>98</v>
      </c>
      <c r="G4" s="66">
        <v>2022</v>
      </c>
      <c r="H4" s="50" t="s">
        <v>99</v>
      </c>
      <c r="I4" s="66" t="s">
        <v>111</v>
      </c>
      <c r="J4" s="49" t="s">
        <v>37</v>
      </c>
      <c r="K4" s="50" t="s">
        <v>38</v>
      </c>
      <c r="L4" s="63" t="s">
        <v>100</v>
      </c>
    </row>
    <row r="5" spans="1:13" s="68" customFormat="1" x14ac:dyDescent="0.2">
      <c r="A5" s="66">
        <v>4</v>
      </c>
      <c r="B5" s="66" t="s">
        <v>15</v>
      </c>
      <c r="C5" s="64" t="s">
        <v>113</v>
      </c>
      <c r="D5" s="49" t="s">
        <v>436</v>
      </c>
      <c r="E5" s="49" t="s">
        <v>94</v>
      </c>
      <c r="F5" s="49" t="s">
        <v>17</v>
      </c>
      <c r="G5" s="67">
        <v>2004</v>
      </c>
      <c r="H5" s="49" t="s">
        <v>96</v>
      </c>
      <c r="I5" s="66" t="s">
        <v>112</v>
      </c>
      <c r="J5" s="64" t="s">
        <v>13</v>
      </c>
      <c r="K5" s="64" t="s">
        <v>95</v>
      </c>
      <c r="L5" s="53" t="s">
        <v>97</v>
      </c>
    </row>
    <row r="6" spans="1:13" s="68" customFormat="1" x14ac:dyDescent="0.2">
      <c r="A6" s="66">
        <v>5</v>
      </c>
      <c r="B6" s="66" t="s">
        <v>28</v>
      </c>
      <c r="C6" s="64" t="s">
        <v>163</v>
      </c>
      <c r="D6" s="49" t="s">
        <v>442</v>
      </c>
      <c r="E6" s="49" t="s">
        <v>157</v>
      </c>
      <c r="F6" s="49" t="s">
        <v>158</v>
      </c>
      <c r="G6" s="67">
        <v>1996</v>
      </c>
      <c r="H6" s="49" t="s">
        <v>154</v>
      </c>
      <c r="I6" s="66">
        <v>46</v>
      </c>
      <c r="J6" s="49" t="s">
        <v>156</v>
      </c>
      <c r="K6" s="49" t="s">
        <v>155</v>
      </c>
      <c r="L6" s="53" t="s">
        <v>153</v>
      </c>
    </row>
    <row r="7" spans="1:13" s="68" customFormat="1" x14ac:dyDescent="0.2">
      <c r="A7" s="66">
        <v>6</v>
      </c>
      <c r="B7" s="43" t="s">
        <v>28</v>
      </c>
      <c r="C7" s="64" t="s">
        <v>176</v>
      </c>
      <c r="D7" s="70" t="s">
        <v>445</v>
      </c>
      <c r="E7" s="70" t="s">
        <v>186</v>
      </c>
      <c r="F7" s="71" t="s">
        <v>190</v>
      </c>
      <c r="G7" s="66">
        <v>2022</v>
      </c>
      <c r="H7" s="72" t="s">
        <v>185</v>
      </c>
      <c r="I7" s="66">
        <v>181</v>
      </c>
      <c r="J7" s="46" t="s">
        <v>189</v>
      </c>
      <c r="K7" s="72" t="s">
        <v>191</v>
      </c>
      <c r="L7" s="73" t="s">
        <v>188</v>
      </c>
      <c r="M7" s="74"/>
    </row>
    <row r="8" spans="1:13" s="68" customFormat="1" x14ac:dyDescent="0.2">
      <c r="A8" s="66">
        <v>7</v>
      </c>
      <c r="B8" s="43" t="s">
        <v>28</v>
      </c>
      <c r="C8" s="64" t="s">
        <v>179</v>
      </c>
      <c r="D8" s="70" t="s">
        <v>445</v>
      </c>
      <c r="E8" s="70" t="s">
        <v>186</v>
      </c>
      <c r="F8" s="71" t="s">
        <v>190</v>
      </c>
      <c r="G8" s="66">
        <v>2022</v>
      </c>
      <c r="H8" s="72" t="s">
        <v>185</v>
      </c>
      <c r="I8" s="66">
        <v>181</v>
      </c>
      <c r="J8" s="46" t="s">
        <v>189</v>
      </c>
      <c r="K8" s="72" t="s">
        <v>191</v>
      </c>
      <c r="L8" s="73" t="s">
        <v>188</v>
      </c>
    </row>
    <row r="9" spans="1:13" s="68" customFormat="1" x14ac:dyDescent="0.2">
      <c r="A9" s="66">
        <v>8</v>
      </c>
      <c r="B9" s="66" t="s">
        <v>28</v>
      </c>
      <c r="C9" s="64" t="s">
        <v>198</v>
      </c>
      <c r="D9" s="65" t="s">
        <v>669</v>
      </c>
      <c r="E9" s="70" t="s">
        <v>668</v>
      </c>
      <c r="F9" s="47" t="s">
        <v>667</v>
      </c>
      <c r="G9" s="66">
        <v>2022</v>
      </c>
      <c r="H9" s="64" t="s">
        <v>666</v>
      </c>
      <c r="I9" s="66">
        <v>3</v>
      </c>
      <c r="J9" s="64" t="s">
        <v>663</v>
      </c>
      <c r="K9" s="72" t="s">
        <v>665</v>
      </c>
      <c r="L9" s="63" t="s">
        <v>664</v>
      </c>
    </row>
    <row r="10" spans="1:13" s="68" customFormat="1" x14ac:dyDescent="0.2">
      <c r="A10" s="66">
        <v>9</v>
      </c>
      <c r="B10" s="66" t="s">
        <v>28</v>
      </c>
      <c r="C10" s="64" t="s">
        <v>199</v>
      </c>
      <c r="D10" s="65" t="s">
        <v>669</v>
      </c>
      <c r="E10" s="70" t="s">
        <v>668</v>
      </c>
      <c r="F10" s="47" t="s">
        <v>667</v>
      </c>
      <c r="G10" s="66">
        <v>2022</v>
      </c>
      <c r="H10" s="64" t="s">
        <v>666</v>
      </c>
      <c r="I10" s="66">
        <v>3</v>
      </c>
      <c r="J10" s="64" t="s">
        <v>663</v>
      </c>
      <c r="K10" s="64" t="s">
        <v>665</v>
      </c>
      <c r="L10" s="63" t="s">
        <v>664</v>
      </c>
    </row>
    <row r="11" spans="1:13" s="68" customFormat="1" x14ac:dyDescent="0.2">
      <c r="A11" s="66">
        <v>10</v>
      </c>
      <c r="B11" s="66" t="s">
        <v>14</v>
      </c>
      <c r="C11" s="64" t="s">
        <v>297</v>
      </c>
      <c r="D11" s="70" t="s">
        <v>670</v>
      </c>
      <c r="E11" s="70" t="s">
        <v>298</v>
      </c>
      <c r="F11" s="47" t="s">
        <v>299</v>
      </c>
      <c r="G11" s="67">
        <v>2023</v>
      </c>
      <c r="H11" s="66" t="s">
        <v>13</v>
      </c>
      <c r="I11" s="66" t="s">
        <v>300</v>
      </c>
      <c r="J11" s="64" t="s">
        <v>13</v>
      </c>
      <c r="K11" s="64" t="s">
        <v>301</v>
      </c>
      <c r="L11" s="63" t="s">
        <v>302</v>
      </c>
    </row>
    <row r="12" spans="1:13" s="68" customFormat="1" x14ac:dyDescent="0.2">
      <c r="A12" s="66">
        <v>11</v>
      </c>
      <c r="B12" s="66" t="s">
        <v>28</v>
      </c>
      <c r="C12" s="64" t="s">
        <v>296</v>
      </c>
      <c r="D12" s="75" t="s">
        <v>455</v>
      </c>
      <c r="E12" s="76" t="s">
        <v>252</v>
      </c>
      <c r="F12" s="49" t="s">
        <v>254</v>
      </c>
      <c r="G12" s="67">
        <v>2021</v>
      </c>
      <c r="H12" s="49" t="s">
        <v>257</v>
      </c>
      <c r="I12" s="66">
        <v>3</v>
      </c>
      <c r="J12" s="64" t="s">
        <v>255</v>
      </c>
      <c r="K12" s="77" t="s">
        <v>256</v>
      </c>
      <c r="L12" s="53" t="s">
        <v>258</v>
      </c>
    </row>
    <row r="13" spans="1:13" s="68" customFormat="1" ht="25" customHeight="1" x14ac:dyDescent="0.2">
      <c r="A13" s="66">
        <v>12</v>
      </c>
      <c r="B13" s="66" t="s">
        <v>15</v>
      </c>
      <c r="C13" s="64"/>
      <c r="D13" s="47" t="s">
        <v>1107</v>
      </c>
      <c r="E13" s="47" t="s">
        <v>1106</v>
      </c>
      <c r="F13" s="67"/>
      <c r="G13" s="67">
        <v>2016</v>
      </c>
      <c r="H13" s="66" t="s">
        <v>1105</v>
      </c>
      <c r="I13" s="66">
        <v>130</v>
      </c>
      <c r="J13" s="64"/>
      <c r="K13" s="64"/>
      <c r="L13" s="64"/>
      <c r="M13" s="78" t="s">
        <v>1108</v>
      </c>
    </row>
  </sheetData>
  <hyperlinks>
    <hyperlink ref="L3" r:id="rId1" xr:uid="{6D20E3CD-9389-014A-9C90-DBD293132B3D}"/>
    <hyperlink ref="L2" r:id="rId2" xr:uid="{7C70A1AF-D9CB-BD44-982D-9082C7F43E7F}"/>
    <hyperlink ref="L4" r:id="rId3" xr:uid="{9CBBFEF5-C4DF-834C-A470-4B7C4E8B0C53}"/>
    <hyperlink ref="L5" r:id="rId4" xr:uid="{0B4BF88C-1B8A-4A45-B263-FBC207665CA6}"/>
    <hyperlink ref="L6" r:id="rId5" xr:uid="{3A21678B-4010-524D-8739-A747369A8F56}"/>
    <hyperlink ref="L7" r:id="rId6" xr:uid="{AE51CA91-AF80-9646-BB01-F250AA3ECF70}"/>
    <hyperlink ref="L8" r:id="rId7" xr:uid="{9D945A69-59B2-844C-BB89-267FDD954506}"/>
    <hyperlink ref="L12" r:id="rId8" xr:uid="{050392BF-DD43-FC4E-BFDA-AD8D5D5B0855}"/>
    <hyperlink ref="L11" r:id="rId9" xr:uid="{65CE9CE3-F67C-7045-A1B6-F858124A3CA3}"/>
    <hyperlink ref="L9" r:id="rId10" xr:uid="{D57473A4-7C1F-6B48-8BC4-D773A9E0F0F9}"/>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95B82-9886-8E4B-B403-0D19ED33494D}">
  <dimension ref="B1:D20"/>
  <sheetViews>
    <sheetView zoomScale="161" workbookViewId="0">
      <selection sqref="A1:XFD1048576"/>
    </sheetView>
  </sheetViews>
  <sheetFormatPr baseColWidth="10" defaultRowHeight="16" x14ac:dyDescent="0.2"/>
  <cols>
    <col min="1" max="1" width="4.5" style="22" customWidth="1"/>
    <col min="2" max="2" width="19.5" style="22" customWidth="1"/>
    <col min="3" max="3" width="38.33203125" style="22" customWidth="1"/>
    <col min="4" max="4" width="37.1640625" style="22" customWidth="1"/>
    <col min="5" max="16384" width="10.83203125" style="22"/>
  </cols>
  <sheetData>
    <row r="1" spans="2:4" ht="18" customHeight="1" x14ac:dyDescent="0.2"/>
    <row r="2" spans="2:4" ht="23" customHeight="1" x14ac:dyDescent="0.2">
      <c r="B2" s="82" t="s">
        <v>608</v>
      </c>
      <c r="C2" s="83" t="s">
        <v>1239</v>
      </c>
      <c r="D2" s="82" t="s">
        <v>619</v>
      </c>
    </row>
    <row r="3" spans="2:4" x14ac:dyDescent="0.2">
      <c r="B3" s="79" t="s">
        <v>630</v>
      </c>
      <c r="C3" s="79" t="s">
        <v>675</v>
      </c>
      <c r="D3" s="79" t="s">
        <v>1243</v>
      </c>
    </row>
    <row r="4" spans="2:4" x14ac:dyDescent="0.2">
      <c r="B4" s="79" t="s">
        <v>590</v>
      </c>
      <c r="C4" s="79" t="s">
        <v>671</v>
      </c>
      <c r="D4" s="79" t="s">
        <v>1243</v>
      </c>
    </row>
    <row r="5" spans="2:4" x14ac:dyDescent="0.2">
      <c r="B5" s="79" t="s">
        <v>591</v>
      </c>
      <c r="C5" s="79" t="s">
        <v>592</v>
      </c>
      <c r="D5" s="79" t="s">
        <v>1243</v>
      </c>
    </row>
    <row r="6" spans="2:4" x14ac:dyDescent="0.2">
      <c r="B6" s="79" t="s">
        <v>594</v>
      </c>
      <c r="C6" s="79" t="s">
        <v>638</v>
      </c>
      <c r="D6" s="79" t="s">
        <v>1243</v>
      </c>
    </row>
    <row r="7" spans="2:4" x14ac:dyDescent="0.2">
      <c r="B7" s="79" t="s">
        <v>593</v>
      </c>
      <c r="C7" s="79" t="s">
        <v>598</v>
      </c>
      <c r="D7" s="79" t="s">
        <v>1242</v>
      </c>
    </row>
    <row r="8" spans="2:4" x14ac:dyDescent="0.2">
      <c r="B8" s="79" t="s">
        <v>595</v>
      </c>
      <c r="C8" s="79" t="s">
        <v>602</v>
      </c>
      <c r="D8" s="79" t="s">
        <v>1242</v>
      </c>
    </row>
    <row r="9" spans="2:4" ht="17" customHeight="1" x14ac:dyDescent="0.2">
      <c r="B9" s="79" t="s">
        <v>588</v>
      </c>
      <c r="C9" s="79" t="s">
        <v>607</v>
      </c>
      <c r="D9" s="79" t="s">
        <v>1241</v>
      </c>
    </row>
    <row r="10" spans="2:4" x14ac:dyDescent="0.2">
      <c r="B10" s="79" t="s">
        <v>603</v>
      </c>
      <c r="C10" s="79" t="s">
        <v>620</v>
      </c>
      <c r="D10" s="79" t="s">
        <v>1241</v>
      </c>
    </row>
    <row r="11" spans="2:4" x14ac:dyDescent="0.2">
      <c r="B11" s="79" t="s">
        <v>621</v>
      </c>
      <c r="C11" s="79" t="s">
        <v>631</v>
      </c>
      <c r="D11" s="79" t="s">
        <v>1244</v>
      </c>
    </row>
    <row r="12" spans="2:4" x14ac:dyDescent="0.2">
      <c r="B12" s="79" t="s">
        <v>605</v>
      </c>
      <c r="C12" s="79" t="s">
        <v>606</v>
      </c>
      <c r="D12" s="79" t="s">
        <v>1244</v>
      </c>
    </row>
    <row r="13" spans="2:4" x14ac:dyDescent="0.2">
      <c r="B13" s="79" t="s">
        <v>596</v>
      </c>
      <c r="C13" s="79" t="s">
        <v>1238</v>
      </c>
      <c r="D13" s="79" t="s">
        <v>1244</v>
      </c>
    </row>
    <row r="14" spans="2:4" x14ac:dyDescent="0.2">
      <c r="B14" s="79" t="s">
        <v>623</v>
      </c>
      <c r="C14" s="79" t="s">
        <v>1240</v>
      </c>
      <c r="D14" s="79" t="s">
        <v>1244</v>
      </c>
    </row>
    <row r="15" spans="2:4" x14ac:dyDescent="0.2">
      <c r="B15" s="79" t="s">
        <v>604</v>
      </c>
      <c r="C15" s="79" t="s">
        <v>628</v>
      </c>
      <c r="D15" s="79" t="s">
        <v>1245</v>
      </c>
    </row>
    <row r="16" spans="2:4" x14ac:dyDescent="0.2">
      <c r="B16" s="79" t="s">
        <v>589</v>
      </c>
      <c r="C16" s="79" t="s">
        <v>597</v>
      </c>
      <c r="D16" s="79" t="s">
        <v>1245</v>
      </c>
    </row>
    <row r="17" spans="2:4" x14ac:dyDescent="0.2">
      <c r="B17" s="79" t="s">
        <v>611</v>
      </c>
      <c r="C17" s="79" t="s">
        <v>612</v>
      </c>
      <c r="D17" s="79" t="s">
        <v>1245</v>
      </c>
    </row>
    <row r="18" spans="2:4" x14ac:dyDescent="0.2">
      <c r="B18" s="79" t="s">
        <v>627</v>
      </c>
      <c r="C18" s="79" t="s">
        <v>626</v>
      </c>
      <c r="D18" s="79" t="s">
        <v>1245</v>
      </c>
    </row>
    <row r="19" spans="2:4" x14ac:dyDescent="0.2">
      <c r="B19" s="79" t="s">
        <v>622</v>
      </c>
      <c r="C19" s="79" t="s">
        <v>636</v>
      </c>
      <c r="D19" s="79" t="s">
        <v>1245</v>
      </c>
    </row>
    <row r="20" spans="2:4" x14ac:dyDescent="0.2">
      <c r="B20" s="79" t="s">
        <v>624</v>
      </c>
      <c r="C20" s="79" t="s">
        <v>625</v>
      </c>
      <c r="D20" s="79" t="s">
        <v>1245</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91D5D-B4B9-B643-A974-AC5D2CAF9678}">
  <dimension ref="B2:G63"/>
  <sheetViews>
    <sheetView zoomScale="177" workbookViewId="0">
      <selection sqref="A1:XFD1048576"/>
    </sheetView>
  </sheetViews>
  <sheetFormatPr baseColWidth="10" defaultRowHeight="16" x14ac:dyDescent="0.2"/>
  <cols>
    <col min="1" max="1" width="3.1640625" style="22" customWidth="1"/>
    <col min="2" max="2" width="4.83203125" style="22" customWidth="1"/>
    <col min="3" max="3" width="47.83203125" style="22" customWidth="1"/>
    <col min="4" max="4" width="34.5" style="22" customWidth="1"/>
    <col min="5" max="5" width="37.1640625" style="22" customWidth="1"/>
    <col min="6" max="6" width="15.33203125" style="22" customWidth="1"/>
    <col min="7" max="7" width="9.5" style="22" customWidth="1"/>
    <col min="8" max="8" width="20.83203125" style="22" customWidth="1"/>
    <col min="9" max="9" width="41.6640625" style="22" customWidth="1"/>
    <col min="10" max="10" width="46.83203125" style="22" customWidth="1"/>
    <col min="11" max="16" width="53.83203125" style="22" customWidth="1"/>
    <col min="17" max="16384" width="10.83203125" style="22"/>
  </cols>
  <sheetData>
    <row r="2" spans="2:7" s="28" customFormat="1" ht="34" x14ac:dyDescent="0.2">
      <c r="B2" s="86" t="s">
        <v>601</v>
      </c>
      <c r="C2" s="82" t="s">
        <v>582</v>
      </c>
      <c r="D2" s="83" t="s">
        <v>600</v>
      </c>
      <c r="E2" s="82" t="s">
        <v>581</v>
      </c>
    </row>
    <row r="3" spans="2:7" s="28" customFormat="1" ht="91" customHeight="1" x14ac:dyDescent="0.2">
      <c r="B3" s="79" t="s">
        <v>583</v>
      </c>
      <c r="C3" s="87" t="s">
        <v>609</v>
      </c>
      <c r="D3" s="87" t="s">
        <v>616</v>
      </c>
      <c r="E3" s="87" t="s">
        <v>599</v>
      </c>
    </row>
    <row r="4" spans="2:7" s="28" customFormat="1" ht="75" customHeight="1" x14ac:dyDescent="0.2">
      <c r="B4" s="79" t="s">
        <v>584</v>
      </c>
      <c r="C4" s="87" t="s">
        <v>610</v>
      </c>
      <c r="D4" s="87" t="s">
        <v>617</v>
      </c>
      <c r="E4" s="87" t="s">
        <v>1262</v>
      </c>
    </row>
    <row r="5" spans="2:7" s="28" customFormat="1" ht="160" customHeight="1" x14ac:dyDescent="0.2">
      <c r="B5" s="79" t="s">
        <v>585</v>
      </c>
      <c r="C5" s="87" t="s">
        <v>1249</v>
      </c>
      <c r="D5" s="87" t="s">
        <v>1237</v>
      </c>
      <c r="E5" s="87" t="s">
        <v>1263</v>
      </c>
      <c r="G5" s="84"/>
    </row>
    <row r="6" spans="2:7" s="28" customFormat="1" ht="163" customHeight="1" x14ac:dyDescent="0.2">
      <c r="B6" s="79" t="s">
        <v>586</v>
      </c>
      <c r="C6" s="87" t="s">
        <v>1250</v>
      </c>
      <c r="D6" s="87" t="s">
        <v>629</v>
      </c>
      <c r="E6" s="87" t="s">
        <v>1264</v>
      </c>
      <c r="G6" s="84"/>
    </row>
    <row r="7" spans="2:7" s="28" customFormat="1" ht="124" customHeight="1" x14ac:dyDescent="0.2">
      <c r="B7" s="79" t="s">
        <v>587</v>
      </c>
      <c r="C7" s="87" t="s">
        <v>1251</v>
      </c>
      <c r="D7" s="87" t="s">
        <v>1247</v>
      </c>
      <c r="E7" s="87" t="s">
        <v>1265</v>
      </c>
      <c r="G7" s="84"/>
    </row>
    <row r="8" spans="2:7" s="28" customFormat="1" ht="125" customHeight="1" x14ac:dyDescent="0.2">
      <c r="B8" s="79" t="s">
        <v>613</v>
      </c>
      <c r="C8" s="87" t="s">
        <v>1252</v>
      </c>
      <c r="D8" s="87" t="s">
        <v>618</v>
      </c>
      <c r="E8" s="87" t="s">
        <v>1266</v>
      </c>
    </row>
    <row r="9" spans="2:7" s="28" customFormat="1" ht="132" customHeight="1" x14ac:dyDescent="0.2">
      <c r="B9" s="79" t="s">
        <v>614</v>
      </c>
      <c r="C9" s="87" t="s">
        <v>1253</v>
      </c>
      <c r="D9" s="87" t="s">
        <v>632</v>
      </c>
      <c r="E9" s="87" t="s">
        <v>1267</v>
      </c>
    </row>
    <row r="10" spans="2:7" s="28" customFormat="1" ht="93" customHeight="1" x14ac:dyDescent="0.2">
      <c r="B10" s="79" t="s">
        <v>615</v>
      </c>
      <c r="C10" s="87" t="s">
        <v>1254</v>
      </c>
      <c r="D10" s="87" t="s">
        <v>820</v>
      </c>
      <c r="E10" s="87" t="s">
        <v>1267</v>
      </c>
    </row>
    <row r="11" spans="2:7" s="28" customFormat="1" ht="108" customHeight="1" x14ac:dyDescent="0.2">
      <c r="B11" s="79" t="s">
        <v>633</v>
      </c>
      <c r="C11" s="87" t="s">
        <v>1256</v>
      </c>
      <c r="D11" s="87" t="s">
        <v>1255</v>
      </c>
      <c r="E11" s="87" t="s">
        <v>1268</v>
      </c>
    </row>
    <row r="12" spans="2:7" s="28" customFormat="1" ht="110" customHeight="1" x14ac:dyDescent="0.2">
      <c r="B12" s="79" t="s">
        <v>634</v>
      </c>
      <c r="C12" s="87" t="s">
        <v>1258</v>
      </c>
      <c r="D12" s="87" t="s">
        <v>639</v>
      </c>
      <c r="E12" s="87" t="s">
        <v>1257</v>
      </c>
    </row>
    <row r="13" spans="2:7" s="28" customFormat="1" ht="97" customHeight="1" x14ac:dyDescent="0.2">
      <c r="B13" s="79" t="s">
        <v>635</v>
      </c>
      <c r="C13" s="87" t="s">
        <v>1259</v>
      </c>
      <c r="D13" s="87" t="s">
        <v>1248</v>
      </c>
      <c r="E13" s="87" t="s">
        <v>1269</v>
      </c>
    </row>
    <row r="14" spans="2:7" s="28" customFormat="1" ht="96" customHeight="1" x14ac:dyDescent="0.2">
      <c r="B14" s="79" t="s">
        <v>637</v>
      </c>
      <c r="C14" s="87" t="s">
        <v>1260</v>
      </c>
      <c r="D14" s="87" t="s">
        <v>641</v>
      </c>
      <c r="E14" s="87" t="s">
        <v>1270</v>
      </c>
    </row>
    <row r="15" spans="2:7" s="28" customFormat="1" ht="63" customHeight="1" x14ac:dyDescent="0.2">
      <c r="B15" s="79" t="s">
        <v>640</v>
      </c>
      <c r="C15" s="87" t="s">
        <v>1261</v>
      </c>
      <c r="D15" s="87" t="s">
        <v>674</v>
      </c>
      <c r="E15" s="87" t="s">
        <v>1271</v>
      </c>
    </row>
    <row r="19" spans="3:4" x14ac:dyDescent="0.2">
      <c r="C19" s="22" t="s">
        <v>1246</v>
      </c>
    </row>
    <row r="21" spans="3:4" ht="16" customHeight="1" x14ac:dyDescent="0.2">
      <c r="C21" s="85"/>
      <c r="D21" s="85"/>
    </row>
    <row r="24" spans="3:4" x14ac:dyDescent="0.2">
      <c r="C24" s="85"/>
      <c r="D24" s="85"/>
    </row>
    <row r="26" spans="3:4" x14ac:dyDescent="0.2">
      <c r="C26" s="85"/>
      <c r="D26" s="85"/>
    </row>
    <row r="28" spans="3:4" x14ac:dyDescent="0.2">
      <c r="C28" s="85"/>
      <c r="D28" s="85"/>
    </row>
    <row r="37" spans="3:4" x14ac:dyDescent="0.2">
      <c r="C37" s="85"/>
      <c r="D37" s="85"/>
    </row>
    <row r="38" spans="3:4" x14ac:dyDescent="0.2">
      <c r="C38" s="85"/>
      <c r="D38" s="85"/>
    </row>
    <row r="40" spans="3:4" x14ac:dyDescent="0.2">
      <c r="C40" s="85"/>
      <c r="D40" s="85"/>
    </row>
    <row r="41" spans="3:4" x14ac:dyDescent="0.2">
      <c r="C41" s="85"/>
      <c r="D41" s="85"/>
    </row>
    <row r="45" spans="3:4" x14ac:dyDescent="0.2">
      <c r="C45" s="85"/>
      <c r="D45" s="85"/>
    </row>
    <row r="46" spans="3:4" x14ac:dyDescent="0.2">
      <c r="C46" s="85"/>
      <c r="D46" s="85"/>
    </row>
    <row r="47" spans="3:4" x14ac:dyDescent="0.2">
      <c r="C47" s="85"/>
      <c r="D47" s="85"/>
    </row>
    <row r="48" spans="3:4" x14ac:dyDescent="0.2">
      <c r="C48" s="85"/>
      <c r="D48" s="85"/>
    </row>
    <row r="49" spans="3:4" x14ac:dyDescent="0.2">
      <c r="C49" s="85"/>
      <c r="D49" s="85"/>
    </row>
    <row r="52" spans="3:4" x14ac:dyDescent="0.2">
      <c r="C52" s="85"/>
      <c r="D52" s="85"/>
    </row>
    <row r="54" spans="3:4" x14ac:dyDescent="0.2">
      <c r="C54" s="85"/>
      <c r="D54" s="85"/>
    </row>
    <row r="56" spans="3:4" x14ac:dyDescent="0.2">
      <c r="C56" s="85"/>
      <c r="D56" s="85"/>
    </row>
    <row r="61" spans="3:4" x14ac:dyDescent="0.2">
      <c r="C61" s="85"/>
      <c r="D61" s="85"/>
    </row>
    <row r="63" spans="3:4" x14ac:dyDescent="0.2">
      <c r="C63" s="85"/>
      <c r="D63" s="85"/>
    </row>
  </sheetData>
  <phoneticPr fontId="5" type="noConversion"/>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0A5AA-25D9-4D45-BF4F-E667D661E312}">
  <dimension ref="B2:I41"/>
  <sheetViews>
    <sheetView zoomScale="140" workbookViewId="0">
      <selection sqref="A1:XFD1048576"/>
    </sheetView>
  </sheetViews>
  <sheetFormatPr baseColWidth="10" defaultRowHeight="16" x14ac:dyDescent="0.2"/>
  <cols>
    <col min="1" max="1" width="3.1640625" style="22" customWidth="1"/>
    <col min="2" max="2" width="5.83203125" style="22" customWidth="1"/>
    <col min="3" max="3" width="49.1640625" style="22" customWidth="1"/>
    <col min="4" max="4" width="18.6640625" style="22" customWidth="1"/>
    <col min="5" max="5" width="6.6640625" style="22" customWidth="1"/>
    <col min="6" max="6" width="15.33203125" style="22" bestFit="1" customWidth="1"/>
    <col min="7" max="7" width="16.33203125" style="22" customWidth="1"/>
    <col min="8" max="8" width="46.83203125" style="22" customWidth="1"/>
    <col min="9" max="9" width="9.5" style="22" customWidth="1"/>
    <col min="10" max="10" width="20.83203125" style="22" customWidth="1"/>
    <col min="11" max="11" width="41.6640625" style="22" customWidth="1"/>
    <col min="12" max="12" width="46.83203125" style="22" customWidth="1"/>
    <col min="13" max="18" width="53.83203125" style="22" customWidth="1"/>
    <col min="19" max="16384" width="10.83203125" style="22"/>
  </cols>
  <sheetData>
    <row r="2" spans="2:9" ht="36" customHeight="1" x14ac:dyDescent="0.2">
      <c r="B2" s="86" t="s">
        <v>601</v>
      </c>
      <c r="C2" s="82" t="s">
        <v>8</v>
      </c>
      <c r="D2" s="83" t="s">
        <v>676</v>
      </c>
      <c r="E2" s="82" t="s">
        <v>3</v>
      </c>
      <c r="F2" s="82" t="s">
        <v>642</v>
      </c>
      <c r="G2" s="82" t="s">
        <v>650</v>
      </c>
      <c r="H2" s="83" t="s">
        <v>677</v>
      </c>
      <c r="I2" s="23"/>
    </row>
    <row r="3" spans="2:9" ht="85" x14ac:dyDescent="0.2">
      <c r="B3" s="79" t="s">
        <v>653</v>
      </c>
      <c r="C3" s="80" t="s">
        <v>678</v>
      </c>
      <c r="D3" s="87" t="s">
        <v>679</v>
      </c>
      <c r="E3" s="87">
        <v>2023</v>
      </c>
      <c r="F3" s="87" t="s">
        <v>644</v>
      </c>
      <c r="G3" s="87" t="s">
        <v>651</v>
      </c>
      <c r="H3" s="87" t="s">
        <v>786</v>
      </c>
    </row>
    <row r="4" spans="2:9" ht="85" x14ac:dyDescent="0.2">
      <c r="B4" s="79" t="s">
        <v>654</v>
      </c>
      <c r="C4" s="80" t="s">
        <v>680</v>
      </c>
      <c r="D4" s="88" t="s">
        <v>459</v>
      </c>
      <c r="E4" s="88">
        <v>2022</v>
      </c>
      <c r="F4" s="88" t="s">
        <v>644</v>
      </c>
      <c r="G4" s="87" t="s">
        <v>651</v>
      </c>
      <c r="H4" s="87" t="s">
        <v>787</v>
      </c>
    </row>
    <row r="5" spans="2:9" ht="60" customHeight="1" x14ac:dyDescent="0.2">
      <c r="B5" s="79" t="s">
        <v>655</v>
      </c>
      <c r="C5" s="80" t="s">
        <v>802</v>
      </c>
      <c r="D5" s="88" t="s">
        <v>468</v>
      </c>
      <c r="E5" s="88">
        <v>2022</v>
      </c>
      <c r="F5" s="88" t="s">
        <v>398</v>
      </c>
      <c r="G5" s="87" t="s">
        <v>651</v>
      </c>
      <c r="H5" s="87" t="s">
        <v>803</v>
      </c>
    </row>
    <row r="6" spans="2:9" ht="83" customHeight="1" x14ac:dyDescent="0.2">
      <c r="B6" s="79" t="s">
        <v>656</v>
      </c>
      <c r="C6" s="80" t="s">
        <v>681</v>
      </c>
      <c r="D6" s="87" t="s">
        <v>682</v>
      </c>
      <c r="E6" s="88">
        <v>2021</v>
      </c>
      <c r="F6" s="88" t="s">
        <v>648</v>
      </c>
      <c r="G6" s="87" t="s">
        <v>651</v>
      </c>
      <c r="H6" s="87" t="s">
        <v>788</v>
      </c>
    </row>
    <row r="7" spans="2:9" ht="108" customHeight="1" x14ac:dyDescent="0.2">
      <c r="B7" s="79" t="s">
        <v>657</v>
      </c>
      <c r="C7" s="80" t="s">
        <v>359</v>
      </c>
      <c r="D7" s="88" t="s">
        <v>460</v>
      </c>
      <c r="E7" s="88">
        <v>2021</v>
      </c>
      <c r="F7" s="88" t="s">
        <v>644</v>
      </c>
      <c r="G7" s="87" t="s">
        <v>651</v>
      </c>
      <c r="H7" s="87" t="s">
        <v>789</v>
      </c>
    </row>
    <row r="8" spans="2:9" ht="96" customHeight="1" x14ac:dyDescent="0.2">
      <c r="B8" s="79" t="s">
        <v>658</v>
      </c>
      <c r="C8" s="80" t="s">
        <v>683</v>
      </c>
      <c r="D8" s="87" t="s">
        <v>462</v>
      </c>
      <c r="E8" s="88">
        <v>2021</v>
      </c>
      <c r="F8" s="88" t="s">
        <v>684</v>
      </c>
      <c r="G8" s="87" t="s">
        <v>651</v>
      </c>
      <c r="H8" s="87" t="s">
        <v>685</v>
      </c>
    </row>
    <row r="9" spans="2:9" ht="80" customHeight="1" x14ac:dyDescent="0.2">
      <c r="B9" s="79" t="s">
        <v>659</v>
      </c>
      <c r="C9" s="80" t="s">
        <v>686</v>
      </c>
      <c r="D9" s="88" t="s">
        <v>464</v>
      </c>
      <c r="E9" s="88">
        <v>2021</v>
      </c>
      <c r="F9" s="88" t="s">
        <v>646</v>
      </c>
      <c r="G9" s="87" t="s">
        <v>651</v>
      </c>
      <c r="H9" s="87" t="s">
        <v>687</v>
      </c>
    </row>
    <row r="10" spans="2:9" ht="60" customHeight="1" x14ac:dyDescent="0.2">
      <c r="B10" s="79" t="s">
        <v>660</v>
      </c>
      <c r="C10" s="80" t="s">
        <v>688</v>
      </c>
      <c r="D10" s="87" t="s">
        <v>689</v>
      </c>
      <c r="E10" s="88">
        <v>2021</v>
      </c>
      <c r="F10" s="88" t="s">
        <v>684</v>
      </c>
      <c r="G10" s="87" t="s">
        <v>651</v>
      </c>
      <c r="H10" s="87" t="s">
        <v>790</v>
      </c>
    </row>
    <row r="11" spans="2:9" ht="99" customHeight="1" x14ac:dyDescent="0.2">
      <c r="B11" s="79" t="s">
        <v>661</v>
      </c>
      <c r="C11" s="80" t="s">
        <v>690</v>
      </c>
      <c r="D11" s="88" t="s">
        <v>461</v>
      </c>
      <c r="E11" s="88">
        <v>2020</v>
      </c>
      <c r="F11" s="88" t="s">
        <v>684</v>
      </c>
      <c r="G11" s="87" t="s">
        <v>651</v>
      </c>
      <c r="H11" s="87" t="s">
        <v>791</v>
      </c>
    </row>
    <row r="12" spans="2:9" ht="107" customHeight="1" x14ac:dyDescent="0.2">
      <c r="B12" s="79" t="s">
        <v>662</v>
      </c>
      <c r="C12" s="79" t="s">
        <v>373</v>
      </c>
      <c r="D12" s="88" t="s">
        <v>463</v>
      </c>
      <c r="E12" s="88">
        <v>2020</v>
      </c>
      <c r="F12" s="88" t="s">
        <v>684</v>
      </c>
      <c r="G12" s="87" t="s">
        <v>651</v>
      </c>
      <c r="H12" s="87" t="s">
        <v>692</v>
      </c>
    </row>
    <row r="13" spans="2:9" ht="92" customHeight="1" x14ac:dyDescent="0.2">
      <c r="B13" s="79" t="s">
        <v>691</v>
      </c>
      <c r="C13" s="80" t="s">
        <v>694</v>
      </c>
      <c r="D13" s="88" t="s">
        <v>465</v>
      </c>
      <c r="E13" s="88">
        <v>2020</v>
      </c>
      <c r="F13" s="88" t="s">
        <v>684</v>
      </c>
      <c r="G13" s="87" t="s">
        <v>651</v>
      </c>
      <c r="H13" s="87" t="s">
        <v>792</v>
      </c>
    </row>
    <row r="14" spans="2:9" ht="79" customHeight="1" x14ac:dyDescent="0.2">
      <c r="B14" s="79" t="s">
        <v>693</v>
      </c>
      <c r="C14" s="80" t="s">
        <v>696</v>
      </c>
      <c r="D14" s="88" t="s">
        <v>461</v>
      </c>
      <c r="E14" s="88">
        <v>2020</v>
      </c>
      <c r="F14" s="88" t="s">
        <v>684</v>
      </c>
      <c r="G14" s="87" t="s">
        <v>651</v>
      </c>
      <c r="H14" s="87" t="s">
        <v>793</v>
      </c>
    </row>
    <row r="15" spans="2:9" ht="77" customHeight="1" x14ac:dyDescent="0.2">
      <c r="B15" s="79" t="s">
        <v>695</v>
      </c>
      <c r="C15" s="80" t="s">
        <v>699</v>
      </c>
      <c r="D15" s="87" t="s">
        <v>700</v>
      </c>
      <c r="E15" s="88">
        <v>2020</v>
      </c>
      <c r="F15" s="88" t="s">
        <v>701</v>
      </c>
      <c r="G15" s="88" t="s">
        <v>651</v>
      </c>
      <c r="H15" s="87" t="s">
        <v>794</v>
      </c>
    </row>
    <row r="16" spans="2:9" ht="77" customHeight="1" x14ac:dyDescent="0.2">
      <c r="B16" s="79" t="s">
        <v>697</v>
      </c>
      <c r="C16" s="80" t="s">
        <v>704</v>
      </c>
      <c r="D16" s="88" t="s">
        <v>426</v>
      </c>
      <c r="E16" s="88">
        <v>2019</v>
      </c>
      <c r="F16" s="88" t="s">
        <v>684</v>
      </c>
      <c r="G16" s="87" t="s">
        <v>651</v>
      </c>
      <c r="H16" s="87" t="s">
        <v>795</v>
      </c>
    </row>
    <row r="17" spans="2:8" ht="76" customHeight="1" x14ac:dyDescent="0.2">
      <c r="B17" s="79" t="s">
        <v>698</v>
      </c>
      <c r="C17" s="80" t="s">
        <v>706</v>
      </c>
      <c r="D17" s="88" t="s">
        <v>707</v>
      </c>
      <c r="E17" s="88">
        <v>2019</v>
      </c>
      <c r="F17" s="87" t="s">
        <v>708</v>
      </c>
      <c r="G17" s="88" t="s">
        <v>651</v>
      </c>
      <c r="H17" s="87" t="s">
        <v>796</v>
      </c>
    </row>
    <row r="18" spans="2:8" ht="68" x14ac:dyDescent="0.2">
      <c r="B18" s="79" t="s">
        <v>702</v>
      </c>
      <c r="C18" s="80" t="s">
        <v>710</v>
      </c>
      <c r="D18" s="88" t="s">
        <v>711</v>
      </c>
      <c r="E18" s="88">
        <v>2018</v>
      </c>
      <c r="F18" s="87" t="s">
        <v>708</v>
      </c>
      <c r="G18" s="88" t="s">
        <v>651</v>
      </c>
      <c r="H18" s="87" t="s">
        <v>797</v>
      </c>
    </row>
    <row r="19" spans="2:8" ht="57" customHeight="1" thickBot="1" x14ac:dyDescent="0.25">
      <c r="B19" s="89" t="s">
        <v>703</v>
      </c>
      <c r="C19" s="90" t="s">
        <v>804</v>
      </c>
      <c r="D19" s="91" t="s">
        <v>809</v>
      </c>
      <c r="E19" s="91">
        <v>2018</v>
      </c>
      <c r="F19" s="92" t="s">
        <v>684</v>
      </c>
      <c r="G19" s="91" t="s">
        <v>651</v>
      </c>
      <c r="H19" s="92" t="s">
        <v>812</v>
      </c>
    </row>
    <row r="20" spans="2:8" ht="63" customHeight="1" thickTop="1" x14ac:dyDescent="0.2">
      <c r="B20" s="93" t="s">
        <v>705</v>
      </c>
      <c r="C20" s="93" t="s">
        <v>713</v>
      </c>
      <c r="D20" s="94" t="s">
        <v>427</v>
      </c>
      <c r="E20" s="94">
        <v>2022</v>
      </c>
      <c r="F20" s="94" t="s">
        <v>643</v>
      </c>
      <c r="G20" s="94" t="s">
        <v>652</v>
      </c>
      <c r="H20" s="95" t="s">
        <v>714</v>
      </c>
    </row>
    <row r="21" spans="2:8" ht="64" customHeight="1" x14ac:dyDescent="0.2">
      <c r="B21" s="96" t="s">
        <v>709</v>
      </c>
      <c r="C21" s="79" t="s">
        <v>174</v>
      </c>
      <c r="D21" s="88" t="s">
        <v>434</v>
      </c>
      <c r="E21" s="88">
        <v>2021</v>
      </c>
      <c r="F21" s="88" t="s">
        <v>646</v>
      </c>
      <c r="G21" s="88" t="s">
        <v>652</v>
      </c>
      <c r="H21" s="87" t="s">
        <v>798</v>
      </c>
    </row>
    <row r="22" spans="2:8" ht="60" customHeight="1" x14ac:dyDescent="0.2">
      <c r="B22" s="79" t="s">
        <v>712</v>
      </c>
      <c r="C22" s="79" t="s">
        <v>204</v>
      </c>
      <c r="D22" s="88" t="s">
        <v>448</v>
      </c>
      <c r="E22" s="88">
        <v>2021</v>
      </c>
      <c r="F22" s="88" t="s">
        <v>684</v>
      </c>
      <c r="G22" s="88" t="s">
        <v>652</v>
      </c>
      <c r="H22" s="87" t="s">
        <v>799</v>
      </c>
    </row>
    <row r="23" spans="2:8" ht="43" customHeight="1" x14ac:dyDescent="0.2">
      <c r="B23" s="96" t="s">
        <v>715</v>
      </c>
      <c r="C23" s="79" t="s">
        <v>231</v>
      </c>
      <c r="D23" s="87" t="s">
        <v>718</v>
      </c>
      <c r="E23" s="88">
        <v>2021</v>
      </c>
      <c r="F23" s="87" t="s">
        <v>719</v>
      </c>
      <c r="G23" s="88" t="s">
        <v>652</v>
      </c>
      <c r="H23" s="87" t="s">
        <v>720</v>
      </c>
    </row>
    <row r="24" spans="2:8" ht="56" customHeight="1" x14ac:dyDescent="0.2">
      <c r="B24" s="79" t="s">
        <v>716</v>
      </c>
      <c r="C24" s="80" t="s">
        <v>256</v>
      </c>
      <c r="D24" s="88" t="s">
        <v>455</v>
      </c>
      <c r="E24" s="88">
        <v>2021</v>
      </c>
      <c r="F24" s="88" t="s">
        <v>398</v>
      </c>
      <c r="G24" s="88" t="s">
        <v>652</v>
      </c>
      <c r="H24" s="87" t="s">
        <v>722</v>
      </c>
    </row>
    <row r="25" spans="2:8" ht="61" customHeight="1" x14ac:dyDescent="0.2">
      <c r="B25" s="96" t="s">
        <v>717</v>
      </c>
      <c r="C25" s="79" t="s">
        <v>724</v>
      </c>
      <c r="D25" s="88" t="s">
        <v>725</v>
      </c>
      <c r="E25" s="88">
        <v>2019</v>
      </c>
      <c r="F25" s="88" t="s">
        <v>726</v>
      </c>
      <c r="G25" s="88" t="s">
        <v>652</v>
      </c>
      <c r="H25" s="87" t="s">
        <v>727</v>
      </c>
    </row>
    <row r="26" spans="2:8" ht="68" x14ac:dyDescent="0.2">
      <c r="B26" s="79" t="s">
        <v>721</v>
      </c>
      <c r="C26" s="80" t="s">
        <v>729</v>
      </c>
      <c r="D26" s="88" t="s">
        <v>436</v>
      </c>
      <c r="E26" s="88">
        <v>2004</v>
      </c>
      <c r="F26" s="87" t="s">
        <v>784</v>
      </c>
      <c r="G26" s="88" t="s">
        <v>652</v>
      </c>
      <c r="H26" s="87" t="s">
        <v>730</v>
      </c>
    </row>
    <row r="27" spans="2:8" ht="34" x14ac:dyDescent="0.2">
      <c r="B27" s="96" t="s">
        <v>723</v>
      </c>
      <c r="C27" s="79" t="s">
        <v>137</v>
      </c>
      <c r="D27" s="88" t="s">
        <v>435</v>
      </c>
      <c r="E27" s="88">
        <v>2004</v>
      </c>
      <c r="F27" s="88" t="s">
        <v>646</v>
      </c>
      <c r="G27" s="88" t="s">
        <v>652</v>
      </c>
      <c r="H27" s="87" t="s">
        <v>732</v>
      </c>
    </row>
    <row r="28" spans="2:8" ht="26" customHeight="1" x14ac:dyDescent="0.2">
      <c r="B28" s="79" t="s">
        <v>728</v>
      </c>
      <c r="C28" s="79" t="s">
        <v>87</v>
      </c>
      <c r="D28" s="88" t="s">
        <v>434</v>
      </c>
      <c r="E28" s="88">
        <v>2000</v>
      </c>
      <c r="F28" s="88" t="s">
        <v>684</v>
      </c>
      <c r="G28" s="88" t="s">
        <v>652</v>
      </c>
      <c r="H28" s="88" t="s">
        <v>734</v>
      </c>
    </row>
    <row r="29" spans="2:8" ht="34" x14ac:dyDescent="0.2">
      <c r="B29" s="96" t="s">
        <v>731</v>
      </c>
      <c r="C29" s="79" t="s">
        <v>88</v>
      </c>
      <c r="D29" s="88" t="s">
        <v>435</v>
      </c>
      <c r="E29" s="88">
        <v>1999</v>
      </c>
      <c r="F29" s="88" t="s">
        <v>684</v>
      </c>
      <c r="G29" s="88" t="s">
        <v>652</v>
      </c>
      <c r="H29" s="87" t="s">
        <v>732</v>
      </c>
    </row>
    <row r="30" spans="2:8" ht="34" x14ac:dyDescent="0.2">
      <c r="B30" s="79" t="s">
        <v>733</v>
      </c>
      <c r="C30" s="80" t="s">
        <v>155</v>
      </c>
      <c r="D30" s="88" t="s">
        <v>442</v>
      </c>
      <c r="E30" s="88">
        <v>1996</v>
      </c>
      <c r="F30" s="88" t="s">
        <v>646</v>
      </c>
      <c r="G30" s="88" t="s">
        <v>652</v>
      </c>
      <c r="H30" s="87" t="s">
        <v>737</v>
      </c>
    </row>
    <row r="31" spans="2:8" ht="68" x14ac:dyDescent="0.2">
      <c r="B31" s="96" t="s">
        <v>735</v>
      </c>
      <c r="C31" s="79" t="s">
        <v>169</v>
      </c>
      <c r="D31" s="87" t="s">
        <v>739</v>
      </c>
      <c r="E31" s="88">
        <v>1995</v>
      </c>
      <c r="F31" s="87" t="s">
        <v>783</v>
      </c>
      <c r="G31" s="88" t="s">
        <v>652</v>
      </c>
      <c r="H31" s="87" t="s">
        <v>740</v>
      </c>
    </row>
    <row r="32" spans="2:8" ht="34" x14ac:dyDescent="0.2">
      <c r="B32" s="79" t="s">
        <v>736</v>
      </c>
      <c r="C32" s="79" t="s">
        <v>210</v>
      </c>
      <c r="D32" s="88" t="s">
        <v>449</v>
      </c>
      <c r="E32" s="88">
        <v>1992</v>
      </c>
      <c r="F32" s="88" t="s">
        <v>684</v>
      </c>
      <c r="G32" s="88" t="s">
        <v>652</v>
      </c>
      <c r="H32" s="87" t="s">
        <v>742</v>
      </c>
    </row>
    <row r="33" spans="2:8" ht="51" x14ac:dyDescent="0.2">
      <c r="B33" s="96" t="s">
        <v>738</v>
      </c>
      <c r="C33" s="80" t="s">
        <v>744</v>
      </c>
      <c r="D33" s="88" t="s">
        <v>454</v>
      </c>
      <c r="E33" s="88">
        <v>1984</v>
      </c>
      <c r="F33" s="88" t="s">
        <v>648</v>
      </c>
      <c r="G33" s="88" t="s">
        <v>652</v>
      </c>
      <c r="H33" s="87" t="s">
        <v>745</v>
      </c>
    </row>
    <row r="34" spans="2:8" ht="51" x14ac:dyDescent="0.2">
      <c r="B34" s="79" t="s">
        <v>741</v>
      </c>
      <c r="C34" s="80" t="s">
        <v>162</v>
      </c>
      <c r="D34" s="88" t="s">
        <v>443</v>
      </c>
      <c r="E34" s="88">
        <v>1981</v>
      </c>
      <c r="F34" s="87" t="s">
        <v>782</v>
      </c>
      <c r="G34" s="88" t="s">
        <v>652</v>
      </c>
      <c r="H34" s="88" t="s">
        <v>747</v>
      </c>
    </row>
    <row r="35" spans="2:8" ht="34" x14ac:dyDescent="0.2">
      <c r="B35" s="96" t="s">
        <v>743</v>
      </c>
      <c r="C35" s="79" t="s">
        <v>264</v>
      </c>
      <c r="D35" s="88" t="s">
        <v>453</v>
      </c>
      <c r="E35" s="88">
        <v>1981</v>
      </c>
      <c r="F35" s="88" t="s">
        <v>647</v>
      </c>
      <c r="G35" s="88" t="s">
        <v>652</v>
      </c>
      <c r="H35" s="87" t="s">
        <v>749</v>
      </c>
    </row>
    <row r="36" spans="2:8" ht="34" x14ac:dyDescent="0.2">
      <c r="B36" s="79" t="s">
        <v>746</v>
      </c>
      <c r="C36" s="80" t="s">
        <v>751</v>
      </c>
      <c r="D36" s="88" t="s">
        <v>456</v>
      </c>
      <c r="E36" s="88">
        <v>1981</v>
      </c>
      <c r="F36" s="88" t="s">
        <v>647</v>
      </c>
      <c r="G36" s="88" t="s">
        <v>652</v>
      </c>
      <c r="H36" s="87" t="s">
        <v>749</v>
      </c>
    </row>
    <row r="37" spans="2:8" ht="35" thickBot="1" x14ac:dyDescent="0.25">
      <c r="B37" s="96" t="s">
        <v>748</v>
      </c>
      <c r="C37" s="97" t="s">
        <v>785</v>
      </c>
      <c r="D37" s="98" t="s">
        <v>452</v>
      </c>
      <c r="E37" s="98">
        <v>1934</v>
      </c>
      <c r="F37" s="98" t="s">
        <v>643</v>
      </c>
      <c r="G37" s="98" t="s">
        <v>652</v>
      </c>
      <c r="H37" s="99" t="s">
        <v>749</v>
      </c>
    </row>
    <row r="38" spans="2:8" ht="38" customHeight="1" thickTop="1" x14ac:dyDescent="0.2">
      <c r="B38" s="100" t="s">
        <v>750</v>
      </c>
      <c r="C38" s="100" t="s">
        <v>344</v>
      </c>
      <c r="D38" s="101" t="s">
        <v>71</v>
      </c>
      <c r="E38" s="101">
        <v>2023</v>
      </c>
      <c r="F38" s="101" t="s">
        <v>14</v>
      </c>
      <c r="G38" s="102" t="s">
        <v>1272</v>
      </c>
      <c r="H38" s="102" t="s">
        <v>753</v>
      </c>
    </row>
    <row r="39" spans="2:8" ht="34" x14ac:dyDescent="0.2">
      <c r="B39" s="96" t="s">
        <v>752</v>
      </c>
      <c r="C39" s="80" t="s">
        <v>331</v>
      </c>
      <c r="D39" s="88" t="s">
        <v>71</v>
      </c>
      <c r="E39" s="88">
        <v>2023</v>
      </c>
      <c r="F39" s="88" t="s">
        <v>14</v>
      </c>
      <c r="G39" s="87" t="s">
        <v>1272</v>
      </c>
      <c r="H39" s="87" t="s">
        <v>800</v>
      </c>
    </row>
    <row r="40" spans="2:8" ht="34" x14ac:dyDescent="0.2">
      <c r="B40" s="79" t="s">
        <v>755</v>
      </c>
      <c r="C40" s="80" t="s">
        <v>72</v>
      </c>
      <c r="D40" s="88" t="s">
        <v>71</v>
      </c>
      <c r="E40" s="88">
        <v>2023</v>
      </c>
      <c r="F40" s="88" t="s">
        <v>14</v>
      </c>
      <c r="G40" s="87" t="s">
        <v>1272</v>
      </c>
      <c r="H40" s="87" t="s">
        <v>801</v>
      </c>
    </row>
    <row r="41" spans="2:8" ht="34" x14ac:dyDescent="0.2">
      <c r="B41" s="96" t="s">
        <v>756</v>
      </c>
      <c r="C41" s="80" t="s">
        <v>328</v>
      </c>
      <c r="D41" s="88" t="s">
        <v>71</v>
      </c>
      <c r="E41" s="88">
        <v>2023</v>
      </c>
      <c r="F41" s="88" t="s">
        <v>14</v>
      </c>
      <c r="G41" s="87" t="s">
        <v>1272</v>
      </c>
      <c r="H41" s="87" t="s">
        <v>754</v>
      </c>
    </row>
  </sheetData>
  <phoneticPr fontId="5" type="noConversion"/>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5A07F-7BA6-BC40-96EB-DE2BA8389A9C}">
  <dimension ref="B1:C10"/>
  <sheetViews>
    <sheetView zoomScale="175" workbookViewId="0">
      <selection activeCell="D15" sqref="D15"/>
    </sheetView>
  </sheetViews>
  <sheetFormatPr baseColWidth="10" defaultRowHeight="16" x14ac:dyDescent="0.2"/>
  <cols>
    <col min="1" max="1" width="2.33203125" style="22" customWidth="1"/>
    <col min="2" max="2" width="43.33203125" style="22" customWidth="1"/>
    <col min="3" max="3" width="34.5" style="22" customWidth="1"/>
    <col min="4" max="4" width="9.5" style="22" customWidth="1"/>
    <col min="5" max="5" width="20.83203125" style="22" customWidth="1"/>
    <col min="6" max="6" width="41.6640625" style="22" customWidth="1"/>
    <col min="7" max="7" width="46.83203125" style="22" customWidth="1"/>
    <col min="8" max="13" width="53.83203125" style="22" customWidth="1"/>
    <col min="14" max="16384" width="10.83203125" style="22"/>
  </cols>
  <sheetData>
    <row r="1" spans="2:3" ht="14" customHeight="1" x14ac:dyDescent="0.2"/>
    <row r="2" spans="2:3" ht="25" customHeight="1" x14ac:dyDescent="0.2">
      <c r="B2" s="103" t="s">
        <v>1273</v>
      </c>
      <c r="C2" s="103" t="s">
        <v>1274</v>
      </c>
    </row>
    <row r="3" spans="2:3" ht="20" customHeight="1" x14ac:dyDescent="0.2">
      <c r="B3" s="25" t="s">
        <v>813</v>
      </c>
      <c r="C3" s="25" t="s">
        <v>814</v>
      </c>
    </row>
    <row r="4" spans="2:3" ht="20" customHeight="1" x14ac:dyDescent="0.2">
      <c r="B4" s="26" t="s">
        <v>1277</v>
      </c>
      <c r="C4" s="26" t="s">
        <v>815</v>
      </c>
    </row>
    <row r="5" spans="2:3" ht="20" customHeight="1" x14ac:dyDescent="0.2">
      <c r="B5" s="27" t="s">
        <v>1276</v>
      </c>
      <c r="C5" s="27" t="s">
        <v>816</v>
      </c>
    </row>
    <row r="6" spans="2:3" ht="20" customHeight="1" x14ac:dyDescent="0.2">
      <c r="B6" s="27" t="s">
        <v>1275</v>
      </c>
      <c r="C6" s="27" t="s">
        <v>817</v>
      </c>
    </row>
    <row r="7" spans="2:3" ht="20" customHeight="1" x14ac:dyDescent="0.2">
      <c r="B7" s="27" t="s">
        <v>1279</v>
      </c>
      <c r="C7" s="27" t="s">
        <v>818</v>
      </c>
    </row>
    <row r="8" spans="2:3" ht="20" customHeight="1" x14ac:dyDescent="0.2">
      <c r="B8" s="28" t="s">
        <v>1278</v>
      </c>
      <c r="C8" s="28" t="s">
        <v>819</v>
      </c>
    </row>
    <row r="9" spans="2:3" ht="15" customHeight="1" x14ac:dyDescent="0.2">
      <c r="B9" s="28"/>
      <c r="C9" s="28"/>
    </row>
    <row r="10" spans="2:3" ht="21" customHeight="1" x14ac:dyDescent="0.2"/>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C9B87-324D-FC42-B422-5AB2F001E51E}">
  <dimension ref="B2:F20"/>
  <sheetViews>
    <sheetView zoomScale="134" workbookViewId="0">
      <selection activeCell="H6" sqref="H6"/>
    </sheetView>
  </sheetViews>
  <sheetFormatPr baseColWidth="10" defaultRowHeight="16" x14ac:dyDescent="0.2"/>
  <cols>
    <col min="1" max="1" width="3.1640625" style="22" customWidth="1"/>
    <col min="2" max="2" width="12.33203125" style="22" customWidth="1"/>
    <col min="3" max="3" width="42.33203125" style="22" customWidth="1"/>
    <col min="4" max="4" width="47.6640625" style="22" customWidth="1"/>
    <col min="5" max="5" width="16.6640625" style="22" customWidth="1"/>
    <col min="6" max="6" width="11.6640625" style="121" customWidth="1"/>
    <col min="7" max="16384" width="10.83203125" style="22"/>
  </cols>
  <sheetData>
    <row r="2" spans="2:6" ht="31" customHeight="1" thickBot="1" x14ac:dyDescent="0.25">
      <c r="B2" s="116" t="s">
        <v>839</v>
      </c>
      <c r="C2" s="115" t="s">
        <v>837</v>
      </c>
      <c r="D2" s="116" t="s">
        <v>838</v>
      </c>
      <c r="E2" s="116" t="s">
        <v>650</v>
      </c>
      <c r="F2" s="116" t="s">
        <v>1304</v>
      </c>
    </row>
    <row r="3" spans="2:6" ht="45" customHeight="1" thickTop="1" x14ac:dyDescent="0.2">
      <c r="B3" s="120" t="s">
        <v>864</v>
      </c>
      <c r="C3" s="34" t="s">
        <v>857</v>
      </c>
      <c r="D3" s="35" t="s">
        <v>858</v>
      </c>
      <c r="E3" s="117" t="s">
        <v>1301</v>
      </c>
      <c r="F3" s="120">
        <v>1</v>
      </c>
    </row>
    <row r="4" spans="2:6" ht="45" customHeight="1" x14ac:dyDescent="0.2">
      <c r="B4" s="88" t="s">
        <v>865</v>
      </c>
      <c r="C4" s="30" t="s">
        <v>853</v>
      </c>
      <c r="D4" s="80" t="s">
        <v>890</v>
      </c>
      <c r="E4" s="24" t="s">
        <v>1302</v>
      </c>
      <c r="F4" s="88">
        <v>1</v>
      </c>
    </row>
    <row r="5" spans="2:6" ht="41" customHeight="1" thickBot="1" x14ac:dyDescent="0.25">
      <c r="B5" s="91" t="s">
        <v>866</v>
      </c>
      <c r="C5" s="32" t="s">
        <v>852</v>
      </c>
      <c r="D5" s="90" t="s">
        <v>840</v>
      </c>
      <c r="E5" s="118" t="s">
        <v>1303</v>
      </c>
      <c r="F5" s="91">
        <v>1</v>
      </c>
    </row>
    <row r="6" spans="2:6" ht="56" customHeight="1" thickTop="1" x14ac:dyDescent="0.2">
      <c r="B6" s="120" t="s">
        <v>867</v>
      </c>
      <c r="C6" s="34" t="s">
        <v>841</v>
      </c>
      <c r="D6" s="35" t="s">
        <v>892</v>
      </c>
      <c r="E6" s="117" t="s">
        <v>1301</v>
      </c>
      <c r="F6" s="120">
        <v>2</v>
      </c>
    </row>
    <row r="7" spans="2:6" ht="87" customHeight="1" x14ac:dyDescent="0.2">
      <c r="B7" s="98" t="s">
        <v>868</v>
      </c>
      <c r="C7" s="33" t="s">
        <v>863</v>
      </c>
      <c r="D7" s="114" t="s">
        <v>854</v>
      </c>
      <c r="E7" s="24" t="s">
        <v>1302</v>
      </c>
      <c r="F7" s="88">
        <v>1</v>
      </c>
    </row>
    <row r="8" spans="2:6" ht="57" customHeight="1" x14ac:dyDescent="0.2">
      <c r="B8" s="88" t="s">
        <v>869</v>
      </c>
      <c r="C8" s="30" t="s">
        <v>859</v>
      </c>
      <c r="D8" s="80" t="s">
        <v>893</v>
      </c>
      <c r="E8" s="24" t="s">
        <v>1302</v>
      </c>
      <c r="F8" s="88">
        <v>1</v>
      </c>
    </row>
    <row r="9" spans="2:6" ht="58" customHeight="1" x14ac:dyDescent="0.2">
      <c r="B9" s="88" t="s">
        <v>870</v>
      </c>
      <c r="C9" s="30" t="s">
        <v>842</v>
      </c>
      <c r="D9" s="80" t="s">
        <v>891</v>
      </c>
      <c r="E9" s="24" t="s">
        <v>1302</v>
      </c>
      <c r="F9" s="88">
        <v>1</v>
      </c>
    </row>
    <row r="10" spans="2:6" ht="59" customHeight="1" x14ac:dyDescent="0.2">
      <c r="B10" s="88" t="s">
        <v>871</v>
      </c>
      <c r="C10" s="30" t="s">
        <v>855</v>
      </c>
      <c r="D10" s="80" t="s">
        <v>894</v>
      </c>
      <c r="E10" s="8" t="s">
        <v>1302</v>
      </c>
      <c r="F10" s="88">
        <v>2</v>
      </c>
    </row>
    <row r="11" spans="2:6" ht="99" customHeight="1" thickBot="1" x14ac:dyDescent="0.25">
      <c r="B11" s="91" t="s">
        <v>872</v>
      </c>
      <c r="C11" s="32" t="s">
        <v>1003</v>
      </c>
      <c r="D11" s="90" t="s">
        <v>1069</v>
      </c>
      <c r="E11" s="118" t="s">
        <v>1303</v>
      </c>
      <c r="F11" s="91">
        <v>2</v>
      </c>
    </row>
    <row r="12" spans="2:6" ht="73" customHeight="1" thickTop="1" x14ac:dyDescent="0.2">
      <c r="B12" s="120" t="s">
        <v>873</v>
      </c>
      <c r="C12" s="34" t="s">
        <v>847</v>
      </c>
      <c r="D12" s="35" t="s">
        <v>851</v>
      </c>
      <c r="E12" s="117" t="s">
        <v>1301</v>
      </c>
      <c r="F12" s="120">
        <v>3</v>
      </c>
    </row>
    <row r="13" spans="2:6" ht="75" customHeight="1" x14ac:dyDescent="0.2">
      <c r="B13" s="88" t="s">
        <v>874</v>
      </c>
      <c r="C13" s="30" t="s">
        <v>850</v>
      </c>
      <c r="D13" s="80" t="s">
        <v>860</v>
      </c>
      <c r="E13" s="8" t="s">
        <v>1302</v>
      </c>
      <c r="F13" s="88">
        <v>3</v>
      </c>
    </row>
    <row r="14" spans="2:6" ht="73" customHeight="1" thickBot="1" x14ac:dyDescent="0.25">
      <c r="B14" s="91" t="s">
        <v>875</v>
      </c>
      <c r="C14" s="32" t="s">
        <v>936</v>
      </c>
      <c r="D14" s="90" t="s">
        <v>845</v>
      </c>
      <c r="E14" s="118" t="s">
        <v>1303</v>
      </c>
      <c r="F14" s="91">
        <v>3</v>
      </c>
    </row>
    <row r="15" spans="2:6" ht="61" customHeight="1" thickTop="1" x14ac:dyDescent="0.2">
      <c r="B15" s="120" t="s">
        <v>876</v>
      </c>
      <c r="C15" s="34" t="s">
        <v>846</v>
      </c>
      <c r="D15" s="35" t="s">
        <v>848</v>
      </c>
      <c r="E15" s="117" t="s">
        <v>1303</v>
      </c>
      <c r="F15" s="120">
        <v>1</v>
      </c>
    </row>
    <row r="16" spans="2:6" ht="61" customHeight="1" x14ac:dyDescent="0.2">
      <c r="B16" s="88" t="s">
        <v>877</v>
      </c>
      <c r="C16" s="29" t="s">
        <v>861</v>
      </c>
      <c r="D16" s="93" t="s">
        <v>856</v>
      </c>
      <c r="E16" s="119" t="s">
        <v>1302</v>
      </c>
      <c r="F16" s="88">
        <v>1</v>
      </c>
    </row>
    <row r="17" spans="2:6" ht="73" customHeight="1" x14ac:dyDescent="0.2">
      <c r="B17" s="88" t="s">
        <v>878</v>
      </c>
      <c r="C17" s="30" t="s">
        <v>951</v>
      </c>
      <c r="D17" s="80" t="s">
        <v>952</v>
      </c>
      <c r="E17" s="24" t="s">
        <v>1303</v>
      </c>
      <c r="F17" s="88">
        <v>1</v>
      </c>
    </row>
    <row r="18" spans="2:6" ht="56" customHeight="1" x14ac:dyDescent="0.2">
      <c r="B18" s="88" t="s">
        <v>879</v>
      </c>
      <c r="C18" s="30" t="s">
        <v>844</v>
      </c>
      <c r="D18" s="114" t="s">
        <v>843</v>
      </c>
      <c r="E18" s="24" t="s">
        <v>1303</v>
      </c>
      <c r="F18" s="88">
        <v>1</v>
      </c>
    </row>
    <row r="19" spans="2:6" ht="56" customHeight="1" thickBot="1" x14ac:dyDescent="0.25">
      <c r="B19" s="91" t="s">
        <v>880</v>
      </c>
      <c r="C19" s="32" t="s">
        <v>849</v>
      </c>
      <c r="D19" s="90" t="s">
        <v>862</v>
      </c>
      <c r="E19" s="118" t="s">
        <v>1303</v>
      </c>
      <c r="F19" s="91">
        <v>2</v>
      </c>
    </row>
    <row r="20" spans="2:6" ht="17" thickTop="1" x14ac:dyDescent="0.2"/>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6D68D-B64B-B445-8C88-EAE5C724F845}">
  <dimension ref="B2:F9"/>
  <sheetViews>
    <sheetView zoomScale="150" zoomScaleNormal="150" workbookViewId="0">
      <selection activeCell="D13" sqref="D13"/>
    </sheetView>
  </sheetViews>
  <sheetFormatPr baseColWidth="10" defaultRowHeight="16" x14ac:dyDescent="0.2"/>
  <cols>
    <col min="1" max="1" width="3.1640625" style="22" customWidth="1"/>
    <col min="2" max="2" width="9.6640625" style="22" customWidth="1"/>
    <col min="3" max="3" width="40" style="22" customWidth="1"/>
    <col min="4" max="4" width="41.1640625" style="22" customWidth="1"/>
    <col min="5" max="5" width="14.33203125" style="22" customWidth="1"/>
    <col min="6" max="6" width="11.83203125" style="22" customWidth="1"/>
    <col min="7" max="12" width="53.83203125" style="22" customWidth="1"/>
    <col min="13" max="16384" width="10.83203125" style="22"/>
  </cols>
  <sheetData>
    <row r="2" spans="2:6" ht="31" customHeight="1" thickBot="1" x14ac:dyDescent="0.25">
      <c r="B2" s="116" t="s">
        <v>839</v>
      </c>
      <c r="C2" s="122" t="s">
        <v>837</v>
      </c>
      <c r="D2" s="116" t="s">
        <v>838</v>
      </c>
      <c r="E2" s="116" t="s">
        <v>650</v>
      </c>
      <c r="F2" s="116" t="s">
        <v>1304</v>
      </c>
    </row>
    <row r="3" spans="2:6" ht="58" customHeight="1" thickTop="1" thickBot="1" x14ac:dyDescent="0.25">
      <c r="B3" s="123" t="s">
        <v>881</v>
      </c>
      <c r="C3" s="39" t="s">
        <v>883</v>
      </c>
      <c r="D3" s="39" t="s">
        <v>884</v>
      </c>
      <c r="E3" s="124" t="s">
        <v>1301</v>
      </c>
      <c r="F3" s="123">
        <v>1</v>
      </c>
    </row>
    <row r="4" spans="2:6" ht="56" customHeight="1" thickTop="1" thickBot="1" x14ac:dyDescent="0.25">
      <c r="B4" s="123" t="s">
        <v>882</v>
      </c>
      <c r="C4" s="39" t="s">
        <v>885</v>
      </c>
      <c r="D4" s="39" t="s">
        <v>887</v>
      </c>
      <c r="E4" s="124" t="s">
        <v>1301</v>
      </c>
      <c r="F4" s="123">
        <v>1</v>
      </c>
    </row>
    <row r="5" spans="2:6" ht="92" customHeight="1" thickTop="1" thickBot="1" x14ac:dyDescent="0.25">
      <c r="B5" s="123" t="s">
        <v>886</v>
      </c>
      <c r="C5" s="39" t="s">
        <v>1004</v>
      </c>
      <c r="D5" s="39" t="s">
        <v>1005</v>
      </c>
      <c r="E5" s="124" t="s">
        <v>1301</v>
      </c>
      <c r="F5" s="123">
        <v>2</v>
      </c>
    </row>
    <row r="6" spans="2:6" ht="109" customHeight="1" thickTop="1" x14ac:dyDescent="0.2">
      <c r="B6" s="94" t="s">
        <v>888</v>
      </c>
      <c r="C6" s="93" t="s">
        <v>1006</v>
      </c>
      <c r="D6" s="93" t="s">
        <v>889</v>
      </c>
      <c r="E6" s="94" t="s">
        <v>1302</v>
      </c>
      <c r="F6" s="94">
        <v>2</v>
      </c>
    </row>
    <row r="7" spans="2:6" ht="124" customHeight="1" thickBot="1" x14ac:dyDescent="0.25">
      <c r="B7" s="98" t="s">
        <v>895</v>
      </c>
      <c r="C7" s="114" t="s">
        <v>1070</v>
      </c>
      <c r="D7" s="114" t="s">
        <v>1071</v>
      </c>
      <c r="E7" s="98" t="s">
        <v>1302</v>
      </c>
      <c r="F7" s="98">
        <v>2</v>
      </c>
    </row>
    <row r="8" spans="2:6" ht="59" customHeight="1" thickTop="1" thickBot="1" x14ac:dyDescent="0.25">
      <c r="B8" s="123" t="s">
        <v>1007</v>
      </c>
      <c r="C8" s="39" t="s">
        <v>1008</v>
      </c>
      <c r="D8" s="39" t="s">
        <v>1009</v>
      </c>
      <c r="E8" s="124" t="s">
        <v>1301</v>
      </c>
      <c r="F8" s="123">
        <v>2</v>
      </c>
    </row>
    <row r="9" spans="2:6" ht="17" thickTop="1" x14ac:dyDescent="0.2"/>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14</vt:i4>
      </vt:variant>
    </vt:vector>
  </HeadingPairs>
  <TitlesOfParts>
    <vt:vector size="14" baseType="lpstr">
      <vt:lpstr>Literatur</vt:lpstr>
      <vt:lpstr>Abbildungen</vt:lpstr>
      <vt:lpstr>Formeln</vt:lpstr>
      <vt:lpstr>Suchbegriffe</vt:lpstr>
      <vt:lpstr>Suchabfragen</vt:lpstr>
      <vt:lpstr>Quellenauswahl</vt:lpstr>
      <vt:lpstr>Quellenübesicht</vt:lpstr>
      <vt:lpstr>FA Client</vt:lpstr>
      <vt:lpstr>FA Server</vt:lpstr>
      <vt:lpstr>Anwendungsfälle</vt:lpstr>
      <vt:lpstr>Versuchsablauf</vt:lpstr>
      <vt:lpstr>Lebensmittelauswahl</vt:lpstr>
      <vt:lpstr>Core Data</vt:lpstr>
      <vt:lpstr>Detail 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Nico Müller</cp:lastModifiedBy>
  <dcterms:created xsi:type="dcterms:W3CDTF">2020-08-18T17:32:55Z</dcterms:created>
  <dcterms:modified xsi:type="dcterms:W3CDTF">2023-04-19T16:59:08Z</dcterms:modified>
</cp:coreProperties>
</file>