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8AC49B28-D0D8-3943-93B9-429B55F8CBDE}" xr6:coauthVersionLast="47" xr6:coauthVersionMax="47" xr10:uidLastSave="{00000000-0000-0000-0000-000000000000}"/>
  <bookViews>
    <workbookView xWindow="1260" yWindow="500" windowWidth="33780" windowHeight="28300" activeTab="8" xr2:uid="{5437B52F-85AC-DC42-B195-13DB204C42BF}"/>
  </bookViews>
  <sheets>
    <sheet name="Anmerkungen" sheetId="4" r:id="rId1"/>
    <sheet name="Apfel" sheetId="11" r:id="rId2"/>
    <sheet name="Banane" sheetId="12" r:id="rId3"/>
    <sheet name="Kiwi" sheetId="13" r:id="rId4"/>
    <sheet name="Birne" sheetId="14" r:id="rId5"/>
    <sheet name="Brokkoli" sheetId="15" r:id="rId6"/>
    <sheet name="Hokkaido" sheetId="16" r:id="rId7"/>
    <sheet name="Kompakt 1" sheetId="17" r:id="rId8"/>
    <sheet name="Kompakt 2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4" l="1"/>
  <c r="R33" i="14"/>
  <c r="P25" i="14"/>
  <c r="R25" i="14" s="1"/>
  <c r="P26" i="14"/>
  <c r="R26" i="14" s="1"/>
  <c r="P27" i="14"/>
  <c r="R27" i="14" s="1"/>
  <c r="P28" i="14"/>
  <c r="R28" i="14" s="1"/>
  <c r="P29" i="14"/>
  <c r="R29" i="14" s="1"/>
  <c r="P30" i="14"/>
  <c r="R30" i="14" s="1"/>
  <c r="P31" i="14"/>
  <c r="P32" i="14"/>
  <c r="R32" i="14" s="1"/>
  <c r="P33" i="14"/>
  <c r="P15" i="14"/>
  <c r="R15" i="14" s="1"/>
  <c r="P16" i="14"/>
  <c r="P17" i="14"/>
  <c r="R17" i="14" s="1"/>
  <c r="P18" i="14"/>
  <c r="P19" i="14"/>
  <c r="R19" i="14" s="1"/>
  <c r="P20" i="14"/>
  <c r="R20" i="14" s="1"/>
  <c r="P21" i="14"/>
  <c r="R21" i="14" s="1"/>
  <c r="P22" i="14"/>
  <c r="R22" i="14" s="1"/>
  <c r="P23" i="14"/>
  <c r="R23" i="14" s="1"/>
  <c r="R18" i="14"/>
  <c r="R16" i="14"/>
  <c r="P25" i="12"/>
  <c r="P26" i="12"/>
  <c r="P27" i="12"/>
  <c r="R27" i="12" s="1"/>
  <c r="P28" i="12"/>
  <c r="R28" i="12" s="1"/>
  <c r="P29" i="12"/>
  <c r="R29" i="12" s="1"/>
  <c r="P30" i="12"/>
  <c r="R30" i="12" s="1"/>
  <c r="P31" i="12"/>
  <c r="R31" i="12" s="1"/>
  <c r="P32" i="12"/>
  <c r="P33" i="12"/>
  <c r="R33" i="12" s="1"/>
  <c r="R26" i="12"/>
  <c r="R32" i="12"/>
  <c r="R25" i="12"/>
  <c r="Q25" i="12"/>
  <c r="Q26" i="12"/>
  <c r="Q27" i="12"/>
  <c r="Q28" i="12"/>
  <c r="Q29" i="12"/>
  <c r="Q30" i="12"/>
  <c r="Q31" i="12"/>
  <c r="Q32" i="12"/>
  <c r="Q33" i="12"/>
  <c r="R6" i="12"/>
  <c r="R10" i="12"/>
  <c r="R12" i="12"/>
  <c r="R4" i="12"/>
  <c r="Q5" i="12"/>
  <c r="Q6" i="12"/>
  <c r="Q7" i="12"/>
  <c r="Q8" i="12"/>
  <c r="Q9" i="12"/>
  <c r="Q10" i="12"/>
  <c r="Q11" i="12"/>
  <c r="Q12" i="12"/>
  <c r="Q13" i="12"/>
  <c r="P5" i="12"/>
  <c r="R5" i="12" s="1"/>
  <c r="P6" i="12"/>
  <c r="P7" i="12"/>
  <c r="R7" i="12" s="1"/>
  <c r="P8" i="12"/>
  <c r="R8" i="12" s="1"/>
  <c r="P9" i="12"/>
  <c r="R9" i="12" s="1"/>
  <c r="P10" i="12"/>
  <c r="P11" i="12"/>
  <c r="R11" i="12" s="1"/>
  <c r="P12" i="12"/>
  <c r="P13" i="12"/>
  <c r="R13" i="12" s="1"/>
  <c r="Q15" i="12"/>
  <c r="Q16" i="12"/>
  <c r="Q17" i="12"/>
  <c r="Q18" i="12"/>
  <c r="Q19" i="12"/>
  <c r="Q20" i="12"/>
  <c r="Q21" i="12"/>
  <c r="Q22" i="12"/>
  <c r="Q23" i="12"/>
  <c r="P15" i="12"/>
  <c r="R15" i="12" s="1"/>
  <c r="P16" i="12"/>
  <c r="R16" i="12" s="1"/>
  <c r="P17" i="12"/>
  <c r="R17" i="12" s="1"/>
  <c r="P18" i="12"/>
  <c r="R18" i="12" s="1"/>
  <c r="P19" i="12"/>
  <c r="R19" i="12" s="1"/>
  <c r="P20" i="12"/>
  <c r="R20" i="12" s="1"/>
  <c r="P21" i="12"/>
  <c r="R21" i="12" s="1"/>
  <c r="P22" i="12"/>
  <c r="R22" i="12" s="1"/>
  <c r="P23" i="12"/>
  <c r="R23" i="12" s="1"/>
  <c r="P24" i="12"/>
  <c r="R24" i="12" s="1"/>
  <c r="P14" i="12"/>
  <c r="R14" i="12" s="1"/>
  <c r="P4" i="12"/>
  <c r="Q14" i="12"/>
  <c r="Q24" i="12"/>
  <c r="Q4" i="12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4" i="13"/>
  <c r="P19" i="13"/>
  <c r="R19" i="13" s="1"/>
  <c r="Q5" i="11"/>
  <c r="Q7" i="11"/>
  <c r="Q8" i="11"/>
  <c r="Q9" i="11"/>
  <c r="Q10" i="11"/>
  <c r="Q31" i="16"/>
  <c r="Q32" i="16"/>
  <c r="Q33" i="16"/>
  <c r="Q30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4" i="16"/>
  <c r="P5" i="16"/>
  <c r="R5" i="16" s="1"/>
  <c r="P6" i="16"/>
  <c r="R6" i="16" s="1"/>
  <c r="P7" i="16"/>
  <c r="R7" i="16" s="1"/>
  <c r="P8" i="16"/>
  <c r="R8" i="16" s="1"/>
  <c r="P9" i="16"/>
  <c r="R9" i="16" s="1"/>
  <c r="P10" i="16"/>
  <c r="R10" i="16" s="1"/>
  <c r="P11" i="16"/>
  <c r="R11" i="16" s="1"/>
  <c r="P12" i="16"/>
  <c r="R12" i="16" s="1"/>
  <c r="P13" i="16"/>
  <c r="R13" i="16" s="1"/>
  <c r="P14" i="16"/>
  <c r="R14" i="16" s="1"/>
  <c r="P15" i="16"/>
  <c r="R15" i="16" s="1"/>
  <c r="P16" i="16"/>
  <c r="R16" i="16" s="1"/>
  <c r="P17" i="16"/>
  <c r="R17" i="16" s="1"/>
  <c r="P18" i="16"/>
  <c r="R18" i="16" s="1"/>
  <c r="P19" i="16"/>
  <c r="R19" i="16" s="1"/>
  <c r="P20" i="16"/>
  <c r="R20" i="16" s="1"/>
  <c r="P21" i="16"/>
  <c r="P22" i="16"/>
  <c r="P23" i="16"/>
  <c r="R23" i="16" s="1"/>
  <c r="P24" i="16"/>
  <c r="P25" i="16"/>
  <c r="R25" i="16" s="1"/>
  <c r="P26" i="16"/>
  <c r="R26" i="16" s="1"/>
  <c r="P27" i="16"/>
  <c r="R27" i="16" s="1"/>
  <c r="P28" i="16"/>
  <c r="R28" i="16" s="1"/>
  <c r="P29" i="16"/>
  <c r="P30" i="16"/>
  <c r="P31" i="16"/>
  <c r="R31" i="16" s="1"/>
  <c r="P32" i="16"/>
  <c r="R32" i="16" s="1"/>
  <c r="P33" i="16"/>
  <c r="R33" i="16" s="1"/>
  <c r="P4" i="16"/>
  <c r="R4" i="16" s="1"/>
  <c r="Q5" i="15"/>
  <c r="Q4" i="15"/>
  <c r="Q9" i="15"/>
  <c r="Q8" i="15"/>
  <c r="Q12" i="15"/>
  <c r="Q7" i="15"/>
  <c r="Q10" i="15"/>
  <c r="Q11" i="15"/>
  <c r="Q13" i="15"/>
  <c r="Q14" i="15"/>
  <c r="Q15" i="15"/>
  <c r="Q16" i="15"/>
  <c r="Q22" i="15"/>
  <c r="Q18" i="15"/>
  <c r="Q19" i="15"/>
  <c r="Q20" i="15"/>
  <c r="Q21" i="15"/>
  <c r="Q17" i="15"/>
  <c r="Q23" i="15"/>
  <c r="Q26" i="15"/>
  <c r="Q25" i="15"/>
  <c r="Q24" i="15"/>
  <c r="Q27" i="15"/>
  <c r="Q28" i="15"/>
  <c r="Q31" i="15"/>
  <c r="Q30" i="15"/>
  <c r="Q29" i="15"/>
  <c r="Q32" i="15"/>
  <c r="Q33" i="15"/>
  <c r="Q6" i="15"/>
  <c r="P5" i="15"/>
  <c r="R5" i="15" s="1"/>
  <c r="P4" i="15"/>
  <c r="P9" i="15"/>
  <c r="R9" i="15" s="1"/>
  <c r="P8" i="15"/>
  <c r="R8" i="15" s="1"/>
  <c r="P12" i="15"/>
  <c r="P7" i="15"/>
  <c r="P10" i="15"/>
  <c r="R10" i="15" s="1"/>
  <c r="P11" i="15"/>
  <c r="P13" i="15"/>
  <c r="R13" i="15" s="1"/>
  <c r="P14" i="15"/>
  <c r="R14" i="15" s="1"/>
  <c r="P15" i="15"/>
  <c r="R15" i="15" s="1"/>
  <c r="P16" i="15"/>
  <c r="P22" i="15"/>
  <c r="P18" i="15"/>
  <c r="R18" i="15" s="1"/>
  <c r="P19" i="15"/>
  <c r="R19" i="15" s="1"/>
  <c r="P20" i="15"/>
  <c r="P21" i="15"/>
  <c r="P17" i="15"/>
  <c r="R17" i="15" s="1"/>
  <c r="P23" i="15"/>
  <c r="R23" i="15" s="1"/>
  <c r="P26" i="15"/>
  <c r="R26" i="15" s="1"/>
  <c r="P25" i="15"/>
  <c r="R25" i="15" s="1"/>
  <c r="P24" i="15"/>
  <c r="R24" i="15" s="1"/>
  <c r="P27" i="15"/>
  <c r="P28" i="15"/>
  <c r="R28" i="15" s="1"/>
  <c r="P31" i="15"/>
  <c r="R31" i="15" s="1"/>
  <c r="P30" i="15"/>
  <c r="P29" i="15"/>
  <c r="R29" i="15" s="1"/>
  <c r="P32" i="15"/>
  <c r="R32" i="15" s="1"/>
  <c r="P33" i="15"/>
  <c r="P6" i="15"/>
  <c r="R6" i="15" s="1"/>
  <c r="Q26" i="14"/>
  <c r="Q18" i="14"/>
  <c r="Q5" i="14"/>
  <c r="P4" i="14"/>
  <c r="R4" i="14" s="1"/>
  <c r="Q6" i="14"/>
  <c r="Q7" i="14"/>
  <c r="Q8" i="14"/>
  <c r="Q9" i="14"/>
  <c r="Q10" i="14"/>
  <c r="Q11" i="14"/>
  <c r="Q12" i="14"/>
  <c r="Q13" i="14"/>
  <c r="Q14" i="14"/>
  <c r="Q15" i="14"/>
  <c r="Q16" i="14"/>
  <c r="Q17" i="14"/>
  <c r="Q19" i="14"/>
  <c r="Q20" i="14"/>
  <c r="Q21" i="14"/>
  <c r="Q22" i="14"/>
  <c r="Q23" i="14"/>
  <c r="Q24" i="14"/>
  <c r="Q25" i="14"/>
  <c r="Q27" i="14"/>
  <c r="Q28" i="14"/>
  <c r="Q29" i="14"/>
  <c r="Q30" i="14"/>
  <c r="Q31" i="14"/>
  <c r="Q32" i="14"/>
  <c r="Q33" i="14"/>
  <c r="Q4" i="14"/>
  <c r="P5" i="14"/>
  <c r="R5" i="14" s="1"/>
  <c r="P6" i="14"/>
  <c r="R6" i="14" s="1"/>
  <c r="P7" i="14"/>
  <c r="R7" i="14" s="1"/>
  <c r="P8" i="14"/>
  <c r="R8" i="14" s="1"/>
  <c r="P9" i="14"/>
  <c r="R9" i="14" s="1"/>
  <c r="P10" i="14"/>
  <c r="R10" i="14" s="1"/>
  <c r="P11" i="14"/>
  <c r="R11" i="14" s="1"/>
  <c r="P12" i="14"/>
  <c r="R12" i="14" s="1"/>
  <c r="P13" i="14"/>
  <c r="R13" i="14" s="1"/>
  <c r="P14" i="14"/>
  <c r="R14" i="14" s="1"/>
  <c r="P24" i="14"/>
  <c r="R24" i="14" s="1"/>
  <c r="P5" i="13"/>
  <c r="R5" i="13" s="1"/>
  <c r="P6" i="13"/>
  <c r="R6" i="13" s="1"/>
  <c r="P7" i="13"/>
  <c r="R7" i="13" s="1"/>
  <c r="P8" i="13"/>
  <c r="P9" i="13"/>
  <c r="R9" i="13" s="1"/>
  <c r="P10" i="13"/>
  <c r="R10" i="13" s="1"/>
  <c r="P11" i="13"/>
  <c r="R11" i="13" s="1"/>
  <c r="P12" i="13"/>
  <c r="R12" i="13" s="1"/>
  <c r="P13" i="13"/>
  <c r="P14" i="13"/>
  <c r="P15" i="13"/>
  <c r="R15" i="13" s="1"/>
  <c r="P16" i="13"/>
  <c r="R16" i="13" s="1"/>
  <c r="P17" i="13"/>
  <c r="R17" i="13" s="1"/>
  <c r="P18" i="13"/>
  <c r="R18" i="13" s="1"/>
  <c r="P20" i="13"/>
  <c r="P21" i="13"/>
  <c r="P22" i="13"/>
  <c r="R22" i="13" s="1"/>
  <c r="P23" i="13"/>
  <c r="P24" i="13"/>
  <c r="R24" i="13" s="1"/>
  <c r="P25" i="13"/>
  <c r="R25" i="13" s="1"/>
  <c r="P26" i="13"/>
  <c r="R26" i="13" s="1"/>
  <c r="P27" i="13"/>
  <c r="R27" i="13" s="1"/>
  <c r="P28" i="13"/>
  <c r="P29" i="13"/>
  <c r="R29" i="13" s="1"/>
  <c r="P30" i="13"/>
  <c r="R30" i="13" s="1"/>
  <c r="P31" i="13"/>
  <c r="R31" i="13" s="1"/>
  <c r="P32" i="13"/>
  <c r="R32" i="13" s="1"/>
  <c r="P33" i="13"/>
  <c r="P4" i="13"/>
  <c r="R4" i="13" s="1"/>
  <c r="Q26" i="11"/>
  <c r="Q25" i="11"/>
  <c r="Q27" i="11"/>
  <c r="Q28" i="11"/>
  <c r="Q29" i="11"/>
  <c r="Q30" i="11"/>
  <c r="Q31" i="11"/>
  <c r="Q32" i="11"/>
  <c r="Q33" i="11"/>
  <c r="Q24" i="11"/>
  <c r="P25" i="11"/>
  <c r="R25" i="11" s="1"/>
  <c r="P26" i="11"/>
  <c r="P27" i="11"/>
  <c r="P28" i="11"/>
  <c r="R28" i="11" s="1"/>
  <c r="P29" i="11"/>
  <c r="P30" i="11"/>
  <c r="R30" i="11" s="1"/>
  <c r="P31" i="11"/>
  <c r="R31" i="11" s="1"/>
  <c r="P32" i="11"/>
  <c r="R32" i="11" s="1"/>
  <c r="P33" i="11"/>
  <c r="R33" i="11" s="1"/>
  <c r="P24" i="11"/>
  <c r="R24" i="11" s="1"/>
  <c r="Q15" i="11"/>
  <c r="Q16" i="11"/>
  <c r="Q17" i="11"/>
  <c r="Q18" i="11"/>
  <c r="Q19" i="11"/>
  <c r="Q20" i="11"/>
  <c r="Q21" i="11"/>
  <c r="Q22" i="11"/>
  <c r="Q23" i="11"/>
  <c r="Q14" i="11"/>
  <c r="P15" i="11"/>
  <c r="R15" i="11" s="1"/>
  <c r="P16" i="11"/>
  <c r="R16" i="11" s="1"/>
  <c r="P17" i="11"/>
  <c r="R17" i="11" s="1"/>
  <c r="P18" i="11"/>
  <c r="R18" i="11" s="1"/>
  <c r="P19" i="11"/>
  <c r="R19" i="11" s="1"/>
  <c r="P20" i="11"/>
  <c r="P21" i="11"/>
  <c r="R21" i="11" s="1"/>
  <c r="P22" i="11"/>
  <c r="P23" i="11"/>
  <c r="R23" i="11" s="1"/>
  <c r="P14" i="11"/>
  <c r="Q6" i="11"/>
  <c r="Q11" i="11"/>
  <c r="Q12" i="11"/>
  <c r="Q13" i="11"/>
  <c r="Q4" i="11"/>
  <c r="P5" i="11"/>
  <c r="R5" i="11" s="1"/>
  <c r="P6" i="11"/>
  <c r="R6" i="11" s="1"/>
  <c r="P7" i="11"/>
  <c r="R7" i="11" s="1"/>
  <c r="P8" i="11"/>
  <c r="R8" i="11" s="1"/>
  <c r="P9" i="11"/>
  <c r="R9" i="11" s="1"/>
  <c r="P10" i="11"/>
  <c r="R10" i="11" s="1"/>
  <c r="P11" i="11"/>
  <c r="R11" i="11" s="1"/>
  <c r="P12" i="11"/>
  <c r="R12" i="11" s="1"/>
  <c r="P13" i="11"/>
  <c r="P4" i="11"/>
  <c r="R4" i="11" s="1"/>
  <c r="R30" i="16" l="1"/>
  <c r="R4" i="15"/>
  <c r="R26" i="11"/>
  <c r="R13" i="11"/>
  <c r="R27" i="11"/>
  <c r="R21" i="16"/>
  <c r="R22" i="16"/>
  <c r="R24" i="16"/>
  <c r="R29" i="16"/>
  <c r="R20" i="15"/>
  <c r="R16" i="15"/>
  <c r="R27" i="15"/>
  <c r="R22" i="15"/>
  <c r="R21" i="15"/>
  <c r="R11" i="15"/>
  <c r="R12" i="15"/>
  <c r="R7" i="15"/>
  <c r="R30" i="15"/>
  <c r="R33" i="15"/>
  <c r="R28" i="13"/>
  <c r="R14" i="13"/>
  <c r="R8" i="13"/>
  <c r="R13" i="13"/>
  <c r="R20" i="13"/>
  <c r="R23" i="13"/>
  <c r="R33" i="13"/>
  <c r="R21" i="13"/>
  <c r="R14" i="11"/>
  <c r="R29" i="11"/>
  <c r="R22" i="11"/>
  <c r="R20" i="11"/>
</calcChain>
</file>

<file path=xl/sharedStrings.xml><?xml version="1.0" encoding="utf-8"?>
<sst xmlns="http://schemas.openxmlformats.org/spreadsheetml/2006/main" count="915" uniqueCount="102">
  <si>
    <t>normal</t>
  </si>
  <si>
    <t>high</t>
  </si>
  <si>
    <t>preview</t>
  </si>
  <si>
    <t>reduced</t>
  </si>
  <si>
    <t>medium</t>
  </si>
  <si>
    <t>full</t>
  </si>
  <si>
    <t>Volumen</t>
  </si>
  <si>
    <t>Automatisierte Messung (Prototyp, Object Capture API)</t>
  </si>
  <si>
    <t>Anmerkungen:</t>
  </si>
  <si>
    <t>Manuelle Messung (Differenzmethode &amp; Waage)</t>
  </si>
  <si>
    <t>Feature
Sensitivity</t>
  </si>
  <si>
    <t>Detail
Level</t>
  </si>
  <si>
    <t>Volumen
in cm3</t>
  </si>
  <si>
    <t>Mehrfache Messungen gemacht -&gt; 3D Diagramm</t>
  </si>
  <si>
    <t>Messzeit
in sec.</t>
  </si>
  <si>
    <t>raw</t>
  </si>
  <si>
    <t>Messung 1</t>
  </si>
  <si>
    <t>Messung 2</t>
  </si>
  <si>
    <t>Messung 3</t>
  </si>
  <si>
    <t>Messung 4</t>
  </si>
  <si>
    <t>Messung 5</t>
  </si>
  <si>
    <t>Median</t>
  </si>
  <si>
    <t>Bild-
anzahl</t>
  </si>
  <si>
    <t>Um die Messergebnisse miteinander vergleichen zu können, wurden immer jeweils 60, 120 und 180 Bilder pro Messung pro Lebensmittel aufgenommen und verarbeitet</t>
  </si>
  <si>
    <t>Untersuchung:</t>
  </si>
  <si>
    <t>Zusammenhang: Bildanzahl / Abweichung Volumen</t>
  </si>
  <si>
    <t>Zusammenhang: DetailLevel / Abweichung Volumen</t>
  </si>
  <si>
    <t>Zusammenhang: Feature Sensitivity / Abweichung Volumen</t>
  </si>
  <si>
    <t>Zusammenhang: Bildanzahl / Messzeit</t>
  </si>
  <si>
    <t>Zusammenhang: DetailLevel / Messzeit</t>
  </si>
  <si>
    <t>Zusammenhang: Feature Sensitivity / Messzeit</t>
  </si>
  <si>
    <t>Prototyp ist so eingestellt, dass immer die maximale Bild- bzw. Kameraauflösung von XYZ des Endgeräts verwendet wird. Apple gibt an, dass eine höhere Auflösung bzw. Pixeldichte bessere Resultate hervorbringt.</t>
  </si>
  <si>
    <t>Abweichung Volumens in % = Abweichung Volumen Median zu manuell ermitteltem Zielwert (Differenzmethode)</t>
  </si>
  <si>
    <t>Zwischen 60,120,180 Bildern vertretbare Abweichung</t>
  </si>
  <si>
    <t>120 Bilder = weniger Bilder = schneller, sehr geringe Abweichung zu 180 raw high</t>
  </si>
  <si>
    <t>Zwischen 60 &amp; 120,180 Bildern größere Abweichung</t>
  </si>
  <si>
    <t>180 preview normal = 120 raw normal = weniger Zeit benötigt &amp; fast identische Abweichung</t>
  </si>
  <si>
    <t>60 Bilder = weniger Bilder = schneller, sehr geringe Abweichung zu 120 &amp; 180 raw high</t>
  </si>
  <si>
    <t>Von 60 - 120 - 180 = fast doppelte Messzeit bei geringer Differenzspanne der Abweichung</t>
  </si>
  <si>
    <t>Brokkoli erhöhte Abweichung, da vielfache Hohlräume vorhanden sind,</t>
  </si>
  <si>
    <t>die weiteres durch die Kamera nicht zu erfassendes Volumen beinhalten.</t>
  </si>
  <si>
    <t>120 raw high größere Abweichung als 180 preview normal bei viel weniger Zeitaufwand, dafür 60 Bilder mehr</t>
  </si>
  <si>
    <t>120 raw high = 180 medium high = zeitlich fast identisch, 60 Bilder mehr, ca. 6,5 % geringere Abweichung</t>
  </si>
  <si>
    <t>bester Wert:</t>
  </si>
  <si>
    <t>60 - 120 - 180 = Doppelte Messzeitdauer bei raw high, bei geringer Differenz der Abweichung</t>
  </si>
  <si>
    <t>Bester Wert, da vergleichbar geringe Bildanzahl mit 60 und geringe Messzeit bei leicht erhöhter vergleichbarer Abweichung von XY</t>
  </si>
  <si>
    <t>Überdurchschnittlich hohe Messzeit im Vergleich zu anderen Messobjekten und Konfigurationen</t>
  </si>
  <si>
    <t xml:space="preserve">120 raw high = 180 raw normal = vergleichbare (in diesen Messdurchläufen sogar geringere) Abweichung bei halbierter Messzeit </t>
  </si>
  <si>
    <t>Vergleich der Messwerte (Volumen und Messzeit) in verschiedenen Konfigurationsprofilen</t>
  </si>
  <si>
    <t>Über alle Messungen hinweg kann festgestellt werden, dass je höher das Detail Level gewählt wird, eine geringere Abweichung des Volumens vom Zielwert bei zunehmender Messzeit beobachtet werden kann</t>
  </si>
  <si>
    <t>Am Beispiel der Messergebnisse der Banana soll dieses Verhalten exemplarisch dargestellt werden. Beschreibung der 3 Diagramme (1. Diagramm = Volumen Median, 2. Diagramm = Messzeit, 3. Diagramm = Abweichung Volumen Zielwert)</t>
  </si>
  <si>
    <t>Im Folgenden sollen einzelne Besonderheiten in den Messergebnissen der Lebensmittel aufgezeigt und erläutert werden. Jeweils 0,5 Seiten.</t>
  </si>
  <si>
    <t>60 Bilder decken die von Apple empfohlene Bildüberlappung im Rahmen dieser Konfiguration optimal ab.</t>
  </si>
  <si>
    <t>Apfel … (Messtoleranz etc.)</t>
  </si>
  <si>
    <t>Brokkoli … (Innere Hohlräume etc.)</t>
  </si>
  <si>
    <t>Die Steigerung des Überlappungsgrads führt automatisch zu einer Erhöhung der notwendigen Bildanzahl.</t>
  </si>
  <si>
    <t>Faktor</t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</si>
  <si>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</si>
  <si>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</si>
  <si>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</si>
  <si>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</si>
  <si>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</si>
  <si>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</si>
  <si>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</si>
  <si>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</si>
  <si>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</si>
  <si>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</si>
  <si>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120-1</t>
  </si>
  <si>
    <t>120-2</t>
  </si>
  <si>
    <t>120-3</t>
  </si>
  <si>
    <t>120-4</t>
  </si>
  <si>
    <t>120-5</t>
  </si>
  <si>
    <t>120-6</t>
  </si>
  <si>
    <t>120-7</t>
  </si>
  <si>
    <t>120-8</t>
  </si>
  <si>
    <t>120-9</t>
  </si>
  <si>
    <t>120-10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</si>
  <si>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</si>
  <si>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</si>
  <si>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</si>
  <si>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</si>
  <si>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</si>
  <si>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</si>
  <si>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</si>
  <si>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</si>
  <si>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</si>
  <si>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180-10</t>
  </si>
  <si>
    <t>ID</t>
  </si>
  <si>
    <t>Relative
Messab-
weichung Volumen in %</t>
  </si>
  <si>
    <t>Apfel</t>
  </si>
  <si>
    <t>Banane</t>
  </si>
  <si>
    <t>Birne</t>
  </si>
  <si>
    <t>Brokkoli</t>
  </si>
  <si>
    <t>Hokkaidokürbis</t>
  </si>
  <si>
    <t>Kiwi</t>
  </si>
  <si>
    <t>RMA in %</t>
  </si>
  <si>
    <t>RMA
in %</t>
  </si>
  <si>
    <t>Bildanzahl</t>
  </si>
  <si>
    <t>Detail Level</t>
  </si>
  <si>
    <t>Feature Sensitivity</t>
  </si>
  <si>
    <t>MZ in sec.</t>
  </si>
  <si>
    <t>Hokkaido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</si>
</sst>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4"/>
      <color theme="1"/>
      <name val="Times New Roman"/>
      <family val="1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000000"/>
      <name val="Times New Roman"/>
      <family val="1"/>
    </font>
    <font>
      <b/>
      <sz val="12"/>
      <color rgb="FFFFFFFF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29687"/>
        <bgColor rgb="FF000000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3" fillId="2" borderId="0" xfId="0" applyFont="1" applyFill="1"/>
    <xf numFmtId="164" fontId="0" fillId="2" borderId="0" xfId="0" applyNumberFormat="1" applyFill="1"/>
    <xf numFmtId="164" fontId="0" fillId="4" borderId="1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left" vertical="center"/>
    </xf>
    <xf numFmtId="164" fontId="0" fillId="5" borderId="14" xfId="0" applyNumberFormat="1" applyFill="1" applyBorder="1" applyAlignment="1">
      <alignment horizontal="center" vertical="center"/>
    </xf>
    <xf numFmtId="164" fontId="0" fillId="5" borderId="22" xfId="0" applyNumberFormat="1" applyFill="1" applyBorder="1" applyAlignment="1">
      <alignment horizontal="center" vertical="center"/>
    </xf>
    <xf numFmtId="164" fontId="0" fillId="5" borderId="5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6" borderId="10" xfId="0" applyNumberFormat="1" applyFill="1" applyBorder="1" applyAlignment="1">
      <alignment horizontal="center" vertical="center"/>
    </xf>
    <xf numFmtId="164" fontId="4" fillId="7" borderId="0" xfId="0" applyNumberFormat="1" applyFont="1" applyFill="1" applyAlignment="1">
      <alignment horizontal="left" vertical="center"/>
    </xf>
    <xf numFmtId="0" fontId="4" fillId="7" borderId="0" xfId="0" applyFont="1" applyFill="1"/>
    <xf numFmtId="0" fontId="1" fillId="2" borderId="8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8" xfId="0" applyFill="1" applyBorder="1"/>
    <xf numFmtId="0" fontId="0" fillId="2" borderId="10" xfId="0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164" fontId="0" fillId="2" borderId="2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5" fontId="0" fillId="3" borderId="1" xfId="0" applyNumberFormat="1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164" fontId="0" fillId="2" borderId="17" xfId="0" applyNumberFormat="1" applyFill="1" applyBorder="1" applyAlignment="1">
      <alignment horizontal="center" vertical="center"/>
    </xf>
    <xf numFmtId="164" fontId="0" fillId="2" borderId="25" xfId="0" applyNumberForma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164" fontId="0" fillId="2" borderId="18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8" borderId="12" xfId="0" applyNumberFormat="1" applyFill="1" applyBorder="1" applyAlignment="1">
      <alignment horizontal="center" vertical="center"/>
    </xf>
    <xf numFmtId="164" fontId="0" fillId="8" borderId="11" xfId="0" applyNumberFormat="1" applyFill="1" applyBorder="1" applyAlignment="1">
      <alignment horizontal="center" vertical="center"/>
    </xf>
    <xf numFmtId="164" fontId="0" fillId="8" borderId="13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0" xfId="0" applyNumberFormat="1" applyFill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2" borderId="29" xfId="0" applyFill="1" applyBorder="1" applyAlignment="1">
      <alignment horizontal="center" vertical="center" wrapText="1"/>
    </xf>
    <xf numFmtId="164" fontId="0" fillId="8" borderId="6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2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9" borderId="30" xfId="0" applyFont="1" applyFill="1" applyBorder="1" applyAlignment="1">
      <alignment horizontal="center" vertical="center" wrapText="1"/>
    </xf>
    <xf numFmtId="0" fontId="7" fillId="9" borderId="31" xfId="0" applyFont="1" applyFill="1" applyBorder="1" applyAlignment="1">
      <alignment horizontal="center" vertical="center" wrapText="1"/>
    </xf>
    <xf numFmtId="0" fontId="8" fillId="7" borderId="0" xfId="0" applyFont="1" applyFill="1"/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0" fontId="6" fillId="7" borderId="32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164" fontId="6" fillId="7" borderId="21" xfId="0" applyNumberFormat="1" applyFont="1" applyFill="1" applyBorder="1" applyAlignment="1">
      <alignment horizontal="center" vertical="center"/>
    </xf>
    <xf numFmtId="164" fontId="6" fillId="7" borderId="22" xfId="0" applyNumberFormat="1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164" fontId="6" fillId="7" borderId="9" xfId="0" applyNumberFormat="1" applyFont="1" applyFill="1" applyBorder="1" applyAlignment="1">
      <alignment horizontal="center" vertical="center"/>
    </xf>
    <xf numFmtId="164" fontId="6" fillId="7" borderId="10" xfId="0" applyNumberFormat="1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164" fontId="6" fillId="7" borderId="11" xfId="0" applyNumberFormat="1" applyFont="1" applyFill="1" applyBorder="1" applyAlignment="1">
      <alignment horizontal="center" vertical="center"/>
    </xf>
    <xf numFmtId="164" fontId="6" fillId="7" borderId="13" xfId="0" applyNumberFormat="1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right"/>
    </xf>
    <xf numFmtId="0" fontId="9" fillId="7" borderId="10" xfId="0" applyFont="1" applyFill="1" applyBorder="1" applyAlignment="1">
      <alignment horizontal="right"/>
    </xf>
    <xf numFmtId="0" fontId="10" fillId="9" borderId="30" xfId="0" applyFont="1" applyFill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9" fillId="7" borderId="0" xfId="0" applyFont="1" applyFill="1"/>
    <xf numFmtId="0" fontId="9" fillId="7" borderId="2" xfId="0" applyFont="1" applyFill="1" applyBorder="1" applyAlignment="1">
      <alignment horizontal="right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right"/>
    </xf>
    <xf numFmtId="0" fontId="9" fillId="7" borderId="27" xfId="0" applyFont="1" applyFill="1" applyBorder="1" applyAlignment="1">
      <alignment horizontal="right"/>
    </xf>
    <xf numFmtId="0" fontId="9" fillId="7" borderId="11" xfId="0" applyFont="1" applyFill="1" applyBorder="1" applyAlignment="1">
      <alignment horizontal="center"/>
    </xf>
    <xf numFmtId="0" fontId="9" fillId="7" borderId="13" xfId="0" applyFont="1" applyFill="1" applyBorder="1" applyAlignment="1">
      <alignment horizontal="center"/>
    </xf>
    <xf numFmtId="0" fontId="9" fillId="7" borderId="32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9" fillId="7" borderId="14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right"/>
    </xf>
    <xf numFmtId="164" fontId="9" fillId="7" borderId="21" xfId="0" applyNumberFormat="1" applyFont="1" applyFill="1" applyBorder="1" applyAlignment="1">
      <alignment horizontal="center" vertical="center"/>
    </xf>
    <xf numFmtId="164" fontId="9" fillId="7" borderId="22" xfId="0" applyNumberFormat="1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right"/>
    </xf>
    <xf numFmtId="164" fontId="9" fillId="7" borderId="11" xfId="0" applyNumberFormat="1" applyFont="1" applyFill="1" applyBorder="1" applyAlignment="1">
      <alignment horizontal="center" vertical="center"/>
    </xf>
    <xf numFmtId="164" fontId="9" fillId="7" borderId="13" xfId="0" applyNumberFormat="1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10" xfId="0" applyFont="1" applyFill="1" applyBorder="1" applyAlignment="1">
      <alignment horizontal="center"/>
    </xf>
    <xf numFmtId="0" fontId="9" fillId="7" borderId="12" xfId="0" applyFont="1" applyFill="1" applyBorder="1" applyAlignment="1">
      <alignment horizontal="center"/>
    </xf>
    <xf numFmtId="164" fontId="9" fillId="7" borderId="6" xfId="0" applyNumberFormat="1" applyFont="1" applyFill="1" applyBorder="1" applyAlignment="1">
      <alignment horizontal="center" vertical="center"/>
    </xf>
    <xf numFmtId="164" fontId="9" fillId="7" borderId="7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4400"/>
      <color rgb="FFE66600"/>
      <color rgb="FFFF0000"/>
      <color rgb="FFDFDFDF"/>
      <color rgb="FFE4EBF5"/>
      <color rgb="FFC5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60 Bilder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Hokkaido!$Q$4:$Q$13</c:f>
              <c:numCache>
                <c:formatCode>0.0000</c:formatCode>
                <c:ptCount val="10"/>
                <c:pt idx="0">
                  <c:v>71.866680000000002</c:v>
                </c:pt>
                <c:pt idx="1">
                  <c:v>225.07344000000001</c:v>
                </c:pt>
                <c:pt idx="2">
                  <c:v>121.12121999999999</c:v>
                </c:pt>
                <c:pt idx="3">
                  <c:v>225.62189999999998</c:v>
                </c:pt>
                <c:pt idx="4">
                  <c:v>225.13896</c:v>
                </c:pt>
                <c:pt idx="5">
                  <c:v>277.14911999999998</c:v>
                </c:pt>
                <c:pt idx="6">
                  <c:v>252.68915999999999</c:v>
                </c:pt>
                <c:pt idx="7">
                  <c:v>279.92123999999995</c:v>
                </c:pt>
                <c:pt idx="8">
                  <c:v>281.72136</c:v>
                </c:pt>
                <c:pt idx="9">
                  <c:v>308.64726000000002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79-1F44-B470-0A1C691754D7}"/>
            </c:ext>
          </c:extLst>
        </c:ser>
        <c:ser>
          <c:idx val="0"/>
          <c:order val="1"/>
          <c:tx>
            <c:v>120 Bilder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Hokkaido!$Q$14:$Q$23</c:f>
              <c:numCache>
                <c:formatCode>0.0000</c:formatCode>
                <c:ptCount val="10"/>
                <c:pt idx="0">
                  <c:v>166.54931999999999</c:v>
                </c:pt>
                <c:pt idx="1">
                  <c:v>286.12433999999996</c:v>
                </c:pt>
                <c:pt idx="2">
                  <c:v>503.35019999999997</c:v>
                </c:pt>
                <c:pt idx="3">
                  <c:v>533.43984</c:v>
                </c:pt>
                <c:pt idx="4">
                  <c:v>511.81553999999994</c:v>
                </c:pt>
                <c:pt idx="5">
                  <c:v>540.00839999999994</c:v>
                </c:pt>
                <c:pt idx="6">
                  <c:v>634.87494000000004</c:v>
                </c:pt>
                <c:pt idx="7">
                  <c:v>652.51776000000007</c:v>
                </c:pt>
                <c:pt idx="8">
                  <c:v>643.16975999999988</c:v>
                </c:pt>
                <c:pt idx="9">
                  <c:v>662.78358000000003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79-1F44-B470-0A1C691754D7}"/>
            </c:ext>
          </c:extLst>
        </c:ser>
        <c:ser>
          <c:idx val="1"/>
          <c:order val="2"/>
          <c:tx>
            <c:v>180 Bilder</c:v>
          </c:tx>
          <c:spPr>
            <a:solidFill>
              <a:srgbClr val="E64400">
                <a:alpha val="89804"/>
              </a:srgbClr>
            </a:solidFill>
            <a:ln>
              <a:solidFill>
                <a:srgbClr val="E64400"/>
              </a:solidFill>
            </a:ln>
            <a:effectLst/>
          </c:spPr>
          <c:invertIfNegative val="0"/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Hokkaido!$Q$24:$Q$33</c:f>
              <c:numCache>
                <c:formatCode>0.0000</c:formatCode>
                <c:ptCount val="10"/>
                <c:pt idx="0">
                  <c:v>278.36964</c:v>
                </c:pt>
                <c:pt idx="1">
                  <c:v>501.53688</c:v>
                </c:pt>
                <c:pt idx="2">
                  <c:v>743.01349500000003</c:v>
                </c:pt>
                <c:pt idx="3">
                  <c:v>778.61938499999997</c:v>
                </c:pt>
                <c:pt idx="4">
                  <c:v>766.09313999999995</c:v>
                </c:pt>
                <c:pt idx="5">
                  <c:v>799.09514999999999</c:v>
                </c:pt>
                <c:pt idx="6">
                  <c:v>925.43714999999997</c:v>
                </c:pt>
                <c:pt idx="7">
                  <c:v>936.635175</c:v>
                </c:pt>
                <c:pt idx="8">
                  <c:v>933.6722400000001</c:v>
                </c:pt>
                <c:pt idx="9">
                  <c:v>1001.3339699999999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79-1F44-B470-0A1C6917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8028736"/>
        <c:axId val="1072031648"/>
      </c:barChart>
      <c:catAx>
        <c:axId val="49802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1072031648"/>
        <c:crosses val="autoZero"/>
        <c:auto val="1"/>
        <c:lblAlgn val="ctr"/>
        <c:lblOffset val="100"/>
        <c:noMultiLvlLbl val="0"/>
      </c:catAx>
      <c:valAx>
        <c:axId val="1072031648"/>
        <c:scaling>
          <c:orientation val="minMax"/>
          <c:max val="2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Messzeit in sec. (Median)</a:t>
                </a:r>
              </a:p>
              <a:p>
                <a:pPr>
                  <a:defRPr/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498028736"/>
        <c:crosses val="autoZero"/>
        <c:crossBetween val="between"/>
        <c:majorUnit val="100"/>
        <c:minorUnit val="25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Zielwert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Hokkaido!$C$41:$C$50</c:f>
              <c:numCache>
                <c:formatCode>General</c:formatCode>
                <c:ptCount val="10"/>
                <c:pt idx="0">
                  <c:v>1173.4000000000001</c:v>
                </c:pt>
                <c:pt idx="1">
                  <c:v>1173.4000000000001</c:v>
                </c:pt>
                <c:pt idx="2">
                  <c:v>1173.4000000000001</c:v>
                </c:pt>
                <c:pt idx="3">
                  <c:v>1173.4000000000001</c:v>
                </c:pt>
                <c:pt idx="4">
                  <c:v>1173.4000000000001</c:v>
                </c:pt>
                <c:pt idx="5">
                  <c:v>1173.4000000000001</c:v>
                </c:pt>
                <c:pt idx="6">
                  <c:v>1173.4000000000001</c:v>
                </c:pt>
                <c:pt idx="7">
                  <c:v>1173.4000000000001</c:v>
                </c:pt>
                <c:pt idx="8">
                  <c:v>1173.4000000000001</c:v>
                </c:pt>
                <c:pt idx="9">
                  <c:v>1173.4000000000001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14-7A49-A6AC-3CA8BF1835EA}"/>
            </c:ext>
          </c:extLst>
        </c:ser>
        <c:ser>
          <c:idx val="2"/>
          <c:order val="1"/>
          <c:tx>
            <c:v>180 Bilder</c:v>
          </c:tx>
          <c:spPr>
            <a:ln w="28575" cap="rnd" cmpd="sng">
              <a:solidFill>
                <a:srgbClr val="E644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Hokkaido!$P$24:$P$33</c:f>
              <c:numCache>
                <c:formatCode>0.0000</c:formatCode>
                <c:ptCount val="10"/>
                <c:pt idx="0">
                  <c:v>1095.2044000000001</c:v>
                </c:pt>
                <c:pt idx="1">
                  <c:v>1116.0568000000001</c:v>
                </c:pt>
                <c:pt idx="2">
                  <c:v>1103.8733999999999</c:v>
                </c:pt>
                <c:pt idx="3">
                  <c:v>1125.2421999999999</c:v>
                </c:pt>
                <c:pt idx="4">
                  <c:v>1108.5802000000001</c:v>
                </c:pt>
                <c:pt idx="5">
                  <c:v>1126.0093999999999</c:v>
                </c:pt>
                <c:pt idx="6">
                  <c:v>1119.0345</c:v>
                </c:pt>
                <c:pt idx="7">
                  <c:v>1125.3998999999999</c:v>
                </c:pt>
                <c:pt idx="8">
                  <c:v>1129.5244</c:v>
                </c:pt>
                <c:pt idx="9">
                  <c:v>1149.7157999999999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14-7A49-A6AC-3CA8BF1835EA}"/>
            </c:ext>
          </c:extLst>
        </c:ser>
        <c:ser>
          <c:idx val="1"/>
          <c:order val="2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Hokkaido!$P$14:$P$23</c:f>
              <c:numCache>
                <c:formatCode>0.0000</c:formatCode>
                <c:ptCount val="10"/>
                <c:pt idx="0">
                  <c:v>1070.825</c:v>
                </c:pt>
                <c:pt idx="1">
                  <c:v>1074.4917</c:v>
                </c:pt>
                <c:pt idx="2">
                  <c:v>1076.1954000000001</c:v>
                </c:pt>
                <c:pt idx="3">
                  <c:v>1084.7093</c:v>
                </c:pt>
                <c:pt idx="4">
                  <c:v>1076.3145999999999</c:v>
                </c:pt>
                <c:pt idx="5">
                  <c:v>1085.8541</c:v>
                </c:pt>
                <c:pt idx="6">
                  <c:v>1099.9831999999999</c:v>
                </c:pt>
                <c:pt idx="7">
                  <c:v>1104.5081</c:v>
                </c:pt>
                <c:pt idx="8">
                  <c:v>1093.2677000000001</c:v>
                </c:pt>
                <c:pt idx="9">
                  <c:v>1130.2201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14-7A49-A6AC-3CA8BF1835EA}"/>
            </c:ext>
          </c:extLst>
        </c:ser>
        <c:ser>
          <c:idx val="0"/>
          <c:order val="3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Hokkaido!$P$4:$P$13</c:f>
              <c:numCache>
                <c:formatCode>0.0000</c:formatCode>
                <c:ptCount val="10"/>
                <c:pt idx="0">
                  <c:v>1041.3018</c:v>
                </c:pt>
                <c:pt idx="1">
                  <c:v>1069.2578000000001</c:v>
                </c:pt>
                <c:pt idx="2">
                  <c:v>1044.9508000000001</c:v>
                </c:pt>
                <c:pt idx="3">
                  <c:v>1076.0483999999999</c:v>
                </c:pt>
                <c:pt idx="4">
                  <c:v>1054.2040999999999</c:v>
                </c:pt>
                <c:pt idx="5">
                  <c:v>1087.2125000000001</c:v>
                </c:pt>
                <c:pt idx="6">
                  <c:v>1070.6143</c:v>
                </c:pt>
                <c:pt idx="7">
                  <c:v>1099.9584</c:v>
                </c:pt>
                <c:pt idx="8">
                  <c:v>1088.1026999999999</c:v>
                </c:pt>
                <c:pt idx="9">
                  <c:v>1113.4521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14-7A49-A6AC-3CA8BF183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1190"/>
          <c:min val="10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cm3 (Median)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between"/>
        <c:majorUnit val="10"/>
        <c:minorUnit val="2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180 Bilder</c:v>
          </c:tx>
          <c:spPr>
            <a:ln w="28575" cap="rnd">
              <a:solidFill>
                <a:srgbClr val="E644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Hokkaido!$R$24:$R$33</c:f>
              <c:numCache>
                <c:formatCode>0.0000</c:formatCode>
                <c:ptCount val="10"/>
                <c:pt idx="0">
                  <c:v>-6.6640190898244498</c:v>
                </c:pt>
                <c:pt idx="1">
                  <c:v>-4.8869268791546006</c:v>
                </c:pt>
                <c:pt idx="2">
                  <c:v>-5.9252258394409552</c:v>
                </c:pt>
                <c:pt idx="3">
                  <c:v>-4.104124765638332</c:v>
                </c:pt>
                <c:pt idx="4">
                  <c:v>-5.5241009033577626</c:v>
                </c:pt>
                <c:pt idx="5">
                  <c:v>-4.0387421169251922</c:v>
                </c:pt>
                <c:pt idx="6">
                  <c:v>-4.6331600477245729</c:v>
                </c:pt>
                <c:pt idx="7">
                  <c:v>-4.0906851883415811</c:v>
                </c:pt>
                <c:pt idx="8">
                  <c:v>-3.7391852735640043</c:v>
                </c:pt>
                <c:pt idx="9">
                  <c:v>-2.0184250894835714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7-9444-9334-A2FBB554F401}"/>
            </c:ext>
          </c:extLst>
        </c:ser>
        <c:ser>
          <c:idx val="1"/>
          <c:order val="1"/>
          <c:tx>
            <c:v>120 Bilder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Hokkaido!$R$14:$R$23</c:f>
              <c:numCache>
                <c:formatCode>0.0000</c:formatCode>
                <c:ptCount val="10"/>
                <c:pt idx="0">
                  <c:v>-8.7416908130219895</c:v>
                </c:pt>
                <c:pt idx="1">
                  <c:v>-8.4292057269473446</c:v>
                </c:pt>
                <c:pt idx="2">
                  <c:v>-8.2840122720299973</c:v>
                </c:pt>
                <c:pt idx="3">
                  <c:v>-7.5584370206238418</c:v>
                </c:pt>
                <c:pt idx="4">
                  <c:v>-8.2738537583092011</c:v>
                </c:pt>
                <c:pt idx="5">
                  <c:v>-7.4608743821373764</c:v>
                </c:pt>
                <c:pt idx="6">
                  <c:v>-6.2567581387421285</c:v>
                </c:pt>
                <c:pt idx="7">
                  <c:v>-5.8711351627748485</c:v>
                </c:pt>
                <c:pt idx="8">
                  <c:v>-6.8290693710584662</c:v>
                </c:pt>
                <c:pt idx="9">
                  <c:v>-3.6798960286347437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7-9444-9334-A2FBB554F401}"/>
            </c:ext>
          </c:extLst>
        </c:ser>
        <c:ser>
          <c:idx val="0"/>
          <c:order val="2"/>
          <c:tx>
            <c:v>60 Bilder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multiLvlStrRef>
              <c:f>Hokkaido!$C$4:$D$13</c:f>
              <c:multiLvlStrCache>
                <c:ptCount val="10"/>
                <c:lvl>
                  <c:pt idx="0">
                    <c:v>normal</c:v>
                  </c:pt>
                  <c:pt idx="1">
                    <c:v>high</c:v>
                  </c:pt>
                  <c:pt idx="2">
                    <c:v>normal</c:v>
                  </c:pt>
                  <c:pt idx="3">
                    <c:v>high</c:v>
                  </c:pt>
                  <c:pt idx="4">
                    <c:v>normal</c:v>
                  </c:pt>
                  <c:pt idx="5">
                    <c:v>high</c:v>
                  </c:pt>
                  <c:pt idx="6">
                    <c:v>normal</c:v>
                  </c:pt>
                  <c:pt idx="7">
                    <c:v>high</c:v>
                  </c:pt>
                  <c:pt idx="8">
                    <c:v>normal</c:v>
                  </c:pt>
                  <c:pt idx="9">
                    <c:v>high</c:v>
                  </c:pt>
                </c:lvl>
                <c:lvl>
                  <c:pt idx="0">
                    <c:v>preview</c:v>
                  </c:pt>
                  <c:pt idx="2">
                    <c:v>reduced</c:v>
                  </c:pt>
                  <c:pt idx="4">
                    <c:v>medium</c:v>
                  </c:pt>
                  <c:pt idx="6">
                    <c:v>full</c:v>
                  </c:pt>
                  <c:pt idx="8">
                    <c:v>raw</c:v>
                  </c:pt>
                </c:lvl>
              </c:multiLvlStrCache>
            </c:multiLvlStrRef>
          </c:cat>
          <c:val>
            <c:numRef>
              <c:f>Hokkaido!$R$4:$R$13</c:f>
              <c:numCache>
                <c:formatCode>0.0000</c:formatCode>
                <c:ptCount val="10"/>
                <c:pt idx="0">
                  <c:v>-11.257729674450331</c:v>
                </c:pt>
                <c:pt idx="1">
                  <c:v>-8.8752514061700936</c:v>
                </c:pt>
                <c:pt idx="2">
                  <c:v>-10.946753025396291</c:v>
                </c:pt>
                <c:pt idx="3">
                  <c:v>-8.2965399693199373</c:v>
                </c:pt>
                <c:pt idx="4">
                  <c:v>-10.158164308846111</c:v>
                </c:pt>
                <c:pt idx="5">
                  <c:v>-7.3451082324867798</c:v>
                </c:pt>
                <c:pt idx="6">
                  <c:v>-8.7596471791375592</c:v>
                </c:pt>
                <c:pt idx="7">
                  <c:v>-6.2588716550196182</c:v>
                </c:pt>
                <c:pt idx="8">
                  <c:v>-7.2692432248167904</c:v>
                </c:pt>
                <c:pt idx="9">
                  <c:v>-5.1089057439918264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7-9444-9334-A2FBB554F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673888"/>
        <c:axId val="628456048"/>
      </c:lineChart>
      <c:catAx>
        <c:axId val="636673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>
                  <a:defRPr/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Detail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in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28456048"/>
        <c:crosses val="autoZero"/>
        <c:auto val="1"/>
        <c:lblAlgn val="ctr"/>
        <c:lblOffset val="100"/>
        <c:noMultiLvlLbl val="0"/>
      </c:catAx>
      <c:valAx>
        <c:axId val="628456048"/>
        <c:scaling>
          <c:orientation val="minMax"/>
          <c:max val="0"/>
          <c:min val="-1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Abweichung</a:t>
                </a:r>
                <a:r>
                  <a:rPr lang="de-DE" sz="1400" b="1" i="0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de-DE" sz="1400" b="1" i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Volumen in %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endParaRPr lang="de-DE" sz="1400" b="1" i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636673888"/>
        <c:crosses val="autoZero"/>
        <c:crossBetween val="midCat"/>
        <c:majorUnit val="1"/>
        <c:minorUnit val="0.1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642559</xdr:colOff>
      <xdr:row>34</xdr:row>
      <xdr:rowOff>128512</xdr:rowOff>
    </xdr:from>
    <xdr:to>
      <xdr:col>15</xdr:col>
      <xdr:colOff>302381</xdr:colOff>
      <xdr:row>60</xdr:row>
      <xdr:rowOff>180973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17D04E6-5497-7440-93DB-C716BAC8B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37797</xdr:colOff>
      <xdr:row>34</xdr:row>
      <xdr:rowOff>128511</xdr:rowOff>
    </xdr:from>
    <xdr:to>
      <xdr:col>23</xdr:col>
      <xdr:colOff>687916</xdr:colOff>
      <xdr:row>61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B482316-A86D-684E-9BA7-2F736CA45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37798</xdr:colOff>
      <xdr:row>63</xdr:row>
      <xdr:rowOff>52917</xdr:rowOff>
    </xdr:from>
    <xdr:to>
      <xdr:col>23</xdr:col>
      <xdr:colOff>725714</xdr:colOff>
      <xdr:row>91</xdr:row>
      <xdr:rowOff>128513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5F35FE8-B8C6-154E-97F5-8158F1BE5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F1925-2DEF-684D-9EE4-5D2AA308DC0A}">
  <dimension ref="B1:I30"/>
  <sheetViews>
    <sheetView zoomScale="164" zoomScaleNormal="199" workbookViewId="0">
      <selection activeCell="C34" sqref="C34"/>
    </sheetView>
  </sheetViews>
  <sheetFormatPr baseColWidth="10" defaultRowHeight="16" x14ac:dyDescent="0.2"/>
  <cols>
    <col min="1" max="1" width="5" style="1" customWidth="1"/>
    <col min="2" max="2" width="14.6640625" style="1" customWidth="1"/>
    <col min="3" max="3" width="11.83203125" style="4" customWidth="1"/>
    <col min="4" max="7" width="10.83203125" style="1"/>
    <col min="8" max="8" width="11.5" style="1" customWidth="1"/>
    <col min="9" max="16384" width="10.83203125" style="1"/>
  </cols>
  <sheetData>
    <row r="1" spans="2:2" ht="16" customHeight="1" x14ac:dyDescent="0.2"/>
    <row r="2" spans="2:2" ht="18" x14ac:dyDescent="0.2">
      <c r="B2" s="2" t="s">
        <v>8</v>
      </c>
    </row>
    <row r="3" spans="2:2" ht="18" x14ac:dyDescent="0.2">
      <c r="B3" s="3" t="s">
        <v>9</v>
      </c>
    </row>
    <row r="4" spans="2:2" ht="18" x14ac:dyDescent="0.2">
      <c r="B4" s="3" t="s">
        <v>7</v>
      </c>
    </row>
    <row r="5" spans="2:2" ht="18" x14ac:dyDescent="0.2">
      <c r="B5" s="3" t="s">
        <v>23</v>
      </c>
    </row>
    <row r="6" spans="2:2" ht="18" x14ac:dyDescent="0.2">
      <c r="B6" s="3" t="s">
        <v>13</v>
      </c>
    </row>
    <row r="7" spans="2:2" ht="18" x14ac:dyDescent="0.2">
      <c r="B7" s="3" t="s">
        <v>31</v>
      </c>
    </row>
    <row r="8" spans="2:2" ht="18" x14ac:dyDescent="0.2">
      <c r="B8" s="3" t="s">
        <v>32</v>
      </c>
    </row>
    <row r="10" spans="2:2" ht="18" x14ac:dyDescent="0.2">
      <c r="B10" s="3" t="s">
        <v>49</v>
      </c>
    </row>
    <row r="11" spans="2:2" ht="18" x14ac:dyDescent="0.2">
      <c r="B11" s="3" t="s">
        <v>50</v>
      </c>
    </row>
    <row r="12" spans="2:2" ht="18" x14ac:dyDescent="0.2">
      <c r="B12" s="3" t="s">
        <v>51</v>
      </c>
    </row>
    <row r="13" spans="2:2" ht="18" x14ac:dyDescent="0.2">
      <c r="B13" s="3" t="s">
        <v>53</v>
      </c>
    </row>
    <row r="14" spans="2:2" ht="18" x14ac:dyDescent="0.2">
      <c r="B14" s="3" t="s">
        <v>54</v>
      </c>
    </row>
    <row r="15" spans="2:2" ht="18" x14ac:dyDescent="0.2">
      <c r="B15" s="3"/>
    </row>
    <row r="16" spans="2:2" ht="18" x14ac:dyDescent="0.2">
      <c r="B16" s="3" t="s">
        <v>52</v>
      </c>
    </row>
    <row r="17" spans="2:9" ht="18" x14ac:dyDescent="0.2">
      <c r="B17" s="3" t="s">
        <v>55</v>
      </c>
    </row>
    <row r="18" spans="2:9" ht="18" x14ac:dyDescent="0.2">
      <c r="B18" s="3"/>
    </row>
    <row r="19" spans="2:9" ht="18" x14ac:dyDescent="0.2">
      <c r="B19" s="3"/>
    </row>
    <row r="20" spans="2:9" ht="18" x14ac:dyDescent="0.2">
      <c r="B20" s="3"/>
    </row>
    <row r="23" spans="2:9" ht="18" x14ac:dyDescent="0.2">
      <c r="B23" s="2" t="s">
        <v>24</v>
      </c>
    </row>
    <row r="24" spans="2:9" ht="18" x14ac:dyDescent="0.2">
      <c r="B24" s="3" t="s">
        <v>25</v>
      </c>
    </row>
    <row r="25" spans="2:9" ht="18" x14ac:dyDescent="0.2">
      <c r="B25" s="3" t="s">
        <v>26</v>
      </c>
    </row>
    <row r="26" spans="2:9" ht="18" x14ac:dyDescent="0.2">
      <c r="B26" s="24" t="s">
        <v>27</v>
      </c>
      <c r="C26" s="25"/>
      <c r="D26" s="26"/>
      <c r="E26" s="26"/>
      <c r="F26" s="26"/>
      <c r="G26" s="26"/>
      <c r="H26" s="26"/>
      <c r="I26" s="26"/>
    </row>
    <row r="27" spans="2:9" ht="18" x14ac:dyDescent="0.2">
      <c r="B27" s="3" t="s">
        <v>28</v>
      </c>
    </row>
    <row r="28" spans="2:9" ht="18" x14ac:dyDescent="0.2">
      <c r="B28" s="3" t="s">
        <v>29</v>
      </c>
    </row>
    <row r="29" spans="2:9" ht="18" x14ac:dyDescent="0.2">
      <c r="B29" s="24" t="s">
        <v>30</v>
      </c>
      <c r="C29" s="25"/>
      <c r="D29" s="26"/>
      <c r="E29" s="26"/>
      <c r="F29" s="26"/>
      <c r="G29" s="26"/>
      <c r="H29" s="26"/>
      <c r="I29" s="26"/>
    </row>
    <row r="30" spans="2:9" ht="18" x14ac:dyDescent="0.2">
      <c r="B30" s="3" t="s">
        <v>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F1C6-41B1-8D49-9D9C-9E73AA7CF69F}">
  <sheetPr>
    <tabColor rgb="FF00B050"/>
  </sheetPr>
  <dimension ref="B1:X41"/>
  <sheetViews>
    <sheetView zoomScale="115" workbookViewId="0">
      <selection activeCell="R4" sqref="R4:R33"/>
    </sheetView>
  </sheetViews>
  <sheetFormatPr baseColWidth="10" defaultRowHeight="16" x14ac:dyDescent="0.2"/>
  <cols>
    <col min="1" max="1" width="5.6640625" style="1" customWidth="1"/>
    <col min="2" max="2" width="7" style="1" customWidth="1"/>
    <col min="3" max="3" width="10.1640625" style="1" customWidth="1"/>
    <col min="4" max="4" width="10.5" style="1" customWidth="1"/>
    <col min="5" max="5" width="8.33203125" style="1" customWidth="1"/>
    <col min="6" max="6" width="10.83203125" style="1" customWidth="1"/>
    <col min="7" max="16" width="10.83203125" style="1"/>
    <col min="17" max="17" width="10.83203125" style="1" customWidth="1"/>
    <col min="18" max="18" width="13" style="1" customWidth="1"/>
    <col min="19" max="16384" width="10.83203125" style="1"/>
  </cols>
  <sheetData>
    <row r="1" spans="2:24" ht="22" customHeight="1" x14ac:dyDescent="0.2"/>
    <row r="2" spans="2:24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69" t="s">
        <v>17</v>
      </c>
      <c r="I2" s="69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4" ht="37" customHeight="1" thickBot="1" x14ac:dyDescent="0.25">
      <c r="B3" s="72"/>
      <c r="C3" s="75"/>
      <c r="D3" s="74"/>
      <c r="E3" s="80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72"/>
    </row>
    <row r="4" spans="2:24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43">
        <v>217.9084</v>
      </c>
      <c r="G4" s="28">
        <v>82.744500000000002</v>
      </c>
      <c r="H4" s="28">
        <v>214.0737</v>
      </c>
      <c r="I4" s="28">
        <v>81.901740000000004</v>
      </c>
      <c r="J4" s="28">
        <v>226.0926</v>
      </c>
      <c r="K4" s="28">
        <v>85.922219999999996</v>
      </c>
      <c r="L4" s="28">
        <v>221.0239</v>
      </c>
      <c r="M4" s="28">
        <v>82.352099999999993</v>
      </c>
      <c r="N4" s="28">
        <v>223.15799999999999</v>
      </c>
      <c r="O4" s="29">
        <v>81.280680000000004</v>
      </c>
      <c r="P4" s="30">
        <f t="shared" ref="P4:P33" si="0">MEDIAN(F4,H4,J4,L4,N4)</f>
        <v>221.0239</v>
      </c>
      <c r="Q4" s="29">
        <f t="shared" ref="Q4:Q33" si="1">MEDIAN(G4,I4,K4,M4,O4)</f>
        <v>82.352099999999993</v>
      </c>
      <c r="R4" s="28">
        <f>(((P4*100)/D36)-100)</f>
        <v>10.523002300230033</v>
      </c>
      <c r="S4" s="12"/>
    </row>
    <row r="5" spans="2:24" x14ac:dyDescent="0.2">
      <c r="B5" s="69"/>
      <c r="C5" s="69"/>
      <c r="D5" s="54" t="s">
        <v>1</v>
      </c>
      <c r="E5" s="27" t="s">
        <v>58</v>
      </c>
      <c r="F5" s="44">
        <v>219.6961</v>
      </c>
      <c r="G5" s="31">
        <v>116.544</v>
      </c>
      <c r="H5" s="31">
        <v>219.8734</v>
      </c>
      <c r="I5" s="31">
        <v>118.03326</v>
      </c>
      <c r="J5" s="31">
        <v>227.32069999999999</v>
      </c>
      <c r="K5" s="31">
        <v>119.8716</v>
      </c>
      <c r="L5" s="31">
        <v>216.75980000000001</v>
      </c>
      <c r="M5" s="31">
        <v>114.46152000000001</v>
      </c>
      <c r="N5" s="31">
        <v>216.7774</v>
      </c>
      <c r="O5" s="32">
        <v>115.31981999999999</v>
      </c>
      <c r="P5" s="33">
        <f t="shared" si="0"/>
        <v>219.6961</v>
      </c>
      <c r="Q5" s="32">
        <f t="shared" si="1"/>
        <v>116.544</v>
      </c>
      <c r="R5" s="31">
        <f>(((P5*100)/D36)-100)</f>
        <v>9.8590359035903674</v>
      </c>
      <c r="S5" s="12"/>
    </row>
    <row r="6" spans="2:24" x14ac:dyDescent="0.2">
      <c r="B6" s="69"/>
      <c r="C6" s="69" t="s">
        <v>3</v>
      </c>
      <c r="D6" s="54" t="s">
        <v>0</v>
      </c>
      <c r="E6" s="27" t="s">
        <v>59</v>
      </c>
      <c r="F6" s="44">
        <v>218.40479999999999</v>
      </c>
      <c r="G6" s="31">
        <v>210.90534</v>
      </c>
      <c r="H6" s="31">
        <v>214.46969999999999</v>
      </c>
      <c r="I6" s="31">
        <v>207.44561999999999</v>
      </c>
      <c r="J6" s="31">
        <v>222.6105</v>
      </c>
      <c r="K6" s="31">
        <v>212.82444000000001</v>
      </c>
      <c r="L6" s="31">
        <v>214.9847</v>
      </c>
      <c r="M6" s="31">
        <v>209.40852000000001</v>
      </c>
      <c r="N6" s="31">
        <v>222.48099999999999</v>
      </c>
      <c r="O6" s="32">
        <v>216.43086</v>
      </c>
      <c r="P6" s="33">
        <f t="shared" si="0"/>
        <v>218.40479999999999</v>
      </c>
      <c r="Q6" s="32">
        <f t="shared" si="1"/>
        <v>210.90534</v>
      </c>
      <c r="R6" s="31">
        <f>(((P6*100)/D36)-100)</f>
        <v>9.2133213321332192</v>
      </c>
      <c r="S6" s="12"/>
    </row>
    <row r="7" spans="2:24" x14ac:dyDescent="0.2">
      <c r="B7" s="69"/>
      <c r="C7" s="69"/>
      <c r="D7" s="54" t="s">
        <v>1</v>
      </c>
      <c r="E7" s="27" t="s">
        <v>60</v>
      </c>
      <c r="F7" s="44">
        <v>217.8631</v>
      </c>
      <c r="G7" s="31">
        <v>214.22394</v>
      </c>
      <c r="H7" s="31">
        <v>217.9982</v>
      </c>
      <c r="I7" s="31">
        <v>216.00299999999999</v>
      </c>
      <c r="J7" s="31">
        <v>216.3853</v>
      </c>
      <c r="K7" s="31">
        <v>210.89429999999999</v>
      </c>
      <c r="L7" s="31">
        <v>217.92429999999999</v>
      </c>
      <c r="M7" s="31">
        <v>222.28619999999998</v>
      </c>
      <c r="N7" s="31">
        <v>226.1352</v>
      </c>
      <c r="O7" s="32">
        <v>212.5164</v>
      </c>
      <c r="P7" s="33">
        <f t="shared" si="0"/>
        <v>217.92429999999999</v>
      </c>
      <c r="Q7" s="32">
        <f t="shared" si="1"/>
        <v>214.22394</v>
      </c>
      <c r="R7" s="31">
        <f>(((P7*100)/D36)-100)</f>
        <v>8.9730473047304855</v>
      </c>
      <c r="S7" s="12"/>
      <c r="T7" s="5"/>
      <c r="U7" s="5"/>
      <c r="V7" s="5"/>
      <c r="X7" s="5"/>
    </row>
    <row r="8" spans="2:24" x14ac:dyDescent="0.2">
      <c r="B8" s="69"/>
      <c r="C8" s="69" t="s">
        <v>4</v>
      </c>
      <c r="D8" s="54" t="s">
        <v>0</v>
      </c>
      <c r="E8" s="27" t="s">
        <v>61</v>
      </c>
      <c r="F8" s="44">
        <v>217.8339</v>
      </c>
      <c r="G8" s="31">
        <v>220.13633999999999</v>
      </c>
      <c r="H8" s="31">
        <v>219.3158</v>
      </c>
      <c r="I8" s="31">
        <v>219.62616</v>
      </c>
      <c r="J8" s="31">
        <v>219.78980000000001</v>
      </c>
      <c r="K8" s="31">
        <v>217.3389</v>
      </c>
      <c r="L8" s="31">
        <v>215.74019999999999</v>
      </c>
      <c r="M8" s="31">
        <v>217.12974</v>
      </c>
      <c r="N8" s="31">
        <v>215.6377</v>
      </c>
      <c r="O8" s="32">
        <v>224.20733999999999</v>
      </c>
      <c r="P8" s="33">
        <f t="shared" si="0"/>
        <v>217.8339</v>
      </c>
      <c r="Q8" s="32">
        <f t="shared" si="1"/>
        <v>219.62616</v>
      </c>
      <c r="R8" s="31">
        <f>(((P8*100)/D36)-100)</f>
        <v>8.9278427842784254</v>
      </c>
      <c r="S8" s="12"/>
    </row>
    <row r="9" spans="2:24" x14ac:dyDescent="0.2">
      <c r="B9" s="69"/>
      <c r="C9" s="69"/>
      <c r="D9" s="54" t="s">
        <v>1</v>
      </c>
      <c r="E9" s="27" t="s">
        <v>62</v>
      </c>
      <c r="F9" s="44">
        <v>217.40530000000001</v>
      </c>
      <c r="G9" s="31">
        <v>224.49095999999997</v>
      </c>
      <c r="H9" s="31">
        <v>213.0461</v>
      </c>
      <c r="I9" s="31">
        <v>227.51321999999999</v>
      </c>
      <c r="J9" s="31">
        <v>222.58369999999999</v>
      </c>
      <c r="K9" s="31">
        <v>231.48336</v>
      </c>
      <c r="L9" s="31">
        <v>216.18610000000001</v>
      </c>
      <c r="M9" s="31">
        <v>223.17684</v>
      </c>
      <c r="N9" s="31">
        <v>217.39250000000001</v>
      </c>
      <c r="O9" s="32">
        <v>221.77043999999998</v>
      </c>
      <c r="P9" s="33">
        <f t="shared" si="0"/>
        <v>217.39250000000001</v>
      </c>
      <c r="Q9" s="32">
        <f t="shared" si="1"/>
        <v>224.49095999999997</v>
      </c>
      <c r="R9" s="31">
        <f>(((P9*100)/D36)-100)</f>
        <v>8.707120712071216</v>
      </c>
      <c r="S9" s="12"/>
    </row>
    <row r="10" spans="2:24" x14ac:dyDescent="0.2">
      <c r="B10" s="69"/>
      <c r="C10" s="69" t="s">
        <v>5</v>
      </c>
      <c r="D10" s="54" t="s">
        <v>0</v>
      </c>
      <c r="E10" s="27" t="s">
        <v>63</v>
      </c>
      <c r="F10" s="44">
        <v>216.94470000000001</v>
      </c>
      <c r="G10" s="31">
        <v>241.46207999999999</v>
      </c>
      <c r="H10" s="31">
        <v>222.73859999999999</v>
      </c>
      <c r="I10" s="31">
        <v>241.59263999999999</v>
      </c>
      <c r="J10" s="31">
        <v>216.71289999999999</v>
      </c>
      <c r="K10" s="31">
        <v>238.63883999999999</v>
      </c>
      <c r="L10" s="31">
        <v>222.06880000000001</v>
      </c>
      <c r="M10" s="31">
        <v>249.34206</v>
      </c>
      <c r="N10" s="31">
        <v>217.46430000000001</v>
      </c>
      <c r="O10" s="32">
        <v>246.04674</v>
      </c>
      <c r="P10" s="33">
        <f t="shared" si="0"/>
        <v>217.46430000000001</v>
      </c>
      <c r="Q10" s="32">
        <f t="shared" si="1"/>
        <v>241.59263999999999</v>
      </c>
      <c r="R10" s="31">
        <f>(((P10*100)/D36)-100)</f>
        <v>8.743024302430257</v>
      </c>
      <c r="S10" s="12"/>
    </row>
    <row r="11" spans="2:24" x14ac:dyDescent="0.2">
      <c r="B11" s="69"/>
      <c r="C11" s="69"/>
      <c r="D11" s="54" t="s">
        <v>1</v>
      </c>
      <c r="E11" s="27" t="s">
        <v>64</v>
      </c>
      <c r="F11" s="44">
        <v>217.19210000000001</v>
      </c>
      <c r="G11" s="31">
        <v>250.41816</v>
      </c>
      <c r="H11" s="31">
        <v>217.91130000000001</v>
      </c>
      <c r="I11" s="31">
        <v>250.48955999999998</v>
      </c>
      <c r="J11" s="31">
        <v>216.02539999999999</v>
      </c>
      <c r="K11" s="31">
        <v>248.42988</v>
      </c>
      <c r="L11" s="31">
        <v>213.18960000000001</v>
      </c>
      <c r="M11" s="31">
        <v>255.05411999999998</v>
      </c>
      <c r="N11" s="31">
        <v>217.18119999999999</v>
      </c>
      <c r="O11" s="32">
        <v>256.88069999999999</v>
      </c>
      <c r="P11" s="33">
        <f t="shared" si="0"/>
        <v>217.18119999999999</v>
      </c>
      <c r="Q11" s="32">
        <f t="shared" si="1"/>
        <v>250.48955999999998</v>
      </c>
      <c r="R11" s="31">
        <f>(((P11*100)/D36)-100)</f>
        <v>8.6014601460146025</v>
      </c>
      <c r="S11" s="12"/>
    </row>
    <row r="12" spans="2:24" x14ac:dyDescent="0.2">
      <c r="B12" s="69"/>
      <c r="C12" s="69" t="s">
        <v>15</v>
      </c>
      <c r="D12" s="54" t="s">
        <v>0</v>
      </c>
      <c r="E12" s="27" t="s">
        <v>65</v>
      </c>
      <c r="F12" s="44">
        <v>211.4436</v>
      </c>
      <c r="G12" s="31">
        <v>248.08439999999999</v>
      </c>
      <c r="H12" s="31">
        <v>214.2286</v>
      </c>
      <c r="I12" s="31">
        <v>255.10607999999999</v>
      </c>
      <c r="J12" s="31">
        <v>212.53200000000001</v>
      </c>
      <c r="K12" s="31">
        <v>256.15758</v>
      </c>
      <c r="L12" s="31">
        <v>217.24189999999999</v>
      </c>
      <c r="M12" s="31">
        <v>254.73678000000001</v>
      </c>
      <c r="N12" s="31">
        <v>213.3656</v>
      </c>
      <c r="O12" s="32">
        <v>246.46073999999999</v>
      </c>
      <c r="P12" s="33">
        <f t="shared" si="0"/>
        <v>213.3656</v>
      </c>
      <c r="Q12" s="32">
        <f t="shared" si="1"/>
        <v>254.73678000000001</v>
      </c>
      <c r="R12" s="34">
        <f>(((P12*100)/D36)-100)</f>
        <v>6.6934693469347053</v>
      </c>
      <c r="S12" s="12"/>
    </row>
    <row r="13" spans="2:24" ht="17" thickBot="1" x14ac:dyDescent="0.25">
      <c r="B13" s="70"/>
      <c r="C13" s="70"/>
      <c r="D13" s="63" t="s">
        <v>1</v>
      </c>
      <c r="E13" s="27" t="s">
        <v>66</v>
      </c>
      <c r="F13" s="45">
        <v>214.36779999999999</v>
      </c>
      <c r="G13" s="35">
        <v>257.65026</v>
      </c>
      <c r="H13" s="35">
        <v>210.35769999999999</v>
      </c>
      <c r="I13" s="35">
        <v>253.71887999999998</v>
      </c>
      <c r="J13" s="35">
        <v>209.8623</v>
      </c>
      <c r="K13" s="35">
        <v>256.37441999999999</v>
      </c>
      <c r="L13" s="35">
        <v>211.61060000000001</v>
      </c>
      <c r="M13" s="35">
        <v>258.71465999999998</v>
      </c>
      <c r="N13" s="35">
        <v>212.01859999999999</v>
      </c>
      <c r="O13" s="36">
        <v>258.77958000000001</v>
      </c>
      <c r="P13" s="56">
        <f t="shared" si="0"/>
        <v>211.61060000000001</v>
      </c>
      <c r="Q13" s="57">
        <f t="shared" si="1"/>
        <v>257.65026</v>
      </c>
      <c r="R13" s="55">
        <f>(((P13*100)/D36)-100)</f>
        <v>5.8158815881588311</v>
      </c>
      <c r="S13" s="12"/>
    </row>
    <row r="14" spans="2:24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43">
        <v>213.37318260000001</v>
      </c>
      <c r="G14" s="28">
        <v>118.58351999999999</v>
      </c>
      <c r="H14" s="28">
        <v>217.77244439999998</v>
      </c>
      <c r="I14" s="28">
        <v>119.47583999999999</v>
      </c>
      <c r="J14" s="28">
        <v>212.9544578</v>
      </c>
      <c r="K14" s="28">
        <v>119.38584</v>
      </c>
      <c r="L14" s="28">
        <v>220.06610179999998</v>
      </c>
      <c r="M14" s="28">
        <v>120.98934</v>
      </c>
      <c r="N14" s="28">
        <v>220.11687119999999</v>
      </c>
      <c r="O14" s="29">
        <v>123.15516</v>
      </c>
      <c r="P14" s="30">
        <f t="shared" si="0"/>
        <v>217.77244439999998</v>
      </c>
      <c r="Q14" s="29">
        <f t="shared" si="1"/>
        <v>119.47583999999999</v>
      </c>
      <c r="R14" s="38">
        <f>(((P14*100)/D36)-100)</f>
        <v>8.8971119111911179</v>
      </c>
      <c r="S14" s="12"/>
    </row>
    <row r="15" spans="2:24" x14ac:dyDescent="0.2">
      <c r="B15" s="69"/>
      <c r="C15" s="69"/>
      <c r="D15" s="54" t="s">
        <v>1</v>
      </c>
      <c r="E15" s="27" t="s">
        <v>68</v>
      </c>
      <c r="F15" s="44">
        <v>213.30709400000001</v>
      </c>
      <c r="G15" s="31">
        <v>160.07723999999999</v>
      </c>
      <c r="H15" s="31">
        <v>215.1884096</v>
      </c>
      <c r="I15" s="31">
        <v>159.52997999999999</v>
      </c>
      <c r="J15" s="31">
        <v>217.99280519999999</v>
      </c>
      <c r="K15" s="31">
        <v>160.21848</v>
      </c>
      <c r="L15" s="31">
        <v>219.99844200000001</v>
      </c>
      <c r="M15" s="31">
        <v>157.66788</v>
      </c>
      <c r="N15" s="31">
        <v>213.7685358</v>
      </c>
      <c r="O15" s="32">
        <v>159.23177999999999</v>
      </c>
      <c r="P15" s="33">
        <f t="shared" si="0"/>
        <v>215.1884096</v>
      </c>
      <c r="Q15" s="32">
        <f t="shared" si="1"/>
        <v>159.52997999999999</v>
      </c>
      <c r="R15" s="31">
        <f>(((P15*100)/D36)-100)</f>
        <v>7.6049652965296701</v>
      </c>
      <c r="S15" s="12"/>
    </row>
    <row r="16" spans="2:24" x14ac:dyDescent="0.2">
      <c r="B16" s="69"/>
      <c r="C16" s="69" t="s">
        <v>3</v>
      </c>
      <c r="D16" s="54" t="s">
        <v>0</v>
      </c>
      <c r="E16" s="27" t="s">
        <v>69</v>
      </c>
      <c r="F16" s="44">
        <v>215.19606920000001</v>
      </c>
      <c r="G16" s="31">
        <v>284.82126</v>
      </c>
      <c r="H16" s="31">
        <v>214.32699919999999</v>
      </c>
      <c r="I16" s="31">
        <v>280.75758000000002</v>
      </c>
      <c r="J16" s="31">
        <v>215.96389500000001</v>
      </c>
      <c r="K16" s="31">
        <v>286.6653</v>
      </c>
      <c r="L16" s="31">
        <v>220.1406356</v>
      </c>
      <c r="M16" s="31">
        <v>289.97886</v>
      </c>
      <c r="N16" s="31">
        <v>210.65068579999999</v>
      </c>
      <c r="O16" s="32">
        <v>278.87106</v>
      </c>
      <c r="P16" s="33">
        <f t="shared" si="0"/>
        <v>215.19606920000001</v>
      </c>
      <c r="Q16" s="32">
        <f t="shared" si="1"/>
        <v>284.82126</v>
      </c>
      <c r="R16" s="38">
        <f>(((P16*100)/D36)-100)</f>
        <v>7.6087954795479646</v>
      </c>
      <c r="S16" s="12"/>
    </row>
    <row r="17" spans="2:24" x14ac:dyDescent="0.2">
      <c r="B17" s="69"/>
      <c r="C17" s="69"/>
      <c r="D17" s="54" t="s">
        <v>1</v>
      </c>
      <c r="E17" s="27" t="s">
        <v>70</v>
      </c>
      <c r="F17" s="44">
        <v>212.20715580000001</v>
      </c>
      <c r="G17" s="31">
        <v>288.64823999999999</v>
      </c>
      <c r="H17" s="31">
        <v>212.76365519999999</v>
      </c>
      <c r="I17" s="31">
        <v>284.76779999999997</v>
      </c>
      <c r="J17" s="31">
        <v>207.90540659999999</v>
      </c>
      <c r="K17" s="31">
        <v>287.13371999999998</v>
      </c>
      <c r="L17" s="31">
        <v>218.55107219999999</v>
      </c>
      <c r="M17" s="31">
        <v>298.06961999999999</v>
      </c>
      <c r="N17" s="31">
        <v>212.8054884</v>
      </c>
      <c r="O17" s="32">
        <v>299.15544</v>
      </c>
      <c r="P17" s="33">
        <f t="shared" si="0"/>
        <v>212.76365519999999</v>
      </c>
      <c r="Q17" s="32">
        <f t="shared" si="1"/>
        <v>288.64823999999999</v>
      </c>
      <c r="R17" s="31">
        <f>(((P17*100)/D36)-100)</f>
        <v>6.3924668466846697</v>
      </c>
      <c r="S17" s="12"/>
    </row>
    <row r="18" spans="2:24" x14ac:dyDescent="0.2">
      <c r="B18" s="69"/>
      <c r="C18" s="69" t="s">
        <v>4</v>
      </c>
      <c r="D18" s="54" t="s">
        <v>0</v>
      </c>
      <c r="E18" s="27" t="s">
        <v>71</v>
      </c>
      <c r="F18" s="44">
        <v>211.61677739999999</v>
      </c>
      <c r="G18" s="31">
        <v>293.08655999999996</v>
      </c>
      <c r="H18" s="31">
        <v>477.3789726</v>
      </c>
      <c r="I18" s="31">
        <v>291.67757999999998</v>
      </c>
      <c r="J18" s="31">
        <v>488.43364119999995</v>
      </c>
      <c r="K18" s="31">
        <v>300.54942</v>
      </c>
      <c r="L18" s="31">
        <v>209.92292560000001</v>
      </c>
      <c r="M18" s="31">
        <v>298.43196</v>
      </c>
      <c r="N18" s="31">
        <v>215.7785916</v>
      </c>
      <c r="O18" s="32">
        <v>288.99245999999999</v>
      </c>
      <c r="P18" s="33">
        <f t="shared" si="0"/>
        <v>215.7785916</v>
      </c>
      <c r="Q18" s="32">
        <f t="shared" si="1"/>
        <v>293.08655999999996</v>
      </c>
      <c r="R18" s="31">
        <f>(((P18*100)/D36)-100)</f>
        <v>7.9000858085808687</v>
      </c>
      <c r="S18" s="12"/>
      <c r="T18" s="5"/>
      <c r="U18" s="5"/>
      <c r="V18" s="5"/>
      <c r="W18" s="5"/>
    </row>
    <row r="19" spans="2:24" x14ac:dyDescent="0.2">
      <c r="B19" s="69"/>
      <c r="C19" s="69"/>
      <c r="D19" s="54" t="s">
        <v>1</v>
      </c>
      <c r="E19" s="27" t="s">
        <v>72</v>
      </c>
      <c r="F19" s="44">
        <v>211.99759699999998</v>
      </c>
      <c r="G19" s="31">
        <v>298.42511999999999</v>
      </c>
      <c r="H19" s="31">
        <v>208.66950080000001</v>
      </c>
      <c r="I19" s="31">
        <v>305.50914</v>
      </c>
      <c r="J19" s="31">
        <v>217.22252439999997</v>
      </c>
      <c r="K19" s="31">
        <v>303.99029999999999</v>
      </c>
      <c r="L19" s="31">
        <v>211.0957282</v>
      </c>
      <c r="M19" s="31">
        <v>304.17635999999999</v>
      </c>
      <c r="N19" s="31">
        <v>218.32040040000001</v>
      </c>
      <c r="O19" s="32">
        <v>308.91281999999995</v>
      </c>
      <c r="P19" s="33">
        <f t="shared" si="0"/>
        <v>211.99759699999998</v>
      </c>
      <c r="Q19" s="32">
        <f t="shared" si="1"/>
        <v>304.17635999999999</v>
      </c>
      <c r="R19" s="31">
        <f>(((P19*100)/D36)-100)</f>
        <v>6.0093994399439907</v>
      </c>
      <c r="S19" s="12"/>
    </row>
    <row r="20" spans="2:24" x14ac:dyDescent="0.2">
      <c r="B20" s="69"/>
      <c r="C20" s="69" t="s">
        <v>5</v>
      </c>
      <c r="D20" s="54" t="s">
        <v>0</v>
      </c>
      <c r="E20" s="27" t="s">
        <v>73</v>
      </c>
      <c r="F20" s="44">
        <v>212.0042746</v>
      </c>
      <c r="G20" s="31">
        <v>334.64495999999997</v>
      </c>
      <c r="H20" s="31">
        <v>209.49379159999998</v>
      </c>
      <c r="I20" s="31">
        <v>327.61842000000001</v>
      </c>
      <c r="J20" s="31">
        <v>211.8752398</v>
      </c>
      <c r="K20" s="31">
        <v>329.61599999999999</v>
      </c>
      <c r="L20" s="31">
        <v>216.273225</v>
      </c>
      <c r="M20" s="31">
        <v>344.81969999999995</v>
      </c>
      <c r="N20" s="31">
        <v>217.9425268</v>
      </c>
      <c r="O20" s="32">
        <v>328.18637999999999</v>
      </c>
      <c r="P20" s="33">
        <f t="shared" si="0"/>
        <v>212.0042746</v>
      </c>
      <c r="Q20" s="32">
        <f t="shared" si="1"/>
        <v>329.61599999999999</v>
      </c>
      <c r="R20" s="31">
        <f>(((P20*100)/D36)-100)</f>
        <v>6.0127385738573906</v>
      </c>
      <c r="S20" s="12"/>
      <c r="T20" s="5"/>
      <c r="U20" s="5"/>
      <c r="V20" s="5"/>
      <c r="W20" s="5"/>
      <c r="X20" s="5"/>
    </row>
    <row r="21" spans="2:24" x14ac:dyDescent="0.2">
      <c r="B21" s="69"/>
      <c r="C21" s="69"/>
      <c r="D21" s="54" t="s">
        <v>1</v>
      </c>
      <c r="E21" s="27" t="s">
        <v>74</v>
      </c>
      <c r="F21" s="44">
        <v>211.39533639999999</v>
      </c>
      <c r="G21" s="31">
        <v>336.86777999999998</v>
      </c>
      <c r="H21" s="31">
        <v>213.6481426</v>
      </c>
      <c r="I21" s="31">
        <v>345.04595999999998</v>
      </c>
      <c r="J21" s="31">
        <v>209.81794980000001</v>
      </c>
      <c r="K21" s="31">
        <v>347.42321999999996</v>
      </c>
      <c r="L21" s="31">
        <v>210.67081679999998</v>
      </c>
      <c r="M21" s="31">
        <v>346.57764000000003</v>
      </c>
      <c r="N21" s="31">
        <v>218.283379</v>
      </c>
      <c r="O21" s="32">
        <v>331.66194000000002</v>
      </c>
      <c r="P21" s="33">
        <f t="shared" si="0"/>
        <v>211.39533639999999</v>
      </c>
      <c r="Q21" s="32">
        <f t="shared" si="1"/>
        <v>345.04595999999998</v>
      </c>
      <c r="R21" s="31">
        <f>(((P21*100)/D36)-100)</f>
        <v>5.7082390239023795</v>
      </c>
      <c r="S21" s="12"/>
    </row>
    <row r="22" spans="2:24" x14ac:dyDescent="0.2">
      <c r="B22" s="69"/>
      <c r="C22" s="69" t="s">
        <v>15</v>
      </c>
      <c r="D22" s="54" t="s">
        <v>0</v>
      </c>
      <c r="E22" s="27" t="s">
        <v>75</v>
      </c>
      <c r="F22" s="44">
        <v>204.78274479999999</v>
      </c>
      <c r="G22" s="31">
        <v>343.85232000000002</v>
      </c>
      <c r="H22" s="31">
        <v>203.5144918</v>
      </c>
      <c r="I22" s="31">
        <v>353.25942000000003</v>
      </c>
      <c r="J22" s="31">
        <v>211.9024412</v>
      </c>
      <c r="K22" s="31">
        <v>348.35033999999996</v>
      </c>
      <c r="L22" s="31">
        <v>209.8587028</v>
      </c>
      <c r="M22" s="31">
        <v>343.21091999999999</v>
      </c>
      <c r="N22" s="31">
        <v>212.0194956</v>
      </c>
      <c r="O22" s="32">
        <v>353.52611999999999</v>
      </c>
      <c r="P22" s="33">
        <f t="shared" si="0"/>
        <v>209.8587028</v>
      </c>
      <c r="Q22" s="32">
        <f t="shared" si="1"/>
        <v>348.35033999999996</v>
      </c>
      <c r="R22" s="31">
        <f>(((P22*100)/D36)-100)</f>
        <v>4.939845384538458</v>
      </c>
      <c r="S22" s="12"/>
      <c r="T22" s="5"/>
      <c r="U22" s="5"/>
      <c r="V22" s="5"/>
      <c r="W22" s="5"/>
    </row>
    <row r="23" spans="2:24" ht="17" thickBot="1" x14ac:dyDescent="0.25">
      <c r="B23" s="70"/>
      <c r="C23" s="70"/>
      <c r="D23" s="63" t="s">
        <v>1</v>
      </c>
      <c r="E23" s="10" t="s">
        <v>76</v>
      </c>
      <c r="F23" s="45">
        <v>203.88941940000001</v>
      </c>
      <c r="G23" s="35">
        <v>343.80732</v>
      </c>
      <c r="H23" s="35">
        <v>211.28054059999999</v>
      </c>
      <c r="I23" s="35">
        <v>355.28742</v>
      </c>
      <c r="J23" s="35">
        <v>208.95310239999998</v>
      </c>
      <c r="K23" s="35">
        <v>350.76503999999994</v>
      </c>
      <c r="L23" s="35">
        <v>206.33499219999999</v>
      </c>
      <c r="M23" s="35">
        <v>355.37880000000001</v>
      </c>
      <c r="N23" s="35">
        <v>207.8391216</v>
      </c>
      <c r="O23" s="36">
        <v>350.90057999999999</v>
      </c>
      <c r="P23" s="56">
        <f t="shared" si="0"/>
        <v>207.8391216</v>
      </c>
      <c r="Q23" s="57">
        <f t="shared" si="1"/>
        <v>350.90057999999999</v>
      </c>
      <c r="R23" s="55">
        <f>(((P23*100)/D36)-100)</f>
        <v>3.9299537953795465</v>
      </c>
      <c r="S23" s="12"/>
    </row>
    <row r="24" spans="2:24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46">
        <v>209.61449999999999</v>
      </c>
      <c r="G24" s="38">
        <v>181.52477999999999</v>
      </c>
      <c r="H24" s="38">
        <v>205.3716</v>
      </c>
      <c r="I24" s="38">
        <v>185.63945999999999</v>
      </c>
      <c r="J24" s="38">
        <v>212.24809999999999</v>
      </c>
      <c r="K24" s="38">
        <v>184.32978</v>
      </c>
      <c r="L24" s="38">
        <v>214.5206</v>
      </c>
      <c r="M24" s="38">
        <v>187.58633999999998</v>
      </c>
      <c r="N24" s="38">
        <v>216.71440000000001</v>
      </c>
      <c r="O24" s="39">
        <v>182.99051999999998</v>
      </c>
      <c r="P24" s="30">
        <f t="shared" si="0"/>
        <v>212.24809999999999</v>
      </c>
      <c r="Q24" s="29">
        <f t="shared" si="1"/>
        <v>184.32978</v>
      </c>
      <c r="R24" s="28">
        <f>(((P24*100)/D36)-100)</f>
        <v>6.1346634663466233</v>
      </c>
      <c r="S24" s="12"/>
    </row>
    <row r="25" spans="2:24" x14ac:dyDescent="0.2">
      <c r="B25" s="69"/>
      <c r="C25" s="69"/>
      <c r="D25" s="54" t="s">
        <v>1</v>
      </c>
      <c r="E25" s="27" t="s">
        <v>78</v>
      </c>
      <c r="F25" s="44">
        <v>208.89179999999999</v>
      </c>
      <c r="G25" s="31">
        <v>246.72569999999999</v>
      </c>
      <c r="H25" s="31">
        <v>215.03319999999999</v>
      </c>
      <c r="I25" s="31">
        <v>247.05017999999998</v>
      </c>
      <c r="J25" s="31">
        <v>216.19909999999999</v>
      </c>
      <c r="K25" s="31">
        <v>247.58537999999999</v>
      </c>
      <c r="L25" s="31">
        <v>205.87379999999999</v>
      </c>
      <c r="M25" s="31">
        <v>251.8005</v>
      </c>
      <c r="N25" s="31">
        <v>211.8364</v>
      </c>
      <c r="O25" s="40">
        <v>243.53441999999998</v>
      </c>
      <c r="P25" s="33">
        <f t="shared" si="0"/>
        <v>211.8364</v>
      </c>
      <c r="Q25" s="32">
        <f t="shared" si="1"/>
        <v>247.05017999999998</v>
      </c>
      <c r="R25" s="31">
        <f>(((P25*100)/D36)-100)</f>
        <v>5.9287928792879256</v>
      </c>
      <c r="S25" s="12"/>
    </row>
    <row r="26" spans="2:24" x14ac:dyDescent="0.2">
      <c r="B26" s="69"/>
      <c r="C26" s="69" t="s">
        <v>3</v>
      </c>
      <c r="D26" s="54" t="s">
        <v>0</v>
      </c>
      <c r="E26" s="27" t="s">
        <v>79</v>
      </c>
      <c r="F26" s="44">
        <v>208.92869999999999</v>
      </c>
      <c r="G26" s="31">
        <v>447.65645999999998</v>
      </c>
      <c r="H26" s="31">
        <v>212.0821</v>
      </c>
      <c r="I26" s="31">
        <v>444.70901999999995</v>
      </c>
      <c r="J26" s="31">
        <v>206.69409999999999</v>
      </c>
      <c r="K26" s="31">
        <v>440.94995999999998</v>
      </c>
      <c r="L26" s="31">
        <v>212.1686</v>
      </c>
      <c r="M26" s="31">
        <v>454.33865999999995</v>
      </c>
      <c r="N26" s="31">
        <v>214.44159999999999</v>
      </c>
      <c r="O26" s="40">
        <v>448.98761999999994</v>
      </c>
      <c r="P26" s="33">
        <f t="shared" si="0"/>
        <v>212.0821</v>
      </c>
      <c r="Q26" s="32">
        <f t="shared" si="1"/>
        <v>447.65645999999998</v>
      </c>
      <c r="R26" s="31">
        <f>(((P26*100)/D36)-100)</f>
        <v>6.05165516551655</v>
      </c>
      <c r="S26" s="12"/>
      <c r="T26" s="5"/>
      <c r="U26" s="5"/>
      <c r="V26" s="5"/>
      <c r="W26" s="5"/>
    </row>
    <row r="27" spans="2:24" x14ac:dyDescent="0.2">
      <c r="B27" s="69"/>
      <c r="C27" s="69"/>
      <c r="D27" s="54" t="s">
        <v>1</v>
      </c>
      <c r="E27" s="27" t="s">
        <v>80</v>
      </c>
      <c r="F27" s="44">
        <v>206.7722</v>
      </c>
      <c r="G27" s="31">
        <v>450.28992</v>
      </c>
      <c r="H27" s="31">
        <v>208.5076</v>
      </c>
      <c r="I27" s="31">
        <v>449.93159999999995</v>
      </c>
      <c r="J27" s="31">
        <v>203.48419999999999</v>
      </c>
      <c r="K27" s="31">
        <v>452.20206000000002</v>
      </c>
      <c r="L27" s="31">
        <v>214.36879999999999</v>
      </c>
      <c r="M27" s="31">
        <v>450.09</v>
      </c>
      <c r="N27" s="31">
        <v>203.524</v>
      </c>
      <c r="O27" s="32">
        <v>451.49033999999995</v>
      </c>
      <c r="P27" s="33">
        <f t="shared" si="0"/>
        <v>206.7722</v>
      </c>
      <c r="Q27" s="32">
        <f t="shared" si="1"/>
        <v>450.28992</v>
      </c>
      <c r="R27" s="31">
        <f>(((P27*100)/D36)-100)</f>
        <v>3.3964396439644133</v>
      </c>
      <c r="S27" s="12"/>
      <c r="T27" s="5"/>
      <c r="U27" s="5"/>
      <c r="V27" s="5"/>
      <c r="W27" s="5"/>
    </row>
    <row r="28" spans="2:24" x14ac:dyDescent="0.2">
      <c r="B28" s="69"/>
      <c r="C28" s="69" t="s">
        <v>4</v>
      </c>
      <c r="D28" s="54" t="s">
        <v>0</v>
      </c>
      <c r="E28" s="27" t="s">
        <v>81</v>
      </c>
      <c r="F28" s="44">
        <v>208.24080000000001</v>
      </c>
      <c r="G28" s="31">
        <v>450.82349999999997</v>
      </c>
      <c r="H28" s="31">
        <v>209.76079999999999</v>
      </c>
      <c r="I28" s="31">
        <v>453.31253999999996</v>
      </c>
      <c r="J28" s="31">
        <v>206.8767</v>
      </c>
      <c r="K28" s="31">
        <v>453.09545999999995</v>
      </c>
      <c r="L28" s="31">
        <v>214.59100000000001</v>
      </c>
      <c r="M28" s="31">
        <v>464.98511999999994</v>
      </c>
      <c r="N28" s="31">
        <v>216.02690000000001</v>
      </c>
      <c r="O28" s="32">
        <v>466.68083999999993</v>
      </c>
      <c r="P28" s="33">
        <f t="shared" si="0"/>
        <v>209.76079999999999</v>
      </c>
      <c r="Q28" s="32">
        <f t="shared" si="1"/>
        <v>453.31253999999996</v>
      </c>
      <c r="R28" s="31">
        <f>(((P28*100)/D36)-100)</f>
        <v>4.8908890889088923</v>
      </c>
      <c r="S28" s="12"/>
      <c r="T28" s="5"/>
      <c r="U28" s="5"/>
      <c r="V28" s="5"/>
      <c r="W28" s="5"/>
    </row>
    <row r="29" spans="2:24" x14ac:dyDescent="0.2">
      <c r="B29" s="69"/>
      <c r="C29" s="69"/>
      <c r="D29" s="54" t="s">
        <v>1</v>
      </c>
      <c r="E29" s="27" t="s">
        <v>82</v>
      </c>
      <c r="F29" s="44">
        <v>204.67599999999999</v>
      </c>
      <c r="G29" s="31">
        <v>456.38934</v>
      </c>
      <c r="H29" s="31">
        <v>205.62039999999999</v>
      </c>
      <c r="I29" s="31">
        <v>471.24359999999996</v>
      </c>
      <c r="J29" s="31">
        <v>204.92259999999999</v>
      </c>
      <c r="K29" s="31">
        <v>451.90031999999997</v>
      </c>
      <c r="L29" s="31">
        <v>207.28970000000001</v>
      </c>
      <c r="M29" s="31">
        <v>472.80401999999998</v>
      </c>
      <c r="N29" s="31">
        <v>206.6052</v>
      </c>
      <c r="O29" s="32">
        <v>448.60836</v>
      </c>
      <c r="P29" s="33">
        <f t="shared" si="0"/>
        <v>205.62039999999999</v>
      </c>
      <c r="Q29" s="32">
        <f t="shared" si="1"/>
        <v>456.38934</v>
      </c>
      <c r="R29" s="31">
        <f>(((P29*100)/D36)-100)</f>
        <v>2.8204820482048092</v>
      </c>
      <c r="S29" s="12"/>
      <c r="T29" s="5"/>
      <c r="U29" s="5"/>
      <c r="V29" s="5"/>
      <c r="W29" s="5"/>
    </row>
    <row r="30" spans="2:24" x14ac:dyDescent="0.2">
      <c r="B30" s="69"/>
      <c r="C30" s="69" t="s">
        <v>5</v>
      </c>
      <c r="D30" s="54" t="s">
        <v>0</v>
      </c>
      <c r="E30" s="27" t="s">
        <v>83</v>
      </c>
      <c r="F30" s="44">
        <v>208.23150000000001</v>
      </c>
      <c r="G30" s="31">
        <v>448.45776000000001</v>
      </c>
      <c r="H30" s="31">
        <v>205.40029999999999</v>
      </c>
      <c r="I30" s="31">
        <v>463.67915999999997</v>
      </c>
      <c r="J30" s="31">
        <v>209.66550000000001</v>
      </c>
      <c r="K30" s="31">
        <v>453.32963999999998</v>
      </c>
      <c r="L30" s="31">
        <v>214.9331</v>
      </c>
      <c r="M30" s="31">
        <v>458.06952000000001</v>
      </c>
      <c r="N30" s="31">
        <v>216.02350000000001</v>
      </c>
      <c r="O30" s="32">
        <v>461.33669999999995</v>
      </c>
      <c r="P30" s="33">
        <f t="shared" si="0"/>
        <v>209.66550000000001</v>
      </c>
      <c r="Q30" s="32">
        <f t="shared" si="1"/>
        <v>458.06952000000001</v>
      </c>
      <c r="R30" s="31">
        <f>(((P30*100)/D36)-100)</f>
        <v>4.8432343234323412</v>
      </c>
      <c r="S30" s="12"/>
      <c r="T30" s="5"/>
      <c r="U30" s="5"/>
      <c r="V30" s="5"/>
      <c r="W30" s="5"/>
    </row>
    <row r="31" spans="2:24" x14ac:dyDescent="0.2">
      <c r="B31" s="69"/>
      <c r="C31" s="69"/>
      <c r="D31" s="54" t="s">
        <v>1</v>
      </c>
      <c r="E31" s="27" t="s">
        <v>84</v>
      </c>
      <c r="F31" s="44">
        <v>205.06610000000001</v>
      </c>
      <c r="G31" s="31">
        <v>459.49259999999998</v>
      </c>
      <c r="H31" s="31">
        <v>200.87430000000001</v>
      </c>
      <c r="I31" s="31">
        <v>457.13148000000001</v>
      </c>
      <c r="J31" s="31">
        <v>203.4923</v>
      </c>
      <c r="K31" s="31">
        <v>459.9135</v>
      </c>
      <c r="L31" s="31">
        <v>208.10659999999999</v>
      </c>
      <c r="M31" s="31">
        <v>450.04349999999999</v>
      </c>
      <c r="N31" s="31">
        <v>205.81800000000001</v>
      </c>
      <c r="O31" s="32">
        <v>466.78667999999999</v>
      </c>
      <c r="P31" s="33">
        <f t="shared" si="0"/>
        <v>205.06610000000001</v>
      </c>
      <c r="Q31" s="32">
        <f t="shared" si="1"/>
        <v>459.49259999999998</v>
      </c>
      <c r="R31" s="31">
        <f>(((P31*100)/D36)-100)</f>
        <v>2.5433043304330454</v>
      </c>
      <c r="S31" s="12"/>
      <c r="T31" s="5"/>
      <c r="U31" s="5"/>
      <c r="V31" s="5"/>
      <c r="W31" s="5"/>
    </row>
    <row r="32" spans="2:24" x14ac:dyDescent="0.2">
      <c r="B32" s="69"/>
      <c r="C32" s="69" t="s">
        <v>15</v>
      </c>
      <c r="D32" s="54" t="s">
        <v>0</v>
      </c>
      <c r="E32" s="27" t="s">
        <v>85</v>
      </c>
      <c r="F32" s="44">
        <v>203.8903</v>
      </c>
      <c r="G32" s="31">
        <v>513.46421999999995</v>
      </c>
      <c r="H32" s="31">
        <v>205.7559</v>
      </c>
      <c r="I32" s="31">
        <v>525.84612000000004</v>
      </c>
      <c r="J32" s="31">
        <v>204.29750000000001</v>
      </c>
      <c r="K32" s="31">
        <v>514.33230000000003</v>
      </c>
      <c r="L32" s="31">
        <v>209.59139999999999</v>
      </c>
      <c r="M32" s="31">
        <v>504.99275999999998</v>
      </c>
      <c r="N32" s="31">
        <v>208.91380000000001</v>
      </c>
      <c r="O32" s="32">
        <v>521.8685999999999</v>
      </c>
      <c r="P32" s="33">
        <f t="shared" si="0"/>
        <v>205.7559</v>
      </c>
      <c r="Q32" s="32">
        <f t="shared" si="1"/>
        <v>514.33230000000003</v>
      </c>
      <c r="R32" s="31">
        <f>(((P32*100)/D36)-100)</f>
        <v>2.8882388238823893</v>
      </c>
      <c r="S32" s="12"/>
    </row>
    <row r="33" spans="2:23" ht="17" thickBot="1" x14ac:dyDescent="0.25">
      <c r="B33" s="70"/>
      <c r="C33" s="70"/>
      <c r="D33" s="63" t="s">
        <v>1</v>
      </c>
      <c r="E33" s="10" t="s">
        <v>86</v>
      </c>
      <c r="F33" s="45">
        <v>200.39269999999999</v>
      </c>
      <c r="G33" s="35">
        <v>527.15639999999996</v>
      </c>
      <c r="H33" s="35">
        <v>201.22200000000001</v>
      </c>
      <c r="I33" s="35">
        <v>542.06165999999996</v>
      </c>
      <c r="J33" s="35">
        <v>199.83680000000001</v>
      </c>
      <c r="K33" s="35">
        <v>538.38468</v>
      </c>
      <c r="L33" s="35">
        <v>199.762</v>
      </c>
      <c r="M33" s="35">
        <v>541.60079999999994</v>
      </c>
      <c r="N33" s="35">
        <v>206.2439</v>
      </c>
      <c r="O33" s="36">
        <v>544.04988000000003</v>
      </c>
      <c r="P33" s="56">
        <f t="shared" si="0"/>
        <v>200.39269999999999</v>
      </c>
      <c r="Q33" s="57">
        <f t="shared" si="1"/>
        <v>541.60079999999994</v>
      </c>
      <c r="R33" s="55">
        <f>(((P33*100)/D36)-100)</f>
        <v>0.2063706370637135</v>
      </c>
      <c r="S33" s="12"/>
      <c r="T33" s="5"/>
      <c r="U33" s="5"/>
      <c r="V33" s="5"/>
      <c r="W33" s="5"/>
    </row>
    <row r="34" spans="2:23" ht="17" thickTop="1" x14ac:dyDescent="0.2"/>
    <row r="35" spans="2:23" x14ac:dyDescent="0.2">
      <c r="B35" s="11"/>
      <c r="C35" s="11"/>
      <c r="D35" s="11"/>
      <c r="E35" s="11"/>
      <c r="F35" s="11"/>
    </row>
    <row r="36" spans="2:23" x14ac:dyDescent="0.2">
      <c r="B36" s="11"/>
      <c r="C36" s="41" t="s">
        <v>6</v>
      </c>
      <c r="D36" s="42">
        <v>199.98</v>
      </c>
      <c r="E36" s="65"/>
      <c r="F36" s="11"/>
      <c r="K36" s="5"/>
      <c r="L36" s="5"/>
      <c r="M36" s="5"/>
      <c r="N36" s="5"/>
      <c r="O36" s="5"/>
    </row>
    <row r="38" spans="2:23" x14ac:dyDescent="0.2">
      <c r="C38" s="1" t="s">
        <v>56</v>
      </c>
    </row>
    <row r="41" spans="2:23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R2:R3"/>
    <mergeCell ref="D2:D3"/>
    <mergeCell ref="C2:C3"/>
    <mergeCell ref="B2:B3"/>
    <mergeCell ref="P2:Q2"/>
    <mergeCell ref="F2:G2"/>
    <mergeCell ref="H2:I2"/>
    <mergeCell ref="J2:K2"/>
    <mergeCell ref="L2:M2"/>
    <mergeCell ref="N2:O2"/>
    <mergeCell ref="E2:E3"/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</mergeCells>
  <phoneticPr fontId="5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EAE6B-833C-2747-B29E-9A7C47EA0925}">
  <sheetPr>
    <tabColor rgb="FF00B050"/>
  </sheetPr>
  <dimension ref="B1:Y41"/>
  <sheetViews>
    <sheetView topLeftCell="F1" zoomScale="168" zoomScaleNormal="168" workbookViewId="0">
      <selection activeCell="Q4" sqref="Q4:R3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83203125" style="1" customWidth="1"/>
    <col min="6" max="17" width="10.83203125" style="1"/>
    <col min="18" max="18" width="13.33203125" style="1" customWidth="1"/>
    <col min="19" max="16384" width="10.83203125" style="1"/>
  </cols>
  <sheetData>
    <row r="1" spans="2:25" ht="22" customHeight="1" x14ac:dyDescent="0.2"/>
    <row r="2" spans="2:25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69" t="s">
        <v>17</v>
      </c>
      <c r="I2" s="69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5" ht="37" customHeight="1" thickBot="1" x14ac:dyDescent="0.25">
      <c r="B3" s="72"/>
      <c r="C3" s="75"/>
      <c r="D3" s="74"/>
      <c r="E3" s="80"/>
      <c r="F3" s="66" t="s">
        <v>12</v>
      </c>
      <c r="G3" s="50" t="s">
        <v>14</v>
      </c>
      <c r="H3" s="50" t="s">
        <v>12</v>
      </c>
      <c r="I3" s="50" t="s">
        <v>14</v>
      </c>
      <c r="J3" s="50" t="s">
        <v>12</v>
      </c>
      <c r="K3" s="50" t="s">
        <v>14</v>
      </c>
      <c r="L3" s="50" t="s">
        <v>12</v>
      </c>
      <c r="M3" s="50" t="s">
        <v>14</v>
      </c>
      <c r="N3" s="50" t="s">
        <v>12</v>
      </c>
      <c r="O3" s="51" t="s">
        <v>14</v>
      </c>
      <c r="P3" s="66" t="s">
        <v>12</v>
      </c>
      <c r="Q3" s="61" t="s">
        <v>14</v>
      </c>
      <c r="R3" s="72"/>
    </row>
    <row r="4" spans="2:25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30">
        <v>217.1793624</v>
      </c>
      <c r="G4" s="28">
        <v>71.04804</v>
      </c>
      <c r="H4" s="28">
        <v>223.17003280000003</v>
      </c>
      <c r="I4" s="28">
        <v>70.632900000000006</v>
      </c>
      <c r="J4" s="28">
        <v>224.93396640000003</v>
      </c>
      <c r="K4" s="28">
        <v>73.03685999999999</v>
      </c>
      <c r="L4" s="28">
        <v>220.00927520000002</v>
      </c>
      <c r="M4" s="28">
        <v>72.169919999999991</v>
      </c>
      <c r="N4" s="28">
        <v>215.7653784</v>
      </c>
      <c r="O4" s="29">
        <v>69.548759999999987</v>
      </c>
      <c r="P4" s="30">
        <f t="shared" ref="P4:P33" si="0">MEDIAN(F4,H4,J4,L4,N4)</f>
        <v>220.00927520000002</v>
      </c>
      <c r="Q4" s="29">
        <f t="shared" ref="Q4:Q33" si="1">MEDIAN(G4,I4,K4,M4,O4)</f>
        <v>71.04804</v>
      </c>
      <c r="R4" s="30">
        <f>(((P4*100)/$D$36)-100)</f>
        <v>12.709669672131156</v>
      </c>
      <c r="T4" s="5"/>
      <c r="U4" s="5"/>
    </row>
    <row r="5" spans="2:25" x14ac:dyDescent="0.2">
      <c r="B5" s="69"/>
      <c r="C5" s="69"/>
      <c r="D5" s="54" t="s">
        <v>1</v>
      </c>
      <c r="E5" s="27" t="s">
        <v>58</v>
      </c>
      <c r="F5" s="33">
        <v>214.79881280000004</v>
      </c>
      <c r="G5" s="31">
        <v>165.23622</v>
      </c>
      <c r="H5" s="31">
        <v>220.75482000000005</v>
      </c>
      <c r="I5" s="31">
        <v>168.21035999999998</v>
      </c>
      <c r="J5" s="31">
        <v>214.86402080000002</v>
      </c>
      <c r="K5" s="31">
        <v>165.95657999999997</v>
      </c>
      <c r="L5" s="31">
        <v>217.16723600000003</v>
      </c>
      <c r="M5" s="31">
        <v>163.87386000000001</v>
      </c>
      <c r="N5" s="31">
        <v>215.9446432</v>
      </c>
      <c r="O5" s="32">
        <v>164.26211999999998</v>
      </c>
      <c r="P5" s="33">
        <f t="shared" si="0"/>
        <v>215.9446432</v>
      </c>
      <c r="Q5" s="32">
        <f t="shared" si="1"/>
        <v>165.23622</v>
      </c>
      <c r="R5" s="33">
        <f t="shared" ref="R5:R13" si="2">(((P5*100)/$D$36)-100)</f>
        <v>10.627378688524587</v>
      </c>
      <c r="T5" s="5"/>
      <c r="U5" s="5"/>
    </row>
    <row r="6" spans="2:25" x14ac:dyDescent="0.2">
      <c r="B6" s="69"/>
      <c r="C6" s="69" t="s">
        <v>3</v>
      </c>
      <c r="D6" s="54" t="s">
        <v>0</v>
      </c>
      <c r="E6" s="27" t="s">
        <v>59</v>
      </c>
      <c r="F6" s="33">
        <v>216.96737920000004</v>
      </c>
      <c r="G6" s="31">
        <v>106.14516</v>
      </c>
      <c r="H6" s="31">
        <v>224.47876880000004</v>
      </c>
      <c r="I6" s="31">
        <v>105.3087</v>
      </c>
      <c r="J6" s="31">
        <v>212.68309920000002</v>
      </c>
      <c r="K6" s="31">
        <v>104.11308000000001</v>
      </c>
      <c r="L6" s="31">
        <v>224.34057360000003</v>
      </c>
      <c r="M6" s="31">
        <v>105.27042</v>
      </c>
      <c r="N6" s="31">
        <v>217.51787200000001</v>
      </c>
      <c r="O6" s="32">
        <v>105.08525999999999</v>
      </c>
      <c r="P6" s="33">
        <f t="shared" si="0"/>
        <v>217.51787200000001</v>
      </c>
      <c r="Q6" s="32">
        <f t="shared" si="1"/>
        <v>105.27042</v>
      </c>
      <c r="R6" s="33">
        <f t="shared" si="2"/>
        <v>11.433336065573783</v>
      </c>
      <c r="T6" s="5"/>
      <c r="U6" s="5"/>
    </row>
    <row r="7" spans="2:25" x14ac:dyDescent="0.2">
      <c r="B7" s="69"/>
      <c r="C7" s="69"/>
      <c r="D7" s="54" t="s">
        <v>1</v>
      </c>
      <c r="E7" s="27" t="s">
        <v>60</v>
      </c>
      <c r="F7" s="33">
        <v>210.23528240000002</v>
      </c>
      <c r="G7" s="31">
        <v>168.39438000000001</v>
      </c>
      <c r="H7" s="31">
        <v>213.66041840000003</v>
      </c>
      <c r="I7" s="31">
        <v>165.54708000000002</v>
      </c>
      <c r="J7" s="31">
        <v>212.93237680000004</v>
      </c>
      <c r="K7" s="31">
        <v>172.60116000000002</v>
      </c>
      <c r="L7" s="31">
        <v>217.38036320000003</v>
      </c>
      <c r="M7" s="31">
        <v>172.30517999999998</v>
      </c>
      <c r="N7" s="31">
        <v>215.16260480000003</v>
      </c>
      <c r="O7" s="32">
        <v>173.02001999999999</v>
      </c>
      <c r="P7" s="33">
        <f t="shared" si="0"/>
        <v>213.66041840000003</v>
      </c>
      <c r="Q7" s="32">
        <f t="shared" si="1"/>
        <v>172.30517999999998</v>
      </c>
      <c r="R7" s="33">
        <f t="shared" si="2"/>
        <v>9.4571815573770692</v>
      </c>
      <c r="T7" s="5"/>
      <c r="U7" s="5"/>
    </row>
    <row r="8" spans="2:25" x14ac:dyDescent="0.2">
      <c r="B8" s="69"/>
      <c r="C8" s="69" t="s">
        <v>4</v>
      </c>
      <c r="D8" s="54" t="s">
        <v>0</v>
      </c>
      <c r="E8" s="27" t="s">
        <v>61</v>
      </c>
      <c r="F8" s="33">
        <v>215.6406824</v>
      </c>
      <c r="G8" s="31">
        <v>173.04767999999999</v>
      </c>
      <c r="H8" s="31">
        <v>217.92582240000002</v>
      </c>
      <c r="I8" s="31">
        <v>171.23393999999999</v>
      </c>
      <c r="J8" s="31">
        <v>218.8486872</v>
      </c>
      <c r="K8" s="31">
        <v>179.33652000000001</v>
      </c>
      <c r="L8" s="31">
        <v>218.53603200000001</v>
      </c>
      <c r="M8" s="31">
        <v>178.24127999999999</v>
      </c>
      <c r="N8" s="31">
        <v>213.29079200000004</v>
      </c>
      <c r="O8" s="32">
        <v>175.31117999999998</v>
      </c>
      <c r="P8" s="33">
        <f t="shared" si="0"/>
        <v>217.92582240000002</v>
      </c>
      <c r="Q8" s="32">
        <f t="shared" si="1"/>
        <v>175.31117999999998</v>
      </c>
      <c r="R8" s="33">
        <f t="shared" si="2"/>
        <v>11.642327049180352</v>
      </c>
      <c r="T8" s="5"/>
      <c r="U8" s="5"/>
    </row>
    <row r="9" spans="2:25" x14ac:dyDescent="0.2">
      <c r="B9" s="69"/>
      <c r="C9" s="69"/>
      <c r="D9" s="54" t="s">
        <v>1</v>
      </c>
      <c r="E9" s="27" t="s">
        <v>62</v>
      </c>
      <c r="F9" s="33">
        <v>210.32748880000003</v>
      </c>
      <c r="G9" s="31">
        <v>178.93487999999999</v>
      </c>
      <c r="H9" s="31">
        <v>216.5829952</v>
      </c>
      <c r="I9" s="31">
        <v>181.40567999999999</v>
      </c>
      <c r="J9" s="31">
        <v>206.60033680000001</v>
      </c>
      <c r="K9" s="31">
        <v>180.50051999999999</v>
      </c>
      <c r="L9" s="31">
        <v>207.83814480000004</v>
      </c>
      <c r="M9" s="31">
        <v>177.97890000000001</v>
      </c>
      <c r="N9" s="31">
        <v>213.2595608</v>
      </c>
      <c r="O9" s="32">
        <v>178.16657999999998</v>
      </c>
      <c r="P9" s="33">
        <f t="shared" si="0"/>
        <v>210.32748880000003</v>
      </c>
      <c r="Q9" s="32">
        <f t="shared" si="1"/>
        <v>178.93487999999999</v>
      </c>
      <c r="R9" s="33">
        <f t="shared" si="2"/>
        <v>7.7497381147541233</v>
      </c>
      <c r="T9" s="16" t="s">
        <v>33</v>
      </c>
      <c r="U9" s="5"/>
    </row>
    <row r="10" spans="2:25" x14ac:dyDescent="0.2">
      <c r="B10" s="69"/>
      <c r="C10" s="69" t="s">
        <v>5</v>
      </c>
      <c r="D10" s="54" t="s">
        <v>0</v>
      </c>
      <c r="E10" s="27" t="s">
        <v>63</v>
      </c>
      <c r="F10" s="33">
        <v>216.01957520000002</v>
      </c>
      <c r="G10" s="31">
        <v>202.2174</v>
      </c>
      <c r="H10" s="31">
        <v>211.97793760000005</v>
      </c>
      <c r="I10" s="31">
        <v>198.05280000000002</v>
      </c>
      <c r="J10" s="31">
        <v>224.36665680000002</v>
      </c>
      <c r="K10" s="31">
        <v>199.34790000000001</v>
      </c>
      <c r="L10" s="31">
        <v>220.24654080000005</v>
      </c>
      <c r="M10" s="31">
        <v>208.71527999999998</v>
      </c>
      <c r="N10" s="31">
        <v>212.10583680000002</v>
      </c>
      <c r="O10" s="32">
        <v>209.9265</v>
      </c>
      <c r="P10" s="33">
        <f t="shared" si="0"/>
        <v>216.01957520000002</v>
      </c>
      <c r="Q10" s="32">
        <f t="shared" si="1"/>
        <v>202.2174</v>
      </c>
      <c r="R10" s="33">
        <f t="shared" si="2"/>
        <v>10.665765983606576</v>
      </c>
      <c r="T10" s="5"/>
      <c r="U10" s="5"/>
    </row>
    <row r="11" spans="2:25" x14ac:dyDescent="0.2">
      <c r="B11" s="69"/>
      <c r="C11" s="69"/>
      <c r="D11" s="54" t="s">
        <v>1</v>
      </c>
      <c r="E11" s="27" t="s">
        <v>64</v>
      </c>
      <c r="F11" s="33">
        <v>209.45896400000004</v>
      </c>
      <c r="G11" s="31">
        <v>207.39168000000001</v>
      </c>
      <c r="H11" s="31">
        <v>213.2228384</v>
      </c>
      <c r="I11" s="31">
        <v>210.34631999999999</v>
      </c>
      <c r="J11" s="31">
        <v>210.82501440000001</v>
      </c>
      <c r="K11" s="31">
        <v>212.69393999999997</v>
      </c>
      <c r="L11" s="31">
        <v>217.50391520000002</v>
      </c>
      <c r="M11" s="31">
        <v>204.96162000000001</v>
      </c>
      <c r="N11" s="31">
        <v>209.63273760000001</v>
      </c>
      <c r="O11" s="32">
        <v>206.24801999999997</v>
      </c>
      <c r="P11" s="33">
        <f t="shared" si="0"/>
        <v>210.82501440000001</v>
      </c>
      <c r="Q11" s="32">
        <f t="shared" si="1"/>
        <v>207.39168000000001</v>
      </c>
      <c r="R11" s="33">
        <f t="shared" si="2"/>
        <v>8.0046180327868939</v>
      </c>
    </row>
    <row r="12" spans="2:25" x14ac:dyDescent="0.2">
      <c r="B12" s="69"/>
      <c r="C12" s="69" t="s">
        <v>15</v>
      </c>
      <c r="D12" s="54" t="s">
        <v>0</v>
      </c>
      <c r="E12" s="27" t="s">
        <v>65</v>
      </c>
      <c r="F12" s="33">
        <v>208.13718640000002</v>
      </c>
      <c r="G12" s="31">
        <v>200.72369999999998</v>
      </c>
      <c r="H12" s="31">
        <v>204.96498880000001</v>
      </c>
      <c r="I12" s="31">
        <v>203.1849</v>
      </c>
      <c r="J12" s="31">
        <v>207.03311200000005</v>
      </c>
      <c r="K12" s="31">
        <v>202.83575999999999</v>
      </c>
      <c r="L12" s="31">
        <v>214.10600640000001</v>
      </c>
      <c r="M12" s="31">
        <v>207.90906000000001</v>
      </c>
      <c r="N12" s="31">
        <v>205.05868240000001</v>
      </c>
      <c r="O12" s="32">
        <v>198.45965999999999</v>
      </c>
      <c r="P12" s="33">
        <f t="shared" si="0"/>
        <v>207.03311200000005</v>
      </c>
      <c r="Q12" s="32">
        <f t="shared" si="1"/>
        <v>202.83575999999999</v>
      </c>
      <c r="R12" s="33">
        <f t="shared" si="2"/>
        <v>6.0620450819672413</v>
      </c>
      <c r="T12" s="5"/>
      <c r="U12" s="5"/>
    </row>
    <row r="13" spans="2:25" ht="17" thickBot="1" x14ac:dyDescent="0.25">
      <c r="B13" s="70"/>
      <c r="C13" s="70"/>
      <c r="D13" s="63" t="s">
        <v>1</v>
      </c>
      <c r="E13" s="27" t="s">
        <v>66</v>
      </c>
      <c r="F13" s="37">
        <v>208.89897600000003</v>
      </c>
      <c r="G13" s="35">
        <v>214.19268</v>
      </c>
      <c r="H13" s="35">
        <v>205.89414560000003</v>
      </c>
      <c r="I13" s="35">
        <v>213.59562</v>
      </c>
      <c r="J13" s="35">
        <v>212.31907840000005</v>
      </c>
      <c r="K13" s="35">
        <v>216.93413999999999</v>
      </c>
      <c r="L13" s="35">
        <v>207.73758720000001</v>
      </c>
      <c r="M13" s="35">
        <v>217.63955999999999</v>
      </c>
      <c r="N13" s="35">
        <v>204.87140960000002</v>
      </c>
      <c r="O13" s="36">
        <v>213.73157999999998</v>
      </c>
      <c r="P13" s="56">
        <f t="shared" si="0"/>
        <v>207.73758720000001</v>
      </c>
      <c r="Q13" s="57">
        <f t="shared" si="1"/>
        <v>214.19268</v>
      </c>
      <c r="R13" s="56">
        <f t="shared" si="2"/>
        <v>6.4229442622950899</v>
      </c>
      <c r="T13" s="5"/>
      <c r="U13" s="5"/>
      <c r="V13" s="5"/>
      <c r="W13" s="5"/>
      <c r="X13" s="5"/>
      <c r="Y13" s="5"/>
    </row>
    <row r="14" spans="2:25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30">
        <v>212.18036792485483</v>
      </c>
      <c r="G14" s="28">
        <v>160.02516</v>
      </c>
      <c r="H14" s="28">
        <v>212.30892762992639</v>
      </c>
      <c r="I14" s="28">
        <v>165.09738000000002</v>
      </c>
      <c r="J14" s="28">
        <v>215.29835086556162</v>
      </c>
      <c r="K14" s="28">
        <v>157.62252000000001</v>
      </c>
      <c r="L14" s="28">
        <v>214.73000161966081</v>
      </c>
      <c r="M14" s="28">
        <v>160.95132000000001</v>
      </c>
      <c r="N14" s="28">
        <v>215.3200552409088</v>
      </c>
      <c r="O14" s="29">
        <v>157.28778</v>
      </c>
      <c r="P14" s="30">
        <f t="shared" si="0"/>
        <v>214.73000161966081</v>
      </c>
      <c r="Q14" s="29">
        <f t="shared" si="1"/>
        <v>160.02516</v>
      </c>
      <c r="R14" s="30">
        <f>(((P14*100)/$D$36)-100)</f>
        <v>10.005123780563935</v>
      </c>
      <c r="T14" s="5"/>
      <c r="U14" s="5"/>
      <c r="V14" s="5"/>
      <c r="W14" s="5"/>
      <c r="X14" s="5"/>
      <c r="Y14" s="5"/>
    </row>
    <row r="15" spans="2:25" x14ac:dyDescent="0.2">
      <c r="B15" s="69"/>
      <c r="C15" s="69"/>
      <c r="D15" s="54" t="s">
        <v>1</v>
      </c>
      <c r="E15" s="27" t="s">
        <v>68</v>
      </c>
      <c r="F15" s="33">
        <v>208.43340527465168</v>
      </c>
      <c r="G15" s="31">
        <v>239.77853999999999</v>
      </c>
      <c r="H15" s="31">
        <v>207.91264641638398</v>
      </c>
      <c r="I15" s="31">
        <v>247.36859999999999</v>
      </c>
      <c r="J15" s="31">
        <v>208.20047479096323</v>
      </c>
      <c r="K15" s="31">
        <v>240.38394</v>
      </c>
      <c r="L15" s="31">
        <v>209.25733608299521</v>
      </c>
      <c r="M15" s="31">
        <v>243.72102000000001</v>
      </c>
      <c r="N15" s="31">
        <v>204.22606555653118</v>
      </c>
      <c r="O15" s="32">
        <v>248.87837999999999</v>
      </c>
      <c r="P15" s="33">
        <f t="shared" si="0"/>
        <v>208.20047479096323</v>
      </c>
      <c r="Q15" s="32">
        <f t="shared" si="1"/>
        <v>243.72102000000001</v>
      </c>
      <c r="R15" s="33">
        <f t="shared" ref="R15:R23" si="3">(((P15*100)/$D$36)-100)</f>
        <v>6.6600792986492081</v>
      </c>
      <c r="U15" s="5"/>
      <c r="V15" s="5"/>
      <c r="W15" s="5"/>
      <c r="X15" s="5"/>
      <c r="Y15" s="5"/>
    </row>
    <row r="16" spans="2:25" x14ac:dyDescent="0.2">
      <c r="B16" s="69"/>
      <c r="C16" s="69" t="s">
        <v>3</v>
      </c>
      <c r="D16" s="54" t="s">
        <v>0</v>
      </c>
      <c r="E16" s="27" t="s">
        <v>69</v>
      </c>
      <c r="F16" s="33">
        <v>211.04641138278299</v>
      </c>
      <c r="G16" s="31">
        <v>359.26283999999998</v>
      </c>
      <c r="H16" s="31">
        <v>212.45376888852479</v>
      </c>
      <c r="I16" s="31">
        <v>356.61156</v>
      </c>
      <c r="J16" s="31">
        <v>204.81328343024646</v>
      </c>
      <c r="K16" s="31">
        <v>355.00709999999998</v>
      </c>
      <c r="L16" s="31">
        <v>214.41490644188161</v>
      </c>
      <c r="M16" s="31">
        <v>354.39348000000001</v>
      </c>
      <c r="N16" s="31">
        <v>209.90912174668799</v>
      </c>
      <c r="O16" s="32">
        <v>365.83368000000002</v>
      </c>
      <c r="P16" s="33">
        <f t="shared" si="0"/>
        <v>211.04641138278299</v>
      </c>
      <c r="Q16" s="32">
        <f t="shared" si="1"/>
        <v>356.61156</v>
      </c>
      <c r="R16" s="33">
        <f t="shared" si="3"/>
        <v>8.1180386182290079</v>
      </c>
      <c r="T16" s="5"/>
      <c r="U16" s="5"/>
      <c r="V16" s="5"/>
      <c r="W16" s="5"/>
      <c r="X16" s="5"/>
      <c r="Y16" s="5"/>
    </row>
    <row r="17" spans="2:25" x14ac:dyDescent="0.2">
      <c r="B17" s="69"/>
      <c r="C17" s="69"/>
      <c r="D17" s="54" t="s">
        <v>1</v>
      </c>
      <c r="E17" s="27" t="s">
        <v>70</v>
      </c>
      <c r="F17" s="33">
        <v>206.64753218823171</v>
      </c>
      <c r="G17" s="31">
        <v>361.71318000000002</v>
      </c>
      <c r="H17" s="31">
        <v>209.43958739558397</v>
      </c>
      <c r="I17" s="31">
        <v>359.83025999999995</v>
      </c>
      <c r="J17" s="31">
        <v>202.02170811863039</v>
      </c>
      <c r="K17" s="31">
        <v>355.06404000000003</v>
      </c>
      <c r="L17" s="31">
        <v>206.35702076021761</v>
      </c>
      <c r="M17" s="31">
        <v>360.45954</v>
      </c>
      <c r="N17" s="31">
        <v>208.82739313013761</v>
      </c>
      <c r="O17" s="32">
        <v>374.52863999999994</v>
      </c>
      <c r="P17" s="33">
        <f t="shared" si="0"/>
        <v>206.64753218823171</v>
      </c>
      <c r="Q17" s="32">
        <f t="shared" si="1"/>
        <v>360.45954</v>
      </c>
      <c r="R17" s="33">
        <f t="shared" si="3"/>
        <v>5.8645144406924743</v>
      </c>
      <c r="T17" s="5"/>
      <c r="U17" s="5"/>
      <c r="V17" s="5"/>
      <c r="W17" s="5"/>
      <c r="X17" s="5"/>
      <c r="Y17" s="5"/>
    </row>
    <row r="18" spans="2:25" x14ac:dyDescent="0.2">
      <c r="B18" s="69"/>
      <c r="C18" s="69" t="s">
        <v>4</v>
      </c>
      <c r="D18" s="54" t="s">
        <v>0</v>
      </c>
      <c r="E18" s="27" t="s">
        <v>71</v>
      </c>
      <c r="F18" s="33">
        <v>206.67512183038161</v>
      </c>
      <c r="G18" s="31">
        <v>358.01765999999998</v>
      </c>
      <c r="H18" s="31">
        <v>207.42435250467844</v>
      </c>
      <c r="I18" s="31">
        <v>357.63509999999997</v>
      </c>
      <c r="J18" s="31">
        <v>210.21341927040001</v>
      </c>
      <c r="K18" s="31">
        <v>369.39390000000003</v>
      </c>
      <c r="L18" s="31">
        <v>209.63100035404801</v>
      </c>
      <c r="M18" s="31">
        <v>363.92375999999996</v>
      </c>
      <c r="N18" s="31">
        <v>201.47560858414082</v>
      </c>
      <c r="O18" s="32">
        <v>368.16911999999996</v>
      </c>
      <c r="P18" s="33">
        <f t="shared" si="0"/>
        <v>207.42435250467844</v>
      </c>
      <c r="Q18" s="32">
        <f t="shared" si="1"/>
        <v>363.92375999999996</v>
      </c>
      <c r="R18" s="33">
        <f t="shared" si="3"/>
        <v>6.2624756683803469</v>
      </c>
      <c r="T18" s="5"/>
      <c r="U18" s="5"/>
      <c r="V18" s="5"/>
      <c r="W18" s="5"/>
      <c r="X18" s="5"/>
      <c r="Y18" s="5"/>
    </row>
    <row r="19" spans="2:25" x14ac:dyDescent="0.2">
      <c r="B19" s="69"/>
      <c r="C19" s="69"/>
      <c r="D19" s="54" t="s">
        <v>1</v>
      </c>
      <c r="E19" s="27" t="s">
        <v>72</v>
      </c>
      <c r="F19" s="33">
        <v>203.3694822060196</v>
      </c>
      <c r="G19" s="31">
        <v>370.24811999999997</v>
      </c>
      <c r="H19" s="31">
        <v>202.91573206195204</v>
      </c>
      <c r="I19" s="31">
        <v>364.40352000000001</v>
      </c>
      <c r="J19" s="31">
        <v>201.3154979157504</v>
      </c>
      <c r="K19" s="31">
        <v>373.65467999999998</v>
      </c>
      <c r="L19" s="31">
        <v>202.72017454940161</v>
      </c>
      <c r="M19" s="31">
        <v>369.12095999999997</v>
      </c>
      <c r="N19" s="31">
        <v>204.95572521016325</v>
      </c>
      <c r="O19" s="32">
        <v>384.11304000000001</v>
      </c>
      <c r="P19" s="33">
        <f t="shared" si="0"/>
        <v>202.91573206195204</v>
      </c>
      <c r="Q19" s="32">
        <f t="shared" si="1"/>
        <v>370.24811999999997</v>
      </c>
      <c r="R19" s="33">
        <f t="shared" si="3"/>
        <v>3.9527315891147765</v>
      </c>
      <c r="T19" s="5"/>
      <c r="U19" s="5"/>
      <c r="V19" s="5"/>
      <c r="W19" s="5"/>
      <c r="X19" s="5"/>
      <c r="Y19" s="5"/>
    </row>
    <row r="20" spans="2:25" x14ac:dyDescent="0.2">
      <c r="B20" s="69"/>
      <c r="C20" s="69" t="s">
        <v>5</v>
      </c>
      <c r="D20" s="54" t="s">
        <v>0</v>
      </c>
      <c r="E20" s="27" t="s">
        <v>73</v>
      </c>
      <c r="F20" s="33">
        <v>207.36096918463181</v>
      </c>
      <c r="G20" s="31">
        <v>438.09426000000002</v>
      </c>
      <c r="H20" s="31">
        <v>207.3221565262848</v>
      </c>
      <c r="I20" s="31">
        <v>428.80823999999996</v>
      </c>
      <c r="J20" s="31">
        <v>203.10169165977604</v>
      </c>
      <c r="K20" s="31">
        <v>442.01525999999996</v>
      </c>
      <c r="L20" s="31">
        <v>205.43027665305601</v>
      </c>
      <c r="M20" s="31">
        <v>437.85311999999993</v>
      </c>
      <c r="N20" s="31">
        <v>209.85207959439362</v>
      </c>
      <c r="O20" s="32">
        <v>452.76461999999998</v>
      </c>
      <c r="P20" s="33">
        <f t="shared" si="0"/>
        <v>207.3221565262848</v>
      </c>
      <c r="Q20" s="32">
        <f t="shared" si="1"/>
        <v>438.09426000000002</v>
      </c>
      <c r="R20" s="33">
        <f t="shared" si="3"/>
        <v>6.2101211712524673</v>
      </c>
      <c r="U20" s="5"/>
      <c r="V20" s="5"/>
      <c r="W20" s="5"/>
      <c r="X20" s="5"/>
      <c r="Y20" s="5"/>
    </row>
    <row r="21" spans="2:25" x14ac:dyDescent="0.2">
      <c r="B21" s="69"/>
      <c r="C21" s="69"/>
      <c r="D21" s="54" t="s">
        <v>1</v>
      </c>
      <c r="E21" s="27" t="s">
        <v>74</v>
      </c>
      <c r="F21" s="33">
        <v>206.72440494115742</v>
      </c>
      <c r="G21" s="31">
        <v>443.24268000000001</v>
      </c>
      <c r="H21" s="31">
        <v>204.16542418621441</v>
      </c>
      <c r="I21" s="31">
        <v>455.47505999999998</v>
      </c>
      <c r="J21" s="31">
        <v>202.47030156487682</v>
      </c>
      <c r="K21" s="31">
        <v>448.21553999999998</v>
      </c>
      <c r="L21" s="31">
        <v>204.81393783352323</v>
      </c>
      <c r="M21" s="31">
        <v>439.02983999999998</v>
      </c>
      <c r="N21" s="31">
        <v>201.24024153891841</v>
      </c>
      <c r="O21" s="32">
        <v>436.88837999999998</v>
      </c>
      <c r="P21" s="33">
        <f t="shared" si="0"/>
        <v>204.16542418621441</v>
      </c>
      <c r="Q21" s="32">
        <f t="shared" si="1"/>
        <v>443.24268000000001</v>
      </c>
      <c r="R21" s="33">
        <f t="shared" si="3"/>
        <v>4.592942718347544</v>
      </c>
      <c r="U21" s="5"/>
      <c r="V21" s="5"/>
      <c r="W21" s="5"/>
      <c r="X21" s="5"/>
      <c r="Y21" s="5"/>
    </row>
    <row r="22" spans="2:25" x14ac:dyDescent="0.2">
      <c r="B22" s="69"/>
      <c r="C22" s="69" t="s">
        <v>15</v>
      </c>
      <c r="D22" s="54" t="s">
        <v>0</v>
      </c>
      <c r="E22" s="27" t="s">
        <v>75</v>
      </c>
      <c r="F22" s="33">
        <v>206.57855808285697</v>
      </c>
      <c r="G22" s="31">
        <v>445.20713999999998</v>
      </c>
      <c r="H22" s="31">
        <v>203.7745272955392</v>
      </c>
      <c r="I22" s="31">
        <v>449.27939999999995</v>
      </c>
      <c r="J22" s="31">
        <v>203.00473090759681</v>
      </c>
      <c r="K22" s="31">
        <v>443.42027999999999</v>
      </c>
      <c r="L22" s="31">
        <v>204.760603966464</v>
      </c>
      <c r="M22" s="31">
        <v>460.10909999999996</v>
      </c>
      <c r="N22" s="31">
        <v>205.04243364433924</v>
      </c>
      <c r="O22" s="32">
        <v>445.69271999999995</v>
      </c>
      <c r="P22" s="33">
        <f t="shared" si="0"/>
        <v>204.760603966464</v>
      </c>
      <c r="Q22" s="32">
        <f t="shared" si="1"/>
        <v>445.69271999999995</v>
      </c>
      <c r="R22" s="33">
        <f t="shared" si="3"/>
        <v>4.8978503926557408</v>
      </c>
      <c r="T22" s="5"/>
      <c r="U22" s="5"/>
      <c r="V22" s="5"/>
      <c r="W22" s="5"/>
      <c r="X22" s="5"/>
      <c r="Y22" s="5"/>
    </row>
    <row r="23" spans="2:25" ht="17" thickBot="1" x14ac:dyDescent="0.25">
      <c r="B23" s="70"/>
      <c r="C23" s="70"/>
      <c r="D23" s="63" t="s">
        <v>1</v>
      </c>
      <c r="E23" s="10" t="s">
        <v>76</v>
      </c>
      <c r="F23" s="37">
        <v>203.05920998039042</v>
      </c>
      <c r="G23" s="35">
        <v>454.99625999999995</v>
      </c>
      <c r="H23" s="35">
        <v>199.7507106137088</v>
      </c>
      <c r="I23" s="35">
        <v>469.20329999999996</v>
      </c>
      <c r="J23" s="35">
        <v>199.86392238059523</v>
      </c>
      <c r="K23" s="35">
        <v>447.94487999999996</v>
      </c>
      <c r="L23" s="35">
        <v>199.07885658286082</v>
      </c>
      <c r="M23" s="35">
        <v>452.18621999999999</v>
      </c>
      <c r="N23" s="35">
        <v>203.55835607976962</v>
      </c>
      <c r="O23" s="36">
        <v>451.18073999999996</v>
      </c>
      <c r="P23" s="56">
        <f t="shared" si="0"/>
        <v>199.86392238059523</v>
      </c>
      <c r="Q23" s="57">
        <f t="shared" si="1"/>
        <v>452.18621999999999</v>
      </c>
      <c r="R23" s="56">
        <f t="shared" si="3"/>
        <v>2.3893044982557541</v>
      </c>
      <c r="T23" s="16" t="s">
        <v>34</v>
      </c>
    </row>
    <row r="24" spans="2:25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30">
        <v>187.91737406000001</v>
      </c>
      <c r="G24" s="28">
        <v>251.55246</v>
      </c>
      <c r="H24" s="28">
        <v>189.087340082</v>
      </c>
      <c r="I24" s="28">
        <v>249.01037999999997</v>
      </c>
      <c r="J24" s="28">
        <v>189.864335708</v>
      </c>
      <c r="K24" s="28">
        <v>249.08568</v>
      </c>
      <c r="L24" s="28">
        <v>188.587953056</v>
      </c>
      <c r="M24" s="28">
        <v>259.69781999999998</v>
      </c>
      <c r="N24" s="28">
        <v>188.26572144400001</v>
      </c>
      <c r="O24" s="29">
        <v>254.35769999999999</v>
      </c>
      <c r="P24" s="30">
        <f t="shared" si="0"/>
        <v>188.587953056</v>
      </c>
      <c r="Q24" s="29">
        <f t="shared" si="1"/>
        <v>251.55246</v>
      </c>
      <c r="R24" s="30">
        <f>(((P24*100)/$D$36)-100)</f>
        <v>-3.3873191311475352</v>
      </c>
      <c r="T24" s="5"/>
    </row>
    <row r="25" spans="2:25" x14ac:dyDescent="0.2">
      <c r="B25" s="69"/>
      <c r="C25" s="69"/>
      <c r="D25" s="54" t="s">
        <v>1</v>
      </c>
      <c r="E25" s="27" t="s">
        <v>78</v>
      </c>
      <c r="F25" s="33">
        <v>191.51004061600003</v>
      </c>
      <c r="G25" s="31">
        <v>411.24018000000001</v>
      </c>
      <c r="H25" s="31">
        <v>197.01666424199999</v>
      </c>
      <c r="I25" s="31">
        <v>407.80487999999997</v>
      </c>
      <c r="J25" s="31">
        <v>188.48040542800001</v>
      </c>
      <c r="K25" s="31">
        <v>409.46333999999996</v>
      </c>
      <c r="L25" s="31">
        <v>198.15640177200001</v>
      </c>
      <c r="M25" s="31">
        <v>409.86702000000002</v>
      </c>
      <c r="N25" s="31">
        <v>188.87944208600001</v>
      </c>
      <c r="O25" s="32">
        <v>403.98125999999996</v>
      </c>
      <c r="P25" s="33">
        <f t="shared" si="0"/>
        <v>191.51004061600003</v>
      </c>
      <c r="Q25" s="32">
        <f t="shared" si="1"/>
        <v>409.46333999999996</v>
      </c>
      <c r="R25" s="33">
        <f t="shared" ref="R25:R33" si="4">(((P25*100)/$D$36)-100)</f>
        <v>-1.8903480450819359</v>
      </c>
      <c r="T25" s="5"/>
    </row>
    <row r="26" spans="2:25" x14ac:dyDescent="0.2">
      <c r="B26" s="69"/>
      <c r="C26" s="69" t="s">
        <v>3</v>
      </c>
      <c r="D26" s="54" t="s">
        <v>0</v>
      </c>
      <c r="E26" s="27" t="s">
        <v>79</v>
      </c>
      <c r="F26" s="33">
        <v>189.53346738400001</v>
      </c>
      <c r="G26" s="31">
        <v>536.12915999999996</v>
      </c>
      <c r="H26" s="31">
        <v>193.22473640199999</v>
      </c>
      <c r="I26" s="31">
        <v>539.06813999999997</v>
      </c>
      <c r="J26" s="31">
        <v>188.11005499199999</v>
      </c>
      <c r="K26" s="31">
        <v>525.35465999999997</v>
      </c>
      <c r="L26" s="31">
        <v>196.68476773799998</v>
      </c>
      <c r="M26" s="31">
        <v>551.56002000000001</v>
      </c>
      <c r="N26" s="31">
        <v>189.420264766</v>
      </c>
      <c r="O26" s="32">
        <v>550.53696000000002</v>
      </c>
      <c r="P26" s="33">
        <f t="shared" si="0"/>
        <v>189.53346738400001</v>
      </c>
      <c r="Q26" s="32">
        <f t="shared" si="1"/>
        <v>539.06813999999997</v>
      </c>
      <c r="R26" s="33">
        <f t="shared" si="4"/>
        <v>-2.9029367909836026</v>
      </c>
      <c r="T26" s="5"/>
    </row>
    <row r="27" spans="2:25" x14ac:dyDescent="0.2">
      <c r="B27" s="69"/>
      <c r="C27" s="69"/>
      <c r="D27" s="54" t="s">
        <v>1</v>
      </c>
      <c r="E27" s="27" t="s">
        <v>80</v>
      </c>
      <c r="F27" s="33">
        <v>193.03068593424001</v>
      </c>
      <c r="G27" s="31">
        <v>534.61608000000001</v>
      </c>
      <c r="H27" s="31">
        <v>192.96388096691999</v>
      </c>
      <c r="I27" s="31">
        <v>531.30047999999999</v>
      </c>
      <c r="J27" s="31">
        <v>197.87994062087998</v>
      </c>
      <c r="K27" s="31">
        <v>542.34605999999997</v>
      </c>
      <c r="L27" s="31">
        <v>190.25026924007997</v>
      </c>
      <c r="M27" s="31">
        <v>541.47378000000003</v>
      </c>
      <c r="N27" s="31">
        <v>196.67080094087999</v>
      </c>
      <c r="O27" s="32">
        <v>540.84582</v>
      </c>
      <c r="P27" s="33">
        <f t="shared" si="0"/>
        <v>193.03068593424001</v>
      </c>
      <c r="Q27" s="32">
        <f t="shared" si="1"/>
        <v>540.84582</v>
      </c>
      <c r="R27" s="33">
        <f t="shared" si="4"/>
        <v>-1.111328927131126</v>
      </c>
      <c r="T27" s="5"/>
    </row>
    <row r="28" spans="2:25" x14ac:dyDescent="0.2">
      <c r="B28" s="69"/>
      <c r="C28" s="69" t="s">
        <v>4</v>
      </c>
      <c r="D28" s="54" t="s">
        <v>0</v>
      </c>
      <c r="E28" s="27" t="s">
        <v>81</v>
      </c>
      <c r="F28" s="33">
        <v>190.89961015</v>
      </c>
      <c r="G28" s="31">
        <v>545.57352000000003</v>
      </c>
      <c r="H28" s="31">
        <v>187.51761767599999</v>
      </c>
      <c r="I28" s="31">
        <v>551.42136000000005</v>
      </c>
      <c r="J28" s="31">
        <v>188.88992952199999</v>
      </c>
      <c r="K28" s="31">
        <v>535.71456000000001</v>
      </c>
      <c r="L28" s="31">
        <v>192.71774084399999</v>
      </c>
      <c r="M28" s="31">
        <v>563.36171999999999</v>
      </c>
      <c r="N28" s="31">
        <v>194.108662748</v>
      </c>
      <c r="O28" s="32">
        <v>535.42913999999996</v>
      </c>
      <c r="P28" s="33">
        <f t="shared" si="0"/>
        <v>190.89961015</v>
      </c>
      <c r="Q28" s="32">
        <f t="shared" si="1"/>
        <v>545.57352000000003</v>
      </c>
      <c r="R28" s="33">
        <f t="shared" si="4"/>
        <v>-2.2030685706967148</v>
      </c>
      <c r="T28" s="5"/>
    </row>
    <row r="29" spans="2:25" x14ac:dyDescent="0.2">
      <c r="B29" s="69"/>
      <c r="C29" s="69"/>
      <c r="D29" s="54" t="s">
        <v>1</v>
      </c>
      <c r="E29" s="27" t="s">
        <v>82</v>
      </c>
      <c r="F29" s="33">
        <v>194.52240237999999</v>
      </c>
      <c r="G29" s="31">
        <v>543.89483999999993</v>
      </c>
      <c r="H29" s="31">
        <v>197.40325992199999</v>
      </c>
      <c r="I29" s="31">
        <v>550.43442000000005</v>
      </c>
      <c r="J29" s="31">
        <v>197.75335521200003</v>
      </c>
      <c r="K29" s="31">
        <v>536.94996000000003</v>
      </c>
      <c r="L29" s="31">
        <v>199.825652002</v>
      </c>
      <c r="M29" s="31">
        <v>550.75530000000003</v>
      </c>
      <c r="N29" s="31">
        <v>197.549158664</v>
      </c>
      <c r="O29" s="32">
        <v>542.48453999999992</v>
      </c>
      <c r="P29" s="33">
        <f t="shared" si="0"/>
        <v>197.549158664</v>
      </c>
      <c r="Q29" s="32">
        <f t="shared" si="1"/>
        <v>543.89483999999993</v>
      </c>
      <c r="R29" s="33">
        <f t="shared" si="4"/>
        <v>1.2034624303278747</v>
      </c>
    </row>
    <row r="30" spans="2:25" x14ac:dyDescent="0.2">
      <c r="B30" s="69"/>
      <c r="C30" s="69" t="s">
        <v>5</v>
      </c>
      <c r="D30" s="54" t="s">
        <v>0</v>
      </c>
      <c r="E30" s="27" t="s">
        <v>83</v>
      </c>
      <c r="F30" s="33">
        <v>194.30370849399998</v>
      </c>
      <c r="G30" s="31">
        <v>673.41575999999998</v>
      </c>
      <c r="H30" s="31">
        <v>199.47329471600003</v>
      </c>
      <c r="I30" s="31">
        <v>664.24295999999993</v>
      </c>
      <c r="J30" s="31">
        <v>199.53015307000001</v>
      </c>
      <c r="K30" s="31">
        <v>681.31902000000002</v>
      </c>
      <c r="L30" s="31">
        <v>201.76942629199999</v>
      </c>
      <c r="M30" s="31">
        <v>675.78605999999991</v>
      </c>
      <c r="N30" s="31">
        <v>190.971171478</v>
      </c>
      <c r="O30" s="32">
        <v>671.58204000000001</v>
      </c>
      <c r="P30" s="33">
        <f t="shared" si="0"/>
        <v>199.47329471600003</v>
      </c>
      <c r="Q30" s="32">
        <f t="shared" si="1"/>
        <v>673.41575999999998</v>
      </c>
      <c r="R30" s="33">
        <f t="shared" si="4"/>
        <v>2.1891878668032945</v>
      </c>
    </row>
    <row r="31" spans="2:25" x14ac:dyDescent="0.2">
      <c r="B31" s="69"/>
      <c r="C31" s="69"/>
      <c r="D31" s="54" t="s">
        <v>1</v>
      </c>
      <c r="E31" s="27" t="s">
        <v>84</v>
      </c>
      <c r="F31" s="33">
        <v>193.70129783200002</v>
      </c>
      <c r="G31" s="31">
        <v>707.22942</v>
      </c>
      <c r="H31" s="31">
        <v>192.48403553</v>
      </c>
      <c r="I31" s="31">
        <v>711.15143999999998</v>
      </c>
      <c r="J31" s="31">
        <v>197.04020956400004</v>
      </c>
      <c r="K31" s="31">
        <v>722.14050000000009</v>
      </c>
      <c r="L31" s="31">
        <v>190.74384087999999</v>
      </c>
      <c r="M31" s="31">
        <v>726.67901999999992</v>
      </c>
      <c r="N31" s="31">
        <v>197.30311519</v>
      </c>
      <c r="O31" s="32">
        <v>714.63138000000004</v>
      </c>
      <c r="P31" s="33">
        <f t="shared" si="0"/>
        <v>193.70129783200002</v>
      </c>
      <c r="Q31" s="32">
        <f t="shared" si="1"/>
        <v>714.63138000000004</v>
      </c>
      <c r="R31" s="33">
        <f t="shared" si="4"/>
        <v>-0.76777774999997916</v>
      </c>
    </row>
    <row r="32" spans="2:25" x14ac:dyDescent="0.2">
      <c r="B32" s="69"/>
      <c r="C32" s="69" t="s">
        <v>15</v>
      </c>
      <c r="D32" s="54" t="s">
        <v>0</v>
      </c>
      <c r="E32" s="27" t="s">
        <v>85</v>
      </c>
      <c r="F32" s="33">
        <v>194.2228081988346</v>
      </c>
      <c r="G32" s="31">
        <v>665.56500000000005</v>
      </c>
      <c r="H32" s="31">
        <v>199.62842967296899</v>
      </c>
      <c r="I32" s="31">
        <v>681.12599999999998</v>
      </c>
      <c r="J32" s="31">
        <v>199.12258830870977</v>
      </c>
      <c r="K32" s="31">
        <v>682.59863999999993</v>
      </c>
      <c r="L32" s="31">
        <v>191.01578445496324</v>
      </c>
      <c r="M32" s="31">
        <v>675.01409999999998</v>
      </c>
      <c r="N32" s="31">
        <v>199.84116669532099</v>
      </c>
      <c r="O32" s="32">
        <v>689.30891999999994</v>
      </c>
      <c r="P32" s="33">
        <f t="shared" si="0"/>
        <v>199.12258830870977</v>
      </c>
      <c r="Q32" s="32">
        <f t="shared" si="1"/>
        <v>681.12599999999998</v>
      </c>
      <c r="R32" s="33">
        <f t="shared" si="4"/>
        <v>2.0095226991341093</v>
      </c>
    </row>
    <row r="33" spans="2:22" ht="17" thickBot="1" x14ac:dyDescent="0.25">
      <c r="B33" s="70"/>
      <c r="C33" s="70"/>
      <c r="D33" s="63" t="s">
        <v>1</v>
      </c>
      <c r="E33" s="10" t="s">
        <v>86</v>
      </c>
      <c r="F33" s="37">
        <v>193.93675105200001</v>
      </c>
      <c r="G33" s="35">
        <v>677.78177999999991</v>
      </c>
      <c r="H33" s="35">
        <v>194.41475193399998</v>
      </c>
      <c r="I33" s="35">
        <v>689.63256000000001</v>
      </c>
      <c r="J33" s="35">
        <v>190.40423302599999</v>
      </c>
      <c r="K33" s="35">
        <v>688.24037999999996</v>
      </c>
      <c r="L33" s="35">
        <v>193.31675851200004</v>
      </c>
      <c r="M33" s="35">
        <v>682.44335999999998</v>
      </c>
      <c r="N33" s="35">
        <v>193.940349682</v>
      </c>
      <c r="O33" s="36">
        <v>668.52083999999991</v>
      </c>
      <c r="P33" s="56">
        <f t="shared" si="0"/>
        <v>193.93675105200001</v>
      </c>
      <c r="Q33" s="57">
        <f t="shared" si="1"/>
        <v>682.44335999999998</v>
      </c>
      <c r="R33" s="56">
        <f t="shared" si="4"/>
        <v>-0.64715622336065337</v>
      </c>
    </row>
    <row r="34" spans="2:22" ht="17" thickTop="1" x14ac:dyDescent="0.2"/>
    <row r="35" spans="2:22" x14ac:dyDescent="0.2">
      <c r="B35" s="11"/>
      <c r="C35" s="11"/>
      <c r="D35" s="11"/>
      <c r="E35" s="11"/>
      <c r="F35" s="11"/>
      <c r="T35" s="5"/>
      <c r="U35" s="5"/>
      <c r="V35" s="12"/>
    </row>
    <row r="36" spans="2:22" x14ac:dyDescent="0.2">
      <c r="B36" s="11"/>
      <c r="C36" s="41" t="s">
        <v>6</v>
      </c>
      <c r="D36" s="42">
        <v>195.2</v>
      </c>
      <c r="E36" s="65"/>
      <c r="F36" s="11"/>
      <c r="T36" s="5"/>
      <c r="U36" s="5"/>
      <c r="V36" s="12"/>
    </row>
    <row r="38" spans="2:22" x14ac:dyDescent="0.2">
      <c r="C38" s="1" t="s">
        <v>56</v>
      </c>
    </row>
    <row r="39" spans="2:22" x14ac:dyDescent="0.2"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1" spans="2:22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A9EA-2825-3440-BAA9-717B73514BA9}">
  <sheetPr>
    <tabColor rgb="FF00B050"/>
  </sheetPr>
  <dimension ref="B1:W41"/>
  <sheetViews>
    <sheetView zoomScale="168" zoomScaleNormal="168" workbookViewId="0">
      <selection activeCell="Q4" sqref="Q4:R3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1640625" style="1" customWidth="1"/>
    <col min="6" max="17" width="10.83203125" style="1"/>
    <col min="18" max="18" width="13.33203125" style="1" customWidth="1"/>
    <col min="19" max="16384" width="10.83203125" style="1"/>
  </cols>
  <sheetData>
    <row r="1" spans="2:23" ht="22" customHeight="1" x14ac:dyDescent="0.2"/>
    <row r="2" spans="2:23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69" t="s">
        <v>17</v>
      </c>
      <c r="I2" s="69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3" ht="37" customHeight="1" thickBot="1" x14ac:dyDescent="0.25">
      <c r="B3" s="72"/>
      <c r="C3" s="75"/>
      <c r="D3" s="74"/>
      <c r="E3" s="80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72"/>
    </row>
    <row r="4" spans="2:23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43">
        <v>221.39680000000001</v>
      </c>
      <c r="G4" s="28">
        <v>70.723799999999997</v>
      </c>
      <c r="H4" s="28">
        <v>220.2978</v>
      </c>
      <c r="I4" s="28">
        <v>73.059600000000003</v>
      </c>
      <c r="J4" s="28">
        <v>218.95840000000001</v>
      </c>
      <c r="K4" s="28">
        <v>69.550919999999991</v>
      </c>
      <c r="L4" s="28">
        <v>220.2354</v>
      </c>
      <c r="M4" s="28">
        <v>71.702999999999989</v>
      </c>
      <c r="N4" s="28">
        <v>219.05590000000001</v>
      </c>
      <c r="O4" s="29">
        <v>72.192899999999995</v>
      </c>
      <c r="P4" s="30">
        <f t="shared" ref="P4:P33" si="0">MEDIAN(F4,H4,J4,L4,N4)</f>
        <v>220.2354</v>
      </c>
      <c r="Q4" s="29">
        <f t="shared" ref="Q4:Q33" si="1">MEDIAN(G4,I4,K4,M4,O4)</f>
        <v>71.702999999999989</v>
      </c>
      <c r="R4" s="28">
        <f>(((P4*100)/D36)-100)</f>
        <v>11.207533831549185</v>
      </c>
    </row>
    <row r="5" spans="2:23" x14ac:dyDescent="0.2">
      <c r="B5" s="69"/>
      <c r="C5" s="69"/>
      <c r="D5" s="54" t="s">
        <v>1</v>
      </c>
      <c r="E5" s="27" t="s">
        <v>58</v>
      </c>
      <c r="F5" s="44">
        <v>214.00020000000001</v>
      </c>
      <c r="G5" s="31">
        <v>94.235279999999989</v>
      </c>
      <c r="H5" s="31">
        <v>216.60290000000001</v>
      </c>
      <c r="I5" s="31">
        <v>97.211639999999989</v>
      </c>
      <c r="J5" s="31">
        <v>216.3528</v>
      </c>
      <c r="K5" s="31">
        <v>97.498980000000003</v>
      </c>
      <c r="L5" s="31">
        <v>219.5736</v>
      </c>
      <c r="M5" s="31">
        <v>92.779260000000008</v>
      </c>
      <c r="N5" s="31">
        <v>212.81200000000001</v>
      </c>
      <c r="O5" s="32">
        <v>93.031019999999998</v>
      </c>
      <c r="P5" s="33">
        <f t="shared" si="0"/>
        <v>216.3528</v>
      </c>
      <c r="Q5" s="32">
        <f t="shared" si="1"/>
        <v>94.235279999999989</v>
      </c>
      <c r="R5" s="31">
        <f>(((P5*100)/D36)-100)</f>
        <v>9.2470208038780015</v>
      </c>
    </row>
    <row r="6" spans="2:23" x14ac:dyDescent="0.2">
      <c r="B6" s="69"/>
      <c r="C6" s="69" t="s">
        <v>3</v>
      </c>
      <c r="D6" s="54" t="s">
        <v>0</v>
      </c>
      <c r="E6" s="27" t="s">
        <v>59</v>
      </c>
      <c r="F6" s="44">
        <v>220.4205</v>
      </c>
      <c r="G6" s="31">
        <v>134.34971999999999</v>
      </c>
      <c r="H6" s="31">
        <v>218.11359999999999</v>
      </c>
      <c r="I6" s="31">
        <v>137.24874</v>
      </c>
      <c r="J6" s="31">
        <v>222.94630000000001</v>
      </c>
      <c r="K6" s="31">
        <v>137.48292000000001</v>
      </c>
      <c r="L6" s="31">
        <v>220.96709999999999</v>
      </c>
      <c r="M6" s="31">
        <v>135.07079999999999</v>
      </c>
      <c r="N6" s="31">
        <v>219.8082</v>
      </c>
      <c r="O6" s="32">
        <v>135.31505999999999</v>
      </c>
      <c r="P6" s="33">
        <f t="shared" si="0"/>
        <v>220.4205</v>
      </c>
      <c r="Q6" s="32">
        <f t="shared" si="1"/>
        <v>135.31505999999999</v>
      </c>
      <c r="R6" s="31">
        <f>(((P6*100)/D36)-100)</f>
        <v>11.300999798020598</v>
      </c>
    </row>
    <row r="7" spans="2:23" x14ac:dyDescent="0.2">
      <c r="B7" s="69"/>
      <c r="C7" s="69"/>
      <c r="D7" s="54" t="s">
        <v>1</v>
      </c>
      <c r="E7" s="27" t="s">
        <v>60</v>
      </c>
      <c r="F7" s="44">
        <v>213.81970000000001</v>
      </c>
      <c r="G7" s="31">
        <v>205.07255999999998</v>
      </c>
      <c r="H7" s="31">
        <v>215.81020000000001</v>
      </c>
      <c r="I7" s="31">
        <v>210.82877999999999</v>
      </c>
      <c r="J7" s="31">
        <v>221.40479999999999</v>
      </c>
      <c r="K7" s="31">
        <v>202.91262</v>
      </c>
      <c r="L7" s="31">
        <v>221.26079999999999</v>
      </c>
      <c r="M7" s="31">
        <v>208.58537999999999</v>
      </c>
      <c r="N7" s="31">
        <v>215.15360000000001</v>
      </c>
      <c r="O7" s="32">
        <v>202.07315999999997</v>
      </c>
      <c r="P7" s="33">
        <f t="shared" si="0"/>
        <v>215.81020000000001</v>
      </c>
      <c r="Q7" s="32">
        <f t="shared" si="1"/>
        <v>205.07255999999998</v>
      </c>
      <c r="R7" s="31">
        <f>(((P7*100)/D36)-100)</f>
        <v>8.9730357503534748</v>
      </c>
    </row>
    <row r="8" spans="2:23" x14ac:dyDescent="0.2">
      <c r="B8" s="69"/>
      <c r="C8" s="69" t="s">
        <v>4</v>
      </c>
      <c r="D8" s="54" t="s">
        <v>0</v>
      </c>
      <c r="E8" s="27" t="s">
        <v>61</v>
      </c>
      <c r="F8" s="44">
        <v>219.15889999999999</v>
      </c>
      <c r="G8" s="31">
        <v>203.78435999999999</v>
      </c>
      <c r="H8" s="31">
        <v>222.65639999999999</v>
      </c>
      <c r="I8" s="31">
        <v>199.79957999999999</v>
      </c>
      <c r="J8" s="31">
        <v>220.16059999999999</v>
      </c>
      <c r="K8" s="31">
        <v>203.77673999999999</v>
      </c>
      <c r="L8" s="31">
        <v>225.59899999999999</v>
      </c>
      <c r="M8" s="31">
        <v>200.62355999999997</v>
      </c>
      <c r="N8" s="31">
        <v>217.1559</v>
      </c>
      <c r="O8" s="32">
        <v>208.61694</v>
      </c>
      <c r="P8" s="33">
        <f t="shared" si="0"/>
        <v>220.16059999999999</v>
      </c>
      <c r="Q8" s="32">
        <f t="shared" si="1"/>
        <v>203.77673999999999</v>
      </c>
      <c r="R8" s="31">
        <f>(((P8*100)/D36)-100)</f>
        <v>11.169763684104211</v>
      </c>
    </row>
    <row r="9" spans="2:23" x14ac:dyDescent="0.2">
      <c r="B9" s="69"/>
      <c r="C9" s="69"/>
      <c r="D9" s="54" t="s">
        <v>1</v>
      </c>
      <c r="E9" s="27" t="s">
        <v>62</v>
      </c>
      <c r="F9" s="44">
        <v>212.03129999999999</v>
      </c>
      <c r="G9" s="31">
        <v>202.51764</v>
      </c>
      <c r="H9" s="31">
        <v>216.29580000000001</v>
      </c>
      <c r="I9" s="31">
        <v>205.14126000000002</v>
      </c>
      <c r="J9" s="31">
        <v>212.8356</v>
      </c>
      <c r="K9" s="31">
        <v>201.19421999999997</v>
      </c>
      <c r="L9" s="31">
        <v>209.58860000000001</v>
      </c>
      <c r="M9" s="31">
        <v>209.86187999999999</v>
      </c>
      <c r="N9" s="31">
        <v>213.64109999999999</v>
      </c>
      <c r="O9" s="32">
        <v>208.50245999999999</v>
      </c>
      <c r="P9" s="33">
        <f t="shared" si="0"/>
        <v>212.8356</v>
      </c>
      <c r="Q9" s="32">
        <f t="shared" si="1"/>
        <v>205.14126000000002</v>
      </c>
      <c r="R9" s="31">
        <f>(((P9*100)/D36)-100)</f>
        <v>7.4710159563724545</v>
      </c>
    </row>
    <row r="10" spans="2:23" x14ac:dyDescent="0.2">
      <c r="B10" s="69"/>
      <c r="C10" s="69" t="s">
        <v>5</v>
      </c>
      <c r="D10" s="54" t="s">
        <v>0</v>
      </c>
      <c r="E10" s="27" t="s">
        <v>63</v>
      </c>
      <c r="F10" s="44">
        <v>215.6052</v>
      </c>
      <c r="G10" s="31">
        <v>237.84701999999999</v>
      </c>
      <c r="H10" s="31">
        <v>221.59209999999999</v>
      </c>
      <c r="I10" s="31">
        <v>241.17131999999998</v>
      </c>
      <c r="J10" s="31">
        <v>215.32990000000001</v>
      </c>
      <c r="K10" s="31">
        <v>238.93331999999998</v>
      </c>
      <c r="L10" s="31">
        <v>215.8184</v>
      </c>
      <c r="M10" s="31">
        <v>241.44900000000001</v>
      </c>
      <c r="N10" s="31">
        <v>220.4726</v>
      </c>
      <c r="O10" s="32">
        <v>246.25955999999996</v>
      </c>
      <c r="P10" s="33">
        <f t="shared" si="0"/>
        <v>215.8184</v>
      </c>
      <c r="Q10" s="32">
        <f t="shared" si="1"/>
        <v>241.17131999999998</v>
      </c>
      <c r="R10" s="31">
        <f>(((P10*100)/D36)-100)</f>
        <v>8.9771763280145507</v>
      </c>
    </row>
    <row r="11" spans="2:23" x14ac:dyDescent="0.2">
      <c r="B11" s="69"/>
      <c r="C11" s="69"/>
      <c r="D11" s="54" t="s">
        <v>1</v>
      </c>
      <c r="E11" s="27" t="s">
        <v>64</v>
      </c>
      <c r="F11" s="44">
        <v>212.7824</v>
      </c>
      <c r="G11" s="31">
        <v>244.78152</v>
      </c>
      <c r="H11" s="31">
        <v>208.91800000000001</v>
      </c>
      <c r="I11" s="31">
        <v>252.71075999999999</v>
      </c>
      <c r="J11" s="31">
        <v>210.16200000000001</v>
      </c>
      <c r="K11" s="31">
        <v>253.17719999999997</v>
      </c>
      <c r="L11" s="31">
        <v>212.75</v>
      </c>
      <c r="M11" s="31">
        <v>246.62196</v>
      </c>
      <c r="N11" s="31">
        <v>217.4811</v>
      </c>
      <c r="O11" s="32">
        <v>242.93477999999999</v>
      </c>
      <c r="P11" s="33">
        <f t="shared" si="0"/>
        <v>212.75</v>
      </c>
      <c r="Q11" s="32">
        <f t="shared" si="1"/>
        <v>246.62196</v>
      </c>
      <c r="R11" s="31">
        <f>(((P11*100)/D36)-100)</f>
        <v>7.4277923651787603</v>
      </c>
    </row>
    <row r="12" spans="2:23" x14ac:dyDescent="0.2">
      <c r="B12" s="69"/>
      <c r="C12" s="69" t="s">
        <v>15</v>
      </c>
      <c r="D12" s="54" t="s">
        <v>0</v>
      </c>
      <c r="E12" s="27" t="s">
        <v>65</v>
      </c>
      <c r="F12" s="44">
        <v>216.15889999999999</v>
      </c>
      <c r="G12" s="31">
        <v>244.72145999999998</v>
      </c>
      <c r="H12" s="31">
        <v>223.48750000000001</v>
      </c>
      <c r="I12" s="31">
        <v>240.65219999999999</v>
      </c>
      <c r="J12" s="31">
        <v>211.91679999999999</v>
      </c>
      <c r="K12" s="31">
        <v>251.12909999999999</v>
      </c>
      <c r="L12" s="31">
        <v>211.80080000000001</v>
      </c>
      <c r="M12" s="31">
        <v>245.00184000000002</v>
      </c>
      <c r="N12" s="31">
        <v>212.9547</v>
      </c>
      <c r="O12" s="32">
        <v>242.95038</v>
      </c>
      <c r="P12" s="33">
        <f t="shared" si="0"/>
        <v>212.9547</v>
      </c>
      <c r="Q12" s="32">
        <f t="shared" si="1"/>
        <v>244.72145999999998</v>
      </c>
      <c r="R12" s="31">
        <f>(((P12*100)/D36)-100)</f>
        <v>7.5311553221571472</v>
      </c>
    </row>
    <row r="13" spans="2:23" ht="17" thickBot="1" x14ac:dyDescent="0.25">
      <c r="B13" s="70"/>
      <c r="C13" s="70"/>
      <c r="D13" s="63" t="s">
        <v>1</v>
      </c>
      <c r="E13" s="27" t="s">
        <v>66</v>
      </c>
      <c r="F13" s="45">
        <v>206.32169999999999</v>
      </c>
      <c r="G13" s="35">
        <v>244.55106000000001</v>
      </c>
      <c r="H13" s="35">
        <v>210.50579999999999</v>
      </c>
      <c r="I13" s="35">
        <v>251.81124</v>
      </c>
      <c r="J13" s="35">
        <v>204.9537</v>
      </c>
      <c r="K13" s="35">
        <v>250.85195999999996</v>
      </c>
      <c r="L13" s="35">
        <v>211.26429999999999</v>
      </c>
      <c r="M13" s="35">
        <v>247.51722000000001</v>
      </c>
      <c r="N13" s="35">
        <v>210.30860000000001</v>
      </c>
      <c r="O13" s="36">
        <v>240.68135999999998</v>
      </c>
      <c r="P13" s="56">
        <f t="shared" si="0"/>
        <v>210.30860000000001</v>
      </c>
      <c r="Q13" s="58">
        <f t="shared" si="1"/>
        <v>247.51722000000001</v>
      </c>
      <c r="R13" s="13">
        <f>(((P13*100)/D36)-100)</f>
        <v>6.1950111088669075</v>
      </c>
      <c r="T13" s="16" t="s">
        <v>35</v>
      </c>
    </row>
    <row r="14" spans="2:23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43">
        <v>210.76230800000002</v>
      </c>
      <c r="G14" s="38">
        <v>99.865560000000002</v>
      </c>
      <c r="H14" s="28">
        <v>217.60882100000001</v>
      </c>
      <c r="I14" s="38">
        <v>102.75678000000001</v>
      </c>
      <c r="J14" s="28">
        <v>216.971148</v>
      </c>
      <c r="K14" s="38">
        <v>103.47450000000001</v>
      </c>
      <c r="L14" s="28">
        <v>207.29306200000002</v>
      </c>
      <c r="M14" s="38">
        <v>100.88759999999999</v>
      </c>
      <c r="N14" s="28">
        <v>218.302526</v>
      </c>
      <c r="O14" s="48">
        <v>99.180659999999989</v>
      </c>
      <c r="P14" s="30">
        <f t="shared" si="0"/>
        <v>216.971148</v>
      </c>
      <c r="Q14" s="29">
        <f t="shared" si="1"/>
        <v>100.88759999999999</v>
      </c>
      <c r="R14" s="31">
        <f>(((P14*100)/D36)-100)</f>
        <v>9.5592546960210001</v>
      </c>
    </row>
    <row r="15" spans="2:23" x14ac:dyDescent="0.2">
      <c r="B15" s="69"/>
      <c r="C15" s="69"/>
      <c r="D15" s="54" t="s">
        <v>1</v>
      </c>
      <c r="E15" s="27" t="s">
        <v>68</v>
      </c>
      <c r="F15" s="44">
        <v>200.13740582999998</v>
      </c>
      <c r="G15" s="31">
        <v>197.18178</v>
      </c>
      <c r="H15" s="31">
        <v>203.28276215</v>
      </c>
      <c r="I15" s="31">
        <v>197.75789999999998</v>
      </c>
      <c r="J15" s="31">
        <v>202.71305885000001</v>
      </c>
      <c r="K15" s="31">
        <v>199.96835999999999</v>
      </c>
      <c r="L15" s="31">
        <v>204.55969639970002</v>
      </c>
      <c r="M15" s="31">
        <v>197.39189999999999</v>
      </c>
      <c r="N15" s="31">
        <v>199.40655182000003</v>
      </c>
      <c r="O15" s="32">
        <v>196.57097999999999</v>
      </c>
      <c r="P15" s="33">
        <f t="shared" si="0"/>
        <v>202.71305885000001</v>
      </c>
      <c r="Q15" s="32">
        <f t="shared" si="1"/>
        <v>197.39189999999999</v>
      </c>
      <c r="R15" s="31">
        <f>(((P15*100)/D36)-100)</f>
        <v>2.3596540345384938</v>
      </c>
    </row>
    <row r="16" spans="2:23" x14ac:dyDescent="0.2">
      <c r="B16" s="69"/>
      <c r="C16" s="69" t="s">
        <v>3</v>
      </c>
      <c r="D16" s="54" t="s">
        <v>0</v>
      </c>
      <c r="E16" s="27" t="s">
        <v>69</v>
      </c>
      <c r="F16" s="44">
        <v>210.28974400000001</v>
      </c>
      <c r="G16" s="31">
        <v>136.49225999999999</v>
      </c>
      <c r="H16" s="31">
        <v>213.99949500000002</v>
      </c>
      <c r="I16" s="31">
        <v>134.37090000000001</v>
      </c>
      <c r="J16" s="31">
        <v>215.18821800000001</v>
      </c>
      <c r="K16" s="31">
        <v>140.58611999999999</v>
      </c>
      <c r="L16" s="31">
        <v>216.93530400000003</v>
      </c>
      <c r="M16" s="31">
        <v>134.75963999999999</v>
      </c>
      <c r="N16" s="31">
        <v>216.430398</v>
      </c>
      <c r="O16" s="32">
        <v>134.21766</v>
      </c>
      <c r="P16" s="33">
        <f t="shared" si="0"/>
        <v>215.18821800000001</v>
      </c>
      <c r="Q16" s="32">
        <f t="shared" si="1"/>
        <v>134.75963999999999</v>
      </c>
      <c r="R16" s="31">
        <f>(((P16*100)/D36)-100)</f>
        <v>8.6589668753787237</v>
      </c>
      <c r="T16" s="5"/>
      <c r="U16" s="5"/>
      <c r="V16" s="5"/>
      <c r="W16" s="5"/>
    </row>
    <row r="17" spans="2:23" x14ac:dyDescent="0.2">
      <c r="B17" s="69"/>
      <c r="C17" s="69"/>
      <c r="D17" s="54" t="s">
        <v>1</v>
      </c>
      <c r="E17" s="27" t="s">
        <v>70</v>
      </c>
      <c r="F17" s="44">
        <v>202.18642809000002</v>
      </c>
      <c r="G17" s="31">
        <v>199.19243999999998</v>
      </c>
      <c r="H17" s="31">
        <v>207.17393117</v>
      </c>
      <c r="I17" s="31">
        <v>196.20725999999999</v>
      </c>
      <c r="J17" s="31">
        <v>200.98856590000003</v>
      </c>
      <c r="K17" s="31">
        <v>200.59614000000002</v>
      </c>
      <c r="L17" s="31">
        <v>207.36595406999999</v>
      </c>
      <c r="M17" s="31">
        <v>201.87515999999999</v>
      </c>
      <c r="N17" s="31">
        <v>199.07502057000002</v>
      </c>
      <c r="O17" s="32">
        <v>201.55643999999998</v>
      </c>
      <c r="P17" s="33">
        <f t="shared" si="0"/>
        <v>202.18642809000002</v>
      </c>
      <c r="Q17" s="32">
        <f t="shared" si="1"/>
        <v>200.59614000000002</v>
      </c>
      <c r="R17" s="31">
        <f>(((P17*100)/D36)-100)</f>
        <v>2.0937326247222927</v>
      </c>
      <c r="T17" s="5"/>
      <c r="U17" s="5"/>
      <c r="V17" s="5"/>
      <c r="W17" s="5"/>
    </row>
    <row r="18" spans="2:23" x14ac:dyDescent="0.2">
      <c r="B18" s="69"/>
      <c r="C18" s="69" t="s">
        <v>4</v>
      </c>
      <c r="D18" s="54" t="s">
        <v>0</v>
      </c>
      <c r="E18" s="27" t="s">
        <v>71</v>
      </c>
      <c r="F18" s="44">
        <v>210.91979499999999</v>
      </c>
      <c r="G18" s="31">
        <v>298.73435999999998</v>
      </c>
      <c r="H18" s="31">
        <v>214.50532799999999</v>
      </c>
      <c r="I18" s="31">
        <v>309.62142</v>
      </c>
      <c r="J18" s="31">
        <v>211.77098700000002</v>
      </c>
      <c r="K18" s="31">
        <v>299.11349999999999</v>
      </c>
      <c r="L18" s="31">
        <v>217.33185400000002</v>
      </c>
      <c r="M18" s="31">
        <v>302.61624</v>
      </c>
      <c r="N18" s="31">
        <v>216.71653200000003</v>
      </c>
      <c r="O18" s="32">
        <v>302.69159999999999</v>
      </c>
      <c r="P18" s="33">
        <f t="shared" si="0"/>
        <v>214.50532799999999</v>
      </c>
      <c r="Q18" s="32">
        <f t="shared" si="1"/>
        <v>302.61624</v>
      </c>
      <c r="R18" s="31">
        <f>(((P18*100)/D36)-100)</f>
        <v>8.3141425974550742</v>
      </c>
      <c r="T18" s="5"/>
      <c r="U18" s="5"/>
      <c r="V18" s="5"/>
      <c r="W18" s="5"/>
    </row>
    <row r="19" spans="2:23" x14ac:dyDescent="0.2">
      <c r="B19" s="69"/>
      <c r="C19" s="69"/>
      <c r="D19" s="54" t="s">
        <v>1</v>
      </c>
      <c r="E19" s="27" t="s">
        <v>72</v>
      </c>
      <c r="F19" s="44">
        <v>203.63582967000002</v>
      </c>
      <c r="G19" s="31">
        <v>303.13824</v>
      </c>
      <c r="H19" s="31">
        <v>202.90168686999999</v>
      </c>
      <c r="I19" s="31">
        <v>299.68272000000002</v>
      </c>
      <c r="J19" s="31">
        <v>204.79136195000001</v>
      </c>
      <c r="K19" s="31">
        <v>309.63414</v>
      </c>
      <c r="L19" s="31">
        <v>202.13836932000001</v>
      </c>
      <c r="M19" s="31">
        <v>305.68662</v>
      </c>
      <c r="N19" s="31">
        <v>200.51678367</v>
      </c>
      <c r="O19" s="32">
        <v>304.77977999999996</v>
      </c>
      <c r="P19" s="33">
        <f t="shared" si="0"/>
        <v>202.90168686999999</v>
      </c>
      <c r="Q19" s="32">
        <f t="shared" si="1"/>
        <v>304.77977999999996</v>
      </c>
      <c r="R19" s="31">
        <f>(((P19*100)/D36)-100)</f>
        <v>2.454901469400113</v>
      </c>
      <c r="T19" s="5"/>
      <c r="U19" s="5"/>
      <c r="V19" s="5"/>
      <c r="W19" s="5"/>
    </row>
    <row r="20" spans="2:23" x14ac:dyDescent="0.2">
      <c r="B20" s="69"/>
      <c r="C20" s="69" t="s">
        <v>5</v>
      </c>
      <c r="D20" s="54" t="s">
        <v>0</v>
      </c>
      <c r="E20" s="27" t="s">
        <v>73</v>
      </c>
      <c r="F20" s="44">
        <v>209.90369999999999</v>
      </c>
      <c r="G20" s="31">
        <v>303.43829999999997</v>
      </c>
      <c r="H20" s="31">
        <v>209.83757399999999</v>
      </c>
      <c r="I20" s="31">
        <v>304.30554000000001</v>
      </c>
      <c r="J20" s="31">
        <v>217.51241300000001</v>
      </c>
      <c r="K20" s="31">
        <v>303.58535999999998</v>
      </c>
      <c r="L20" s="31">
        <v>207.79426000000001</v>
      </c>
      <c r="M20" s="31">
        <v>313.75152000000003</v>
      </c>
      <c r="N20" s="31">
        <v>210.59297600000002</v>
      </c>
      <c r="O20" s="32">
        <v>314.01911999999999</v>
      </c>
      <c r="P20" s="33">
        <f t="shared" si="0"/>
        <v>209.90369999999999</v>
      </c>
      <c r="Q20" s="32">
        <f t="shared" si="1"/>
        <v>304.30554000000001</v>
      </c>
      <c r="R20" s="31">
        <f>(((P20*100)/D36)-100)</f>
        <v>5.9905574631387566</v>
      </c>
      <c r="T20" s="5"/>
      <c r="U20" s="5"/>
      <c r="V20" s="5"/>
      <c r="W20" s="5"/>
    </row>
    <row r="21" spans="2:23" x14ac:dyDescent="0.2">
      <c r="B21" s="69"/>
      <c r="C21" s="69"/>
      <c r="D21" s="54" t="s">
        <v>1</v>
      </c>
      <c r="E21" s="27" t="s">
        <v>74</v>
      </c>
      <c r="F21" s="44">
        <v>203.65619895</v>
      </c>
      <c r="G21" s="31">
        <v>359.77415999999999</v>
      </c>
      <c r="H21" s="31">
        <v>199.60695583</v>
      </c>
      <c r="I21" s="31">
        <v>364.57272</v>
      </c>
      <c r="J21" s="31">
        <v>204.14580429999998</v>
      </c>
      <c r="K21" s="31">
        <v>353.63574</v>
      </c>
      <c r="L21" s="31">
        <v>208.84378777000001</v>
      </c>
      <c r="M21" s="31">
        <v>366.95729999999998</v>
      </c>
      <c r="N21" s="31">
        <v>205.29836606000001</v>
      </c>
      <c r="O21" s="32">
        <v>359.48675999999995</v>
      </c>
      <c r="P21" s="33">
        <f t="shared" si="0"/>
        <v>204.14580429999998</v>
      </c>
      <c r="Q21" s="32">
        <f t="shared" si="1"/>
        <v>359.77415999999999</v>
      </c>
      <c r="R21" s="31">
        <f>(((P21*100)/D36)-100)</f>
        <v>3.0831166935972476</v>
      </c>
      <c r="T21" s="5"/>
      <c r="U21" s="5"/>
      <c r="V21" s="5"/>
      <c r="W21" s="5"/>
    </row>
    <row r="22" spans="2:23" x14ac:dyDescent="0.2">
      <c r="B22" s="69"/>
      <c r="C22" s="69" t="s">
        <v>15</v>
      </c>
      <c r="D22" s="54" t="s">
        <v>0</v>
      </c>
      <c r="E22" s="27" t="s">
        <v>75</v>
      </c>
      <c r="F22" s="44">
        <v>211.31531500000003</v>
      </c>
      <c r="G22" s="31">
        <v>305.47044</v>
      </c>
      <c r="H22" s="31">
        <v>207.964416</v>
      </c>
      <c r="I22" s="31">
        <v>312.48989999999998</v>
      </c>
      <c r="J22" s="31">
        <v>208.24416400000001</v>
      </c>
      <c r="K22" s="31">
        <v>308.85845999999998</v>
      </c>
      <c r="L22" s="31">
        <v>216.42360000000002</v>
      </c>
      <c r="M22" s="31">
        <v>300.81948</v>
      </c>
      <c r="N22" s="31">
        <v>208.790064</v>
      </c>
      <c r="O22" s="32">
        <v>314.88414</v>
      </c>
      <c r="P22" s="33">
        <f t="shared" si="0"/>
        <v>208.790064</v>
      </c>
      <c r="Q22" s="32">
        <f t="shared" si="1"/>
        <v>308.85845999999998</v>
      </c>
      <c r="R22" s="19">
        <f>(((P22*100)/D36)-100)</f>
        <v>5.428228640678654</v>
      </c>
      <c r="T22" s="5"/>
      <c r="U22" s="5"/>
      <c r="V22" s="5"/>
      <c r="W22" s="5"/>
    </row>
    <row r="23" spans="2:23" ht="17" thickBot="1" x14ac:dyDescent="0.25">
      <c r="B23" s="70"/>
      <c r="C23" s="70"/>
      <c r="D23" s="63" t="s">
        <v>1</v>
      </c>
      <c r="E23" s="10" t="s">
        <v>76</v>
      </c>
      <c r="F23" s="45">
        <v>198.51004599999999</v>
      </c>
      <c r="G23" s="35">
        <v>362.82762000000002</v>
      </c>
      <c r="H23" s="35">
        <v>204.069368</v>
      </c>
      <c r="I23" s="35">
        <v>362.29733999999996</v>
      </c>
      <c r="J23" s="35">
        <v>203.123313</v>
      </c>
      <c r="K23" s="35">
        <v>362.21357999999998</v>
      </c>
      <c r="L23" s="35">
        <v>202.27449000000001</v>
      </c>
      <c r="M23" s="35">
        <v>362.59122000000002</v>
      </c>
      <c r="N23" s="35">
        <v>197.25025300000001</v>
      </c>
      <c r="O23" s="36">
        <v>359.85065999999995</v>
      </c>
      <c r="P23" s="56">
        <f t="shared" si="0"/>
        <v>202.27449000000001</v>
      </c>
      <c r="Q23" s="58">
        <f t="shared" si="1"/>
        <v>362.29733999999996</v>
      </c>
      <c r="R23" s="13">
        <f>(((P23*100)/D36)-100)</f>
        <v>2.1381993536659394</v>
      </c>
      <c r="T23" s="16" t="s">
        <v>34</v>
      </c>
      <c r="V23" s="5"/>
      <c r="W23" s="5"/>
    </row>
    <row r="24" spans="2:23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43">
        <v>193.64410000000001</v>
      </c>
      <c r="G24" s="38">
        <v>200.20988700000001</v>
      </c>
      <c r="H24" s="28">
        <v>198.31370000000001</v>
      </c>
      <c r="I24" s="38">
        <v>204.18763499999997</v>
      </c>
      <c r="J24" s="28">
        <v>190.67349999999999</v>
      </c>
      <c r="K24" s="38">
        <v>202.72995899999998</v>
      </c>
      <c r="L24" s="28">
        <v>200.2867</v>
      </c>
      <c r="M24" s="38">
        <v>202.46492700000002</v>
      </c>
      <c r="N24" s="28">
        <v>193.57550000000001</v>
      </c>
      <c r="O24" s="48">
        <v>207.757305</v>
      </c>
      <c r="P24" s="30">
        <f t="shared" si="0"/>
        <v>193.64410000000001</v>
      </c>
      <c r="Q24" s="29">
        <f t="shared" si="1"/>
        <v>202.72995899999998</v>
      </c>
      <c r="R24" s="17">
        <f>(((P24*100)/D36)-100)</f>
        <v>-2.2197030902847814</v>
      </c>
      <c r="T24" s="16" t="s">
        <v>36</v>
      </c>
      <c r="V24" s="5"/>
      <c r="W24" s="5"/>
    </row>
    <row r="25" spans="2:23" x14ac:dyDescent="0.2">
      <c r="B25" s="69"/>
      <c r="C25" s="69"/>
      <c r="D25" s="54" t="s">
        <v>1</v>
      </c>
      <c r="E25" s="27" t="s">
        <v>78</v>
      </c>
      <c r="F25" s="44">
        <v>194.14240000000001</v>
      </c>
      <c r="G25" s="31">
        <v>205.55580600000002</v>
      </c>
      <c r="H25" s="31">
        <v>196.22229999999999</v>
      </c>
      <c r="I25" s="31">
        <v>209.16759600000003</v>
      </c>
      <c r="J25" s="31">
        <v>190.94309999999999</v>
      </c>
      <c r="K25" s="31">
        <v>204.48838800000001</v>
      </c>
      <c r="L25" s="31">
        <v>194.5575</v>
      </c>
      <c r="M25" s="31">
        <v>208.61145000000005</v>
      </c>
      <c r="N25" s="31">
        <v>190.68360000000001</v>
      </c>
      <c r="O25" s="32">
        <v>211.54559399999999</v>
      </c>
      <c r="P25" s="33">
        <f t="shared" si="0"/>
        <v>194.14240000000001</v>
      </c>
      <c r="Q25" s="32">
        <f t="shared" si="1"/>
        <v>208.61145000000005</v>
      </c>
      <c r="R25" s="31">
        <f>(((P25*100)/D36)-100)</f>
        <v>-1.9680872550999737</v>
      </c>
      <c r="T25" s="5"/>
      <c r="U25" s="5"/>
      <c r="V25" s="5"/>
      <c r="W25" s="5"/>
    </row>
    <row r="26" spans="2:23" x14ac:dyDescent="0.2">
      <c r="B26" s="69"/>
      <c r="C26" s="69" t="s">
        <v>3</v>
      </c>
      <c r="D26" s="54" t="s">
        <v>0</v>
      </c>
      <c r="E26" s="27" t="s">
        <v>79</v>
      </c>
      <c r="F26" s="44">
        <v>193.88679999999999</v>
      </c>
      <c r="G26" s="31">
        <v>207.68262300000001</v>
      </c>
      <c r="H26" s="31">
        <v>193.67519999999999</v>
      </c>
      <c r="I26" s="31">
        <v>206.86784400000002</v>
      </c>
      <c r="J26" s="31">
        <v>190.53200000000001</v>
      </c>
      <c r="K26" s="31">
        <v>210.02149799999998</v>
      </c>
      <c r="L26" s="31">
        <v>197.333</v>
      </c>
      <c r="M26" s="31">
        <v>211.51019700000001</v>
      </c>
      <c r="N26" s="31">
        <v>190.9127</v>
      </c>
      <c r="O26" s="32">
        <v>206.76221999999999</v>
      </c>
      <c r="P26" s="33">
        <f t="shared" si="0"/>
        <v>193.67519999999999</v>
      </c>
      <c r="Q26" s="32">
        <f t="shared" si="1"/>
        <v>207.68262300000001</v>
      </c>
      <c r="R26" s="31">
        <f>(((P26*100)/D36)-100)</f>
        <v>-2.2039991920824065</v>
      </c>
      <c r="T26" s="5"/>
      <c r="U26" s="5"/>
      <c r="V26" s="5"/>
      <c r="W26" s="5"/>
    </row>
    <row r="27" spans="2:23" x14ac:dyDescent="0.2">
      <c r="B27" s="69"/>
      <c r="C27" s="69"/>
      <c r="D27" s="54" t="s">
        <v>1</v>
      </c>
      <c r="E27" s="27" t="s">
        <v>80</v>
      </c>
      <c r="F27" s="44">
        <v>194.64330000000001</v>
      </c>
      <c r="G27" s="31">
        <v>243.49069799999998</v>
      </c>
      <c r="H27" s="31">
        <v>191.08269999999999</v>
      </c>
      <c r="I27" s="31">
        <v>241.09277399999999</v>
      </c>
      <c r="J27" s="31">
        <v>192.083</v>
      </c>
      <c r="K27" s="31">
        <v>247.74862500000003</v>
      </c>
      <c r="L27" s="31">
        <v>195.27760000000001</v>
      </c>
      <c r="M27" s="31">
        <v>241.80751800000002</v>
      </c>
      <c r="N27" s="31">
        <v>194.98500000000001</v>
      </c>
      <c r="O27" s="32">
        <v>242.788185</v>
      </c>
      <c r="P27" s="33">
        <f t="shared" si="0"/>
        <v>194.64330000000001</v>
      </c>
      <c r="Q27" s="32">
        <f t="shared" si="1"/>
        <v>242.788185</v>
      </c>
      <c r="R27" s="31">
        <f>(((P27*100)/D36)-100)</f>
        <v>-1.7151585538274929</v>
      </c>
      <c r="T27" s="5"/>
      <c r="U27" s="5"/>
      <c r="V27" s="5"/>
      <c r="W27" s="5"/>
    </row>
    <row r="28" spans="2:23" x14ac:dyDescent="0.2">
      <c r="B28" s="69"/>
      <c r="C28" s="69" t="s">
        <v>4</v>
      </c>
      <c r="D28" s="54" t="s">
        <v>0</v>
      </c>
      <c r="E28" s="27" t="s">
        <v>81</v>
      </c>
      <c r="F28" s="44">
        <v>195.4933</v>
      </c>
      <c r="G28" s="31">
        <v>207.41046299999999</v>
      </c>
      <c r="H28" s="31">
        <v>201.7698</v>
      </c>
      <c r="I28" s="31">
        <v>203.390838</v>
      </c>
      <c r="J28" s="31">
        <v>202.52080000000001</v>
      </c>
      <c r="K28" s="31">
        <v>213.98231699999999</v>
      </c>
      <c r="L28" s="31">
        <v>192.9461</v>
      </c>
      <c r="M28" s="31">
        <v>208.68030000000002</v>
      </c>
      <c r="N28" s="31">
        <v>195.23570000000001</v>
      </c>
      <c r="O28" s="32">
        <v>213.62186700000001</v>
      </c>
      <c r="P28" s="33">
        <f t="shared" si="0"/>
        <v>195.4933</v>
      </c>
      <c r="Q28" s="32">
        <f t="shared" si="1"/>
        <v>208.68030000000002</v>
      </c>
      <c r="R28" s="31">
        <f>(((P28*100)/D36)-100)</f>
        <v>-1.2859523328620384</v>
      </c>
      <c r="T28" s="5"/>
      <c r="U28" s="5"/>
      <c r="V28" s="5"/>
      <c r="W28" s="5"/>
    </row>
    <row r="29" spans="2:23" x14ac:dyDescent="0.2">
      <c r="B29" s="69"/>
      <c r="C29" s="69"/>
      <c r="D29" s="54" t="s">
        <v>1</v>
      </c>
      <c r="E29" s="27" t="s">
        <v>82</v>
      </c>
      <c r="F29" s="44">
        <v>195.6491</v>
      </c>
      <c r="G29" s="31">
        <v>239.53449600000002</v>
      </c>
      <c r="H29" s="31">
        <v>195.97839999999999</v>
      </c>
      <c r="I29" s="31">
        <v>245.81960999999998</v>
      </c>
      <c r="J29" s="31">
        <v>203.21119999999999</v>
      </c>
      <c r="K29" s="31">
        <v>241.75098000000003</v>
      </c>
      <c r="L29" s="31">
        <v>193.321</v>
      </c>
      <c r="M29" s="31">
        <v>242.36901000000003</v>
      </c>
      <c r="N29" s="31">
        <v>192.5162</v>
      </c>
      <c r="O29" s="32">
        <v>238.37862600000003</v>
      </c>
      <c r="P29" s="33">
        <f t="shared" si="0"/>
        <v>195.6491</v>
      </c>
      <c r="Q29" s="32">
        <f t="shared" si="1"/>
        <v>241.75098000000003</v>
      </c>
      <c r="R29" s="31">
        <f>(((P29*100)/D36)-100)</f>
        <v>-1.2072813573015537</v>
      </c>
      <c r="T29" s="5"/>
      <c r="U29" s="5"/>
      <c r="V29" s="5"/>
      <c r="W29" s="5"/>
    </row>
    <row r="30" spans="2:23" x14ac:dyDescent="0.2">
      <c r="B30" s="69"/>
      <c r="C30" s="69" t="s">
        <v>5</v>
      </c>
      <c r="D30" s="54" t="s">
        <v>0</v>
      </c>
      <c r="E30" s="27" t="s">
        <v>83</v>
      </c>
      <c r="F30" s="44">
        <v>195.2484</v>
      </c>
      <c r="G30" s="31">
        <v>242.62059600000003</v>
      </c>
      <c r="H30" s="31">
        <v>196.94370000000001</v>
      </c>
      <c r="I30" s="31">
        <v>248.76687600000002</v>
      </c>
      <c r="J30" s="31">
        <v>195.6215</v>
      </c>
      <c r="K30" s="31">
        <v>243.72843299999997</v>
      </c>
      <c r="L30" s="31">
        <v>192.34209999999999</v>
      </c>
      <c r="M30" s="31">
        <v>245.87315100000001</v>
      </c>
      <c r="N30" s="31">
        <v>195.5317</v>
      </c>
      <c r="O30" s="32">
        <v>240.012801</v>
      </c>
      <c r="P30" s="33">
        <f t="shared" si="0"/>
        <v>195.5317</v>
      </c>
      <c r="Q30" s="32">
        <f t="shared" si="1"/>
        <v>243.72843299999997</v>
      </c>
      <c r="R30" s="31">
        <f>(((P30*100)/D36)-100)</f>
        <v>-1.2665623106443178</v>
      </c>
      <c r="T30" s="5"/>
      <c r="U30" s="5"/>
      <c r="V30" s="5"/>
      <c r="W30" s="5"/>
    </row>
    <row r="31" spans="2:23" x14ac:dyDescent="0.2">
      <c r="B31" s="69"/>
      <c r="C31" s="69"/>
      <c r="D31" s="54" t="s">
        <v>1</v>
      </c>
      <c r="E31" s="27" t="s">
        <v>84</v>
      </c>
      <c r="F31" s="44">
        <v>195.827</v>
      </c>
      <c r="G31" s="31">
        <v>499.29209999999995</v>
      </c>
      <c r="H31" s="31">
        <v>193.21199999999999</v>
      </c>
      <c r="I31" s="31">
        <v>503.61782399999998</v>
      </c>
      <c r="J31" s="31">
        <v>198.7465</v>
      </c>
      <c r="K31" s="31">
        <v>517.7843190000001</v>
      </c>
      <c r="L31" s="31">
        <v>199.77260000000001</v>
      </c>
      <c r="M31" s="31">
        <v>517.46728499999995</v>
      </c>
      <c r="N31" s="31">
        <v>195.28469999999999</v>
      </c>
      <c r="O31" s="32">
        <v>506.74393799999996</v>
      </c>
      <c r="P31" s="33">
        <f t="shared" si="0"/>
        <v>195.827</v>
      </c>
      <c r="Q31" s="32">
        <f t="shared" si="1"/>
        <v>506.74393799999996</v>
      </c>
      <c r="R31" s="31">
        <f>(((P31*100)/D36)-100)</f>
        <v>-1.1174510199959542</v>
      </c>
      <c r="T31" s="5"/>
      <c r="U31" s="5"/>
      <c r="V31" s="5"/>
      <c r="W31" s="5"/>
    </row>
    <row r="32" spans="2:23" x14ac:dyDescent="0.2">
      <c r="B32" s="69"/>
      <c r="C32" s="69" t="s">
        <v>15</v>
      </c>
      <c r="D32" s="54" t="s">
        <v>0</v>
      </c>
      <c r="E32" s="27" t="s">
        <v>85</v>
      </c>
      <c r="F32" s="44">
        <v>195.72300000000001</v>
      </c>
      <c r="G32" s="31">
        <v>246.65253300000001</v>
      </c>
      <c r="H32" s="31">
        <v>197.27520000000001</v>
      </c>
      <c r="I32" s="31">
        <v>246.59769599999998</v>
      </c>
      <c r="J32" s="31">
        <v>201.29640000000001</v>
      </c>
      <c r="K32" s="31">
        <v>242.74711799999997</v>
      </c>
      <c r="L32" s="31">
        <v>195.66419999999999</v>
      </c>
      <c r="M32" s="31">
        <v>247.13723700000006</v>
      </c>
      <c r="N32" s="31">
        <v>194.31399999999999</v>
      </c>
      <c r="O32" s="32">
        <v>252.77354099999999</v>
      </c>
      <c r="P32" s="33">
        <f t="shared" si="0"/>
        <v>195.72300000000001</v>
      </c>
      <c r="Q32" s="32">
        <f t="shared" si="1"/>
        <v>246.65253300000001</v>
      </c>
      <c r="R32" s="31">
        <f>(((P32*100)/D36)-100)</f>
        <v>-1.1699656635023103</v>
      </c>
      <c r="T32" s="60"/>
      <c r="U32" s="5"/>
      <c r="V32" s="5"/>
      <c r="W32" s="5"/>
    </row>
    <row r="33" spans="2:23" ht="17" thickBot="1" x14ac:dyDescent="0.25">
      <c r="B33" s="70"/>
      <c r="C33" s="70"/>
      <c r="D33" s="63" t="s">
        <v>1</v>
      </c>
      <c r="E33" s="10" t="s">
        <v>86</v>
      </c>
      <c r="F33" s="45">
        <v>197.1258</v>
      </c>
      <c r="G33" s="35">
        <v>500.62203900000003</v>
      </c>
      <c r="H33" s="35">
        <v>193.0069</v>
      </c>
      <c r="I33" s="35">
        <v>518.70261600000003</v>
      </c>
      <c r="J33" s="35">
        <v>194.01300000000001</v>
      </c>
      <c r="K33" s="35">
        <v>509.61190500000004</v>
      </c>
      <c r="L33" s="35">
        <v>198.56219999999999</v>
      </c>
      <c r="M33" s="35">
        <v>505.36353600000007</v>
      </c>
      <c r="N33" s="35">
        <v>198.21100000000001</v>
      </c>
      <c r="O33" s="36">
        <v>509.69258100000002</v>
      </c>
      <c r="P33" s="56">
        <f t="shared" si="0"/>
        <v>197.1258</v>
      </c>
      <c r="Q33" s="57">
        <f t="shared" si="1"/>
        <v>509.61190500000004</v>
      </c>
      <c r="R33" s="13">
        <f>(((P33*100)/D36)-100)</f>
        <v>-0.46162391436074302</v>
      </c>
      <c r="T33" s="5"/>
      <c r="U33" s="5"/>
      <c r="V33" s="5"/>
      <c r="W33" s="5"/>
    </row>
    <row r="34" spans="2:23" ht="17" thickTop="1" x14ac:dyDescent="0.2">
      <c r="T34" s="5"/>
      <c r="U34" s="5"/>
      <c r="V34" s="5"/>
      <c r="W34" s="5"/>
    </row>
    <row r="35" spans="2:23" x14ac:dyDescent="0.2">
      <c r="B35" s="11"/>
      <c r="C35" s="11"/>
      <c r="D35" s="11"/>
      <c r="E35" s="11"/>
      <c r="F35" s="11"/>
      <c r="T35" s="5"/>
      <c r="U35" s="5"/>
      <c r="V35" s="5"/>
      <c r="W35" s="5"/>
    </row>
    <row r="36" spans="2:23" x14ac:dyDescent="0.2">
      <c r="B36" s="11"/>
      <c r="C36" s="41" t="s">
        <v>6</v>
      </c>
      <c r="D36" s="42">
        <v>198.04</v>
      </c>
      <c r="E36" s="65"/>
      <c r="F36" s="11"/>
    </row>
    <row r="38" spans="2:23" x14ac:dyDescent="0.2">
      <c r="C38" s="1" t="s">
        <v>56</v>
      </c>
    </row>
    <row r="41" spans="2:23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D1B4-F31E-BC43-B4A7-A1807A22DA8D}">
  <sheetPr>
    <tabColor rgb="FF00B050"/>
  </sheetPr>
  <dimension ref="B1:T41"/>
  <sheetViews>
    <sheetView topLeftCell="F1" zoomScale="168" zoomScaleNormal="168" workbookViewId="0">
      <selection activeCell="Q4" sqref="Q4:R3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1640625" style="1" customWidth="1"/>
    <col min="6" max="17" width="10.83203125" style="1"/>
    <col min="18" max="18" width="12.1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69" t="s">
        <v>17</v>
      </c>
      <c r="I2" s="69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0" ht="37" customHeight="1" thickBot="1" x14ac:dyDescent="0.25">
      <c r="B3" s="72"/>
      <c r="C3" s="75"/>
      <c r="D3" s="74"/>
      <c r="E3" s="80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72"/>
    </row>
    <row r="4" spans="2:20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43">
        <v>130.22496000000001</v>
      </c>
      <c r="G4" s="28">
        <v>69.228359999999995</v>
      </c>
      <c r="H4" s="28">
        <v>128.77488</v>
      </c>
      <c r="I4" s="28">
        <v>69.308819999999997</v>
      </c>
      <c r="J4" s="28">
        <v>129.83596800000001</v>
      </c>
      <c r="K4" s="28">
        <v>70.33578</v>
      </c>
      <c r="L4" s="28">
        <v>130.274496</v>
      </c>
      <c r="M4" s="28">
        <v>71.001959999999997</v>
      </c>
      <c r="N4" s="28">
        <v>129.21964800000001</v>
      </c>
      <c r="O4" s="53">
        <v>70.878239999999991</v>
      </c>
      <c r="P4" s="30">
        <f t="shared" ref="P4:P33" si="0">MEDIAN(F4,H4,J4,L4,N4)</f>
        <v>129.83596800000001</v>
      </c>
      <c r="Q4" s="29">
        <f t="shared" ref="Q4:Q33" si="1">MEDIAN(G4,I4,K4,M4,O4)</f>
        <v>70.33578</v>
      </c>
      <c r="R4" s="30">
        <f>(((P4*100)/$D$36)-100)</f>
        <v>-9.9174578505515711</v>
      </c>
    </row>
    <row r="5" spans="2:20" x14ac:dyDescent="0.2">
      <c r="B5" s="69"/>
      <c r="C5" s="69"/>
      <c r="D5" s="54" t="s">
        <v>1</v>
      </c>
      <c r="E5" s="27" t="s">
        <v>58</v>
      </c>
      <c r="F5" s="44">
        <v>129.94137599999999</v>
      </c>
      <c r="G5" s="31">
        <v>98.260500000000008</v>
      </c>
      <c r="H5" s="31">
        <v>133.98374399999997</v>
      </c>
      <c r="I5" s="31">
        <v>97.212779999999995</v>
      </c>
      <c r="J5" s="31">
        <v>131.82681600000001</v>
      </c>
      <c r="K5" s="31">
        <v>96.714780000000005</v>
      </c>
      <c r="L5" s="31">
        <v>131.97369599999999</v>
      </c>
      <c r="M5" s="31">
        <v>101.28695999999999</v>
      </c>
      <c r="N5" s="31">
        <v>134.74617599999999</v>
      </c>
      <c r="O5" s="40">
        <v>97.810559999999995</v>
      </c>
      <c r="P5" s="33">
        <f t="shared" si="0"/>
        <v>131.97369599999999</v>
      </c>
      <c r="Q5" s="32">
        <f t="shared" si="1"/>
        <v>97.810559999999995</v>
      </c>
      <c r="R5" s="33">
        <f t="shared" ref="R5:R33" si="2">(((P5*100)/$D$36)-100)</f>
        <v>-8.4342635121071368</v>
      </c>
    </row>
    <row r="6" spans="2:20" x14ac:dyDescent="0.2">
      <c r="B6" s="69"/>
      <c r="C6" s="69" t="s">
        <v>3</v>
      </c>
      <c r="D6" s="54" t="s">
        <v>0</v>
      </c>
      <c r="E6" s="27" t="s">
        <v>59</v>
      </c>
      <c r="F6" s="44">
        <v>130.07414399999999</v>
      </c>
      <c r="G6" s="31">
        <v>144.08982</v>
      </c>
      <c r="H6" s="31">
        <v>129.48835199999999</v>
      </c>
      <c r="I6" s="31">
        <v>148.82328000000001</v>
      </c>
      <c r="J6" s="31">
        <v>132.79574400000001</v>
      </c>
      <c r="K6" s="31">
        <v>143.04527999999999</v>
      </c>
      <c r="L6" s="31">
        <v>129.699648</v>
      </c>
      <c r="M6" s="31">
        <v>146.55462</v>
      </c>
      <c r="N6" s="31">
        <v>130.89014399999999</v>
      </c>
      <c r="O6" s="40">
        <v>148.14678000000001</v>
      </c>
      <c r="P6" s="33">
        <f t="shared" si="0"/>
        <v>130.07414399999999</v>
      </c>
      <c r="Q6" s="32">
        <f t="shared" si="1"/>
        <v>146.55462</v>
      </c>
      <c r="R6" s="33">
        <f t="shared" si="2"/>
        <v>-9.7522070353153367</v>
      </c>
    </row>
    <row r="7" spans="2:20" x14ac:dyDescent="0.2">
      <c r="B7" s="69"/>
      <c r="C7" s="69"/>
      <c r="D7" s="54" t="s">
        <v>1</v>
      </c>
      <c r="E7" s="27" t="s">
        <v>60</v>
      </c>
      <c r="F7" s="44">
        <v>131.56175999999999</v>
      </c>
      <c r="G7" s="31">
        <v>151.19219999999999</v>
      </c>
      <c r="H7" s="31">
        <v>130.952832</v>
      </c>
      <c r="I7" s="31">
        <v>153.98316</v>
      </c>
      <c r="J7" s="31">
        <v>133.267776</v>
      </c>
      <c r="K7" s="31">
        <v>152.78358</v>
      </c>
      <c r="L7" s="31">
        <v>135.45014399999999</v>
      </c>
      <c r="M7" s="31">
        <v>155.44152</v>
      </c>
      <c r="N7" s="31">
        <v>128.97590399999999</v>
      </c>
      <c r="O7" s="40">
        <v>153.16361999999998</v>
      </c>
      <c r="P7" s="33">
        <f t="shared" si="0"/>
        <v>131.56175999999999</v>
      </c>
      <c r="Q7" s="32">
        <f t="shared" si="1"/>
        <v>153.16361999999998</v>
      </c>
      <c r="R7" s="33">
        <f t="shared" si="2"/>
        <v>-8.7200721570804092</v>
      </c>
    </row>
    <row r="8" spans="2:20" x14ac:dyDescent="0.2">
      <c r="B8" s="69"/>
      <c r="C8" s="69" t="s">
        <v>4</v>
      </c>
      <c r="D8" s="54" t="s">
        <v>0</v>
      </c>
      <c r="E8" s="27" t="s">
        <v>61</v>
      </c>
      <c r="F8" s="44">
        <v>130.96742399999999</v>
      </c>
      <c r="G8" s="31">
        <v>147.60407999999998</v>
      </c>
      <c r="H8" s="31">
        <v>134.89967999999999</v>
      </c>
      <c r="I8" s="31">
        <v>147.18137999999999</v>
      </c>
      <c r="J8" s="31">
        <v>129.41481599999997</v>
      </c>
      <c r="K8" s="31">
        <v>145.93979999999999</v>
      </c>
      <c r="L8" s="31">
        <v>131.15567999999999</v>
      </c>
      <c r="M8" s="31">
        <v>145.65971999999999</v>
      </c>
      <c r="N8" s="31">
        <v>133.45391999999998</v>
      </c>
      <c r="O8" s="40">
        <v>146.19221999999999</v>
      </c>
      <c r="P8" s="33">
        <f t="shared" si="0"/>
        <v>131.15567999999999</v>
      </c>
      <c r="Q8" s="32">
        <f t="shared" si="1"/>
        <v>146.19221999999999</v>
      </c>
      <c r="R8" s="33">
        <f t="shared" si="2"/>
        <v>-9.0018178033719636</v>
      </c>
    </row>
    <row r="9" spans="2:20" x14ac:dyDescent="0.2">
      <c r="B9" s="69"/>
      <c r="C9" s="69"/>
      <c r="D9" s="54" t="s">
        <v>1</v>
      </c>
      <c r="E9" s="27" t="s">
        <v>62</v>
      </c>
      <c r="F9" s="44">
        <v>131.66764799999999</v>
      </c>
      <c r="G9" s="31">
        <v>156.63803999999999</v>
      </c>
      <c r="H9" s="31">
        <v>136.24032</v>
      </c>
      <c r="I9" s="31">
        <v>161.69682</v>
      </c>
      <c r="J9" s="31">
        <v>133.60646399999999</v>
      </c>
      <c r="K9" s="31">
        <v>155.70899999999997</v>
      </c>
      <c r="L9" s="31">
        <v>129.61075199999999</v>
      </c>
      <c r="M9" s="31">
        <v>158.05145999999999</v>
      </c>
      <c r="N9" s="31">
        <v>132.30403200000001</v>
      </c>
      <c r="O9" s="40">
        <v>156.98064000000002</v>
      </c>
      <c r="P9" s="33">
        <f t="shared" si="0"/>
        <v>132.30403200000001</v>
      </c>
      <c r="Q9" s="32">
        <f t="shared" si="1"/>
        <v>156.98064000000002</v>
      </c>
      <c r="R9" s="33">
        <f t="shared" si="2"/>
        <v>-8.2050704225352007</v>
      </c>
    </row>
    <row r="10" spans="2:20" x14ac:dyDescent="0.2">
      <c r="B10" s="69"/>
      <c r="C10" s="69" t="s">
        <v>5</v>
      </c>
      <c r="D10" s="54" t="s">
        <v>0</v>
      </c>
      <c r="E10" s="27" t="s">
        <v>63</v>
      </c>
      <c r="F10" s="44">
        <v>131.837952</v>
      </c>
      <c r="G10" s="31">
        <v>170.44949999999997</v>
      </c>
      <c r="H10" s="31">
        <v>129.74150399999999</v>
      </c>
      <c r="I10" s="31">
        <v>172.38672</v>
      </c>
      <c r="J10" s="31">
        <v>131.22134399999999</v>
      </c>
      <c r="K10" s="31">
        <v>169.49886000000001</v>
      </c>
      <c r="L10" s="31">
        <v>134.59344000000002</v>
      </c>
      <c r="M10" s="31">
        <v>176.35458</v>
      </c>
      <c r="N10" s="31">
        <v>131.17804799999999</v>
      </c>
      <c r="O10" s="40">
        <v>172.75919999999999</v>
      </c>
      <c r="P10" s="33">
        <f t="shared" si="0"/>
        <v>131.22134399999999</v>
      </c>
      <c r="Q10" s="32">
        <f t="shared" si="1"/>
        <v>172.38672</v>
      </c>
      <c r="R10" s="33">
        <f t="shared" si="2"/>
        <v>-8.9562589329078008</v>
      </c>
    </row>
    <row r="11" spans="2:20" x14ac:dyDescent="0.2">
      <c r="B11" s="69"/>
      <c r="C11" s="69"/>
      <c r="D11" s="54" t="s">
        <v>1</v>
      </c>
      <c r="E11" s="27" t="s">
        <v>64</v>
      </c>
      <c r="F11" s="44">
        <v>131.82403199999999</v>
      </c>
      <c r="G11" s="31">
        <v>181.08083999999999</v>
      </c>
      <c r="H11" s="31">
        <v>132.17500799999999</v>
      </c>
      <c r="I11" s="31">
        <v>179.57165999999998</v>
      </c>
      <c r="J11" s="31">
        <v>134.44521599999999</v>
      </c>
      <c r="K11" s="31">
        <v>184.08347999999998</v>
      </c>
      <c r="L11" s="31">
        <v>135.93763199999998</v>
      </c>
      <c r="M11" s="31">
        <v>187.61478</v>
      </c>
      <c r="N11" s="31">
        <v>129.86246400000002</v>
      </c>
      <c r="O11" s="40">
        <v>183.54372000000001</v>
      </c>
      <c r="P11" s="33">
        <f t="shared" si="0"/>
        <v>132.17500799999999</v>
      </c>
      <c r="Q11" s="32">
        <f t="shared" si="1"/>
        <v>183.54372000000001</v>
      </c>
      <c r="R11" s="33">
        <f t="shared" si="2"/>
        <v>-8.2945896066051432</v>
      </c>
    </row>
    <row r="12" spans="2:20" x14ac:dyDescent="0.2">
      <c r="B12" s="69"/>
      <c r="C12" s="69" t="s">
        <v>15</v>
      </c>
      <c r="D12" s="54" t="s">
        <v>0</v>
      </c>
      <c r="E12" s="27" t="s">
        <v>65</v>
      </c>
      <c r="F12" s="44">
        <v>130.80057599999998</v>
      </c>
      <c r="G12" s="31">
        <v>173.70186000000001</v>
      </c>
      <c r="H12" s="31">
        <v>134.23948799999999</v>
      </c>
      <c r="I12" s="31">
        <v>177.53448</v>
      </c>
      <c r="J12" s="31">
        <v>132.67334400000001</v>
      </c>
      <c r="K12" s="31">
        <v>178.72319999999999</v>
      </c>
      <c r="L12" s="31">
        <v>133.95004799999998</v>
      </c>
      <c r="M12" s="31">
        <v>177.18899999999999</v>
      </c>
      <c r="N12" s="31">
        <v>131.82508799999999</v>
      </c>
      <c r="O12" s="40">
        <v>175.04454000000001</v>
      </c>
      <c r="P12" s="33">
        <f t="shared" si="0"/>
        <v>132.67334400000001</v>
      </c>
      <c r="Q12" s="32">
        <f t="shared" si="1"/>
        <v>177.18899999999999</v>
      </c>
      <c r="R12" s="33">
        <f t="shared" si="2"/>
        <v>-7.9488350794421621</v>
      </c>
    </row>
    <row r="13" spans="2:20" ht="17" thickBot="1" x14ac:dyDescent="0.25">
      <c r="B13" s="70"/>
      <c r="C13" s="70"/>
      <c r="D13" s="63" t="s">
        <v>1</v>
      </c>
      <c r="E13" s="27" t="s">
        <v>66</v>
      </c>
      <c r="F13" s="45">
        <v>133.355232</v>
      </c>
      <c r="G13" s="35">
        <v>184.44665999999998</v>
      </c>
      <c r="H13" s="35">
        <v>133.17264</v>
      </c>
      <c r="I13" s="35">
        <v>182.28863999999999</v>
      </c>
      <c r="J13" s="35">
        <v>137.29459199999999</v>
      </c>
      <c r="K13" s="35">
        <v>182.68866</v>
      </c>
      <c r="L13" s="35">
        <v>130.83379199999999</v>
      </c>
      <c r="M13" s="35">
        <v>190.67015999999998</v>
      </c>
      <c r="N13" s="35">
        <v>133.68739199999999</v>
      </c>
      <c r="O13" s="52">
        <v>189.39521999999999</v>
      </c>
      <c r="P13" s="56">
        <f t="shared" si="0"/>
        <v>133.355232</v>
      </c>
      <c r="Q13" s="15">
        <f t="shared" si="1"/>
        <v>184.44665999999998</v>
      </c>
      <c r="R13" s="59">
        <f t="shared" si="2"/>
        <v>-7.4757288558939905</v>
      </c>
      <c r="T13" s="16" t="s">
        <v>37</v>
      </c>
    </row>
    <row r="14" spans="2:20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43">
        <v>132.04242688665599</v>
      </c>
      <c r="G14" s="28">
        <v>152.32560000000001</v>
      </c>
      <c r="H14" s="28">
        <v>129.76410237542402</v>
      </c>
      <c r="I14" s="28">
        <v>152.89080000000001</v>
      </c>
      <c r="J14" s="28">
        <v>136.700058350592</v>
      </c>
      <c r="K14" s="28">
        <v>156.80334000000002</v>
      </c>
      <c r="L14" s="28">
        <v>130.36686274867199</v>
      </c>
      <c r="M14" s="28">
        <v>152.3475</v>
      </c>
      <c r="N14" s="28">
        <v>129.561255977472</v>
      </c>
      <c r="O14" s="29">
        <v>152.39255999999997</v>
      </c>
      <c r="P14" s="49">
        <f t="shared" si="0"/>
        <v>130.36686274867199</v>
      </c>
      <c r="Q14" s="48">
        <f t="shared" si="1"/>
        <v>152.39255999999997</v>
      </c>
      <c r="R14" s="30">
        <f t="shared" si="2"/>
        <v>-9.5491134748685198</v>
      </c>
    </row>
    <row r="15" spans="2:20" x14ac:dyDescent="0.2">
      <c r="B15" s="69"/>
      <c r="C15" s="69"/>
      <c r="D15" s="54" t="s">
        <v>1</v>
      </c>
      <c r="E15" s="27" t="s">
        <v>68</v>
      </c>
      <c r="F15" s="44">
        <v>131.17266541209602</v>
      </c>
      <c r="G15" s="31">
        <v>292.29138</v>
      </c>
      <c r="H15" s="31">
        <v>128.45123269017597</v>
      </c>
      <c r="I15" s="31">
        <v>292.72709999999995</v>
      </c>
      <c r="J15" s="31">
        <v>135.74175359078399</v>
      </c>
      <c r="K15" s="31">
        <v>303.41165999999998</v>
      </c>
      <c r="L15" s="31">
        <v>135.34056631603201</v>
      </c>
      <c r="M15" s="31">
        <v>287.01438000000002</v>
      </c>
      <c r="N15" s="31">
        <v>133.372926872064</v>
      </c>
      <c r="O15" s="32">
        <v>300.99288000000001</v>
      </c>
      <c r="P15" s="49">
        <f t="shared" si="0"/>
        <v>133.372926872064</v>
      </c>
      <c r="Q15" s="32">
        <f t="shared" si="1"/>
        <v>292.72709999999995</v>
      </c>
      <c r="R15" s="33">
        <f t="shared" si="2"/>
        <v>-7.4634518337167748</v>
      </c>
    </row>
    <row r="16" spans="2:20" x14ac:dyDescent="0.2">
      <c r="B16" s="69"/>
      <c r="C16" s="69" t="s">
        <v>3</v>
      </c>
      <c r="D16" s="54" t="s">
        <v>0</v>
      </c>
      <c r="E16" s="27" t="s">
        <v>69</v>
      </c>
      <c r="F16" s="44">
        <v>131.537318787072</v>
      </c>
      <c r="G16" s="31">
        <v>248.39321999999999</v>
      </c>
      <c r="H16" s="31">
        <v>134.30919375667199</v>
      </c>
      <c r="I16" s="31">
        <v>248.60772</v>
      </c>
      <c r="J16" s="31">
        <v>129.69142636032001</v>
      </c>
      <c r="K16" s="31">
        <v>253.85885999999999</v>
      </c>
      <c r="L16" s="31">
        <v>135.82324475596801</v>
      </c>
      <c r="M16" s="31">
        <v>256.02191999999997</v>
      </c>
      <c r="N16" s="31">
        <v>132.85342069401597</v>
      </c>
      <c r="O16" s="32">
        <v>254.74445999999998</v>
      </c>
      <c r="P16" s="49">
        <f t="shared" si="0"/>
        <v>132.85342069401597</v>
      </c>
      <c r="Q16" s="32">
        <f t="shared" si="1"/>
        <v>253.85885999999999</v>
      </c>
      <c r="R16" s="33">
        <f t="shared" si="2"/>
        <v>-7.8238946131853453</v>
      </c>
    </row>
    <row r="17" spans="2:20" x14ac:dyDescent="0.2">
      <c r="B17" s="69"/>
      <c r="C17" s="69"/>
      <c r="D17" s="54" t="s">
        <v>1</v>
      </c>
      <c r="E17" s="27" t="s">
        <v>70</v>
      </c>
      <c r="F17" s="44">
        <v>132.89798617497601</v>
      </c>
      <c r="G17" s="31">
        <v>299.64</v>
      </c>
      <c r="H17" s="31">
        <v>135.78622112563198</v>
      </c>
      <c r="I17" s="31">
        <v>307.18835999999999</v>
      </c>
      <c r="J17" s="31">
        <v>132.97477592678399</v>
      </c>
      <c r="K17" s="31">
        <v>301.74083999999999</v>
      </c>
      <c r="L17" s="31">
        <v>137.58882137088</v>
      </c>
      <c r="M17" s="31">
        <v>308.14727999999997</v>
      </c>
      <c r="N17" s="31">
        <v>135.48297996288002</v>
      </c>
      <c r="O17" s="32">
        <v>296.97582</v>
      </c>
      <c r="P17" s="49">
        <f t="shared" si="0"/>
        <v>135.48297996288002</v>
      </c>
      <c r="Q17" s="32">
        <f t="shared" si="1"/>
        <v>301.74083999999999</v>
      </c>
      <c r="R17" s="33">
        <f t="shared" si="2"/>
        <v>-5.999458847651411</v>
      </c>
    </row>
    <row r="18" spans="2:20" x14ac:dyDescent="0.2">
      <c r="B18" s="69"/>
      <c r="C18" s="69" t="s">
        <v>4</v>
      </c>
      <c r="D18" s="54" t="s">
        <v>0</v>
      </c>
      <c r="E18" s="27" t="s">
        <v>71</v>
      </c>
      <c r="F18" s="44">
        <v>131.16404615424</v>
      </c>
      <c r="G18" s="31">
        <v>300.32279999999997</v>
      </c>
      <c r="H18" s="31">
        <v>131.06345549721598</v>
      </c>
      <c r="I18" s="31">
        <v>308.19960000000003</v>
      </c>
      <c r="J18" s="31">
        <v>135.11470258176001</v>
      </c>
      <c r="K18" s="31">
        <v>293.99621999999999</v>
      </c>
      <c r="L18" s="31">
        <v>133.90261944575997</v>
      </c>
      <c r="M18" s="31">
        <v>296.31323999999995</v>
      </c>
      <c r="N18" s="31">
        <v>132.89416627660799</v>
      </c>
      <c r="O18" s="32">
        <v>306.72809999999998</v>
      </c>
      <c r="P18" s="49">
        <f t="shared" si="0"/>
        <v>132.89416627660799</v>
      </c>
      <c r="Q18" s="32">
        <f t="shared" si="1"/>
        <v>300.32279999999997</v>
      </c>
      <c r="R18" s="33">
        <f t="shared" si="2"/>
        <v>-7.7956245912662183</v>
      </c>
    </row>
    <row r="19" spans="2:20" x14ac:dyDescent="0.2">
      <c r="B19" s="69"/>
      <c r="C19" s="69"/>
      <c r="D19" s="54" t="s">
        <v>1</v>
      </c>
      <c r="E19" s="27" t="s">
        <v>72</v>
      </c>
      <c r="F19" s="44">
        <v>134.82154986854397</v>
      </c>
      <c r="G19" s="31">
        <v>306.18239999999997</v>
      </c>
      <c r="H19" s="31">
        <v>139.65793298688001</v>
      </c>
      <c r="I19" s="31">
        <v>301.43664000000001</v>
      </c>
      <c r="J19" s="31">
        <v>134.08617045964797</v>
      </c>
      <c r="K19" s="31">
        <v>303.91842000000003</v>
      </c>
      <c r="L19" s="31">
        <v>137.05217462323196</v>
      </c>
      <c r="M19" s="31">
        <v>302.95799999999997</v>
      </c>
      <c r="N19" s="31">
        <v>135.78955129343998</v>
      </c>
      <c r="O19" s="32">
        <v>299.76414</v>
      </c>
      <c r="P19" s="49">
        <f t="shared" si="0"/>
        <v>135.78955129343998</v>
      </c>
      <c r="Q19" s="32">
        <f t="shared" si="1"/>
        <v>302.95799999999997</v>
      </c>
      <c r="R19" s="33">
        <f t="shared" si="2"/>
        <v>-5.7867541154235909</v>
      </c>
    </row>
    <row r="20" spans="2:20" ht="17" thickBot="1" x14ac:dyDescent="0.25">
      <c r="B20" s="69"/>
      <c r="C20" s="69" t="s">
        <v>5</v>
      </c>
      <c r="D20" s="54" t="s">
        <v>0</v>
      </c>
      <c r="E20" s="27" t="s">
        <v>73</v>
      </c>
      <c r="F20" s="45">
        <v>132.72193391542271</v>
      </c>
      <c r="G20" s="31">
        <v>390.15696000000003</v>
      </c>
      <c r="H20" s="35">
        <v>134.84386982854656</v>
      </c>
      <c r="I20" s="31">
        <v>403.51458000000002</v>
      </c>
      <c r="J20" s="35">
        <v>131.77243647000577</v>
      </c>
      <c r="K20" s="31">
        <v>403.73945999999995</v>
      </c>
      <c r="L20" s="35">
        <v>135.1251083766989</v>
      </c>
      <c r="M20" s="31">
        <v>382.49843999999996</v>
      </c>
      <c r="N20" s="35">
        <v>135.80051342229504</v>
      </c>
      <c r="O20" s="32">
        <v>393.54113999999998</v>
      </c>
      <c r="P20" s="49">
        <f t="shared" si="0"/>
        <v>134.84386982854656</v>
      </c>
      <c r="Q20" s="32">
        <f t="shared" si="1"/>
        <v>393.54113999999998</v>
      </c>
      <c r="R20" s="33">
        <f t="shared" si="2"/>
        <v>-6.4428850145378789</v>
      </c>
    </row>
    <row r="21" spans="2:20" ht="17" thickTop="1" x14ac:dyDescent="0.2">
      <c r="B21" s="69"/>
      <c r="C21" s="69"/>
      <c r="D21" s="54" t="s">
        <v>1</v>
      </c>
      <c r="E21" s="27" t="s">
        <v>74</v>
      </c>
      <c r="F21" s="44">
        <v>135.1438742640814</v>
      </c>
      <c r="G21" s="31">
        <v>398.08541999999994</v>
      </c>
      <c r="H21" s="31">
        <v>140.17619740412005</v>
      </c>
      <c r="I21" s="31">
        <v>413.00856000000005</v>
      </c>
      <c r="J21" s="31">
        <v>134.48195012955648</v>
      </c>
      <c r="K21" s="31">
        <v>394.47431999999998</v>
      </c>
      <c r="L21" s="31">
        <v>135.58145498388478</v>
      </c>
      <c r="M21" s="31">
        <v>406.06650000000002</v>
      </c>
      <c r="N21" s="31">
        <v>136.69650839170868</v>
      </c>
      <c r="O21" s="32">
        <v>411.36143999999996</v>
      </c>
      <c r="P21" s="49">
        <f t="shared" si="0"/>
        <v>135.58145498388478</v>
      </c>
      <c r="Q21" s="32">
        <f t="shared" si="1"/>
        <v>406.06650000000002</v>
      </c>
      <c r="R21" s="33">
        <f t="shared" si="2"/>
        <v>-5.9311350975613806</v>
      </c>
    </row>
    <row r="22" spans="2:20" x14ac:dyDescent="0.2">
      <c r="B22" s="69"/>
      <c r="C22" s="69" t="s">
        <v>15</v>
      </c>
      <c r="D22" s="54" t="s">
        <v>0</v>
      </c>
      <c r="E22" s="27" t="s">
        <v>75</v>
      </c>
      <c r="F22" s="44">
        <v>130.12071241568259</v>
      </c>
      <c r="G22" s="31">
        <v>399.12324000000001</v>
      </c>
      <c r="H22" s="31">
        <v>134.63072831476222</v>
      </c>
      <c r="I22" s="31">
        <v>409.4871</v>
      </c>
      <c r="J22" s="31">
        <v>135.14203346485249</v>
      </c>
      <c r="K22" s="31">
        <v>396.36599999999999</v>
      </c>
      <c r="L22" s="31">
        <v>132.0817659630797</v>
      </c>
      <c r="M22" s="31">
        <v>413.53841999999997</v>
      </c>
      <c r="N22" s="31">
        <v>134.32353796477437</v>
      </c>
      <c r="O22" s="32">
        <v>405.54552000000001</v>
      </c>
      <c r="P22" s="49">
        <f t="shared" si="0"/>
        <v>134.32353796477437</v>
      </c>
      <c r="Q22" s="32">
        <f t="shared" si="1"/>
        <v>405.54552000000001</v>
      </c>
      <c r="R22" s="33">
        <f t="shared" si="2"/>
        <v>-6.8039006696909894</v>
      </c>
    </row>
    <row r="23" spans="2:20" ht="17" thickBot="1" x14ac:dyDescent="0.25">
      <c r="B23" s="70"/>
      <c r="C23" s="70"/>
      <c r="D23" s="63" t="s">
        <v>1</v>
      </c>
      <c r="E23" s="10" t="s">
        <v>76</v>
      </c>
      <c r="F23" s="44">
        <v>131.43506304614402</v>
      </c>
      <c r="G23" s="35">
        <v>410.27951999999999</v>
      </c>
      <c r="H23" s="31">
        <v>135.99063466137599</v>
      </c>
      <c r="I23" s="35">
        <v>411.01218</v>
      </c>
      <c r="J23" s="31">
        <v>136.507104509952</v>
      </c>
      <c r="K23" s="35">
        <v>420.65063999999995</v>
      </c>
      <c r="L23" s="31">
        <v>133.41592521523202</v>
      </c>
      <c r="M23" s="35">
        <v>424.13010000000003</v>
      </c>
      <c r="N23" s="31">
        <v>135.68034137855997</v>
      </c>
      <c r="O23" s="36">
        <v>415.09379999999999</v>
      </c>
      <c r="P23" s="67">
        <f t="shared" si="0"/>
        <v>135.68034137855997</v>
      </c>
      <c r="Q23" s="15">
        <f t="shared" si="1"/>
        <v>415.09379999999999</v>
      </c>
      <c r="R23" s="59">
        <f t="shared" si="2"/>
        <v>-5.8625259289808014</v>
      </c>
      <c r="T23" s="16" t="s">
        <v>34</v>
      </c>
    </row>
    <row r="24" spans="2:20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43">
        <v>134.3098</v>
      </c>
      <c r="G24" s="28">
        <v>229.94874000000002</v>
      </c>
      <c r="H24" s="28">
        <v>139.17679999999999</v>
      </c>
      <c r="I24" s="28">
        <v>226.85861999999997</v>
      </c>
      <c r="J24" s="28">
        <v>131.98169999999999</v>
      </c>
      <c r="K24" s="28">
        <v>230.60195999999996</v>
      </c>
      <c r="L24" s="28">
        <v>132.08260000000001</v>
      </c>
      <c r="M24" s="28">
        <v>236.93214</v>
      </c>
      <c r="N24" s="28">
        <v>133.58199999999999</v>
      </c>
      <c r="O24" s="29">
        <v>231.33125999999999</v>
      </c>
      <c r="P24" s="30">
        <f t="shared" si="0"/>
        <v>133.58199999999999</v>
      </c>
      <c r="Q24" s="29">
        <f t="shared" si="1"/>
        <v>230.60195999999996</v>
      </c>
      <c r="R24" s="30">
        <f t="shared" si="2"/>
        <v>-7.3183931173246464</v>
      </c>
      <c r="T24" s="1" t="s">
        <v>38</v>
      </c>
    </row>
    <row r="25" spans="2:20" x14ac:dyDescent="0.2">
      <c r="B25" s="69"/>
      <c r="C25" s="69"/>
      <c r="D25" s="54" t="s">
        <v>1</v>
      </c>
      <c r="E25" s="27" t="s">
        <v>78</v>
      </c>
      <c r="F25" s="44">
        <v>135.74690000000001</v>
      </c>
      <c r="G25" s="31">
        <v>465.19919999999996</v>
      </c>
      <c r="H25" s="31">
        <v>140.93770000000001</v>
      </c>
      <c r="I25" s="31">
        <v>463.78823999999997</v>
      </c>
      <c r="J25" s="31">
        <v>134.62569999999999</v>
      </c>
      <c r="K25" s="31">
        <v>462.74279999999999</v>
      </c>
      <c r="L25" s="31">
        <v>136.13229999999999</v>
      </c>
      <c r="M25" s="31">
        <v>478.09829999999999</v>
      </c>
      <c r="N25" s="31">
        <v>140.2517</v>
      </c>
      <c r="O25" s="32">
        <v>478.17354</v>
      </c>
      <c r="P25" s="33">
        <f t="shared" si="0"/>
        <v>136.13229999999999</v>
      </c>
      <c r="Q25" s="32">
        <f t="shared" si="1"/>
        <v>465.19919999999996</v>
      </c>
      <c r="R25" s="33">
        <f t="shared" si="2"/>
        <v>-5.5489488656074428</v>
      </c>
    </row>
    <row r="26" spans="2:20" x14ac:dyDescent="0.2">
      <c r="B26" s="69"/>
      <c r="C26" s="69" t="s">
        <v>3</v>
      </c>
      <c r="D26" s="54" t="s">
        <v>0</v>
      </c>
      <c r="E26" s="27" t="s">
        <v>79</v>
      </c>
      <c r="F26" s="44">
        <v>134.68109999999999</v>
      </c>
      <c r="G26" s="31">
        <v>388.66128000000003</v>
      </c>
      <c r="H26" s="31">
        <v>139.541</v>
      </c>
      <c r="I26" s="31">
        <v>380.98757999999998</v>
      </c>
      <c r="J26" s="31">
        <v>135.923</v>
      </c>
      <c r="K26" s="31">
        <v>398.61240000000004</v>
      </c>
      <c r="L26" s="31">
        <v>137.56020000000001</v>
      </c>
      <c r="M26" s="31">
        <v>394.30590000000001</v>
      </c>
      <c r="N26" s="31">
        <v>132.85679999999999</v>
      </c>
      <c r="O26" s="32">
        <v>382.63938000000002</v>
      </c>
      <c r="P26" s="33">
        <f t="shared" si="0"/>
        <v>135.923</v>
      </c>
      <c r="Q26" s="32">
        <f t="shared" si="1"/>
        <v>388.66128000000003</v>
      </c>
      <c r="R26" s="33">
        <f t="shared" si="2"/>
        <v>-5.6941649899396367</v>
      </c>
    </row>
    <row r="27" spans="2:20" x14ac:dyDescent="0.2">
      <c r="B27" s="69"/>
      <c r="C27" s="69"/>
      <c r="D27" s="54" t="s">
        <v>1</v>
      </c>
      <c r="E27" s="27" t="s">
        <v>80</v>
      </c>
      <c r="F27" s="44">
        <v>137.45959999999999</v>
      </c>
      <c r="G27" s="31">
        <v>467.72039999999998</v>
      </c>
      <c r="H27" s="31">
        <v>136.53229999999999</v>
      </c>
      <c r="I27" s="31">
        <v>466.20402000000001</v>
      </c>
      <c r="J27" s="31">
        <v>135.82570000000001</v>
      </c>
      <c r="K27" s="31">
        <v>462.66300000000001</v>
      </c>
      <c r="L27" s="31">
        <v>135.82259999999999</v>
      </c>
      <c r="M27" s="31">
        <v>484.47924</v>
      </c>
      <c r="N27" s="31">
        <v>138.31809999999999</v>
      </c>
      <c r="O27" s="32">
        <v>484.3152</v>
      </c>
      <c r="P27" s="33">
        <f t="shared" si="0"/>
        <v>136.53229999999999</v>
      </c>
      <c r="Q27" s="32">
        <f t="shared" si="1"/>
        <v>467.72039999999998</v>
      </c>
      <c r="R27" s="33">
        <f t="shared" si="2"/>
        <v>-5.271421633247769</v>
      </c>
    </row>
    <row r="28" spans="2:20" x14ac:dyDescent="0.2">
      <c r="B28" s="69"/>
      <c r="C28" s="69" t="s">
        <v>4</v>
      </c>
      <c r="D28" s="54" t="s">
        <v>0</v>
      </c>
      <c r="E28" s="27" t="s">
        <v>81</v>
      </c>
      <c r="F28" s="44">
        <v>134.91149999999999</v>
      </c>
      <c r="G28" s="31">
        <v>452.84213999999997</v>
      </c>
      <c r="H28" s="31">
        <v>136.66239999999999</v>
      </c>
      <c r="I28" s="31">
        <v>447.83921999999995</v>
      </c>
      <c r="J28" s="31">
        <v>138.06059999999999</v>
      </c>
      <c r="K28" s="31">
        <v>470.07414</v>
      </c>
      <c r="L28" s="31">
        <v>138.60810000000001</v>
      </c>
      <c r="M28" s="31">
        <v>443.54237999999998</v>
      </c>
      <c r="N28" s="31">
        <v>134.5976</v>
      </c>
      <c r="O28" s="32">
        <v>457.60782</v>
      </c>
      <c r="P28" s="33">
        <f t="shared" si="0"/>
        <v>136.66239999999999</v>
      </c>
      <c r="Q28" s="32">
        <f t="shared" si="1"/>
        <v>452.84213999999997</v>
      </c>
      <c r="R28" s="33">
        <f t="shared" si="2"/>
        <v>-5.181155900922775</v>
      </c>
    </row>
    <row r="29" spans="2:20" x14ac:dyDescent="0.2">
      <c r="B29" s="69"/>
      <c r="C29" s="69"/>
      <c r="D29" s="54" t="s">
        <v>1</v>
      </c>
      <c r="E29" s="27" t="s">
        <v>82</v>
      </c>
      <c r="F29" s="44">
        <v>138.70099999999999</v>
      </c>
      <c r="G29" s="31">
        <v>467.97906</v>
      </c>
      <c r="H29" s="31">
        <v>141.0077</v>
      </c>
      <c r="I29" s="31">
        <v>480.62304</v>
      </c>
      <c r="J29" s="31">
        <v>136.65389999999999</v>
      </c>
      <c r="K29" s="31">
        <v>476.41823999999997</v>
      </c>
      <c r="L29" s="31">
        <v>139.32040000000001</v>
      </c>
      <c r="M29" s="31">
        <v>460.65983999999997</v>
      </c>
      <c r="N29" s="31">
        <v>139.1694</v>
      </c>
      <c r="O29" s="32">
        <v>466.49051999999995</v>
      </c>
      <c r="P29" s="33">
        <f t="shared" si="0"/>
        <v>139.1694</v>
      </c>
      <c r="Q29" s="32">
        <f t="shared" si="1"/>
        <v>467.97906</v>
      </c>
      <c r="R29" s="33">
        <f t="shared" si="2"/>
        <v>-3.4417539721085149</v>
      </c>
    </row>
    <row r="30" spans="2:20" x14ac:dyDescent="0.2">
      <c r="B30" s="69"/>
      <c r="C30" s="69" t="s">
        <v>5</v>
      </c>
      <c r="D30" s="54" t="s">
        <v>0</v>
      </c>
      <c r="E30" s="27" t="s">
        <v>83</v>
      </c>
      <c r="F30" s="44">
        <v>140.00470000000001</v>
      </c>
      <c r="G30" s="31">
        <v>572.93124</v>
      </c>
      <c r="H30" s="31">
        <v>138.81059999999999</v>
      </c>
      <c r="I30" s="31">
        <v>576.79469999999992</v>
      </c>
      <c r="J30" s="31">
        <v>137.4075</v>
      </c>
      <c r="K30" s="31">
        <v>585.46374000000003</v>
      </c>
      <c r="L30" s="31">
        <v>144.68639999999999</v>
      </c>
      <c r="M30" s="31">
        <v>593.29566</v>
      </c>
      <c r="N30" s="31">
        <v>138.03360000000001</v>
      </c>
      <c r="O30" s="32">
        <v>580.96007999999995</v>
      </c>
      <c r="P30" s="33">
        <f t="shared" si="0"/>
        <v>138.81059999999999</v>
      </c>
      <c r="Q30" s="32">
        <f t="shared" si="1"/>
        <v>580.96007999999995</v>
      </c>
      <c r="R30" s="33">
        <f t="shared" si="2"/>
        <v>-3.6906958995351431</v>
      </c>
    </row>
    <row r="31" spans="2:20" x14ac:dyDescent="0.2">
      <c r="B31" s="69"/>
      <c r="C31" s="69"/>
      <c r="D31" s="54" t="s">
        <v>1</v>
      </c>
      <c r="E31" s="27" t="s">
        <v>84</v>
      </c>
      <c r="F31" s="44">
        <v>140.6292</v>
      </c>
      <c r="G31" s="31">
        <v>613.44761999999992</v>
      </c>
      <c r="H31" s="31">
        <v>145.37780000000001</v>
      </c>
      <c r="I31" s="31">
        <v>603.71033999999997</v>
      </c>
      <c r="J31" s="31">
        <v>144.79660000000001</v>
      </c>
      <c r="K31" s="31">
        <v>605.29782</v>
      </c>
      <c r="L31" s="31">
        <v>142.1456</v>
      </c>
      <c r="M31" s="31">
        <v>600.40931999999998</v>
      </c>
      <c r="N31" s="31">
        <v>140.5368</v>
      </c>
      <c r="O31" s="32">
        <v>627.40715999999998</v>
      </c>
      <c r="P31" s="33">
        <f t="shared" si="0"/>
        <v>142.1456</v>
      </c>
      <c r="Q31" s="32">
        <f t="shared" si="1"/>
        <v>605.29782</v>
      </c>
      <c r="R31" s="33">
        <f t="shared" si="2"/>
        <v>-1.3768125997363541</v>
      </c>
    </row>
    <row r="32" spans="2:20" x14ac:dyDescent="0.2">
      <c r="B32" s="69"/>
      <c r="C32" s="69" t="s">
        <v>15</v>
      </c>
      <c r="D32" s="54" t="s">
        <v>0</v>
      </c>
      <c r="E32" s="27" t="s">
        <v>85</v>
      </c>
      <c r="F32" s="44">
        <v>139.4983</v>
      </c>
      <c r="G32" s="31">
        <v>601.43309999999997</v>
      </c>
      <c r="H32" s="31">
        <v>144.13890000000001</v>
      </c>
      <c r="I32" s="31">
        <v>604.16057999999998</v>
      </c>
      <c r="J32" s="31">
        <v>141.75489999999999</v>
      </c>
      <c r="K32" s="31">
        <v>596.67509999999993</v>
      </c>
      <c r="L32" s="31">
        <v>142.6799</v>
      </c>
      <c r="M32" s="31">
        <v>617.05481999999995</v>
      </c>
      <c r="N32" s="31">
        <v>138.8374</v>
      </c>
      <c r="O32" s="32">
        <v>602.26350000000002</v>
      </c>
      <c r="P32" s="33">
        <f t="shared" si="0"/>
        <v>141.75489999999999</v>
      </c>
      <c r="Q32" s="32">
        <f t="shared" si="1"/>
        <v>602.26350000000002</v>
      </c>
      <c r="R32" s="33">
        <f t="shared" si="2"/>
        <v>-1.6478873239436638</v>
      </c>
    </row>
    <row r="33" spans="2:18" ht="17" thickBot="1" x14ac:dyDescent="0.25">
      <c r="B33" s="70"/>
      <c r="C33" s="70"/>
      <c r="D33" s="63" t="s">
        <v>1</v>
      </c>
      <c r="E33" s="10" t="s">
        <v>86</v>
      </c>
      <c r="F33" s="45">
        <v>143.01173700000001</v>
      </c>
      <c r="G33" s="35">
        <v>625.94471999999996</v>
      </c>
      <c r="H33" s="35">
        <v>142.61306399999998</v>
      </c>
      <c r="I33" s="35">
        <v>638.09112000000005</v>
      </c>
      <c r="J33" s="35">
        <v>143.904618</v>
      </c>
      <c r="K33" s="35">
        <v>623.65019999999993</v>
      </c>
      <c r="L33" s="35">
        <v>142.12845899999999</v>
      </c>
      <c r="M33" s="35">
        <v>626.31281999999999</v>
      </c>
      <c r="N33" s="35">
        <v>146.16162</v>
      </c>
      <c r="O33" s="36">
        <v>624.42827999999997</v>
      </c>
      <c r="P33" s="56">
        <f t="shared" si="0"/>
        <v>143.01173700000001</v>
      </c>
      <c r="Q33" s="15">
        <f t="shared" si="1"/>
        <v>625.94471999999996</v>
      </c>
      <c r="R33" s="56">
        <f t="shared" si="2"/>
        <v>-0.77587108860055309</v>
      </c>
    </row>
    <row r="34" spans="2:18" ht="17" thickTop="1" x14ac:dyDescent="0.2"/>
    <row r="35" spans="2:18" x14ac:dyDescent="0.2">
      <c r="B35" s="11"/>
      <c r="C35" s="11"/>
      <c r="D35" s="11"/>
      <c r="E35" s="11"/>
      <c r="F35" s="11"/>
    </row>
    <row r="36" spans="2:18" x14ac:dyDescent="0.2">
      <c r="B36" s="11"/>
      <c r="C36" s="41" t="s">
        <v>6</v>
      </c>
      <c r="D36" s="42">
        <v>144.13</v>
      </c>
      <c r="E36" s="65"/>
      <c r="F36" s="11"/>
    </row>
    <row r="38" spans="2:18" x14ac:dyDescent="0.2">
      <c r="C38" s="1" t="s">
        <v>56</v>
      </c>
    </row>
    <row r="41" spans="2:18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B966E-C0B5-494C-8A60-2E0832F92F2E}">
  <sheetPr>
    <tabColor rgb="FF00B050"/>
  </sheetPr>
  <dimension ref="B1:T41"/>
  <sheetViews>
    <sheetView topLeftCell="G1" zoomScale="168" zoomScaleNormal="168" workbookViewId="0">
      <selection activeCell="Q4" sqref="Q4:R3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33203125" style="1" customWidth="1"/>
    <col min="6" max="17" width="10.83203125" style="1"/>
    <col min="18" max="18" width="12.6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69" t="s">
        <v>17</v>
      </c>
      <c r="I2" s="69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0" ht="37" customHeight="1" thickBot="1" x14ac:dyDescent="0.25">
      <c r="B3" s="72"/>
      <c r="C3" s="75"/>
      <c r="D3" s="74"/>
      <c r="E3" s="80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72"/>
    </row>
    <row r="4" spans="2:20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43">
        <v>802.49760000000003</v>
      </c>
      <c r="G4" s="28">
        <v>82.480559999999997</v>
      </c>
      <c r="H4" s="28">
        <v>787.78830000000005</v>
      </c>
      <c r="I4" s="28">
        <v>81.748559999999998</v>
      </c>
      <c r="J4" s="28">
        <v>824.07399999999996</v>
      </c>
      <c r="K4" s="28">
        <v>81.107039999999998</v>
      </c>
      <c r="L4" s="28">
        <v>829.06610000000001</v>
      </c>
      <c r="M4" s="28">
        <v>84.162359999999993</v>
      </c>
      <c r="N4" s="28">
        <v>820.51859999999999</v>
      </c>
      <c r="O4" s="29">
        <v>81.976680000000002</v>
      </c>
      <c r="P4" s="30">
        <f t="shared" ref="P4:P33" si="0">MEDIAN(F4,H4,J4,L4,N4)</f>
        <v>820.51859999999999</v>
      </c>
      <c r="Q4" s="29">
        <f t="shared" ref="Q4:Q33" si="1">MEDIAN(G4,I4,K4,M4,O4)</f>
        <v>81.976680000000002</v>
      </c>
      <c r="R4" s="28">
        <f>(((P4*100)/D36)-100)</f>
        <v>43.625584204169513</v>
      </c>
      <c r="T4" s="16"/>
    </row>
    <row r="5" spans="2:20" x14ac:dyDescent="0.2">
      <c r="B5" s="69"/>
      <c r="C5" s="69"/>
      <c r="D5" s="54" t="s">
        <v>1</v>
      </c>
      <c r="E5" s="27" t="s">
        <v>58</v>
      </c>
      <c r="F5" s="44">
        <v>798.61030000000005</v>
      </c>
      <c r="G5" s="31">
        <v>141.95106000000001</v>
      </c>
      <c r="H5" s="31">
        <v>792.24659999999994</v>
      </c>
      <c r="I5" s="31">
        <v>141.79404</v>
      </c>
      <c r="J5" s="31">
        <v>787.18380000000002</v>
      </c>
      <c r="K5" s="31">
        <v>142.01501999999999</v>
      </c>
      <c r="L5" s="31">
        <v>813.42939999999999</v>
      </c>
      <c r="M5" s="31">
        <v>139.30998</v>
      </c>
      <c r="N5" s="31">
        <v>814.44899999999996</v>
      </c>
      <c r="O5" s="32">
        <v>139.37663999999998</v>
      </c>
      <c r="P5" s="33">
        <f t="shared" si="0"/>
        <v>798.61030000000005</v>
      </c>
      <c r="Q5" s="32">
        <f t="shared" si="1"/>
        <v>141.79404</v>
      </c>
      <c r="R5" s="31">
        <f>(((P5*100)/D36)-100)</f>
        <v>39.790701745173209</v>
      </c>
    </row>
    <row r="6" spans="2:20" x14ac:dyDescent="0.2">
      <c r="B6" s="69"/>
      <c r="C6" s="69" t="s">
        <v>3</v>
      </c>
      <c r="D6" s="54" t="s">
        <v>0</v>
      </c>
      <c r="E6" s="27" t="s">
        <v>59</v>
      </c>
      <c r="F6" s="44">
        <v>806.45680000000004</v>
      </c>
      <c r="G6" s="31">
        <v>102.81191999999999</v>
      </c>
      <c r="H6" s="31">
        <v>800.56780000000003</v>
      </c>
      <c r="I6" s="31">
        <v>101.27526</v>
      </c>
      <c r="J6" s="31">
        <v>818.99919999999997</v>
      </c>
      <c r="K6" s="31">
        <v>105.62730000000001</v>
      </c>
      <c r="L6" s="31">
        <v>819.69389999999999</v>
      </c>
      <c r="M6" s="31">
        <v>106.67363999999999</v>
      </c>
      <c r="N6" s="31">
        <v>798.06410000000005</v>
      </c>
      <c r="O6" s="32">
        <v>102.43302</v>
      </c>
      <c r="P6" s="33">
        <f t="shared" si="0"/>
        <v>806.45680000000004</v>
      </c>
      <c r="Q6" s="32">
        <f t="shared" si="1"/>
        <v>102.81191999999999</v>
      </c>
      <c r="R6" s="31">
        <f>(((P6*100)/D36)-100)</f>
        <v>41.16417231178562</v>
      </c>
    </row>
    <row r="7" spans="2:20" x14ac:dyDescent="0.2">
      <c r="B7" s="69"/>
      <c r="C7" s="69"/>
      <c r="D7" s="54" t="s">
        <v>1</v>
      </c>
      <c r="E7" s="27" t="s">
        <v>60</v>
      </c>
      <c r="F7" s="44">
        <v>793.1549</v>
      </c>
      <c r="G7" s="31">
        <v>161.41830000000002</v>
      </c>
      <c r="H7" s="31">
        <v>810.40480000000002</v>
      </c>
      <c r="I7" s="31">
        <v>166.25951999999998</v>
      </c>
      <c r="J7" s="31">
        <v>787.91610000000003</v>
      </c>
      <c r="K7" s="31">
        <v>161.94215999999997</v>
      </c>
      <c r="L7" s="31">
        <v>781.65409999999997</v>
      </c>
      <c r="M7" s="31">
        <v>166.73981999999998</v>
      </c>
      <c r="N7" s="31">
        <v>808.04660000000001</v>
      </c>
      <c r="O7" s="32">
        <v>164.71553999999998</v>
      </c>
      <c r="P7" s="33">
        <f t="shared" si="0"/>
        <v>793.1549</v>
      </c>
      <c r="Q7" s="32">
        <f t="shared" si="1"/>
        <v>164.71553999999998</v>
      </c>
      <c r="R7" s="31">
        <f>(((P7*100)/D36)-100)</f>
        <v>38.83577517548008</v>
      </c>
    </row>
    <row r="8" spans="2:20" x14ac:dyDescent="0.2">
      <c r="B8" s="69"/>
      <c r="C8" s="69" t="s">
        <v>4</v>
      </c>
      <c r="D8" s="54" t="s">
        <v>0</v>
      </c>
      <c r="E8" s="27" t="s">
        <v>61</v>
      </c>
      <c r="F8" s="44">
        <v>794.62379999999996</v>
      </c>
      <c r="G8" s="31">
        <v>190.91304</v>
      </c>
      <c r="H8" s="31">
        <v>805.83939999999996</v>
      </c>
      <c r="I8" s="31">
        <v>187.43477999999999</v>
      </c>
      <c r="J8" s="31">
        <v>821.41750000000002</v>
      </c>
      <c r="K8" s="31">
        <v>195.37140000000002</v>
      </c>
      <c r="L8" s="31">
        <v>801.19449999999995</v>
      </c>
      <c r="M8" s="31">
        <v>197.12477999999999</v>
      </c>
      <c r="N8" s="31">
        <v>814.74749999999995</v>
      </c>
      <c r="O8" s="32">
        <v>196.24224000000001</v>
      </c>
      <c r="P8" s="33">
        <f t="shared" si="0"/>
        <v>805.83939999999996</v>
      </c>
      <c r="Q8" s="32">
        <f t="shared" si="1"/>
        <v>195.37140000000002</v>
      </c>
      <c r="R8" s="31">
        <f>(((P8*100)/D36)-100)</f>
        <v>41.056101104517865</v>
      </c>
    </row>
    <row r="9" spans="2:20" x14ac:dyDescent="0.2">
      <c r="B9" s="69"/>
      <c r="C9" s="69"/>
      <c r="D9" s="54" t="s">
        <v>1</v>
      </c>
      <c r="E9" s="27" t="s">
        <v>62</v>
      </c>
      <c r="F9" s="44">
        <v>749.52940000000001</v>
      </c>
      <c r="G9" s="31">
        <v>269.57508000000001</v>
      </c>
      <c r="H9" s="31">
        <v>773.37170000000003</v>
      </c>
      <c r="I9" s="31">
        <v>275.78298000000001</v>
      </c>
      <c r="J9" s="31">
        <v>770.17179999999996</v>
      </c>
      <c r="K9" s="31">
        <v>264.82097999999996</v>
      </c>
      <c r="L9" s="31">
        <v>754.39110000000005</v>
      </c>
      <c r="M9" s="31">
        <v>264.56952000000001</v>
      </c>
      <c r="N9" s="31">
        <v>735.40819999999997</v>
      </c>
      <c r="O9" s="32">
        <v>269.27123999999998</v>
      </c>
      <c r="P9" s="33">
        <f t="shared" si="0"/>
        <v>754.39110000000005</v>
      </c>
      <c r="Q9" s="32">
        <f t="shared" si="1"/>
        <v>269.27123999999998</v>
      </c>
      <c r="R9" s="31">
        <f>(((P9*100)/D36)-100)</f>
        <v>32.050464737698888</v>
      </c>
    </row>
    <row r="10" spans="2:20" x14ac:dyDescent="0.2">
      <c r="B10" s="69"/>
      <c r="C10" s="69" t="s">
        <v>5</v>
      </c>
      <c r="D10" s="54" t="s">
        <v>0</v>
      </c>
      <c r="E10" s="27" t="s">
        <v>63</v>
      </c>
      <c r="F10" s="44">
        <v>729.43799999999999</v>
      </c>
      <c r="G10" s="31">
        <v>206.51159999999999</v>
      </c>
      <c r="H10" s="31">
        <v>745.70860000000005</v>
      </c>
      <c r="I10" s="31">
        <v>209.72712000000001</v>
      </c>
      <c r="J10" s="31">
        <v>733.46669999999995</v>
      </c>
      <c r="K10" s="31">
        <v>205.89012</v>
      </c>
      <c r="L10" s="31">
        <v>746.43179999999995</v>
      </c>
      <c r="M10" s="31">
        <v>203.09189999999998</v>
      </c>
      <c r="N10" s="31">
        <v>739.96609999999998</v>
      </c>
      <c r="O10" s="32">
        <v>205.43886000000001</v>
      </c>
      <c r="P10" s="33">
        <f t="shared" si="0"/>
        <v>739.96609999999998</v>
      </c>
      <c r="Q10" s="32">
        <f t="shared" si="1"/>
        <v>205.89012</v>
      </c>
      <c r="R10" s="31">
        <f>(((P10*100)/D36)-100)</f>
        <v>29.525477428276361</v>
      </c>
    </row>
    <row r="11" spans="2:20" x14ac:dyDescent="0.2">
      <c r="B11" s="69"/>
      <c r="C11" s="69"/>
      <c r="D11" s="54" t="s">
        <v>1</v>
      </c>
      <c r="E11" s="27" t="s">
        <v>64</v>
      </c>
      <c r="F11" s="44">
        <v>730.07920000000001</v>
      </c>
      <c r="G11" s="31">
        <v>339.34938</v>
      </c>
      <c r="H11" s="31">
        <v>727.23389999999995</v>
      </c>
      <c r="I11" s="31">
        <v>343.52874000000003</v>
      </c>
      <c r="J11" s="31">
        <v>727.61109999999996</v>
      </c>
      <c r="K11" s="31">
        <v>337.79399999999998</v>
      </c>
      <c r="L11" s="31">
        <v>756.74540000000002</v>
      </c>
      <c r="M11" s="31">
        <v>351.51168000000001</v>
      </c>
      <c r="N11" s="31">
        <v>748.13779999999997</v>
      </c>
      <c r="O11" s="32">
        <v>336.73500000000001</v>
      </c>
      <c r="P11" s="33">
        <f t="shared" si="0"/>
        <v>730.07920000000001</v>
      </c>
      <c r="Q11" s="32">
        <f t="shared" si="1"/>
        <v>339.34938</v>
      </c>
      <c r="R11" s="31">
        <f>(((P11*100)/D36)-100)</f>
        <v>27.79485025118592</v>
      </c>
    </row>
    <row r="12" spans="2:20" x14ac:dyDescent="0.2">
      <c r="B12" s="69"/>
      <c r="C12" s="69" t="s">
        <v>15</v>
      </c>
      <c r="D12" s="54" t="s">
        <v>0</v>
      </c>
      <c r="E12" s="27" t="s">
        <v>65</v>
      </c>
      <c r="F12" s="44">
        <v>732.43799999999999</v>
      </c>
      <c r="G12" s="31">
        <v>273.90449999999998</v>
      </c>
      <c r="H12" s="31">
        <v>725.1635</v>
      </c>
      <c r="I12" s="31">
        <v>283.04442</v>
      </c>
      <c r="J12" s="31">
        <v>725.49480000000005</v>
      </c>
      <c r="K12" s="31">
        <v>283.61369999999999</v>
      </c>
      <c r="L12" s="31">
        <v>737.97670000000005</v>
      </c>
      <c r="M12" s="31">
        <v>276.62099999999998</v>
      </c>
      <c r="N12" s="31">
        <v>745.16980000000001</v>
      </c>
      <c r="O12" s="32">
        <v>277.48194000000001</v>
      </c>
      <c r="P12" s="33">
        <f t="shared" si="0"/>
        <v>732.43799999999999</v>
      </c>
      <c r="Q12" s="32">
        <f t="shared" si="1"/>
        <v>277.48194000000001</v>
      </c>
      <c r="R12" s="31">
        <f>(((P12*100)/D36)-100)</f>
        <v>28.207740377041432</v>
      </c>
    </row>
    <row r="13" spans="2:20" ht="17" thickBot="1" x14ac:dyDescent="0.25">
      <c r="B13" s="70"/>
      <c r="C13" s="70"/>
      <c r="D13" s="63" t="s">
        <v>1</v>
      </c>
      <c r="E13" s="27" t="s">
        <v>66</v>
      </c>
      <c r="F13" s="45">
        <v>723.86</v>
      </c>
      <c r="G13" s="35">
        <v>349.61874</v>
      </c>
      <c r="H13" s="35">
        <v>715.80460000000005</v>
      </c>
      <c r="I13" s="35">
        <v>359.68092000000001</v>
      </c>
      <c r="J13" s="35">
        <v>712.58420000000001</v>
      </c>
      <c r="K13" s="35">
        <v>351.59915999999998</v>
      </c>
      <c r="L13" s="35">
        <v>732.56970000000001</v>
      </c>
      <c r="M13" s="35">
        <v>352.40645999999998</v>
      </c>
      <c r="N13" s="35">
        <v>716.83029999999997</v>
      </c>
      <c r="O13" s="36">
        <v>354.60683999999998</v>
      </c>
      <c r="P13" s="56">
        <f t="shared" si="0"/>
        <v>716.83029999999997</v>
      </c>
      <c r="Q13" s="15">
        <f t="shared" si="1"/>
        <v>352.40645999999998</v>
      </c>
      <c r="R13" s="13">
        <f>(((P13*100)/D36)-100)</f>
        <v>25.475730364613426</v>
      </c>
    </row>
    <row r="14" spans="2:20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43">
        <v>796.83169999999996</v>
      </c>
      <c r="G14" s="28">
        <v>134.5686</v>
      </c>
      <c r="H14" s="28">
        <v>811.81709999999998</v>
      </c>
      <c r="I14" s="28">
        <v>134.6079</v>
      </c>
      <c r="J14" s="28">
        <v>798.92010000000005</v>
      </c>
      <c r="K14" s="28">
        <v>133.37886</v>
      </c>
      <c r="L14" s="28">
        <v>800.83410000000003</v>
      </c>
      <c r="M14" s="28">
        <v>135.40001999999998</v>
      </c>
      <c r="N14" s="28">
        <v>786.46079999999995</v>
      </c>
      <c r="O14" s="29">
        <v>134.13234</v>
      </c>
      <c r="P14" s="30">
        <f t="shared" si="0"/>
        <v>798.92010000000005</v>
      </c>
      <c r="Q14" s="29">
        <f t="shared" si="1"/>
        <v>134.5686</v>
      </c>
      <c r="R14" s="28">
        <f>(((P14*100)/D36)-100)</f>
        <v>39.844929895499689</v>
      </c>
    </row>
    <row r="15" spans="2:20" x14ac:dyDescent="0.2">
      <c r="B15" s="69"/>
      <c r="C15" s="69"/>
      <c r="D15" s="54" t="s">
        <v>1</v>
      </c>
      <c r="E15" s="27" t="s">
        <v>68</v>
      </c>
      <c r="F15" s="44">
        <v>743.28899999999999</v>
      </c>
      <c r="G15" s="31">
        <v>289.96697999999998</v>
      </c>
      <c r="H15" s="31">
        <v>742.82979999999998</v>
      </c>
      <c r="I15" s="31">
        <v>284.93993999999998</v>
      </c>
      <c r="J15" s="31">
        <v>770.11680000000001</v>
      </c>
      <c r="K15" s="31">
        <v>299.52102000000002</v>
      </c>
      <c r="L15" s="31">
        <v>754.19110000000001</v>
      </c>
      <c r="M15" s="31">
        <v>291.93149999999997</v>
      </c>
      <c r="N15" s="31">
        <v>731.01070000000004</v>
      </c>
      <c r="O15" s="32">
        <v>295.21589999999998</v>
      </c>
      <c r="P15" s="33">
        <f t="shared" si="0"/>
        <v>743.28899999999999</v>
      </c>
      <c r="Q15" s="32">
        <f t="shared" si="1"/>
        <v>291.93149999999997</v>
      </c>
      <c r="R15" s="31">
        <f>(((P15*100)/D36)-100)</f>
        <v>30.10712597804968</v>
      </c>
    </row>
    <row r="16" spans="2:20" x14ac:dyDescent="0.2">
      <c r="B16" s="69"/>
      <c r="C16" s="69" t="s">
        <v>3</v>
      </c>
      <c r="D16" s="54" t="s">
        <v>0</v>
      </c>
      <c r="E16" s="27" t="s">
        <v>69</v>
      </c>
      <c r="F16" s="44">
        <v>778.96169999999995</v>
      </c>
      <c r="G16" s="31">
        <v>197.09322</v>
      </c>
      <c r="H16" s="31">
        <v>803.40859999999998</v>
      </c>
      <c r="I16" s="31">
        <v>198.99785999999997</v>
      </c>
      <c r="J16" s="31">
        <v>800.43669999999997</v>
      </c>
      <c r="K16" s="31">
        <v>193.77815999999999</v>
      </c>
      <c r="L16" s="31">
        <v>788.4701</v>
      </c>
      <c r="M16" s="31">
        <v>197.5266</v>
      </c>
      <c r="N16" s="31">
        <v>765.51130000000001</v>
      </c>
      <c r="O16" s="32">
        <v>197.72891999999999</v>
      </c>
      <c r="P16" s="33">
        <f t="shared" si="0"/>
        <v>788.4701</v>
      </c>
      <c r="Q16" s="32">
        <f t="shared" si="1"/>
        <v>197.5266</v>
      </c>
      <c r="R16" s="31">
        <f>(((P16*100)/D36)-100)</f>
        <v>38.015736316056632</v>
      </c>
    </row>
    <row r="17" spans="2:20" x14ac:dyDescent="0.2">
      <c r="B17" s="69"/>
      <c r="C17" s="69"/>
      <c r="D17" s="54" t="s">
        <v>1</v>
      </c>
      <c r="E17" s="27" t="s">
        <v>70</v>
      </c>
      <c r="F17" s="44">
        <v>739.83240000000001</v>
      </c>
      <c r="G17" s="31">
        <v>308.07114000000001</v>
      </c>
      <c r="H17" s="31">
        <v>764.35519999999997</v>
      </c>
      <c r="I17" s="31">
        <v>310.63079999999997</v>
      </c>
      <c r="J17" s="31">
        <v>736.08820000000003</v>
      </c>
      <c r="K17" s="31">
        <v>302.78724</v>
      </c>
      <c r="L17" s="31">
        <v>741.8098</v>
      </c>
      <c r="M17" s="31">
        <v>311.02211999999997</v>
      </c>
      <c r="N17" s="31">
        <v>752.30510000000004</v>
      </c>
      <c r="O17" s="32">
        <v>307.28507999999999</v>
      </c>
      <c r="P17" s="33">
        <f t="shared" si="0"/>
        <v>741.8098</v>
      </c>
      <c r="Q17" s="32">
        <f t="shared" si="1"/>
        <v>308.07114000000001</v>
      </c>
      <c r="R17" s="31">
        <f>(((P17*100)/D36)-100)</f>
        <v>29.848203189273391</v>
      </c>
    </row>
    <row r="18" spans="2:20" x14ac:dyDescent="0.2">
      <c r="B18" s="69"/>
      <c r="C18" s="69" t="s">
        <v>4</v>
      </c>
      <c r="D18" s="54" t="s">
        <v>0</v>
      </c>
      <c r="E18" s="27" t="s">
        <v>71</v>
      </c>
      <c r="F18" s="44">
        <v>774.35789999999997</v>
      </c>
      <c r="G18" s="31">
        <v>345.22044</v>
      </c>
      <c r="H18" s="31">
        <v>779.81650000000002</v>
      </c>
      <c r="I18" s="31">
        <v>338.10210000000001</v>
      </c>
      <c r="J18" s="31">
        <v>794.96900000000005</v>
      </c>
      <c r="K18" s="31">
        <v>344.15082000000001</v>
      </c>
      <c r="L18" s="31">
        <v>774.851</v>
      </c>
      <c r="M18" s="31">
        <v>351.53567999999996</v>
      </c>
      <c r="N18" s="31">
        <v>790.3021</v>
      </c>
      <c r="O18" s="32">
        <v>345.30864000000003</v>
      </c>
      <c r="P18" s="33">
        <f t="shared" si="0"/>
        <v>779.81650000000002</v>
      </c>
      <c r="Q18" s="32">
        <f t="shared" si="1"/>
        <v>345.22044</v>
      </c>
      <c r="R18" s="31">
        <f>(((P18*100)/D36)-100)</f>
        <v>36.500988989830063</v>
      </c>
    </row>
    <row r="19" spans="2:20" x14ac:dyDescent="0.2">
      <c r="B19" s="69"/>
      <c r="C19" s="69"/>
      <c r="D19" s="54" t="s">
        <v>1</v>
      </c>
      <c r="E19" s="27" t="s">
        <v>72</v>
      </c>
      <c r="F19" s="44">
        <v>726.40499999999997</v>
      </c>
      <c r="G19" s="31">
        <v>390.28805999999997</v>
      </c>
      <c r="H19" s="31">
        <v>733.36630000000002</v>
      </c>
      <c r="I19" s="31">
        <v>391.6431</v>
      </c>
      <c r="J19" s="31">
        <v>726.096</v>
      </c>
      <c r="K19" s="31">
        <v>383.15465999999998</v>
      </c>
      <c r="L19" s="31">
        <v>746.83349999999996</v>
      </c>
      <c r="M19" s="31">
        <v>395.77289999999999</v>
      </c>
      <c r="N19" s="31">
        <v>750.15419999999995</v>
      </c>
      <c r="O19" s="32">
        <v>395.685</v>
      </c>
      <c r="P19" s="33">
        <f t="shared" si="0"/>
        <v>733.36630000000002</v>
      </c>
      <c r="Q19" s="32">
        <f t="shared" si="1"/>
        <v>391.6431</v>
      </c>
      <c r="R19" s="31">
        <f>(((P19*100)/D36)-100)</f>
        <v>28.370232281328242</v>
      </c>
    </row>
    <row r="20" spans="2:20" x14ac:dyDescent="0.2">
      <c r="B20" s="69"/>
      <c r="C20" s="69" t="s">
        <v>5</v>
      </c>
      <c r="D20" s="54" t="s">
        <v>0</v>
      </c>
      <c r="E20" s="27" t="s">
        <v>73</v>
      </c>
      <c r="F20" s="44">
        <v>774.21569999999997</v>
      </c>
      <c r="G20" s="31">
        <v>344.63639999999998</v>
      </c>
      <c r="H20" s="31">
        <v>787.47900000000004</v>
      </c>
      <c r="I20" s="31">
        <v>356.01438000000002</v>
      </c>
      <c r="J20" s="31">
        <v>793.39279999999997</v>
      </c>
      <c r="K20" s="31">
        <v>352.28183999999999</v>
      </c>
      <c r="L20" s="31">
        <v>766.66189999999995</v>
      </c>
      <c r="M20" s="31">
        <v>352.96686</v>
      </c>
      <c r="N20" s="31">
        <v>769.44910000000004</v>
      </c>
      <c r="O20" s="32">
        <v>348.49446</v>
      </c>
      <c r="P20" s="33">
        <f t="shared" si="0"/>
        <v>774.21569999999997</v>
      </c>
      <c r="Q20" s="32">
        <f t="shared" si="1"/>
        <v>352.28183999999999</v>
      </c>
      <c r="R20" s="31">
        <f>(((P20*100)/D36)-100)</f>
        <v>35.520611248227681</v>
      </c>
    </row>
    <row r="21" spans="2:20" x14ac:dyDescent="0.2">
      <c r="B21" s="69"/>
      <c r="C21" s="69"/>
      <c r="D21" s="54" t="s">
        <v>1</v>
      </c>
      <c r="E21" s="27" t="s">
        <v>74</v>
      </c>
      <c r="F21" s="44">
        <v>726.30079999999998</v>
      </c>
      <c r="G21" s="31">
        <v>479.9391</v>
      </c>
      <c r="H21" s="31">
        <v>736.7835</v>
      </c>
      <c r="I21" s="31">
        <v>493.63121999999998</v>
      </c>
      <c r="J21" s="31">
        <v>723.18629999999996</v>
      </c>
      <c r="K21" s="31">
        <v>493.45206000000002</v>
      </c>
      <c r="L21" s="31">
        <v>722.26350000000002</v>
      </c>
      <c r="M21" s="31">
        <v>472.92671999999993</v>
      </c>
      <c r="N21" s="31">
        <v>742.52719999999999</v>
      </c>
      <c r="O21" s="32">
        <v>474.08933999999999</v>
      </c>
      <c r="P21" s="33">
        <f t="shared" si="0"/>
        <v>726.30079999999998</v>
      </c>
      <c r="Q21" s="32">
        <f t="shared" si="1"/>
        <v>479.9391</v>
      </c>
      <c r="R21" s="31">
        <f>(((P21*100)/D36)-100)</f>
        <v>27.133469866442624</v>
      </c>
    </row>
    <row r="22" spans="2:20" x14ac:dyDescent="0.2">
      <c r="B22" s="69"/>
      <c r="C22" s="69" t="s">
        <v>15</v>
      </c>
      <c r="D22" s="54" t="s">
        <v>0</v>
      </c>
      <c r="E22" s="27" t="s">
        <v>75</v>
      </c>
      <c r="F22" s="44">
        <v>728.20630000000006</v>
      </c>
      <c r="G22" s="31">
        <v>452.11013999999994</v>
      </c>
      <c r="H22" s="31">
        <v>729.94889999999998</v>
      </c>
      <c r="I22" s="31">
        <v>461.10053999999997</v>
      </c>
      <c r="J22" s="31">
        <v>726.60440000000006</v>
      </c>
      <c r="K22" s="31">
        <v>454.24992000000003</v>
      </c>
      <c r="L22" s="31">
        <v>737.31880000000001</v>
      </c>
      <c r="M22" s="31">
        <v>445.64154000000002</v>
      </c>
      <c r="N22" s="31">
        <v>715.36310000000003</v>
      </c>
      <c r="O22" s="32">
        <v>445.08552000000003</v>
      </c>
      <c r="P22" s="33">
        <f t="shared" si="0"/>
        <v>728.20630000000006</v>
      </c>
      <c r="Q22" s="32">
        <f t="shared" si="1"/>
        <v>452.11013999999994</v>
      </c>
      <c r="R22" s="31">
        <f>(((P22*100)/D36)-100)</f>
        <v>27.467013250713308</v>
      </c>
    </row>
    <row r="23" spans="2:20" ht="17" thickBot="1" x14ac:dyDescent="0.25">
      <c r="B23" s="70"/>
      <c r="C23" s="70"/>
      <c r="D23" s="63" t="s">
        <v>1</v>
      </c>
      <c r="E23" s="10" t="s">
        <v>76</v>
      </c>
      <c r="F23" s="45">
        <v>699.00570000000005</v>
      </c>
      <c r="G23" s="35">
        <v>592.57248000000004</v>
      </c>
      <c r="H23" s="35">
        <v>706.49959999999999</v>
      </c>
      <c r="I23" s="35">
        <v>604.41294000000005</v>
      </c>
      <c r="J23" s="35">
        <v>712.92060000000004</v>
      </c>
      <c r="K23" s="35">
        <v>600.1270199999999</v>
      </c>
      <c r="L23" s="35">
        <v>706.57439999999997</v>
      </c>
      <c r="M23" s="35">
        <v>588.38112000000001</v>
      </c>
      <c r="N23" s="35">
        <v>690.06299999999999</v>
      </c>
      <c r="O23" s="36">
        <v>613.32845999999995</v>
      </c>
      <c r="P23" s="56">
        <f t="shared" si="0"/>
        <v>706.49959999999999</v>
      </c>
      <c r="Q23" s="15">
        <f t="shared" si="1"/>
        <v>600.1270199999999</v>
      </c>
      <c r="R23" s="13">
        <f>(((P23*100)/D36)-100)</f>
        <v>23.667419349192173</v>
      </c>
    </row>
    <row r="24" spans="2:20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46">
        <v>703.84069999999997</v>
      </c>
      <c r="G24" s="38">
        <v>219.76128</v>
      </c>
      <c r="H24" s="38">
        <v>694.25549999999998</v>
      </c>
      <c r="I24" s="38">
        <v>222.11478</v>
      </c>
      <c r="J24" s="38">
        <v>718.30330000000004</v>
      </c>
      <c r="K24" s="38">
        <v>223.66098</v>
      </c>
      <c r="L24" s="38">
        <v>708.32690000000002</v>
      </c>
      <c r="M24" s="38">
        <v>224.95097999999999</v>
      </c>
      <c r="N24" s="38">
        <v>704.89359999999999</v>
      </c>
      <c r="O24" s="39">
        <v>217.82592</v>
      </c>
      <c r="P24" s="30">
        <f t="shared" si="0"/>
        <v>704.89359999999999</v>
      </c>
      <c r="Q24" s="18">
        <f t="shared" si="1"/>
        <v>222.11478</v>
      </c>
      <c r="R24" s="17">
        <f>(((P24*100)/D36)-100)</f>
        <v>23.38630117803568</v>
      </c>
      <c r="T24" s="1" t="s">
        <v>41</v>
      </c>
    </row>
    <row r="25" spans="2:20" x14ac:dyDescent="0.2">
      <c r="B25" s="69"/>
      <c r="C25" s="69"/>
      <c r="D25" s="54" t="s">
        <v>1</v>
      </c>
      <c r="E25" s="27" t="s">
        <v>78</v>
      </c>
      <c r="F25" s="44">
        <v>694.5752</v>
      </c>
      <c r="G25" s="31">
        <v>315.67439999999999</v>
      </c>
      <c r="H25" s="31">
        <v>695.58370000000002</v>
      </c>
      <c r="I25" s="31">
        <v>318.56561999999997</v>
      </c>
      <c r="J25" s="31">
        <v>683.14919999999995</v>
      </c>
      <c r="K25" s="31">
        <v>319.76615999999996</v>
      </c>
      <c r="L25" s="31">
        <v>711.58939999999996</v>
      </c>
      <c r="M25" s="31">
        <v>317.51112000000001</v>
      </c>
      <c r="N25" s="31">
        <v>701.44799999999998</v>
      </c>
      <c r="O25" s="40">
        <v>321.46799999999996</v>
      </c>
      <c r="P25" s="33">
        <f t="shared" si="0"/>
        <v>695.58370000000002</v>
      </c>
      <c r="Q25" s="32">
        <f t="shared" si="1"/>
        <v>318.56561999999997</v>
      </c>
      <c r="R25" s="31">
        <f>(((P25*100)/D36)-100)</f>
        <v>21.756673493322126</v>
      </c>
    </row>
    <row r="26" spans="2:20" x14ac:dyDescent="0.2">
      <c r="B26" s="69"/>
      <c r="C26" s="69" t="s">
        <v>3</v>
      </c>
      <c r="D26" s="54" t="s">
        <v>0</v>
      </c>
      <c r="E26" s="27" t="s">
        <v>79</v>
      </c>
      <c r="F26" s="46">
        <v>705.08230000000003</v>
      </c>
      <c r="G26" s="38">
        <v>469.28093999999999</v>
      </c>
      <c r="H26" s="38">
        <v>729.86260000000004</v>
      </c>
      <c r="I26" s="38">
        <v>462.41225999999995</v>
      </c>
      <c r="J26" s="38">
        <v>696.02859999999998</v>
      </c>
      <c r="K26" s="38">
        <v>459.39864</v>
      </c>
      <c r="L26" s="38">
        <v>693.41660000000002</v>
      </c>
      <c r="M26" s="38">
        <v>465.83219999999994</v>
      </c>
      <c r="N26" s="38">
        <v>698.65369999999996</v>
      </c>
      <c r="O26" s="39">
        <v>460.19351999999998</v>
      </c>
      <c r="P26" s="33">
        <f t="shared" si="0"/>
        <v>698.65369999999996</v>
      </c>
      <c r="Q26" s="32">
        <f t="shared" si="1"/>
        <v>462.41225999999995</v>
      </c>
      <c r="R26" s="31">
        <f>(((P26*100)/D36)-100)</f>
        <v>22.294053808048446</v>
      </c>
    </row>
    <row r="27" spans="2:20" x14ac:dyDescent="0.2">
      <c r="B27" s="69"/>
      <c r="C27" s="69"/>
      <c r="D27" s="54" t="s">
        <v>1</v>
      </c>
      <c r="E27" s="27" t="s">
        <v>80</v>
      </c>
      <c r="F27" s="44">
        <v>670.23490000000004</v>
      </c>
      <c r="G27" s="31">
        <v>493.42697999999996</v>
      </c>
      <c r="H27" s="31">
        <v>668.97720000000004</v>
      </c>
      <c r="I27" s="31">
        <v>507.40674000000001</v>
      </c>
      <c r="J27" s="31">
        <v>665.00549999999998</v>
      </c>
      <c r="K27" s="31">
        <v>506.03879999999998</v>
      </c>
      <c r="L27" s="31">
        <v>689.70759999999996</v>
      </c>
      <c r="M27" s="31">
        <v>505.31741999999997</v>
      </c>
      <c r="N27" s="31">
        <v>689.87030000000004</v>
      </c>
      <c r="O27" s="40">
        <v>509.36027999999999</v>
      </c>
      <c r="P27" s="33">
        <f t="shared" si="0"/>
        <v>670.23490000000004</v>
      </c>
      <c r="Q27" s="32">
        <f t="shared" si="1"/>
        <v>506.03879999999998</v>
      </c>
      <c r="R27" s="31">
        <f>(((P27*100)/D36)-100)</f>
        <v>17.319557492691999</v>
      </c>
    </row>
    <row r="28" spans="2:20" x14ac:dyDescent="0.2">
      <c r="B28" s="69"/>
      <c r="C28" s="69" t="s">
        <v>4</v>
      </c>
      <c r="D28" s="54" t="s">
        <v>0</v>
      </c>
      <c r="E28" s="27" t="s">
        <v>81</v>
      </c>
      <c r="F28" s="44">
        <v>700.58320000000003</v>
      </c>
      <c r="G28" s="31">
        <v>492.33701999999994</v>
      </c>
      <c r="H28" s="31">
        <v>701.74090000000001</v>
      </c>
      <c r="I28" s="31">
        <v>502.50977999999998</v>
      </c>
      <c r="J28" s="31">
        <v>688.78020000000004</v>
      </c>
      <c r="K28" s="31">
        <v>502.60937999999999</v>
      </c>
      <c r="L28" s="31">
        <v>717.99580000000003</v>
      </c>
      <c r="M28" s="31">
        <v>501.83789999999993</v>
      </c>
      <c r="N28" s="31">
        <v>693.45989999999995</v>
      </c>
      <c r="O28" s="40">
        <v>486.2568</v>
      </c>
      <c r="P28" s="33">
        <f t="shared" si="0"/>
        <v>700.58320000000003</v>
      </c>
      <c r="Q28" s="32">
        <f t="shared" si="1"/>
        <v>501.83789999999993</v>
      </c>
      <c r="R28" s="31">
        <f>(((P28*100)/D36)-100)</f>
        <v>22.631798211066197</v>
      </c>
    </row>
    <row r="29" spans="2:20" x14ac:dyDescent="0.2">
      <c r="B29" s="69"/>
      <c r="C29" s="69"/>
      <c r="D29" s="54" t="s">
        <v>1</v>
      </c>
      <c r="E29" s="27" t="s">
        <v>82</v>
      </c>
      <c r="F29" s="44">
        <v>662.53250000000003</v>
      </c>
      <c r="G29" s="31">
        <v>572.05427999999995</v>
      </c>
      <c r="H29" s="31">
        <v>674.15539999999999</v>
      </c>
      <c r="I29" s="31">
        <v>593.63076000000001</v>
      </c>
      <c r="J29" s="31">
        <v>669.02829999999994</v>
      </c>
      <c r="K29" s="31">
        <v>572.31335999999999</v>
      </c>
      <c r="L29" s="31">
        <v>671.26329999999996</v>
      </c>
      <c r="M29" s="31">
        <v>565.85670000000005</v>
      </c>
      <c r="N29" s="31">
        <v>657.45659999999998</v>
      </c>
      <c r="O29" s="40">
        <v>572.02697999999998</v>
      </c>
      <c r="P29" s="33">
        <f t="shared" si="0"/>
        <v>669.02829999999994</v>
      </c>
      <c r="Q29" s="21">
        <f t="shared" si="1"/>
        <v>572.05427999999995</v>
      </c>
      <c r="R29" s="20">
        <f>(((P29*100)/D36)-100)</f>
        <v>17.108351275184219</v>
      </c>
      <c r="T29" s="1" t="s">
        <v>42</v>
      </c>
    </row>
    <row r="30" spans="2:20" x14ac:dyDescent="0.2">
      <c r="B30" s="69"/>
      <c r="C30" s="69" t="s">
        <v>5</v>
      </c>
      <c r="D30" s="54" t="s">
        <v>0</v>
      </c>
      <c r="E30" s="27" t="s">
        <v>83</v>
      </c>
      <c r="F30" s="44">
        <v>698.96199999999999</v>
      </c>
      <c r="G30" s="31">
        <v>724.27764000000002</v>
      </c>
      <c r="H30" s="31">
        <v>692.64959999999996</v>
      </c>
      <c r="I30" s="31">
        <v>749.49257999999998</v>
      </c>
      <c r="J30" s="31">
        <v>685.32979999999998</v>
      </c>
      <c r="K30" s="31">
        <v>733.60451999999998</v>
      </c>
      <c r="L30" s="31">
        <v>685.4479</v>
      </c>
      <c r="M30" s="31">
        <v>724.17971999999997</v>
      </c>
      <c r="N30" s="31">
        <v>723.85239999999999</v>
      </c>
      <c r="O30" s="40">
        <v>722.78063999999995</v>
      </c>
      <c r="P30" s="33">
        <f t="shared" si="0"/>
        <v>692.64959999999996</v>
      </c>
      <c r="Q30" s="32">
        <f t="shared" si="1"/>
        <v>724.27764000000002</v>
      </c>
      <c r="R30" s="31">
        <f>(((P30*100)/D36)-100)</f>
        <v>21.243081447250958</v>
      </c>
    </row>
    <row r="31" spans="2:20" x14ac:dyDescent="0.2">
      <c r="B31" s="69"/>
      <c r="C31" s="69"/>
      <c r="D31" s="54" t="s">
        <v>1</v>
      </c>
      <c r="E31" s="27" t="s">
        <v>84</v>
      </c>
      <c r="F31" s="44">
        <v>662.9325</v>
      </c>
      <c r="G31" s="31">
        <v>936.94758000000002</v>
      </c>
      <c r="H31" s="31">
        <v>679.37810000000002</v>
      </c>
      <c r="I31" s="31">
        <v>932.21993999999995</v>
      </c>
      <c r="J31" s="31">
        <v>663.17269999999996</v>
      </c>
      <c r="K31" s="31">
        <v>961.8137999999999</v>
      </c>
      <c r="L31" s="31">
        <v>663.04110000000003</v>
      </c>
      <c r="M31" s="31">
        <v>950.20572000000004</v>
      </c>
      <c r="N31" s="31">
        <v>672.39869999999996</v>
      </c>
      <c r="O31" s="40">
        <v>959.93039999999996</v>
      </c>
      <c r="P31" s="33">
        <f t="shared" si="0"/>
        <v>663.17269999999996</v>
      </c>
      <c r="Q31" s="32">
        <f t="shared" si="1"/>
        <v>950.20572000000004</v>
      </c>
      <c r="R31" s="31">
        <f>(((P31*100)/D36)-100)</f>
        <v>16.083372717884075</v>
      </c>
    </row>
    <row r="32" spans="2:20" x14ac:dyDescent="0.2">
      <c r="B32" s="69"/>
      <c r="C32" s="69" t="s">
        <v>15</v>
      </c>
      <c r="D32" s="54" t="s">
        <v>0</v>
      </c>
      <c r="E32" s="27" t="s">
        <v>85</v>
      </c>
      <c r="F32" s="44">
        <v>674.53250000000003</v>
      </c>
      <c r="G32" s="31">
        <v>734.74775999999997</v>
      </c>
      <c r="H32" s="31">
        <v>686.74099999999999</v>
      </c>
      <c r="I32" s="31">
        <v>744.06551999999999</v>
      </c>
      <c r="J32" s="31">
        <v>666.62519999999995</v>
      </c>
      <c r="K32" s="31">
        <v>737.60327999999993</v>
      </c>
      <c r="L32" s="31">
        <v>682.29290000000003</v>
      </c>
      <c r="M32" s="31">
        <v>758.35295999999994</v>
      </c>
      <c r="N32" s="31">
        <v>667.82349999999997</v>
      </c>
      <c r="O32" s="40">
        <v>735.19475999999997</v>
      </c>
      <c r="P32" s="33">
        <f t="shared" si="0"/>
        <v>674.53250000000003</v>
      </c>
      <c r="Q32" s="32">
        <f t="shared" si="1"/>
        <v>737.60327999999993</v>
      </c>
      <c r="R32" s="31">
        <f>(((P32*100)/D36)-100)</f>
        <v>18.071819916329716</v>
      </c>
    </row>
    <row r="33" spans="2:20" ht="17" thickBot="1" x14ac:dyDescent="0.25">
      <c r="B33" s="70"/>
      <c r="C33" s="70"/>
      <c r="D33" s="63" t="s">
        <v>1</v>
      </c>
      <c r="E33" s="10" t="s">
        <v>86</v>
      </c>
      <c r="F33" s="45">
        <v>659.23490000000004</v>
      </c>
      <c r="G33" s="35">
        <v>947.89445999999998</v>
      </c>
      <c r="H33" s="35">
        <v>653.91</v>
      </c>
      <c r="I33" s="35">
        <v>976.73087999999996</v>
      </c>
      <c r="J33" s="35">
        <v>650.12390000000005</v>
      </c>
      <c r="K33" s="35">
        <v>964.44581999999991</v>
      </c>
      <c r="L33" s="35">
        <v>681.69529999999997</v>
      </c>
      <c r="M33" s="35">
        <v>971.6223</v>
      </c>
      <c r="N33" s="35">
        <v>678.86120000000005</v>
      </c>
      <c r="O33" s="52">
        <v>958.51541999999995</v>
      </c>
      <c r="P33" s="56">
        <f t="shared" si="0"/>
        <v>659.23490000000004</v>
      </c>
      <c r="Q33" s="15">
        <f t="shared" si="1"/>
        <v>964.44581999999991</v>
      </c>
      <c r="R33" s="13">
        <f>(((P33*100)/D36)-100)</f>
        <v>15.394090566962504</v>
      </c>
      <c r="T33" s="1" t="s">
        <v>43</v>
      </c>
    </row>
    <row r="34" spans="2:20" ht="17" thickTop="1" x14ac:dyDescent="0.2">
      <c r="T34" s="22" t="s">
        <v>39</v>
      </c>
    </row>
    <row r="35" spans="2:20" x14ac:dyDescent="0.2">
      <c r="B35" s="11"/>
      <c r="C35" s="11"/>
      <c r="D35" s="11"/>
      <c r="E35" s="11"/>
      <c r="F35" s="11"/>
      <c r="T35" s="23" t="s">
        <v>40</v>
      </c>
    </row>
    <row r="36" spans="2:20" x14ac:dyDescent="0.2">
      <c r="B36" s="11"/>
      <c r="C36" s="41" t="s">
        <v>6</v>
      </c>
      <c r="D36" s="42">
        <v>571.29</v>
      </c>
      <c r="E36" s="65"/>
      <c r="F36" s="11"/>
    </row>
    <row r="38" spans="2:20" x14ac:dyDescent="0.2">
      <c r="C38" s="1" t="s">
        <v>56</v>
      </c>
    </row>
    <row r="41" spans="2:20" x14ac:dyDescent="0.2"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</sheetData>
  <mergeCells count="29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0AB7F-CB99-6F4F-83BC-A882553BEC78}">
  <sheetPr>
    <tabColor rgb="FF00B050"/>
  </sheetPr>
  <dimension ref="B1:T50"/>
  <sheetViews>
    <sheetView zoomScale="168" zoomScaleNormal="168" workbookViewId="0">
      <selection activeCell="Q4" sqref="Q4:R33"/>
    </sheetView>
  </sheetViews>
  <sheetFormatPr baseColWidth="10" defaultRowHeight="16" x14ac:dyDescent="0.2"/>
  <cols>
    <col min="1" max="1" width="4.33203125" style="1" customWidth="1"/>
    <col min="2" max="2" width="7" style="1" customWidth="1"/>
    <col min="3" max="3" width="10.1640625" style="1" customWidth="1"/>
    <col min="4" max="4" width="10.5" style="1" customWidth="1"/>
    <col min="5" max="5" width="7.33203125" style="1" customWidth="1"/>
    <col min="6" max="17" width="10.83203125" style="1"/>
    <col min="18" max="18" width="12.6640625" style="1" customWidth="1"/>
    <col min="19" max="16384" width="10.83203125" style="1"/>
  </cols>
  <sheetData>
    <row r="1" spans="2:20" ht="22" customHeight="1" x14ac:dyDescent="0.2"/>
    <row r="2" spans="2:20" ht="36" customHeight="1" x14ac:dyDescent="0.2">
      <c r="B2" s="71" t="s">
        <v>22</v>
      </c>
      <c r="C2" s="71" t="s">
        <v>11</v>
      </c>
      <c r="D2" s="73" t="s">
        <v>10</v>
      </c>
      <c r="E2" s="79" t="s">
        <v>87</v>
      </c>
      <c r="F2" s="77" t="s">
        <v>16</v>
      </c>
      <c r="G2" s="69"/>
      <c r="H2" s="81" t="s">
        <v>17</v>
      </c>
      <c r="I2" s="77"/>
      <c r="J2" s="69" t="s">
        <v>18</v>
      </c>
      <c r="K2" s="69"/>
      <c r="L2" s="69" t="s">
        <v>19</v>
      </c>
      <c r="M2" s="69"/>
      <c r="N2" s="69" t="s">
        <v>20</v>
      </c>
      <c r="O2" s="78"/>
      <c r="P2" s="76" t="s">
        <v>21</v>
      </c>
      <c r="Q2" s="76"/>
      <c r="R2" s="71" t="s">
        <v>88</v>
      </c>
    </row>
    <row r="3" spans="2:20" ht="37" customHeight="1" thickBot="1" x14ac:dyDescent="0.25">
      <c r="B3" s="72"/>
      <c r="C3" s="75"/>
      <c r="D3" s="74"/>
      <c r="E3" s="80"/>
      <c r="F3" s="8" t="s">
        <v>12</v>
      </c>
      <c r="G3" s="6" t="s">
        <v>14</v>
      </c>
      <c r="H3" s="6" t="s">
        <v>12</v>
      </c>
      <c r="I3" s="6" t="s">
        <v>14</v>
      </c>
      <c r="J3" s="6" t="s">
        <v>12</v>
      </c>
      <c r="K3" s="6" t="s">
        <v>14</v>
      </c>
      <c r="L3" s="6" t="s">
        <v>12</v>
      </c>
      <c r="M3" s="6" t="s">
        <v>14</v>
      </c>
      <c r="N3" s="6" t="s">
        <v>12</v>
      </c>
      <c r="O3" s="9" t="s">
        <v>14</v>
      </c>
      <c r="P3" s="8" t="s">
        <v>12</v>
      </c>
      <c r="Q3" s="7" t="s">
        <v>14</v>
      </c>
      <c r="R3" s="72"/>
    </row>
    <row r="4" spans="2:20" ht="17" thickTop="1" x14ac:dyDescent="0.2">
      <c r="B4" s="68">
        <v>60</v>
      </c>
      <c r="C4" s="68" t="s">
        <v>2</v>
      </c>
      <c r="D4" s="62" t="s">
        <v>0</v>
      </c>
      <c r="E4" s="47" t="s">
        <v>57</v>
      </c>
      <c r="F4" s="43">
        <v>1041.3018</v>
      </c>
      <c r="G4" s="28">
        <v>71.629319999999993</v>
      </c>
      <c r="H4" s="28">
        <v>1042.8855000000001</v>
      </c>
      <c r="I4" s="28">
        <v>73.969259999999991</v>
      </c>
      <c r="J4" s="28">
        <v>1027.0420999999999</v>
      </c>
      <c r="K4" s="28">
        <v>70.440539999999999</v>
      </c>
      <c r="L4" s="28">
        <v>1029.5096000000001</v>
      </c>
      <c r="M4" s="28">
        <v>71.944860000000006</v>
      </c>
      <c r="N4" s="28">
        <v>1073.5165999999999</v>
      </c>
      <c r="O4" s="29">
        <v>71.866680000000002</v>
      </c>
      <c r="P4" s="30">
        <f t="shared" ref="P4:P33" si="0">MEDIAN(F4,H4,J4,L4,N4)</f>
        <v>1041.3018</v>
      </c>
      <c r="Q4" s="29">
        <f t="shared" ref="Q4:Q33" si="1">MEDIAN(G4,I4,K4,M4,O4)</f>
        <v>71.866680000000002</v>
      </c>
      <c r="R4" s="28">
        <f>(((P4*100)/D36)-100)</f>
        <v>-11.257729674450331</v>
      </c>
    </row>
    <row r="5" spans="2:20" x14ac:dyDescent="0.2">
      <c r="B5" s="69"/>
      <c r="C5" s="69"/>
      <c r="D5" s="54" t="s">
        <v>1</v>
      </c>
      <c r="E5" s="27" t="s">
        <v>58</v>
      </c>
      <c r="F5" s="44">
        <v>1056.8964000000001</v>
      </c>
      <c r="G5" s="31">
        <v>225.72131999999999</v>
      </c>
      <c r="H5" s="31">
        <v>1069.2578000000001</v>
      </c>
      <c r="I5" s="31">
        <v>223.13472000000002</v>
      </c>
      <c r="J5" s="31">
        <v>1057.4358999999999</v>
      </c>
      <c r="K5" s="31">
        <v>223.86882</v>
      </c>
      <c r="L5" s="31">
        <v>1093.8933</v>
      </c>
      <c r="M5" s="31">
        <v>234.37103999999999</v>
      </c>
      <c r="N5" s="31">
        <v>1087.4407000000001</v>
      </c>
      <c r="O5" s="32">
        <v>225.07344000000001</v>
      </c>
      <c r="P5" s="33">
        <f t="shared" si="0"/>
        <v>1069.2578000000001</v>
      </c>
      <c r="Q5" s="32">
        <f t="shared" si="1"/>
        <v>225.07344000000001</v>
      </c>
      <c r="R5" s="31">
        <f>(((P5*100)/D36)-100)</f>
        <v>-8.8752514061700936</v>
      </c>
    </row>
    <row r="6" spans="2:20" x14ac:dyDescent="0.2">
      <c r="B6" s="69"/>
      <c r="C6" s="69" t="s">
        <v>3</v>
      </c>
      <c r="D6" s="54" t="s">
        <v>0</v>
      </c>
      <c r="E6" s="27" t="s">
        <v>59</v>
      </c>
      <c r="F6" s="44">
        <v>1044.9508000000001</v>
      </c>
      <c r="G6" s="31">
        <v>121.12121999999999</v>
      </c>
      <c r="H6" s="31">
        <v>1079.3353</v>
      </c>
      <c r="I6" s="31">
        <v>124.21505999999999</v>
      </c>
      <c r="J6" s="31">
        <v>1065.5694000000001</v>
      </c>
      <c r="K6" s="31">
        <v>120.15624</v>
      </c>
      <c r="L6" s="31">
        <v>1033.3398</v>
      </c>
      <c r="M6" s="31">
        <v>124.83954</v>
      </c>
      <c r="N6" s="31">
        <v>1043.3349000000001</v>
      </c>
      <c r="O6" s="32">
        <v>119.93315999999999</v>
      </c>
      <c r="P6" s="33">
        <f t="shared" si="0"/>
        <v>1044.9508000000001</v>
      </c>
      <c r="Q6" s="32">
        <f t="shared" si="1"/>
        <v>121.12121999999999</v>
      </c>
      <c r="R6" s="31">
        <f>(((P6*100)/D36)-100)</f>
        <v>-10.946753025396291</v>
      </c>
    </row>
    <row r="7" spans="2:20" x14ac:dyDescent="0.2">
      <c r="B7" s="69"/>
      <c r="C7" s="69"/>
      <c r="D7" s="54" t="s">
        <v>1</v>
      </c>
      <c r="E7" s="27" t="s">
        <v>60</v>
      </c>
      <c r="F7" s="44">
        <v>1076.0483999999999</v>
      </c>
      <c r="G7" s="31">
        <v>221.73869999999999</v>
      </c>
      <c r="H7" s="31">
        <v>1092.2171000000001</v>
      </c>
      <c r="I7" s="31">
        <v>227.90634</v>
      </c>
      <c r="J7" s="31">
        <v>1056.9114</v>
      </c>
      <c r="K7" s="31">
        <v>219.85943999999998</v>
      </c>
      <c r="L7" s="31">
        <v>1106.8987</v>
      </c>
      <c r="M7" s="31">
        <v>225.62189999999998</v>
      </c>
      <c r="N7" s="31">
        <v>1053.8878</v>
      </c>
      <c r="O7" s="32">
        <v>227.85695999999999</v>
      </c>
      <c r="P7" s="33">
        <f t="shared" si="0"/>
        <v>1076.0483999999999</v>
      </c>
      <c r="Q7" s="32">
        <f t="shared" si="1"/>
        <v>225.62189999999998</v>
      </c>
      <c r="R7" s="31">
        <f>(((P7*100)/D36)-100)</f>
        <v>-8.2965399693199373</v>
      </c>
    </row>
    <row r="8" spans="2:20" x14ac:dyDescent="0.2">
      <c r="B8" s="69"/>
      <c r="C8" s="69" t="s">
        <v>4</v>
      </c>
      <c r="D8" s="54" t="s">
        <v>0</v>
      </c>
      <c r="E8" s="27" t="s">
        <v>61</v>
      </c>
      <c r="F8" s="44">
        <v>1054.2040999999999</v>
      </c>
      <c r="G8" s="31">
        <v>221.69621999999998</v>
      </c>
      <c r="H8" s="31">
        <v>1089.9350999999999</v>
      </c>
      <c r="I8" s="31">
        <v>225.13896</v>
      </c>
      <c r="J8" s="31">
        <v>1035.6269</v>
      </c>
      <c r="K8" s="31">
        <v>228.24731999999997</v>
      </c>
      <c r="L8" s="31">
        <v>1050.9069</v>
      </c>
      <c r="M8" s="31">
        <v>229.80137999999999</v>
      </c>
      <c r="N8" s="31">
        <v>1065.7147</v>
      </c>
      <c r="O8" s="32">
        <v>221.85629999999998</v>
      </c>
      <c r="P8" s="33">
        <f t="shared" si="0"/>
        <v>1054.2040999999999</v>
      </c>
      <c r="Q8" s="32">
        <f t="shared" si="1"/>
        <v>225.13896</v>
      </c>
      <c r="R8" s="31">
        <f>(((P8*100)/D36)-100)</f>
        <v>-10.158164308846111</v>
      </c>
    </row>
    <row r="9" spans="2:20" x14ac:dyDescent="0.2">
      <c r="B9" s="69"/>
      <c r="C9" s="69"/>
      <c r="D9" s="54" t="s">
        <v>1</v>
      </c>
      <c r="E9" s="27" t="s">
        <v>62</v>
      </c>
      <c r="F9" s="44">
        <v>1092.1468</v>
      </c>
      <c r="G9" s="31">
        <v>272.68092000000001</v>
      </c>
      <c r="H9" s="31">
        <v>1087.2125000000001</v>
      </c>
      <c r="I9" s="31">
        <v>280.66577999999998</v>
      </c>
      <c r="J9" s="31">
        <v>1069.7003999999999</v>
      </c>
      <c r="K9" s="31">
        <v>277.14911999999998</v>
      </c>
      <c r="L9" s="31">
        <v>1083.7537</v>
      </c>
      <c r="M9" s="31">
        <v>270.30365999999998</v>
      </c>
      <c r="N9" s="31">
        <v>1128.7874999999999</v>
      </c>
      <c r="O9" s="32">
        <v>281.85095999999999</v>
      </c>
      <c r="P9" s="33">
        <f t="shared" si="0"/>
        <v>1087.2125000000001</v>
      </c>
      <c r="Q9" s="32">
        <f t="shared" si="1"/>
        <v>277.14911999999998</v>
      </c>
      <c r="R9" s="31">
        <f>(((P9*100)/D36)-100)</f>
        <v>-7.3451082324867798</v>
      </c>
    </row>
    <row r="10" spans="2:20" x14ac:dyDescent="0.2">
      <c r="B10" s="69"/>
      <c r="C10" s="69" t="s">
        <v>5</v>
      </c>
      <c r="D10" s="54" t="s">
        <v>0</v>
      </c>
      <c r="E10" s="27" t="s">
        <v>63</v>
      </c>
      <c r="F10" s="44">
        <v>1079.1754000000001</v>
      </c>
      <c r="G10" s="31">
        <v>252.39006000000001</v>
      </c>
      <c r="H10" s="31">
        <v>1064.2273</v>
      </c>
      <c r="I10" s="31">
        <v>252.68915999999999</v>
      </c>
      <c r="J10" s="31">
        <v>1106.4864</v>
      </c>
      <c r="K10" s="31">
        <v>249.21647999999999</v>
      </c>
      <c r="L10" s="31">
        <v>1062.3964000000001</v>
      </c>
      <c r="M10" s="31">
        <v>254.0592</v>
      </c>
      <c r="N10" s="31">
        <v>1070.6143</v>
      </c>
      <c r="O10" s="32">
        <v>260.68727999999999</v>
      </c>
      <c r="P10" s="33">
        <f t="shared" si="0"/>
        <v>1070.6143</v>
      </c>
      <c r="Q10" s="32">
        <f t="shared" si="1"/>
        <v>252.68915999999999</v>
      </c>
      <c r="R10" s="31">
        <f>(((P10*100)/D36)-100)</f>
        <v>-8.7596471791375592</v>
      </c>
    </row>
    <row r="11" spans="2:20" x14ac:dyDescent="0.2">
      <c r="B11" s="69"/>
      <c r="C11" s="69"/>
      <c r="D11" s="54" t="s">
        <v>1</v>
      </c>
      <c r="E11" s="27" t="s">
        <v>64</v>
      </c>
      <c r="F11" s="44">
        <v>1082.9945</v>
      </c>
      <c r="G11" s="31">
        <v>275.11908</v>
      </c>
      <c r="H11" s="31">
        <v>1115.1088999999999</v>
      </c>
      <c r="I11" s="31">
        <v>279.92123999999995</v>
      </c>
      <c r="J11" s="31">
        <v>1116.9459999999999</v>
      </c>
      <c r="K11" s="31">
        <v>284.21981999999997</v>
      </c>
      <c r="L11" s="31">
        <v>1066.3538000000001</v>
      </c>
      <c r="M11" s="31">
        <v>283.42122000000001</v>
      </c>
      <c r="N11" s="31">
        <v>1099.9584</v>
      </c>
      <c r="O11" s="32">
        <v>273.90371999999996</v>
      </c>
      <c r="P11" s="33">
        <f t="shared" si="0"/>
        <v>1099.9584</v>
      </c>
      <c r="Q11" s="32">
        <f t="shared" si="1"/>
        <v>279.92123999999995</v>
      </c>
      <c r="R11" s="31">
        <f>(((P11*100)/D36)-100)</f>
        <v>-6.2588716550196182</v>
      </c>
    </row>
    <row r="12" spans="2:20" x14ac:dyDescent="0.2">
      <c r="B12" s="69"/>
      <c r="C12" s="69" t="s">
        <v>15</v>
      </c>
      <c r="D12" s="54" t="s">
        <v>0</v>
      </c>
      <c r="E12" s="27" t="s">
        <v>65</v>
      </c>
      <c r="F12" s="44">
        <v>1094.6269</v>
      </c>
      <c r="G12" s="31">
        <v>278.72897999999998</v>
      </c>
      <c r="H12" s="31">
        <v>1117.4168999999999</v>
      </c>
      <c r="I12" s="31">
        <v>284.30363999999997</v>
      </c>
      <c r="J12" s="31">
        <v>1088.1026999999999</v>
      </c>
      <c r="K12" s="31">
        <v>277.55147999999997</v>
      </c>
      <c r="L12" s="31">
        <v>1076.0637999999999</v>
      </c>
      <c r="M12" s="31">
        <v>282.37121999999999</v>
      </c>
      <c r="N12" s="31">
        <v>1083.8344999999999</v>
      </c>
      <c r="O12" s="32">
        <v>281.72136</v>
      </c>
      <c r="P12" s="33">
        <f t="shared" si="0"/>
        <v>1088.1026999999999</v>
      </c>
      <c r="Q12" s="32">
        <f t="shared" si="1"/>
        <v>281.72136</v>
      </c>
      <c r="R12" s="31">
        <f>(((P12*100)/D36)-100)</f>
        <v>-7.2692432248167904</v>
      </c>
      <c r="T12" s="1" t="s">
        <v>45</v>
      </c>
    </row>
    <row r="13" spans="2:20" ht="17" thickBot="1" x14ac:dyDescent="0.25">
      <c r="B13" s="70"/>
      <c r="C13" s="70"/>
      <c r="D13" s="63" t="s">
        <v>1</v>
      </c>
      <c r="E13" s="27" t="s">
        <v>66</v>
      </c>
      <c r="F13" s="45">
        <v>1113.4521</v>
      </c>
      <c r="G13" s="35">
        <v>307.02437999999995</v>
      </c>
      <c r="H13" s="35">
        <v>1093.6269</v>
      </c>
      <c r="I13" s="35">
        <v>308.64726000000002</v>
      </c>
      <c r="J13" s="35">
        <v>1091.3878</v>
      </c>
      <c r="K13" s="35">
        <v>312.91859999999997</v>
      </c>
      <c r="L13" s="35">
        <v>1137.7668000000001</v>
      </c>
      <c r="M13" s="35">
        <v>306.26963999999998</v>
      </c>
      <c r="N13" s="35">
        <v>1134.4593</v>
      </c>
      <c r="O13" s="36">
        <v>310.20143999999999</v>
      </c>
      <c r="P13" s="56">
        <f t="shared" si="0"/>
        <v>1113.4521</v>
      </c>
      <c r="Q13" s="15">
        <f t="shared" si="1"/>
        <v>308.64726000000002</v>
      </c>
      <c r="R13" s="13">
        <f>(((P13*100)/D36)-100)</f>
        <v>-5.1089057439918264</v>
      </c>
      <c r="T13" s="1" t="s">
        <v>44</v>
      </c>
    </row>
    <row r="14" spans="2:20" ht="17" customHeight="1" thickTop="1" x14ac:dyDescent="0.2">
      <c r="B14" s="68">
        <v>120</v>
      </c>
      <c r="C14" s="68" t="s">
        <v>2</v>
      </c>
      <c r="D14" s="62" t="s">
        <v>0</v>
      </c>
      <c r="E14" s="47" t="s">
        <v>67</v>
      </c>
      <c r="F14" s="43">
        <v>1079.3408999999999</v>
      </c>
      <c r="G14" s="28">
        <v>165.19973999999999</v>
      </c>
      <c r="H14" s="28">
        <v>1063.4480000000001</v>
      </c>
      <c r="I14" s="28">
        <v>168.46968000000001</v>
      </c>
      <c r="J14" s="28">
        <v>1081.8688999999999</v>
      </c>
      <c r="K14" s="28">
        <v>166.54931999999999</v>
      </c>
      <c r="L14" s="28">
        <v>1063.9975999999999</v>
      </c>
      <c r="M14" s="28">
        <v>171.2508</v>
      </c>
      <c r="N14" s="28">
        <v>1070.825</v>
      </c>
      <c r="O14" s="29">
        <v>165.40943999999999</v>
      </c>
      <c r="P14" s="30">
        <f t="shared" si="0"/>
        <v>1070.825</v>
      </c>
      <c r="Q14" s="29">
        <f t="shared" si="1"/>
        <v>166.54931999999999</v>
      </c>
      <c r="R14" s="28">
        <f>(((P14*100)/D36)-100)</f>
        <v>-8.7416908130219895</v>
      </c>
    </row>
    <row r="15" spans="2:20" x14ac:dyDescent="0.2">
      <c r="B15" s="69"/>
      <c r="C15" s="69"/>
      <c r="D15" s="54" t="s">
        <v>1</v>
      </c>
      <c r="E15" s="27" t="s">
        <v>68</v>
      </c>
      <c r="F15" s="44">
        <v>1074.4917</v>
      </c>
      <c r="G15" s="31">
        <v>288.05394000000001</v>
      </c>
      <c r="H15" s="31">
        <v>1054.8707999999999</v>
      </c>
      <c r="I15" s="31">
        <v>297.99263999999999</v>
      </c>
      <c r="J15" s="31">
        <v>1115.1279999999999</v>
      </c>
      <c r="K15" s="31">
        <v>286.12433999999996</v>
      </c>
      <c r="L15" s="31">
        <v>1063.4086</v>
      </c>
      <c r="M15" s="31">
        <v>282.21246000000002</v>
      </c>
      <c r="N15" s="31">
        <v>1114.0355999999999</v>
      </c>
      <c r="O15" s="32">
        <v>285.80003999999997</v>
      </c>
      <c r="P15" s="33">
        <f t="shared" si="0"/>
        <v>1074.4917</v>
      </c>
      <c r="Q15" s="32">
        <f t="shared" si="1"/>
        <v>286.12433999999996</v>
      </c>
      <c r="R15" s="38">
        <f>(((P15*100)/D36)-100)</f>
        <v>-8.4292057269473446</v>
      </c>
    </row>
    <row r="16" spans="2:20" x14ac:dyDescent="0.2">
      <c r="B16" s="69"/>
      <c r="C16" s="69" t="s">
        <v>3</v>
      </c>
      <c r="D16" s="54" t="s">
        <v>0</v>
      </c>
      <c r="E16" s="27" t="s">
        <v>69</v>
      </c>
      <c r="F16" s="44">
        <v>1077.204</v>
      </c>
      <c r="G16" s="31">
        <v>503.99897999999996</v>
      </c>
      <c r="H16" s="31">
        <v>1070.9643000000001</v>
      </c>
      <c r="I16" s="31">
        <v>502.32227999999998</v>
      </c>
      <c r="J16" s="31">
        <v>1080.8498999999999</v>
      </c>
      <c r="K16" s="31">
        <v>495.37967999999995</v>
      </c>
      <c r="L16" s="31">
        <v>1069.7515000000001</v>
      </c>
      <c r="M16" s="31">
        <v>503.35019999999997</v>
      </c>
      <c r="N16" s="31">
        <v>1076.1954000000001</v>
      </c>
      <c r="O16" s="32">
        <v>514.62954000000002</v>
      </c>
      <c r="P16" s="33">
        <f t="shared" si="0"/>
        <v>1076.1954000000001</v>
      </c>
      <c r="Q16" s="32">
        <f t="shared" si="1"/>
        <v>503.35019999999997</v>
      </c>
      <c r="R16" s="31">
        <f>(((P16*100)/D36)-100)</f>
        <v>-8.2840122720299973</v>
      </c>
    </row>
    <row r="17" spans="2:20" x14ac:dyDescent="0.2">
      <c r="B17" s="69"/>
      <c r="C17" s="69"/>
      <c r="D17" s="54" t="s">
        <v>1</v>
      </c>
      <c r="E17" s="27" t="s">
        <v>70</v>
      </c>
      <c r="F17" s="44">
        <v>1084.7093</v>
      </c>
      <c r="G17" s="31">
        <v>524.56709999999998</v>
      </c>
      <c r="H17" s="31">
        <v>1093.2347</v>
      </c>
      <c r="I17" s="31">
        <v>539.52155999999991</v>
      </c>
      <c r="J17" s="31">
        <v>1106.0245</v>
      </c>
      <c r="K17" s="31">
        <v>520.12991999999997</v>
      </c>
      <c r="L17" s="31">
        <v>1068.3354999999999</v>
      </c>
      <c r="M17" s="31">
        <v>536.43557999999996</v>
      </c>
      <c r="N17" s="31">
        <v>1076.6283000000001</v>
      </c>
      <c r="O17" s="32">
        <v>533.43984</v>
      </c>
      <c r="P17" s="33">
        <f t="shared" si="0"/>
        <v>1084.7093</v>
      </c>
      <c r="Q17" s="32">
        <f t="shared" si="1"/>
        <v>533.43984</v>
      </c>
      <c r="R17" s="31">
        <f>(((P17*100)/D36)-100)</f>
        <v>-7.5584370206238418</v>
      </c>
    </row>
    <row r="18" spans="2:20" x14ac:dyDescent="0.2">
      <c r="B18" s="69"/>
      <c r="C18" s="69" t="s">
        <v>4</v>
      </c>
      <c r="D18" s="54" t="s">
        <v>0</v>
      </c>
      <c r="E18" s="27" t="s">
        <v>71</v>
      </c>
      <c r="F18" s="44">
        <v>1076.3145999999999</v>
      </c>
      <c r="G18" s="31">
        <v>507.78137999999996</v>
      </c>
      <c r="H18" s="31">
        <v>1054.3100999999999</v>
      </c>
      <c r="I18" s="31">
        <v>521.10324000000003</v>
      </c>
      <c r="J18" s="31">
        <v>1109.1569</v>
      </c>
      <c r="K18" s="31">
        <v>511.81553999999994</v>
      </c>
      <c r="L18" s="31">
        <v>1091.0033000000001</v>
      </c>
      <c r="M18" s="31">
        <v>498.37691999999998</v>
      </c>
      <c r="N18" s="31">
        <v>1072.1786999999999</v>
      </c>
      <c r="O18" s="32">
        <v>516.08783999999991</v>
      </c>
      <c r="P18" s="33">
        <f t="shared" si="0"/>
        <v>1076.3145999999999</v>
      </c>
      <c r="Q18" s="32">
        <f t="shared" si="1"/>
        <v>511.81553999999994</v>
      </c>
      <c r="R18" s="31">
        <f>(((P18*100)/D36)-100)</f>
        <v>-8.2738537583092011</v>
      </c>
    </row>
    <row r="19" spans="2:20" x14ac:dyDescent="0.2">
      <c r="B19" s="69"/>
      <c r="C19" s="69"/>
      <c r="D19" s="54" t="s">
        <v>1</v>
      </c>
      <c r="E19" s="27" t="s">
        <v>72</v>
      </c>
      <c r="F19" s="44">
        <v>1091.329</v>
      </c>
      <c r="G19" s="31">
        <v>528.12767999999994</v>
      </c>
      <c r="H19" s="31">
        <v>1121.4526000000001</v>
      </c>
      <c r="I19" s="31">
        <v>540.00839999999994</v>
      </c>
      <c r="J19" s="31">
        <v>1075.1991</v>
      </c>
      <c r="K19" s="31">
        <v>541.28417999999999</v>
      </c>
      <c r="L19" s="31">
        <v>1082.2683</v>
      </c>
      <c r="M19" s="31">
        <v>540.49331999999993</v>
      </c>
      <c r="N19" s="31">
        <v>1085.8541</v>
      </c>
      <c r="O19" s="32">
        <v>525.18305999999995</v>
      </c>
      <c r="P19" s="33">
        <f t="shared" si="0"/>
        <v>1085.8541</v>
      </c>
      <c r="Q19" s="32">
        <f t="shared" si="1"/>
        <v>540.00839999999994</v>
      </c>
      <c r="R19" s="31">
        <f>(((P19*100)/D36)-100)</f>
        <v>-7.4608743821373764</v>
      </c>
    </row>
    <row r="20" spans="2:20" x14ac:dyDescent="0.2">
      <c r="B20" s="69"/>
      <c r="C20" s="69" t="s">
        <v>5</v>
      </c>
      <c r="D20" s="54" t="s">
        <v>0</v>
      </c>
      <c r="E20" s="27" t="s">
        <v>73</v>
      </c>
      <c r="F20" s="44">
        <v>1082.97</v>
      </c>
      <c r="G20" s="31">
        <v>634.87494000000004</v>
      </c>
      <c r="H20" s="31">
        <v>1102.4294</v>
      </c>
      <c r="I20" s="31">
        <v>639.67164000000002</v>
      </c>
      <c r="J20" s="31">
        <v>1104.6484</v>
      </c>
      <c r="K20" s="31">
        <v>631.73681999999997</v>
      </c>
      <c r="L20" s="31">
        <v>1088.6491000000001</v>
      </c>
      <c r="M20" s="31">
        <v>632.14355999999998</v>
      </c>
      <c r="N20" s="31">
        <v>1099.9831999999999</v>
      </c>
      <c r="O20" s="32">
        <v>641.82582000000002</v>
      </c>
      <c r="P20" s="33">
        <f t="shared" si="0"/>
        <v>1099.9831999999999</v>
      </c>
      <c r="Q20" s="32">
        <f t="shared" si="1"/>
        <v>634.87494000000004</v>
      </c>
      <c r="R20" s="31">
        <f>(((P20*100)/D36)-100)</f>
        <v>-6.2567581387421285</v>
      </c>
    </row>
    <row r="21" spans="2:20" x14ac:dyDescent="0.2">
      <c r="B21" s="69"/>
      <c r="C21" s="69"/>
      <c r="D21" s="54" t="s">
        <v>1</v>
      </c>
      <c r="E21" s="27" t="s">
        <v>74</v>
      </c>
      <c r="F21" s="44">
        <v>1082.4659999999999</v>
      </c>
      <c r="G21" s="31">
        <v>637.96091999999999</v>
      </c>
      <c r="H21" s="31">
        <v>1115.8577</v>
      </c>
      <c r="I21" s="31">
        <v>643.10777999999993</v>
      </c>
      <c r="J21" s="31">
        <v>1120.7451000000001</v>
      </c>
      <c r="K21" s="31">
        <v>653.64839999999992</v>
      </c>
      <c r="L21" s="31">
        <v>1102.9956</v>
      </c>
      <c r="M21" s="31">
        <v>652.51776000000007</v>
      </c>
      <c r="N21" s="31">
        <v>1104.5081</v>
      </c>
      <c r="O21" s="32">
        <v>655.3234799999999</v>
      </c>
      <c r="P21" s="33">
        <f t="shared" si="0"/>
        <v>1104.5081</v>
      </c>
      <c r="Q21" s="32">
        <f t="shared" si="1"/>
        <v>652.51776000000007</v>
      </c>
      <c r="R21" s="31">
        <f>(((P21*100)/D36)-100)</f>
        <v>-5.8711351627748485</v>
      </c>
    </row>
    <row r="22" spans="2:20" x14ac:dyDescent="0.2">
      <c r="B22" s="69"/>
      <c r="C22" s="69" t="s">
        <v>15</v>
      </c>
      <c r="D22" s="54" t="s">
        <v>0</v>
      </c>
      <c r="E22" s="27" t="s">
        <v>75</v>
      </c>
      <c r="F22" s="44">
        <v>1093.2677000000001</v>
      </c>
      <c r="G22" s="31">
        <v>643.16975999999988</v>
      </c>
      <c r="H22" s="31">
        <v>1123.2969000000001</v>
      </c>
      <c r="I22" s="31">
        <v>641.25497999999993</v>
      </c>
      <c r="J22" s="31">
        <v>1105.8124</v>
      </c>
      <c r="K22" s="31">
        <v>643.46753999999999</v>
      </c>
      <c r="L22" s="31">
        <v>1086.3599999999999</v>
      </c>
      <c r="M22" s="31">
        <v>641.20817999999997</v>
      </c>
      <c r="N22" s="31">
        <v>1077.2756999999999</v>
      </c>
      <c r="O22" s="32">
        <v>660.68508000000008</v>
      </c>
      <c r="P22" s="33">
        <f t="shared" si="0"/>
        <v>1093.2677000000001</v>
      </c>
      <c r="Q22" s="32">
        <f t="shared" si="1"/>
        <v>643.16975999999988</v>
      </c>
      <c r="R22" s="31">
        <f>(((P22*100)/D36)-100)</f>
        <v>-6.8290693710584662</v>
      </c>
    </row>
    <row r="23" spans="2:20" ht="17" thickBot="1" x14ac:dyDescent="0.25">
      <c r="B23" s="70"/>
      <c r="C23" s="70"/>
      <c r="D23" s="63" t="s">
        <v>1</v>
      </c>
      <c r="E23" s="10" t="s">
        <v>76</v>
      </c>
      <c r="F23" s="45">
        <v>1127.693</v>
      </c>
      <c r="G23" s="35">
        <v>662.78358000000003</v>
      </c>
      <c r="H23" s="35">
        <v>1115.6983</v>
      </c>
      <c r="I23" s="35">
        <v>670.66608000000008</v>
      </c>
      <c r="J23" s="35">
        <v>1130.2201</v>
      </c>
      <c r="K23" s="35">
        <v>662.39508000000001</v>
      </c>
      <c r="L23" s="35">
        <v>1130.2814000000001</v>
      </c>
      <c r="M23" s="35">
        <v>660.69168000000002</v>
      </c>
      <c r="N23" s="35">
        <v>1158.1782000000001</v>
      </c>
      <c r="O23" s="36">
        <v>674.16539999999998</v>
      </c>
      <c r="P23" s="56">
        <f t="shared" si="0"/>
        <v>1130.2201</v>
      </c>
      <c r="Q23" s="15">
        <f t="shared" si="1"/>
        <v>662.78358000000003</v>
      </c>
      <c r="R23" s="13">
        <f>(((P23*100)/D36)-100)</f>
        <v>-3.6798960286347437</v>
      </c>
    </row>
    <row r="24" spans="2:20" ht="17" customHeight="1" thickTop="1" x14ac:dyDescent="0.2">
      <c r="B24" s="68">
        <v>180</v>
      </c>
      <c r="C24" s="68" t="s">
        <v>2</v>
      </c>
      <c r="D24" s="62" t="s">
        <v>0</v>
      </c>
      <c r="E24" s="64" t="s">
        <v>77</v>
      </c>
      <c r="F24" s="46">
        <v>1096.1518000000001</v>
      </c>
      <c r="G24" s="38">
        <v>278.36964</v>
      </c>
      <c r="H24" s="38">
        <v>1082.0958000000001</v>
      </c>
      <c r="I24" s="38">
        <v>286.44702000000001</v>
      </c>
      <c r="J24" s="38">
        <v>1078.9322</v>
      </c>
      <c r="K24" s="38">
        <v>279.36509999999998</v>
      </c>
      <c r="L24" s="38">
        <v>1095.2044000000001</v>
      </c>
      <c r="M24" s="38">
        <v>273.55266</v>
      </c>
      <c r="N24" s="38">
        <v>1120.1442</v>
      </c>
      <c r="O24" s="39">
        <v>274.82580000000002</v>
      </c>
      <c r="P24" s="30">
        <f t="shared" si="0"/>
        <v>1095.2044000000001</v>
      </c>
      <c r="Q24" s="29">
        <f t="shared" si="1"/>
        <v>278.36964</v>
      </c>
      <c r="R24" s="28">
        <f>(((P24*100)/D36)-100)</f>
        <v>-6.6640190898244498</v>
      </c>
    </row>
    <row r="25" spans="2:20" x14ac:dyDescent="0.2">
      <c r="B25" s="69"/>
      <c r="C25" s="69"/>
      <c r="D25" s="54" t="s">
        <v>1</v>
      </c>
      <c r="E25" s="27" t="s">
        <v>78</v>
      </c>
      <c r="F25" s="44">
        <v>1115.3361</v>
      </c>
      <c r="G25" s="31">
        <v>501.53688</v>
      </c>
      <c r="H25" s="31">
        <v>1116.0568000000001</v>
      </c>
      <c r="I25" s="31">
        <v>514.76459999999997</v>
      </c>
      <c r="J25" s="31">
        <v>1130.9863</v>
      </c>
      <c r="K25" s="31">
        <v>515.46521999999993</v>
      </c>
      <c r="L25" s="31">
        <v>1112.9487999999999</v>
      </c>
      <c r="M25" s="31">
        <v>495.11135999999999</v>
      </c>
      <c r="N25" s="31">
        <v>1121.8088</v>
      </c>
      <c r="O25" s="40">
        <v>499.54259999999999</v>
      </c>
      <c r="P25" s="33">
        <f t="shared" si="0"/>
        <v>1116.0568000000001</v>
      </c>
      <c r="Q25" s="32">
        <f t="shared" si="1"/>
        <v>501.53688</v>
      </c>
      <c r="R25" s="31">
        <f>(((P25*100)/D36)-100)</f>
        <v>-4.8869268791546006</v>
      </c>
    </row>
    <row r="26" spans="2:20" x14ac:dyDescent="0.2">
      <c r="B26" s="69"/>
      <c r="C26" s="69" t="s">
        <v>3</v>
      </c>
      <c r="D26" s="54" t="s">
        <v>0</v>
      </c>
      <c r="E26" s="27" t="s">
        <v>79</v>
      </c>
      <c r="F26" s="44">
        <v>1103.8733999999999</v>
      </c>
      <c r="G26" s="31">
        <v>738.3613049999999</v>
      </c>
      <c r="H26" s="31">
        <v>1126.1808000000001</v>
      </c>
      <c r="I26" s="31">
        <v>733.97290499999986</v>
      </c>
      <c r="J26" s="31">
        <v>1120.4021</v>
      </c>
      <c r="K26" s="31">
        <v>743.01349500000003</v>
      </c>
      <c r="L26" s="31">
        <v>1103.713</v>
      </c>
      <c r="M26" s="31">
        <v>758.90641499999992</v>
      </c>
      <c r="N26" s="31">
        <v>1087.5109</v>
      </c>
      <c r="O26" s="40">
        <v>745.33990499999993</v>
      </c>
      <c r="P26" s="33">
        <f t="shared" si="0"/>
        <v>1103.8733999999999</v>
      </c>
      <c r="Q26" s="32">
        <f t="shared" si="1"/>
        <v>743.01349500000003</v>
      </c>
      <c r="R26" s="31">
        <f>(((P26*100)/D36)-100)</f>
        <v>-5.9252258394409552</v>
      </c>
      <c r="T26" s="12"/>
    </row>
    <row r="27" spans="2:20" x14ac:dyDescent="0.2">
      <c r="B27" s="69"/>
      <c r="C27" s="69"/>
      <c r="D27" s="54" t="s">
        <v>1</v>
      </c>
      <c r="E27" s="27" t="s">
        <v>80</v>
      </c>
      <c r="F27" s="44">
        <v>1118.6351999999999</v>
      </c>
      <c r="G27" s="31">
        <v>778.61938499999997</v>
      </c>
      <c r="H27" s="31">
        <v>1125.2421999999999</v>
      </c>
      <c r="I27" s="31">
        <v>795.96494999999993</v>
      </c>
      <c r="J27" s="31">
        <v>1125.6077</v>
      </c>
      <c r="K27" s="31">
        <v>780.07909500000005</v>
      </c>
      <c r="L27" s="31">
        <v>1125.3632</v>
      </c>
      <c r="M27" s="31">
        <v>769.62658499999998</v>
      </c>
      <c r="N27" s="31">
        <v>1098.7448999999999</v>
      </c>
      <c r="O27" s="40">
        <v>771.62723999999992</v>
      </c>
      <c r="P27" s="33">
        <f t="shared" si="0"/>
        <v>1125.2421999999999</v>
      </c>
      <c r="Q27" s="32">
        <f t="shared" si="1"/>
        <v>778.61938499999997</v>
      </c>
      <c r="R27" s="31">
        <f>(((P27*100)/D36)-100)</f>
        <v>-4.104124765638332</v>
      </c>
    </row>
    <row r="28" spans="2:20" x14ac:dyDescent="0.2">
      <c r="B28" s="69"/>
      <c r="C28" s="69" t="s">
        <v>4</v>
      </c>
      <c r="D28" s="54" t="s">
        <v>0</v>
      </c>
      <c r="E28" s="27" t="s">
        <v>81</v>
      </c>
      <c r="F28" s="44">
        <v>1100.8294000000001</v>
      </c>
      <c r="G28" s="31">
        <v>766.09313999999995</v>
      </c>
      <c r="H28" s="31">
        <v>1127.7117000000001</v>
      </c>
      <c r="I28" s="31">
        <v>775.53863999999999</v>
      </c>
      <c r="J28" s="31">
        <v>1082.5181</v>
      </c>
      <c r="K28" s="31">
        <v>759.67609500000003</v>
      </c>
      <c r="L28" s="31">
        <v>1142.5108</v>
      </c>
      <c r="M28" s="31">
        <v>792.07002000000011</v>
      </c>
      <c r="N28" s="31">
        <v>1108.5802000000001</v>
      </c>
      <c r="O28" s="40">
        <v>755.01863999999989</v>
      </c>
      <c r="P28" s="33">
        <f t="shared" si="0"/>
        <v>1108.5802000000001</v>
      </c>
      <c r="Q28" s="32">
        <f t="shared" si="1"/>
        <v>766.09313999999995</v>
      </c>
      <c r="R28" s="31">
        <f>(((P28*100)/D36)-100)</f>
        <v>-5.5241009033577626</v>
      </c>
    </row>
    <row r="29" spans="2:20" x14ac:dyDescent="0.2">
      <c r="B29" s="69"/>
      <c r="C29" s="69"/>
      <c r="D29" s="54" t="s">
        <v>1</v>
      </c>
      <c r="E29" s="27" t="s">
        <v>82</v>
      </c>
      <c r="F29" s="44">
        <v>1124.3534</v>
      </c>
      <c r="G29" s="31">
        <v>781.72550999999987</v>
      </c>
      <c r="H29" s="31">
        <v>1151.172</v>
      </c>
      <c r="I29" s="31">
        <v>804.44623500000012</v>
      </c>
      <c r="J29" s="31">
        <v>1126.0093999999999</v>
      </c>
      <c r="K29" s="31">
        <v>799.09514999999999</v>
      </c>
      <c r="L29" s="31">
        <v>1155.7532000000001</v>
      </c>
      <c r="M29" s="31">
        <v>792.15821999999991</v>
      </c>
      <c r="N29" s="31">
        <v>1112.4523999999999</v>
      </c>
      <c r="O29" s="40">
        <v>810.64152000000001</v>
      </c>
      <c r="P29" s="33">
        <f t="shared" si="0"/>
        <v>1126.0093999999999</v>
      </c>
      <c r="Q29" s="32">
        <f t="shared" si="1"/>
        <v>799.09514999999999</v>
      </c>
      <c r="R29" s="31">
        <f>(((P29*100)/D36)-100)</f>
        <v>-4.0387421169251922</v>
      </c>
    </row>
    <row r="30" spans="2:20" x14ac:dyDescent="0.2">
      <c r="B30" s="69"/>
      <c r="C30" s="69" t="s">
        <v>5</v>
      </c>
      <c r="D30" s="54" t="s">
        <v>0</v>
      </c>
      <c r="E30" s="27" t="s">
        <v>83</v>
      </c>
      <c r="F30" s="44">
        <v>1100.9528</v>
      </c>
      <c r="G30" s="31">
        <v>921.1552650000001</v>
      </c>
      <c r="H30" s="31">
        <v>1119.0345</v>
      </c>
      <c r="I30" s="31">
        <v>925.43714999999997</v>
      </c>
      <c r="J30" s="31">
        <v>1107.4881</v>
      </c>
      <c r="K30" s="31">
        <v>903.63743999999997</v>
      </c>
      <c r="L30" s="31">
        <v>1135.4601</v>
      </c>
      <c r="M30" s="31">
        <v>931.70303999999999</v>
      </c>
      <c r="N30" s="31">
        <v>1135.0336</v>
      </c>
      <c r="O30" s="40">
        <v>945.32237999999984</v>
      </c>
      <c r="P30" s="33">
        <f t="shared" si="0"/>
        <v>1119.0345</v>
      </c>
      <c r="Q30" s="32">
        <f t="shared" si="1"/>
        <v>925.43714999999997</v>
      </c>
      <c r="R30" s="31">
        <f>(((P30*100)/D36)-100)</f>
        <v>-4.6331600477245729</v>
      </c>
    </row>
    <row r="31" spans="2:20" x14ac:dyDescent="0.2">
      <c r="B31" s="69"/>
      <c r="C31" s="69"/>
      <c r="D31" s="54" t="s">
        <v>1</v>
      </c>
      <c r="E31" s="27" t="s">
        <v>84</v>
      </c>
      <c r="F31" s="44">
        <v>1122.1142</v>
      </c>
      <c r="G31" s="31">
        <v>936.635175</v>
      </c>
      <c r="H31" s="31">
        <v>1119.5419999999999</v>
      </c>
      <c r="I31" s="31">
        <v>965.25886500000001</v>
      </c>
      <c r="J31" s="31">
        <v>1153.6696999999999</v>
      </c>
      <c r="K31" s="31">
        <v>920.99461499999995</v>
      </c>
      <c r="L31" s="31">
        <v>1125.3998999999999</v>
      </c>
      <c r="M31" s="31">
        <v>945.79721999999992</v>
      </c>
      <c r="N31" s="31">
        <v>1143.8451</v>
      </c>
      <c r="O31" s="40">
        <v>935.08141499999999</v>
      </c>
      <c r="P31" s="33">
        <f t="shared" si="0"/>
        <v>1125.3998999999999</v>
      </c>
      <c r="Q31" s="32">
        <f t="shared" si="1"/>
        <v>936.635175</v>
      </c>
      <c r="R31" s="31">
        <f>(((P31*100)/D36)-100)</f>
        <v>-4.0906851883415811</v>
      </c>
    </row>
    <row r="32" spans="2:20" x14ac:dyDescent="0.2">
      <c r="B32" s="69"/>
      <c r="C32" s="69" t="s">
        <v>15</v>
      </c>
      <c r="D32" s="54" t="s">
        <v>0</v>
      </c>
      <c r="E32" s="27" t="s">
        <v>85</v>
      </c>
      <c r="F32" s="44">
        <v>1129.5244</v>
      </c>
      <c r="G32" s="31">
        <v>935.29012499999999</v>
      </c>
      <c r="H32" s="31">
        <v>1172.2665</v>
      </c>
      <c r="I32" s="31">
        <v>933.6722400000001</v>
      </c>
      <c r="J32" s="31">
        <v>1164.5114000000001</v>
      </c>
      <c r="K32" s="31">
        <v>918.15318000000002</v>
      </c>
      <c r="L32" s="31">
        <v>1110.9672</v>
      </c>
      <c r="M32" s="31">
        <v>946.0640699999999</v>
      </c>
      <c r="N32" s="31">
        <v>1126.8724</v>
      </c>
      <c r="O32" s="40">
        <v>932.32300499999997</v>
      </c>
      <c r="P32" s="33">
        <f t="shared" si="0"/>
        <v>1129.5244</v>
      </c>
      <c r="Q32" s="32">
        <f t="shared" si="1"/>
        <v>933.6722400000001</v>
      </c>
      <c r="R32" s="14">
        <f>(((P32*100)/D36)-100)</f>
        <v>-3.7391852735640043</v>
      </c>
      <c r="T32" s="1" t="s">
        <v>47</v>
      </c>
    </row>
    <row r="33" spans="2:20" ht="17" thickBot="1" x14ac:dyDescent="0.25">
      <c r="B33" s="70"/>
      <c r="C33" s="70"/>
      <c r="D33" s="63" t="s">
        <v>1</v>
      </c>
      <c r="E33" s="10" t="s">
        <v>86</v>
      </c>
      <c r="F33" s="45">
        <v>1145.1131</v>
      </c>
      <c r="G33" s="35">
        <v>990.6384599999999</v>
      </c>
      <c r="H33" s="35">
        <v>1181.7402</v>
      </c>
      <c r="I33" s="35">
        <v>983.07994499999995</v>
      </c>
      <c r="J33" s="35">
        <v>1133.6418000000001</v>
      </c>
      <c r="K33" s="35">
        <v>1012.5750150000001</v>
      </c>
      <c r="L33" s="35">
        <v>1149.7157999999999</v>
      </c>
      <c r="M33" s="35">
        <v>1001.3339699999999</v>
      </c>
      <c r="N33" s="35">
        <v>1154.8625</v>
      </c>
      <c r="O33" s="52">
        <v>1023.5208599999999</v>
      </c>
      <c r="P33" s="56">
        <f t="shared" si="0"/>
        <v>1149.7157999999999</v>
      </c>
      <c r="Q33" s="15">
        <f t="shared" si="1"/>
        <v>1001.3339699999999</v>
      </c>
      <c r="R33" s="13">
        <f>(((P33*100)/D36)-100)</f>
        <v>-2.0184250894835714</v>
      </c>
      <c r="T33" s="1" t="s">
        <v>46</v>
      </c>
    </row>
    <row r="34" spans="2:20" ht="17" thickTop="1" x14ac:dyDescent="0.2"/>
    <row r="35" spans="2:20" x14ac:dyDescent="0.2">
      <c r="B35" s="11"/>
      <c r="C35" s="11"/>
      <c r="D35" s="11"/>
      <c r="E35" s="11"/>
      <c r="F35" s="11"/>
    </row>
    <row r="36" spans="2:20" x14ac:dyDescent="0.2">
      <c r="B36" s="11"/>
      <c r="C36" s="41" t="s">
        <v>6</v>
      </c>
      <c r="D36" s="42">
        <v>1173.4000000000001</v>
      </c>
      <c r="E36" s="65"/>
      <c r="F36" s="11"/>
    </row>
    <row r="38" spans="2:20" x14ac:dyDescent="0.2">
      <c r="C38" s="1" t="s">
        <v>56</v>
      </c>
    </row>
    <row r="41" spans="2:20" x14ac:dyDescent="0.2">
      <c r="C41" s="1">
        <v>1173.4000000000001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2:20" x14ac:dyDescent="0.2">
      <c r="C42" s="1">
        <v>1173.4000000000001</v>
      </c>
    </row>
    <row r="43" spans="2:20" x14ac:dyDescent="0.2">
      <c r="C43" s="1">
        <v>1173.4000000000001</v>
      </c>
    </row>
    <row r="44" spans="2:20" x14ac:dyDescent="0.2">
      <c r="C44" s="1">
        <v>1173.4000000000001</v>
      </c>
    </row>
    <row r="45" spans="2:20" x14ac:dyDescent="0.2">
      <c r="C45" s="1">
        <v>1173.4000000000001</v>
      </c>
    </row>
    <row r="46" spans="2:20" x14ac:dyDescent="0.2">
      <c r="C46" s="1">
        <v>1173.4000000000001</v>
      </c>
    </row>
    <row r="47" spans="2:20" x14ac:dyDescent="0.2">
      <c r="C47" s="1">
        <v>1173.4000000000001</v>
      </c>
    </row>
    <row r="48" spans="2:20" x14ac:dyDescent="0.2">
      <c r="C48" s="1">
        <v>1173.4000000000001</v>
      </c>
    </row>
    <row r="49" spans="3:3" x14ac:dyDescent="0.2">
      <c r="C49" s="1">
        <v>1173.4000000000001</v>
      </c>
    </row>
    <row r="50" spans="3:3" x14ac:dyDescent="0.2">
      <c r="C50" s="1">
        <v>1173.4000000000001</v>
      </c>
    </row>
  </sheetData>
  <mergeCells count="29">
    <mergeCell ref="B24:B33"/>
    <mergeCell ref="C24:C25"/>
    <mergeCell ref="C26:C27"/>
    <mergeCell ref="C28:C29"/>
    <mergeCell ref="C30:C31"/>
    <mergeCell ref="C32:C33"/>
    <mergeCell ref="B14:B23"/>
    <mergeCell ref="C14:C15"/>
    <mergeCell ref="C16:C17"/>
    <mergeCell ref="C18:C19"/>
    <mergeCell ref="C20:C21"/>
    <mergeCell ref="C22:C23"/>
    <mergeCell ref="B4:B13"/>
    <mergeCell ref="C4:C5"/>
    <mergeCell ref="C6:C7"/>
    <mergeCell ref="C8:C9"/>
    <mergeCell ref="C10:C11"/>
    <mergeCell ref="C12:C13"/>
    <mergeCell ref="R2:R3"/>
    <mergeCell ref="B2:B3"/>
    <mergeCell ref="C2:C3"/>
    <mergeCell ref="D2:D3"/>
    <mergeCell ref="F2:G2"/>
    <mergeCell ref="H2:I2"/>
    <mergeCell ref="J2:K2"/>
    <mergeCell ref="L2:M2"/>
    <mergeCell ref="N2:O2"/>
    <mergeCell ref="P2:Q2"/>
    <mergeCell ref="E2:E3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9797A-7FCA-014F-A5FC-CA051005E49D}">
  <sheetPr>
    <tabColor theme="0"/>
  </sheetPr>
  <dimension ref="B2:Q38"/>
  <sheetViews>
    <sheetView zoomScale="172" workbookViewId="0">
      <selection activeCell="I44" sqref="I44"/>
    </sheetView>
  </sheetViews>
  <sheetFormatPr baseColWidth="10" defaultRowHeight="16" x14ac:dyDescent="0.2"/>
  <cols>
    <col min="1" max="1" width="5.1640625" style="86" customWidth="1"/>
    <col min="2" max="2" width="7.1640625" style="86" customWidth="1"/>
    <col min="3" max="3" width="9.1640625" style="86" customWidth="1"/>
    <col min="4" max="4" width="10.1640625" style="86" customWidth="1"/>
    <col min="5" max="5" width="6.83203125" style="86" bestFit="1" customWidth="1"/>
    <col min="6" max="6" width="8.6640625" style="86" bestFit="1" customWidth="1"/>
    <col min="7" max="7" width="7.6640625" style="86" bestFit="1" customWidth="1"/>
    <col min="8" max="8" width="8.6640625" style="86" bestFit="1" customWidth="1"/>
    <col min="9" max="9" width="7.6640625" style="86" bestFit="1" customWidth="1"/>
    <col min="10" max="10" width="8.6640625" style="86" bestFit="1" customWidth="1"/>
    <col min="11" max="11" width="7.33203125" style="86" bestFit="1" customWidth="1"/>
    <col min="12" max="12" width="8.6640625" style="86" bestFit="1" customWidth="1"/>
    <col min="13" max="13" width="7.6640625" style="86" bestFit="1" customWidth="1"/>
    <col min="14" max="14" width="9.6640625" style="86" bestFit="1" customWidth="1"/>
    <col min="15" max="15" width="8.33203125" style="86" bestFit="1" customWidth="1"/>
    <col min="16" max="16" width="8.6640625" style="86" bestFit="1" customWidth="1"/>
    <col min="17" max="17" width="7.6640625" style="86" bestFit="1" customWidth="1"/>
    <col min="18" max="16384" width="10.83203125" style="86"/>
  </cols>
  <sheetData>
    <row r="2" spans="2:17" x14ac:dyDescent="0.2">
      <c r="B2" s="82" t="s">
        <v>22</v>
      </c>
      <c r="C2" s="82" t="s">
        <v>11</v>
      </c>
      <c r="D2" s="82" t="s">
        <v>10</v>
      </c>
      <c r="E2" s="83" t="s">
        <v>87</v>
      </c>
      <c r="F2" s="84" t="s">
        <v>89</v>
      </c>
      <c r="G2" s="85"/>
      <c r="H2" s="84" t="s">
        <v>90</v>
      </c>
      <c r="I2" s="85"/>
      <c r="J2" s="84" t="s">
        <v>91</v>
      </c>
      <c r="K2" s="85"/>
      <c r="L2" s="84" t="s">
        <v>92</v>
      </c>
      <c r="M2" s="85"/>
      <c r="N2" s="84" t="s">
        <v>93</v>
      </c>
      <c r="O2" s="85"/>
      <c r="P2" s="84" t="s">
        <v>94</v>
      </c>
      <c r="Q2" s="85"/>
    </row>
    <row r="3" spans="2:17" ht="35" thickBot="1" x14ac:dyDescent="0.25">
      <c r="B3" s="87"/>
      <c r="C3" s="88"/>
      <c r="D3" s="88"/>
      <c r="E3" s="89"/>
      <c r="F3" s="90" t="s">
        <v>14</v>
      </c>
      <c r="G3" s="91" t="s">
        <v>96</v>
      </c>
      <c r="H3" s="90" t="s">
        <v>14</v>
      </c>
      <c r="I3" s="91" t="s">
        <v>96</v>
      </c>
      <c r="J3" s="90" t="s">
        <v>14</v>
      </c>
      <c r="K3" s="91" t="s">
        <v>96</v>
      </c>
      <c r="L3" s="90" t="s">
        <v>14</v>
      </c>
      <c r="M3" s="91" t="s">
        <v>96</v>
      </c>
      <c r="N3" s="90" t="s">
        <v>14</v>
      </c>
      <c r="O3" s="91" t="s">
        <v>96</v>
      </c>
      <c r="P3" s="90" t="s">
        <v>14</v>
      </c>
      <c r="Q3" s="91" t="s">
        <v>96</v>
      </c>
    </row>
    <row r="4" spans="2:17" ht="17" thickTop="1" x14ac:dyDescent="0.2">
      <c r="B4" s="92">
        <v>60</v>
      </c>
      <c r="C4" s="92" t="s">
        <v>2</v>
      </c>
      <c r="D4" s="93" t="s">
        <v>0</v>
      </c>
      <c r="E4" s="94" t="s">
        <v>57</v>
      </c>
      <c r="F4" s="95">
        <v>82.352099999999993</v>
      </c>
      <c r="G4" s="96">
        <v>10.523002300230033</v>
      </c>
      <c r="H4" s="95">
        <v>71.04804</v>
      </c>
      <c r="I4" s="96">
        <v>12.709669672131156</v>
      </c>
      <c r="J4" s="95">
        <v>70.33578</v>
      </c>
      <c r="K4" s="96">
        <v>-9.9174578505515711</v>
      </c>
      <c r="L4" s="95">
        <v>81.976680000000002</v>
      </c>
      <c r="M4" s="96">
        <v>43.625584204169513</v>
      </c>
      <c r="N4" s="95">
        <v>71.866680000000002</v>
      </c>
      <c r="O4" s="96">
        <v>-11.257729674450331</v>
      </c>
      <c r="P4" s="95">
        <v>71.702999999999989</v>
      </c>
      <c r="Q4" s="96">
        <v>11.207533831549185</v>
      </c>
    </row>
    <row r="5" spans="2:17" x14ac:dyDescent="0.2">
      <c r="B5" s="97"/>
      <c r="C5" s="97"/>
      <c r="D5" s="98" t="s">
        <v>1</v>
      </c>
      <c r="E5" s="99" t="s">
        <v>58</v>
      </c>
      <c r="F5" s="100">
        <v>116.544</v>
      </c>
      <c r="G5" s="101">
        <v>9.8590359035903674</v>
      </c>
      <c r="H5" s="100">
        <v>165.23622</v>
      </c>
      <c r="I5" s="101">
        <v>10.627378688524587</v>
      </c>
      <c r="J5" s="100">
        <v>97.810559999999995</v>
      </c>
      <c r="K5" s="101">
        <v>-8.4342635121071368</v>
      </c>
      <c r="L5" s="100">
        <v>141.79404</v>
      </c>
      <c r="M5" s="101">
        <v>39.790701745173209</v>
      </c>
      <c r="N5" s="100">
        <v>225.07344000000001</v>
      </c>
      <c r="O5" s="101">
        <v>-8.8752514061700936</v>
      </c>
      <c r="P5" s="100">
        <v>94.235279999999989</v>
      </c>
      <c r="Q5" s="101">
        <v>9.2470208038780015</v>
      </c>
    </row>
    <row r="6" spans="2:17" x14ac:dyDescent="0.2">
      <c r="B6" s="97"/>
      <c r="C6" s="97" t="s">
        <v>3</v>
      </c>
      <c r="D6" s="98" t="s">
        <v>0</v>
      </c>
      <c r="E6" s="99" t="s">
        <v>59</v>
      </c>
      <c r="F6" s="100">
        <v>210.90534</v>
      </c>
      <c r="G6" s="101">
        <v>9.2133213321332192</v>
      </c>
      <c r="H6" s="100">
        <v>105.27042</v>
      </c>
      <c r="I6" s="101">
        <v>11.433336065573783</v>
      </c>
      <c r="J6" s="100">
        <v>146.55462</v>
      </c>
      <c r="K6" s="101">
        <v>-9.7522070353153367</v>
      </c>
      <c r="L6" s="100">
        <v>102.81191999999999</v>
      </c>
      <c r="M6" s="101">
        <v>41.16417231178562</v>
      </c>
      <c r="N6" s="100">
        <v>121.12121999999999</v>
      </c>
      <c r="O6" s="101">
        <v>-10.946753025396291</v>
      </c>
      <c r="P6" s="100">
        <v>135.31505999999999</v>
      </c>
      <c r="Q6" s="101">
        <v>11.300999798020598</v>
      </c>
    </row>
    <row r="7" spans="2:17" x14ac:dyDescent="0.2">
      <c r="B7" s="97"/>
      <c r="C7" s="97"/>
      <c r="D7" s="98" t="s">
        <v>1</v>
      </c>
      <c r="E7" s="99" t="s">
        <v>60</v>
      </c>
      <c r="F7" s="100">
        <v>214.22394</v>
      </c>
      <c r="G7" s="101">
        <v>8.9730473047304855</v>
      </c>
      <c r="H7" s="100">
        <v>172.30517999999998</v>
      </c>
      <c r="I7" s="101">
        <v>9.4571815573770692</v>
      </c>
      <c r="J7" s="100">
        <v>153.16361999999998</v>
      </c>
      <c r="K7" s="101">
        <v>-8.7200721570804092</v>
      </c>
      <c r="L7" s="100">
        <v>164.71553999999998</v>
      </c>
      <c r="M7" s="101">
        <v>38.83577517548008</v>
      </c>
      <c r="N7" s="100">
        <v>225.62189999999998</v>
      </c>
      <c r="O7" s="101">
        <v>-8.2965399693199373</v>
      </c>
      <c r="P7" s="100">
        <v>205.07255999999998</v>
      </c>
      <c r="Q7" s="101">
        <v>8.9730357503534748</v>
      </c>
    </row>
    <row r="8" spans="2:17" x14ac:dyDescent="0.2">
      <c r="B8" s="97"/>
      <c r="C8" s="97" t="s">
        <v>4</v>
      </c>
      <c r="D8" s="98" t="s">
        <v>0</v>
      </c>
      <c r="E8" s="99" t="s">
        <v>61</v>
      </c>
      <c r="F8" s="100">
        <v>219.62616</v>
      </c>
      <c r="G8" s="101">
        <v>8.9278427842784254</v>
      </c>
      <c r="H8" s="100">
        <v>175.31117999999998</v>
      </c>
      <c r="I8" s="101">
        <v>11.642327049180352</v>
      </c>
      <c r="J8" s="100">
        <v>146.19221999999999</v>
      </c>
      <c r="K8" s="101">
        <v>-9.0018178033719636</v>
      </c>
      <c r="L8" s="100">
        <v>195.37140000000002</v>
      </c>
      <c r="M8" s="101">
        <v>41.056101104517865</v>
      </c>
      <c r="N8" s="100">
        <v>225.13896</v>
      </c>
      <c r="O8" s="101">
        <v>-10.158164308846111</v>
      </c>
      <c r="P8" s="100">
        <v>203.77673999999999</v>
      </c>
      <c r="Q8" s="101">
        <v>11.169763684104211</v>
      </c>
    </row>
    <row r="9" spans="2:17" x14ac:dyDescent="0.2">
      <c r="B9" s="97"/>
      <c r="C9" s="97"/>
      <c r="D9" s="98" t="s">
        <v>1</v>
      </c>
      <c r="E9" s="99" t="s">
        <v>62</v>
      </c>
      <c r="F9" s="100">
        <v>224.49095999999997</v>
      </c>
      <c r="G9" s="101">
        <v>8.707120712071216</v>
      </c>
      <c r="H9" s="100">
        <v>178.93487999999999</v>
      </c>
      <c r="I9" s="101">
        <v>7.7497381147541233</v>
      </c>
      <c r="J9" s="100">
        <v>156.98064000000002</v>
      </c>
      <c r="K9" s="101">
        <v>-8.2050704225352007</v>
      </c>
      <c r="L9" s="100">
        <v>269.27123999999998</v>
      </c>
      <c r="M9" s="101">
        <v>32.050464737698888</v>
      </c>
      <c r="N9" s="100">
        <v>277.14911999999998</v>
      </c>
      <c r="O9" s="101">
        <v>-7.3451082324867798</v>
      </c>
      <c r="P9" s="100">
        <v>205.14126000000002</v>
      </c>
      <c r="Q9" s="101">
        <v>7.4710159563724545</v>
      </c>
    </row>
    <row r="10" spans="2:17" x14ac:dyDescent="0.2">
      <c r="B10" s="97"/>
      <c r="C10" s="97" t="s">
        <v>5</v>
      </c>
      <c r="D10" s="98" t="s">
        <v>0</v>
      </c>
      <c r="E10" s="99" t="s">
        <v>63</v>
      </c>
      <c r="F10" s="100">
        <v>241.59263999999999</v>
      </c>
      <c r="G10" s="101">
        <v>8.743024302430257</v>
      </c>
      <c r="H10" s="100">
        <v>202.2174</v>
      </c>
      <c r="I10" s="101">
        <v>10.665765983606576</v>
      </c>
      <c r="J10" s="100">
        <v>172.38672</v>
      </c>
      <c r="K10" s="101">
        <v>-8.9562589329078008</v>
      </c>
      <c r="L10" s="100">
        <v>205.89012</v>
      </c>
      <c r="M10" s="101">
        <v>29.525477428276361</v>
      </c>
      <c r="N10" s="100">
        <v>252.68915999999999</v>
      </c>
      <c r="O10" s="101">
        <v>-8.7596471791375592</v>
      </c>
      <c r="P10" s="100">
        <v>241.17131999999998</v>
      </c>
      <c r="Q10" s="101">
        <v>8.9771763280145507</v>
      </c>
    </row>
    <row r="11" spans="2:17" x14ac:dyDescent="0.2">
      <c r="B11" s="97"/>
      <c r="C11" s="97"/>
      <c r="D11" s="98" t="s">
        <v>1</v>
      </c>
      <c r="E11" s="99" t="s">
        <v>64</v>
      </c>
      <c r="F11" s="100">
        <v>250.48955999999998</v>
      </c>
      <c r="G11" s="101">
        <v>8.6014601460146025</v>
      </c>
      <c r="H11" s="100">
        <v>207.39168000000001</v>
      </c>
      <c r="I11" s="101">
        <v>8.0046180327868939</v>
      </c>
      <c r="J11" s="100">
        <v>183.54372000000001</v>
      </c>
      <c r="K11" s="101">
        <v>-8.2945896066051432</v>
      </c>
      <c r="L11" s="100">
        <v>339.34938</v>
      </c>
      <c r="M11" s="101">
        <v>27.79485025118592</v>
      </c>
      <c r="N11" s="100">
        <v>279.92123999999995</v>
      </c>
      <c r="O11" s="101">
        <v>-6.2588716550196182</v>
      </c>
      <c r="P11" s="100">
        <v>246.62196</v>
      </c>
      <c r="Q11" s="101">
        <v>7.4277923651787603</v>
      </c>
    </row>
    <row r="12" spans="2:17" x14ac:dyDescent="0.2">
      <c r="B12" s="97"/>
      <c r="C12" s="97" t="s">
        <v>15</v>
      </c>
      <c r="D12" s="98" t="s">
        <v>0</v>
      </c>
      <c r="E12" s="99" t="s">
        <v>65</v>
      </c>
      <c r="F12" s="100">
        <v>254.73678000000001</v>
      </c>
      <c r="G12" s="101">
        <v>6.6934693469347053</v>
      </c>
      <c r="H12" s="100">
        <v>202.83575999999999</v>
      </c>
      <c r="I12" s="101">
        <v>6.0620450819672413</v>
      </c>
      <c r="J12" s="100">
        <v>177.18899999999999</v>
      </c>
      <c r="K12" s="101">
        <v>-7.9488350794421621</v>
      </c>
      <c r="L12" s="100">
        <v>277.48194000000001</v>
      </c>
      <c r="M12" s="101">
        <v>28.207740377041432</v>
      </c>
      <c r="N12" s="100">
        <v>281.72136</v>
      </c>
      <c r="O12" s="101">
        <v>-7.2692432248167904</v>
      </c>
      <c r="P12" s="100">
        <v>244.72145999999998</v>
      </c>
      <c r="Q12" s="101">
        <v>7.5311553221571472</v>
      </c>
    </row>
    <row r="13" spans="2:17" ht="17" thickBot="1" x14ac:dyDescent="0.25">
      <c r="B13" s="102"/>
      <c r="C13" s="102"/>
      <c r="D13" s="103" t="s">
        <v>1</v>
      </c>
      <c r="E13" s="104" t="s">
        <v>66</v>
      </c>
      <c r="F13" s="105">
        <v>257.65026</v>
      </c>
      <c r="G13" s="106">
        <v>5.8158815881588311</v>
      </c>
      <c r="H13" s="105">
        <v>214.19268</v>
      </c>
      <c r="I13" s="106">
        <v>6.4229442622950899</v>
      </c>
      <c r="J13" s="105">
        <v>184.44665999999998</v>
      </c>
      <c r="K13" s="106">
        <v>-7.4757288558939905</v>
      </c>
      <c r="L13" s="105">
        <v>352.40645999999998</v>
      </c>
      <c r="M13" s="106">
        <v>25.475730364613426</v>
      </c>
      <c r="N13" s="105">
        <v>308.64726000000002</v>
      </c>
      <c r="O13" s="106">
        <v>-5.1089057439918264</v>
      </c>
      <c r="P13" s="105">
        <v>247.51722000000001</v>
      </c>
      <c r="Q13" s="106">
        <v>6.1950111088669075</v>
      </c>
    </row>
    <row r="14" spans="2:17" ht="17" thickTop="1" x14ac:dyDescent="0.2">
      <c r="B14" s="107"/>
      <c r="C14" s="107"/>
      <c r="D14" s="107"/>
      <c r="E14" s="83" t="s">
        <v>87</v>
      </c>
      <c r="F14" s="84" t="s">
        <v>89</v>
      </c>
      <c r="G14" s="85"/>
      <c r="H14" s="84" t="s">
        <v>90</v>
      </c>
      <c r="I14" s="85"/>
      <c r="J14" s="84" t="s">
        <v>91</v>
      </c>
      <c r="K14" s="85"/>
      <c r="L14" s="84" t="s">
        <v>92</v>
      </c>
      <c r="M14" s="85"/>
      <c r="N14" s="84" t="s">
        <v>93</v>
      </c>
      <c r="O14" s="85"/>
      <c r="P14" s="84" t="s">
        <v>94</v>
      </c>
      <c r="Q14" s="85"/>
    </row>
    <row r="15" spans="2:17" ht="35" thickBot="1" x14ac:dyDescent="0.25">
      <c r="B15" s="107"/>
      <c r="C15" s="107"/>
      <c r="D15" s="107"/>
      <c r="E15" s="89"/>
      <c r="F15" s="90" t="s">
        <v>14</v>
      </c>
      <c r="G15" s="91" t="s">
        <v>96</v>
      </c>
      <c r="H15" s="90" t="s">
        <v>14</v>
      </c>
      <c r="I15" s="91" t="s">
        <v>96</v>
      </c>
      <c r="J15" s="90" t="s">
        <v>14</v>
      </c>
      <c r="K15" s="91" t="s">
        <v>96</v>
      </c>
      <c r="L15" s="90" t="s">
        <v>14</v>
      </c>
      <c r="M15" s="91" t="s">
        <v>96</v>
      </c>
      <c r="N15" s="90" t="s">
        <v>14</v>
      </c>
      <c r="O15" s="91" t="s">
        <v>96</v>
      </c>
      <c r="P15" s="90" t="s">
        <v>14</v>
      </c>
      <c r="Q15" s="91" t="s">
        <v>96</v>
      </c>
    </row>
    <row r="16" spans="2:17" ht="17" thickTop="1" x14ac:dyDescent="0.2">
      <c r="B16" s="92">
        <v>120</v>
      </c>
      <c r="C16" s="92" t="s">
        <v>2</v>
      </c>
      <c r="D16" s="93" t="s">
        <v>0</v>
      </c>
      <c r="E16" s="94" t="s">
        <v>67</v>
      </c>
      <c r="F16" s="95">
        <v>119.47583999999999</v>
      </c>
      <c r="G16" s="96">
        <v>8.8971119111911179</v>
      </c>
      <c r="H16" s="95">
        <v>160.02516</v>
      </c>
      <c r="I16" s="96">
        <v>10.005123780563935</v>
      </c>
      <c r="J16" s="95">
        <v>152.39255999999997</v>
      </c>
      <c r="K16" s="96">
        <v>-9.5491134748685198</v>
      </c>
      <c r="L16" s="95">
        <v>134.5686</v>
      </c>
      <c r="M16" s="96">
        <v>39.844929895499689</v>
      </c>
      <c r="N16" s="95">
        <v>166.54931999999999</v>
      </c>
      <c r="O16" s="96">
        <v>-8.7416908130219895</v>
      </c>
      <c r="P16" s="95">
        <v>100.88759999999999</v>
      </c>
      <c r="Q16" s="96">
        <v>9.5592546960210001</v>
      </c>
    </row>
    <row r="17" spans="2:17" x14ac:dyDescent="0.2">
      <c r="B17" s="97"/>
      <c r="C17" s="97"/>
      <c r="D17" s="98" t="s">
        <v>1</v>
      </c>
      <c r="E17" s="99" t="s">
        <v>68</v>
      </c>
      <c r="F17" s="100">
        <v>159.52997999999999</v>
      </c>
      <c r="G17" s="101">
        <v>7.6049652965296701</v>
      </c>
      <c r="H17" s="100">
        <v>243.72102000000001</v>
      </c>
      <c r="I17" s="101">
        <v>6.6600792986492081</v>
      </c>
      <c r="J17" s="100">
        <v>292.72709999999995</v>
      </c>
      <c r="K17" s="101">
        <v>-7.4634518337167748</v>
      </c>
      <c r="L17" s="100">
        <v>291.93149999999997</v>
      </c>
      <c r="M17" s="101">
        <v>30.10712597804968</v>
      </c>
      <c r="N17" s="100">
        <v>286.12433999999996</v>
      </c>
      <c r="O17" s="101">
        <v>-8.4292057269473446</v>
      </c>
      <c r="P17" s="100">
        <v>197.39189999999999</v>
      </c>
      <c r="Q17" s="101">
        <v>2.3596540345384938</v>
      </c>
    </row>
    <row r="18" spans="2:17" x14ac:dyDescent="0.2">
      <c r="B18" s="97"/>
      <c r="C18" s="97" t="s">
        <v>3</v>
      </c>
      <c r="D18" s="98" t="s">
        <v>0</v>
      </c>
      <c r="E18" s="99" t="s">
        <v>69</v>
      </c>
      <c r="F18" s="100">
        <v>284.82126</v>
      </c>
      <c r="G18" s="101">
        <v>7.6087954795479646</v>
      </c>
      <c r="H18" s="100">
        <v>356.61156</v>
      </c>
      <c r="I18" s="101">
        <v>8.1180386182290079</v>
      </c>
      <c r="J18" s="100">
        <v>253.85885999999999</v>
      </c>
      <c r="K18" s="101">
        <v>-7.8238946131853453</v>
      </c>
      <c r="L18" s="100">
        <v>197.5266</v>
      </c>
      <c r="M18" s="101">
        <v>38.015736316056632</v>
      </c>
      <c r="N18" s="100">
        <v>503.35019999999997</v>
      </c>
      <c r="O18" s="101">
        <v>-8.2840122720299973</v>
      </c>
      <c r="P18" s="100">
        <v>134.75963999999999</v>
      </c>
      <c r="Q18" s="101">
        <v>8.6589668753787237</v>
      </c>
    </row>
    <row r="19" spans="2:17" x14ac:dyDescent="0.2">
      <c r="B19" s="97"/>
      <c r="C19" s="97"/>
      <c r="D19" s="98" t="s">
        <v>1</v>
      </c>
      <c r="E19" s="99" t="s">
        <v>70</v>
      </c>
      <c r="F19" s="100">
        <v>288.64823999999999</v>
      </c>
      <c r="G19" s="101">
        <v>6.3924668466846697</v>
      </c>
      <c r="H19" s="100">
        <v>360.45954</v>
      </c>
      <c r="I19" s="101">
        <v>5.8645144406924743</v>
      </c>
      <c r="J19" s="100">
        <v>301.74083999999999</v>
      </c>
      <c r="K19" s="101">
        <v>-5.999458847651411</v>
      </c>
      <c r="L19" s="100">
        <v>308.07114000000001</v>
      </c>
      <c r="M19" s="101">
        <v>29.848203189273391</v>
      </c>
      <c r="N19" s="100">
        <v>533.43984</v>
      </c>
      <c r="O19" s="101">
        <v>-7.5584370206238418</v>
      </c>
      <c r="P19" s="100">
        <v>200.59614000000002</v>
      </c>
      <c r="Q19" s="101">
        <v>2.0937326247222927</v>
      </c>
    </row>
    <row r="20" spans="2:17" x14ac:dyDescent="0.2">
      <c r="B20" s="97"/>
      <c r="C20" s="97" t="s">
        <v>4</v>
      </c>
      <c r="D20" s="98" t="s">
        <v>0</v>
      </c>
      <c r="E20" s="99" t="s">
        <v>71</v>
      </c>
      <c r="F20" s="100">
        <v>293.08655999999996</v>
      </c>
      <c r="G20" s="101">
        <v>7.9000858085808687</v>
      </c>
      <c r="H20" s="100">
        <v>363.92375999999996</v>
      </c>
      <c r="I20" s="101">
        <v>6.2624756683803469</v>
      </c>
      <c r="J20" s="100">
        <v>300.32279999999997</v>
      </c>
      <c r="K20" s="101">
        <v>-7.7956245912662183</v>
      </c>
      <c r="L20" s="100">
        <v>345.22044</v>
      </c>
      <c r="M20" s="101">
        <v>36.500988989830063</v>
      </c>
      <c r="N20" s="100">
        <v>511.81553999999994</v>
      </c>
      <c r="O20" s="101">
        <v>-8.2738537583092011</v>
      </c>
      <c r="P20" s="100">
        <v>302.61624</v>
      </c>
      <c r="Q20" s="101">
        <v>8.3141425974550742</v>
      </c>
    </row>
    <row r="21" spans="2:17" x14ac:dyDescent="0.2">
      <c r="B21" s="97"/>
      <c r="C21" s="97"/>
      <c r="D21" s="98" t="s">
        <v>1</v>
      </c>
      <c r="E21" s="99" t="s">
        <v>72</v>
      </c>
      <c r="F21" s="100">
        <v>304.17635999999999</v>
      </c>
      <c r="G21" s="101">
        <v>6.0093994399439907</v>
      </c>
      <c r="H21" s="100">
        <v>370.24811999999997</v>
      </c>
      <c r="I21" s="101">
        <v>3.9527315891147765</v>
      </c>
      <c r="J21" s="100">
        <v>302.95799999999997</v>
      </c>
      <c r="K21" s="101">
        <v>-5.7867541154235909</v>
      </c>
      <c r="L21" s="100">
        <v>391.6431</v>
      </c>
      <c r="M21" s="101">
        <v>28.370232281328242</v>
      </c>
      <c r="N21" s="100">
        <v>540.00839999999994</v>
      </c>
      <c r="O21" s="101">
        <v>-7.4608743821373764</v>
      </c>
      <c r="P21" s="100">
        <v>304.77977999999996</v>
      </c>
      <c r="Q21" s="101">
        <v>2.454901469400113</v>
      </c>
    </row>
    <row r="22" spans="2:17" x14ac:dyDescent="0.2">
      <c r="B22" s="97"/>
      <c r="C22" s="97" t="s">
        <v>5</v>
      </c>
      <c r="D22" s="98" t="s">
        <v>0</v>
      </c>
      <c r="E22" s="99" t="s">
        <v>73</v>
      </c>
      <c r="F22" s="100">
        <v>329.61599999999999</v>
      </c>
      <c r="G22" s="101">
        <v>6.0127385738573906</v>
      </c>
      <c r="H22" s="100">
        <v>438.09426000000002</v>
      </c>
      <c r="I22" s="101">
        <v>6.2101211712524673</v>
      </c>
      <c r="J22" s="100">
        <v>393.54113999999998</v>
      </c>
      <c r="K22" s="101">
        <v>-6.4428850145378789</v>
      </c>
      <c r="L22" s="100">
        <v>352.28183999999999</v>
      </c>
      <c r="M22" s="101">
        <v>35.520611248227681</v>
      </c>
      <c r="N22" s="100">
        <v>634.87494000000004</v>
      </c>
      <c r="O22" s="101">
        <v>-6.2567581387421285</v>
      </c>
      <c r="P22" s="100">
        <v>304.30554000000001</v>
      </c>
      <c r="Q22" s="101">
        <v>5.9905574631387566</v>
      </c>
    </row>
    <row r="23" spans="2:17" x14ac:dyDescent="0.2">
      <c r="B23" s="97"/>
      <c r="C23" s="97"/>
      <c r="D23" s="98" t="s">
        <v>1</v>
      </c>
      <c r="E23" s="99" t="s">
        <v>74</v>
      </c>
      <c r="F23" s="100">
        <v>345.04595999999998</v>
      </c>
      <c r="G23" s="101">
        <v>5.7082390239023795</v>
      </c>
      <c r="H23" s="100">
        <v>443.24268000000001</v>
      </c>
      <c r="I23" s="101">
        <v>4.592942718347544</v>
      </c>
      <c r="J23" s="100">
        <v>406.06650000000002</v>
      </c>
      <c r="K23" s="101">
        <v>-5.9311350975613806</v>
      </c>
      <c r="L23" s="100">
        <v>479.9391</v>
      </c>
      <c r="M23" s="101">
        <v>27.133469866442624</v>
      </c>
      <c r="N23" s="100">
        <v>652.51776000000007</v>
      </c>
      <c r="O23" s="101">
        <v>-5.8711351627748485</v>
      </c>
      <c r="P23" s="100">
        <v>359.77415999999999</v>
      </c>
      <c r="Q23" s="101">
        <v>3.0831166935972476</v>
      </c>
    </row>
    <row r="24" spans="2:17" x14ac:dyDescent="0.2">
      <c r="B24" s="97"/>
      <c r="C24" s="97" t="s">
        <v>15</v>
      </c>
      <c r="D24" s="98" t="s">
        <v>0</v>
      </c>
      <c r="E24" s="99" t="s">
        <v>75</v>
      </c>
      <c r="F24" s="100">
        <v>348.35033999999996</v>
      </c>
      <c r="G24" s="101">
        <v>4.939845384538458</v>
      </c>
      <c r="H24" s="100">
        <v>445.69271999999995</v>
      </c>
      <c r="I24" s="101">
        <v>4.8978503926557408</v>
      </c>
      <c r="J24" s="100">
        <v>405.54552000000001</v>
      </c>
      <c r="K24" s="101">
        <v>-6.8039006696909894</v>
      </c>
      <c r="L24" s="100">
        <v>452.11013999999994</v>
      </c>
      <c r="M24" s="101">
        <v>27.467013250713308</v>
      </c>
      <c r="N24" s="100">
        <v>643.16975999999988</v>
      </c>
      <c r="O24" s="101">
        <v>-6.8290693710584662</v>
      </c>
      <c r="P24" s="100">
        <v>308.85845999999998</v>
      </c>
      <c r="Q24" s="101">
        <v>5.428228640678654</v>
      </c>
    </row>
    <row r="25" spans="2:17" ht="17" thickBot="1" x14ac:dyDescent="0.25">
      <c r="B25" s="102"/>
      <c r="C25" s="102"/>
      <c r="D25" s="103" t="s">
        <v>1</v>
      </c>
      <c r="E25" s="104" t="s">
        <v>76</v>
      </c>
      <c r="F25" s="105">
        <v>350.90057999999999</v>
      </c>
      <c r="G25" s="106">
        <v>3.9299537953795465</v>
      </c>
      <c r="H25" s="105">
        <v>452.18621999999999</v>
      </c>
      <c r="I25" s="106">
        <v>2.3893044982557541</v>
      </c>
      <c r="J25" s="105">
        <v>415.09379999999999</v>
      </c>
      <c r="K25" s="106">
        <v>-5.8625259289808014</v>
      </c>
      <c r="L25" s="105">
        <v>600.1270199999999</v>
      </c>
      <c r="M25" s="106">
        <v>23.667419349192173</v>
      </c>
      <c r="N25" s="105">
        <v>662.78358000000003</v>
      </c>
      <c r="O25" s="106">
        <v>-3.6798960286347437</v>
      </c>
      <c r="P25" s="105">
        <v>362.29733999999996</v>
      </c>
      <c r="Q25" s="106">
        <v>2.1381993536659394</v>
      </c>
    </row>
    <row r="26" spans="2:17" ht="17" thickTop="1" x14ac:dyDescent="0.2">
      <c r="B26" s="107"/>
      <c r="C26" s="107"/>
      <c r="D26" s="107"/>
      <c r="E26" s="83" t="s">
        <v>87</v>
      </c>
      <c r="F26" s="84" t="s">
        <v>89</v>
      </c>
      <c r="G26" s="85"/>
      <c r="H26" s="84" t="s">
        <v>90</v>
      </c>
      <c r="I26" s="85"/>
      <c r="J26" s="84" t="s">
        <v>91</v>
      </c>
      <c r="K26" s="85"/>
      <c r="L26" s="84" t="s">
        <v>92</v>
      </c>
      <c r="M26" s="85"/>
      <c r="N26" s="84" t="s">
        <v>93</v>
      </c>
      <c r="O26" s="85"/>
      <c r="P26" s="84" t="s">
        <v>94</v>
      </c>
      <c r="Q26" s="85"/>
    </row>
    <row r="27" spans="2:17" ht="35" thickBot="1" x14ac:dyDescent="0.25">
      <c r="B27" s="107"/>
      <c r="C27" s="107"/>
      <c r="D27" s="107"/>
      <c r="E27" s="89"/>
      <c r="F27" s="90" t="s">
        <v>14</v>
      </c>
      <c r="G27" s="91" t="s">
        <v>96</v>
      </c>
      <c r="H27" s="90" t="s">
        <v>14</v>
      </c>
      <c r="I27" s="91" t="s">
        <v>96</v>
      </c>
      <c r="J27" s="90" t="s">
        <v>14</v>
      </c>
      <c r="K27" s="91" t="s">
        <v>96</v>
      </c>
      <c r="L27" s="90" t="s">
        <v>14</v>
      </c>
      <c r="M27" s="91" t="s">
        <v>96</v>
      </c>
      <c r="N27" s="90" t="s">
        <v>14</v>
      </c>
      <c r="O27" s="91" t="s">
        <v>96</v>
      </c>
      <c r="P27" s="90" t="s">
        <v>14</v>
      </c>
      <c r="Q27" s="91" t="s">
        <v>96</v>
      </c>
    </row>
    <row r="28" spans="2:17" ht="17" thickTop="1" x14ac:dyDescent="0.2">
      <c r="B28" s="92">
        <v>180</v>
      </c>
      <c r="C28" s="92" t="s">
        <v>2</v>
      </c>
      <c r="D28" s="93" t="s">
        <v>0</v>
      </c>
      <c r="E28" s="94" t="s">
        <v>77</v>
      </c>
      <c r="F28" s="95">
        <v>184.32978</v>
      </c>
      <c r="G28" s="96">
        <v>6.1346634663466233</v>
      </c>
      <c r="H28" s="95">
        <v>251.55246</v>
      </c>
      <c r="I28" s="96">
        <v>-3.3873191311475352</v>
      </c>
      <c r="J28" s="95">
        <v>230.60195999999996</v>
      </c>
      <c r="K28" s="96">
        <v>-7.3183931173246464</v>
      </c>
      <c r="L28" s="95">
        <v>222.11478</v>
      </c>
      <c r="M28" s="96">
        <v>23.38630117803568</v>
      </c>
      <c r="N28" s="95">
        <v>278.36964</v>
      </c>
      <c r="O28" s="96">
        <v>-6.6640190898244498</v>
      </c>
      <c r="P28" s="95">
        <v>202.72995899999998</v>
      </c>
      <c r="Q28" s="96">
        <v>-2.2197030902847814</v>
      </c>
    </row>
    <row r="29" spans="2:17" x14ac:dyDescent="0.2">
      <c r="B29" s="97"/>
      <c r="C29" s="97"/>
      <c r="D29" s="98" t="s">
        <v>1</v>
      </c>
      <c r="E29" s="99" t="s">
        <v>78</v>
      </c>
      <c r="F29" s="100">
        <v>247.05017999999998</v>
      </c>
      <c r="G29" s="101">
        <v>5.9287928792879256</v>
      </c>
      <c r="H29" s="100">
        <v>409.46333999999996</v>
      </c>
      <c r="I29" s="101">
        <v>-1.8903480450819359</v>
      </c>
      <c r="J29" s="100">
        <v>465.19919999999996</v>
      </c>
      <c r="K29" s="101">
        <v>-5.5489488656074428</v>
      </c>
      <c r="L29" s="100">
        <v>318.56561999999997</v>
      </c>
      <c r="M29" s="101">
        <v>21.756673493322126</v>
      </c>
      <c r="N29" s="100">
        <v>501.53688</v>
      </c>
      <c r="O29" s="101">
        <v>-4.8869268791546006</v>
      </c>
      <c r="P29" s="100">
        <v>208.61145000000005</v>
      </c>
      <c r="Q29" s="101">
        <v>-1.9680872550999737</v>
      </c>
    </row>
    <row r="30" spans="2:17" x14ac:dyDescent="0.2">
      <c r="B30" s="97"/>
      <c r="C30" s="97" t="s">
        <v>3</v>
      </c>
      <c r="D30" s="98" t="s">
        <v>0</v>
      </c>
      <c r="E30" s="99" t="s">
        <v>79</v>
      </c>
      <c r="F30" s="100">
        <v>447.65645999999998</v>
      </c>
      <c r="G30" s="101">
        <v>6.05165516551655</v>
      </c>
      <c r="H30" s="100">
        <v>539.06813999999997</v>
      </c>
      <c r="I30" s="101">
        <v>-2.9029367909836026</v>
      </c>
      <c r="J30" s="100">
        <v>388.66128000000003</v>
      </c>
      <c r="K30" s="101">
        <v>-5.6941649899396367</v>
      </c>
      <c r="L30" s="100">
        <v>462.41225999999995</v>
      </c>
      <c r="M30" s="101">
        <v>22.294053808048446</v>
      </c>
      <c r="N30" s="100">
        <v>743.01349500000003</v>
      </c>
      <c r="O30" s="101">
        <v>-5.9252258394409552</v>
      </c>
      <c r="P30" s="100">
        <v>207.68262300000001</v>
      </c>
      <c r="Q30" s="101">
        <v>-2.2039991920824065</v>
      </c>
    </row>
    <row r="31" spans="2:17" x14ac:dyDescent="0.2">
      <c r="B31" s="97"/>
      <c r="C31" s="97"/>
      <c r="D31" s="98" t="s">
        <v>1</v>
      </c>
      <c r="E31" s="99" t="s">
        <v>80</v>
      </c>
      <c r="F31" s="100">
        <v>450.28992</v>
      </c>
      <c r="G31" s="101">
        <v>3.3964396439644133</v>
      </c>
      <c r="H31" s="100">
        <v>540.84582</v>
      </c>
      <c r="I31" s="101">
        <v>-1.111328927131126</v>
      </c>
      <c r="J31" s="100">
        <v>467.72039999999998</v>
      </c>
      <c r="K31" s="101">
        <v>-5.271421633247769</v>
      </c>
      <c r="L31" s="100">
        <v>506.03879999999998</v>
      </c>
      <c r="M31" s="101">
        <v>17.319557492691999</v>
      </c>
      <c r="N31" s="100">
        <v>778.61938499999997</v>
      </c>
      <c r="O31" s="101">
        <v>-4.104124765638332</v>
      </c>
      <c r="P31" s="100">
        <v>242.788185</v>
      </c>
      <c r="Q31" s="101">
        <v>-1.7151585538274929</v>
      </c>
    </row>
    <row r="32" spans="2:17" x14ac:dyDescent="0.2">
      <c r="B32" s="97"/>
      <c r="C32" s="97" t="s">
        <v>4</v>
      </c>
      <c r="D32" s="98" t="s">
        <v>0</v>
      </c>
      <c r="E32" s="99" t="s">
        <v>81</v>
      </c>
      <c r="F32" s="100">
        <v>453.31253999999996</v>
      </c>
      <c r="G32" s="101">
        <v>4.8908890889088923</v>
      </c>
      <c r="H32" s="100">
        <v>545.57352000000003</v>
      </c>
      <c r="I32" s="101">
        <v>-2.2030685706967148</v>
      </c>
      <c r="J32" s="100">
        <v>452.84213999999997</v>
      </c>
      <c r="K32" s="101">
        <v>-5.181155900922775</v>
      </c>
      <c r="L32" s="100">
        <v>501.83789999999993</v>
      </c>
      <c r="M32" s="101">
        <v>22.631798211066197</v>
      </c>
      <c r="N32" s="100">
        <v>766.09313999999995</v>
      </c>
      <c r="O32" s="101">
        <v>-5.5241009033577626</v>
      </c>
      <c r="P32" s="100">
        <v>208.68030000000002</v>
      </c>
      <c r="Q32" s="101">
        <v>-1.2859523328620384</v>
      </c>
    </row>
    <row r="33" spans="2:17" x14ac:dyDescent="0.2">
      <c r="B33" s="97"/>
      <c r="C33" s="97"/>
      <c r="D33" s="98" t="s">
        <v>1</v>
      </c>
      <c r="E33" s="99" t="s">
        <v>82</v>
      </c>
      <c r="F33" s="100">
        <v>456.38934</v>
      </c>
      <c r="G33" s="101">
        <v>2.8204820482048092</v>
      </c>
      <c r="H33" s="100">
        <v>543.89483999999993</v>
      </c>
      <c r="I33" s="101">
        <v>1.2034624303278747</v>
      </c>
      <c r="J33" s="100">
        <v>467.97906</v>
      </c>
      <c r="K33" s="101">
        <v>-3.4417539721085149</v>
      </c>
      <c r="L33" s="100">
        <v>572.05427999999995</v>
      </c>
      <c r="M33" s="101">
        <v>17.108351275184219</v>
      </c>
      <c r="N33" s="100">
        <v>799.09514999999999</v>
      </c>
      <c r="O33" s="101">
        <v>-4.0387421169251922</v>
      </c>
      <c r="P33" s="100">
        <v>241.75098000000003</v>
      </c>
      <c r="Q33" s="101">
        <v>-1.2072813573015537</v>
      </c>
    </row>
    <row r="34" spans="2:17" x14ac:dyDescent="0.2">
      <c r="B34" s="97"/>
      <c r="C34" s="97" t="s">
        <v>5</v>
      </c>
      <c r="D34" s="98" t="s">
        <v>0</v>
      </c>
      <c r="E34" s="99" t="s">
        <v>83</v>
      </c>
      <c r="F34" s="100">
        <v>458.06952000000001</v>
      </c>
      <c r="G34" s="101">
        <v>4.8432343234323412</v>
      </c>
      <c r="H34" s="100">
        <v>673.41575999999998</v>
      </c>
      <c r="I34" s="101">
        <v>2.1891878668032945</v>
      </c>
      <c r="J34" s="100">
        <v>580.96007999999995</v>
      </c>
      <c r="K34" s="101">
        <v>-3.6906958995351431</v>
      </c>
      <c r="L34" s="100">
        <v>724.27764000000002</v>
      </c>
      <c r="M34" s="101">
        <v>21.243081447250958</v>
      </c>
      <c r="N34" s="100">
        <v>925.43714999999997</v>
      </c>
      <c r="O34" s="101">
        <v>-4.6331600477245729</v>
      </c>
      <c r="P34" s="100">
        <v>243.72843299999997</v>
      </c>
      <c r="Q34" s="101">
        <v>-1.2665623106443178</v>
      </c>
    </row>
    <row r="35" spans="2:17" x14ac:dyDescent="0.2">
      <c r="B35" s="97"/>
      <c r="C35" s="97"/>
      <c r="D35" s="98" t="s">
        <v>1</v>
      </c>
      <c r="E35" s="99" t="s">
        <v>84</v>
      </c>
      <c r="F35" s="100">
        <v>459.49259999999998</v>
      </c>
      <c r="G35" s="101">
        <v>2.5433043304330454</v>
      </c>
      <c r="H35" s="100">
        <v>714.63138000000004</v>
      </c>
      <c r="I35" s="101">
        <v>-0.76777774999997916</v>
      </c>
      <c r="J35" s="100">
        <v>605.29782</v>
      </c>
      <c r="K35" s="101">
        <v>-1.3768125997363541</v>
      </c>
      <c r="L35" s="100">
        <v>950.20572000000004</v>
      </c>
      <c r="M35" s="101">
        <v>16.083372717884075</v>
      </c>
      <c r="N35" s="100">
        <v>936.635175</v>
      </c>
      <c r="O35" s="101">
        <v>-4.0906851883415811</v>
      </c>
      <c r="P35" s="100">
        <v>506.74393799999996</v>
      </c>
      <c r="Q35" s="101">
        <v>-1.1174510199959542</v>
      </c>
    </row>
    <row r="36" spans="2:17" x14ac:dyDescent="0.2">
      <c r="B36" s="97"/>
      <c r="C36" s="97" t="s">
        <v>15</v>
      </c>
      <c r="D36" s="98" t="s">
        <v>0</v>
      </c>
      <c r="E36" s="99" t="s">
        <v>85</v>
      </c>
      <c r="F36" s="100">
        <v>514.33230000000003</v>
      </c>
      <c r="G36" s="101">
        <v>2.8882388238823893</v>
      </c>
      <c r="H36" s="100">
        <v>681.12599999999998</v>
      </c>
      <c r="I36" s="101">
        <v>2.0095226991341093</v>
      </c>
      <c r="J36" s="100">
        <v>602.26350000000002</v>
      </c>
      <c r="K36" s="101">
        <v>-1.6478873239436638</v>
      </c>
      <c r="L36" s="100">
        <v>737.60327999999993</v>
      </c>
      <c r="M36" s="101">
        <v>18.071819916329716</v>
      </c>
      <c r="N36" s="100">
        <v>933.6722400000001</v>
      </c>
      <c r="O36" s="101">
        <v>-3.7391852735640043</v>
      </c>
      <c r="P36" s="100">
        <v>246.65253300000001</v>
      </c>
      <c r="Q36" s="101">
        <v>-1.1699656635023103</v>
      </c>
    </row>
    <row r="37" spans="2:17" ht="17" thickBot="1" x14ac:dyDescent="0.25">
      <c r="B37" s="102"/>
      <c r="C37" s="102"/>
      <c r="D37" s="103" t="s">
        <v>1</v>
      </c>
      <c r="E37" s="104" t="s">
        <v>86</v>
      </c>
      <c r="F37" s="105">
        <v>541.60079999999994</v>
      </c>
      <c r="G37" s="106">
        <v>0.2063706370637135</v>
      </c>
      <c r="H37" s="105">
        <v>682.44335999999998</v>
      </c>
      <c r="I37" s="106">
        <v>-0.64715622336065337</v>
      </c>
      <c r="J37" s="105">
        <v>625.94471999999996</v>
      </c>
      <c r="K37" s="106">
        <v>-0.77587108860055309</v>
      </c>
      <c r="L37" s="105">
        <v>964.44581999999991</v>
      </c>
      <c r="M37" s="106">
        <v>15.394090566962504</v>
      </c>
      <c r="N37" s="105">
        <v>1001.3339699999999</v>
      </c>
      <c r="O37" s="106">
        <v>-2.0184250894835714</v>
      </c>
      <c r="P37" s="105">
        <v>509.61190500000004</v>
      </c>
      <c r="Q37" s="106">
        <v>-0.46162391436074302</v>
      </c>
    </row>
    <row r="38" spans="2:17" ht="17" thickTop="1" x14ac:dyDescent="0.2"/>
  </sheetData>
  <mergeCells count="42">
    <mergeCell ref="P26:Q26"/>
    <mergeCell ref="E26:E27"/>
    <mergeCell ref="F26:G26"/>
    <mergeCell ref="H26:I26"/>
    <mergeCell ref="J26:K26"/>
    <mergeCell ref="L26:M26"/>
    <mergeCell ref="N26:O26"/>
    <mergeCell ref="E14:E15"/>
    <mergeCell ref="F14:G14"/>
    <mergeCell ref="H14:I14"/>
    <mergeCell ref="J14:K14"/>
    <mergeCell ref="L14:M14"/>
    <mergeCell ref="N14:O14"/>
    <mergeCell ref="P14:Q14"/>
    <mergeCell ref="B28:B37"/>
    <mergeCell ref="C28:C29"/>
    <mergeCell ref="C30:C31"/>
    <mergeCell ref="C32:C33"/>
    <mergeCell ref="C34:C35"/>
    <mergeCell ref="C36:C37"/>
    <mergeCell ref="B16:B25"/>
    <mergeCell ref="C16:C17"/>
    <mergeCell ref="C18:C19"/>
    <mergeCell ref="C20:C21"/>
    <mergeCell ref="C22:C23"/>
    <mergeCell ref="C24:C25"/>
    <mergeCell ref="J2:K2"/>
    <mergeCell ref="L2:M2"/>
    <mergeCell ref="N2:O2"/>
    <mergeCell ref="P2:Q2"/>
    <mergeCell ref="B4:B13"/>
    <mergeCell ref="C4:C5"/>
    <mergeCell ref="C6:C7"/>
    <mergeCell ref="C8:C9"/>
    <mergeCell ref="C10:C11"/>
    <mergeCell ref="C12:C13"/>
    <mergeCell ref="B2:B3"/>
    <mergeCell ref="C2:C3"/>
    <mergeCell ref="D2:D3"/>
    <mergeCell ref="E2:E3"/>
    <mergeCell ref="F2:G2"/>
    <mergeCell ref="H2:I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6795-E880-B842-9E34-1D4230287D43}">
  <sheetPr>
    <tabColor theme="0"/>
  </sheetPr>
  <dimension ref="B2:M54"/>
  <sheetViews>
    <sheetView tabSelected="1" workbookViewId="0">
      <selection activeCell="N7" sqref="N7"/>
    </sheetView>
  </sheetViews>
  <sheetFormatPr baseColWidth="10" defaultRowHeight="16" x14ac:dyDescent="0.2"/>
  <cols>
    <col min="1" max="1" width="6.33203125" style="113" customWidth="1"/>
    <col min="2" max="2" width="9.6640625" style="113" customWidth="1"/>
    <col min="3" max="3" width="10.1640625" style="113" customWidth="1"/>
    <col min="4" max="12" width="9.1640625" style="113" customWidth="1"/>
    <col min="13" max="13" width="10.1640625" style="113" customWidth="1"/>
    <col min="14" max="16384" width="10.83203125" style="113"/>
  </cols>
  <sheetData>
    <row r="2" spans="2:13" x14ac:dyDescent="0.2">
      <c r="B2" s="108" t="s">
        <v>97</v>
      </c>
      <c r="C2" s="109"/>
      <c r="D2" s="110">
        <v>60</v>
      </c>
      <c r="E2" s="111"/>
      <c r="F2" s="111"/>
      <c r="G2" s="111"/>
      <c r="H2" s="111"/>
      <c r="I2" s="111"/>
      <c r="J2" s="111"/>
      <c r="K2" s="111"/>
      <c r="L2" s="111"/>
      <c r="M2" s="112"/>
    </row>
    <row r="3" spans="2:13" x14ac:dyDescent="0.2">
      <c r="B3" s="108" t="s">
        <v>98</v>
      </c>
      <c r="C3" s="114"/>
      <c r="D3" s="115" t="s">
        <v>2</v>
      </c>
      <c r="E3" s="116"/>
      <c r="F3" s="115" t="s">
        <v>3</v>
      </c>
      <c r="G3" s="116"/>
      <c r="H3" s="115" t="s">
        <v>4</v>
      </c>
      <c r="I3" s="116"/>
      <c r="J3" s="115" t="s">
        <v>5</v>
      </c>
      <c r="K3" s="116"/>
      <c r="L3" s="115" t="s">
        <v>15</v>
      </c>
      <c r="M3" s="116"/>
    </row>
    <row r="4" spans="2:13" x14ac:dyDescent="0.2">
      <c r="B4" s="108" t="s">
        <v>99</v>
      </c>
      <c r="C4" s="114"/>
      <c r="D4" s="117" t="s">
        <v>0</v>
      </c>
      <c r="E4" s="118" t="s">
        <v>1</v>
      </c>
      <c r="F4" s="117" t="s">
        <v>0</v>
      </c>
      <c r="G4" s="118" t="s">
        <v>1</v>
      </c>
      <c r="H4" s="117" t="s">
        <v>0</v>
      </c>
      <c r="I4" s="118" t="s">
        <v>1</v>
      </c>
      <c r="J4" s="117" t="s">
        <v>0</v>
      </c>
      <c r="K4" s="118" t="s">
        <v>1</v>
      </c>
      <c r="L4" s="117" t="s">
        <v>0</v>
      </c>
      <c r="M4" s="118" t="s">
        <v>1</v>
      </c>
    </row>
    <row r="5" spans="2:13" ht="17" thickBot="1" x14ac:dyDescent="0.25">
      <c r="B5" s="119" t="s">
        <v>87</v>
      </c>
      <c r="C5" s="120"/>
      <c r="D5" s="121" t="s">
        <v>57</v>
      </c>
      <c r="E5" s="122" t="s">
        <v>58</v>
      </c>
      <c r="F5" s="123" t="s">
        <v>59</v>
      </c>
      <c r="G5" s="124" t="s">
        <v>60</v>
      </c>
      <c r="H5" s="123" t="s">
        <v>61</v>
      </c>
      <c r="I5" s="124" t="s">
        <v>62</v>
      </c>
      <c r="J5" s="123" t="s">
        <v>63</v>
      </c>
      <c r="K5" s="124" t="s">
        <v>64</v>
      </c>
      <c r="L5" s="123" t="s">
        <v>65</v>
      </c>
      <c r="M5" s="124" t="s">
        <v>66</v>
      </c>
    </row>
    <row r="6" spans="2:13" ht="17" thickTop="1" x14ac:dyDescent="0.2">
      <c r="B6" s="125" t="s">
        <v>89</v>
      </c>
      <c r="C6" s="126" t="s">
        <v>95</v>
      </c>
      <c r="D6" s="127">
        <v>10.523002300230033</v>
      </c>
      <c r="E6" s="128">
        <v>9.8590359035903674</v>
      </c>
      <c r="F6" s="127">
        <v>9.2133213321332192</v>
      </c>
      <c r="G6" s="128">
        <v>8.9730473047304855</v>
      </c>
      <c r="H6" s="127">
        <v>8.9278427842784254</v>
      </c>
      <c r="I6" s="128">
        <v>8.707120712071216</v>
      </c>
      <c r="J6" s="127">
        <v>8.743024302430257</v>
      </c>
      <c r="K6" s="128">
        <v>8.6014601460146025</v>
      </c>
      <c r="L6" s="127">
        <v>6.6934693469347053</v>
      </c>
      <c r="M6" s="128">
        <v>5.8158815881588311</v>
      </c>
    </row>
    <row r="7" spans="2:13" ht="17" thickBot="1" x14ac:dyDescent="0.25">
      <c r="B7" s="129"/>
      <c r="C7" s="130" t="s">
        <v>100</v>
      </c>
      <c r="D7" s="131">
        <v>82.352099999999993</v>
      </c>
      <c r="E7" s="132">
        <v>116.544</v>
      </c>
      <c r="F7" s="131">
        <v>210.90534</v>
      </c>
      <c r="G7" s="132">
        <v>214.22394</v>
      </c>
      <c r="H7" s="131">
        <v>219.62616</v>
      </c>
      <c r="I7" s="132">
        <v>224.49095999999997</v>
      </c>
      <c r="J7" s="131">
        <v>241.59263999999999</v>
      </c>
      <c r="K7" s="132">
        <v>250.48955999999998</v>
      </c>
      <c r="L7" s="131">
        <v>254.73678000000001</v>
      </c>
      <c r="M7" s="132">
        <v>257.65026</v>
      </c>
    </row>
    <row r="8" spans="2:13" ht="17" thickTop="1" x14ac:dyDescent="0.2">
      <c r="B8" s="125" t="s">
        <v>90</v>
      </c>
      <c r="C8" s="126" t="s">
        <v>95</v>
      </c>
      <c r="D8" s="127">
        <v>12.709669672131156</v>
      </c>
      <c r="E8" s="128">
        <v>10.627378688524587</v>
      </c>
      <c r="F8" s="127">
        <v>11.433336065573783</v>
      </c>
      <c r="G8" s="128">
        <v>9.4571815573770692</v>
      </c>
      <c r="H8" s="127">
        <v>11.642327049180352</v>
      </c>
      <c r="I8" s="128">
        <v>7.7497381147541233</v>
      </c>
      <c r="J8" s="127">
        <v>10.665765983606576</v>
      </c>
      <c r="K8" s="128">
        <v>8.0046180327868939</v>
      </c>
      <c r="L8" s="127">
        <v>6.0620450819672413</v>
      </c>
      <c r="M8" s="128">
        <v>6.4229442622950899</v>
      </c>
    </row>
    <row r="9" spans="2:13" ht="17" thickBot="1" x14ac:dyDescent="0.25">
      <c r="B9" s="129"/>
      <c r="C9" s="130" t="s">
        <v>100</v>
      </c>
      <c r="D9" s="131">
        <v>71.04804</v>
      </c>
      <c r="E9" s="132">
        <v>165.23622</v>
      </c>
      <c r="F9" s="131">
        <v>105.27042</v>
      </c>
      <c r="G9" s="132">
        <v>172.30517999999998</v>
      </c>
      <c r="H9" s="131">
        <v>175.31117999999998</v>
      </c>
      <c r="I9" s="132">
        <v>178.93487999999999</v>
      </c>
      <c r="J9" s="131">
        <v>202.2174</v>
      </c>
      <c r="K9" s="132">
        <v>207.39168000000001</v>
      </c>
      <c r="L9" s="131">
        <v>202.83575999999999</v>
      </c>
      <c r="M9" s="132">
        <v>214.19268</v>
      </c>
    </row>
    <row r="10" spans="2:13" ht="17" thickTop="1" x14ac:dyDescent="0.2">
      <c r="B10" s="125" t="s">
        <v>91</v>
      </c>
      <c r="C10" s="126" t="s">
        <v>95</v>
      </c>
      <c r="D10" s="127">
        <v>-9.9174578505515711</v>
      </c>
      <c r="E10" s="128">
        <v>-8.4342635121071368</v>
      </c>
      <c r="F10" s="127">
        <v>-9.7522070353153367</v>
      </c>
      <c r="G10" s="128">
        <v>-8.7200721570804092</v>
      </c>
      <c r="H10" s="127">
        <v>-9.0018178033719636</v>
      </c>
      <c r="I10" s="128">
        <v>-8.2050704225352007</v>
      </c>
      <c r="J10" s="127">
        <v>-8.9562589329078008</v>
      </c>
      <c r="K10" s="128">
        <v>-8.2945896066051432</v>
      </c>
      <c r="L10" s="127">
        <v>-7.9488350794421621</v>
      </c>
      <c r="M10" s="128">
        <v>-7.4757288558939905</v>
      </c>
    </row>
    <row r="11" spans="2:13" ht="17" thickBot="1" x14ac:dyDescent="0.25">
      <c r="B11" s="129"/>
      <c r="C11" s="130" t="s">
        <v>100</v>
      </c>
      <c r="D11" s="131">
        <v>70.33578</v>
      </c>
      <c r="E11" s="132">
        <v>97.810559999999995</v>
      </c>
      <c r="F11" s="131">
        <v>146.55462</v>
      </c>
      <c r="G11" s="132">
        <v>153.16361999999998</v>
      </c>
      <c r="H11" s="131">
        <v>146.19221999999999</v>
      </c>
      <c r="I11" s="132">
        <v>156.98064000000002</v>
      </c>
      <c r="J11" s="131">
        <v>172.38672</v>
      </c>
      <c r="K11" s="132">
        <v>183.54372000000001</v>
      </c>
      <c r="L11" s="131">
        <v>177.18899999999999</v>
      </c>
      <c r="M11" s="132">
        <v>184.44665999999998</v>
      </c>
    </row>
    <row r="12" spans="2:13" ht="17" thickTop="1" x14ac:dyDescent="0.2">
      <c r="B12" s="125" t="s">
        <v>92</v>
      </c>
      <c r="C12" s="126" t="s">
        <v>95</v>
      </c>
      <c r="D12" s="127">
        <v>43.625584204169513</v>
      </c>
      <c r="E12" s="128">
        <v>39.790701745173209</v>
      </c>
      <c r="F12" s="127">
        <v>41.16417231178562</v>
      </c>
      <c r="G12" s="128">
        <v>38.83577517548008</v>
      </c>
      <c r="H12" s="127">
        <v>41.056101104517865</v>
      </c>
      <c r="I12" s="128">
        <v>32.050464737698888</v>
      </c>
      <c r="J12" s="127">
        <v>29.525477428276361</v>
      </c>
      <c r="K12" s="128">
        <v>27.79485025118592</v>
      </c>
      <c r="L12" s="127">
        <v>28.207740377041432</v>
      </c>
      <c r="M12" s="128">
        <v>25.475730364613426</v>
      </c>
    </row>
    <row r="13" spans="2:13" ht="17" thickBot="1" x14ac:dyDescent="0.25">
      <c r="B13" s="129"/>
      <c r="C13" s="130" t="s">
        <v>100</v>
      </c>
      <c r="D13" s="131">
        <v>81.976680000000002</v>
      </c>
      <c r="E13" s="132">
        <v>141.79404</v>
      </c>
      <c r="F13" s="131">
        <v>102.81191999999999</v>
      </c>
      <c r="G13" s="132">
        <v>164.71553999999998</v>
      </c>
      <c r="H13" s="131">
        <v>195.37140000000002</v>
      </c>
      <c r="I13" s="132">
        <v>269.27123999999998</v>
      </c>
      <c r="J13" s="131">
        <v>205.89012</v>
      </c>
      <c r="K13" s="132">
        <v>339.34938</v>
      </c>
      <c r="L13" s="131">
        <v>277.48194000000001</v>
      </c>
      <c r="M13" s="132">
        <v>352.40645999999998</v>
      </c>
    </row>
    <row r="14" spans="2:13" ht="17" customHeight="1" thickTop="1" x14ac:dyDescent="0.2">
      <c r="B14" s="133" t="s">
        <v>101</v>
      </c>
      <c r="C14" s="126" t="s">
        <v>95</v>
      </c>
      <c r="D14" s="127">
        <v>-11.257729674450331</v>
      </c>
      <c r="E14" s="128">
        <v>-8.8752514061700936</v>
      </c>
      <c r="F14" s="127">
        <v>-10.946753025396291</v>
      </c>
      <c r="G14" s="128">
        <v>-8.2965399693199373</v>
      </c>
      <c r="H14" s="127">
        <v>-10.158164308846111</v>
      </c>
      <c r="I14" s="128">
        <v>-7.3451082324867798</v>
      </c>
      <c r="J14" s="127">
        <v>-8.7596471791375592</v>
      </c>
      <c r="K14" s="128">
        <v>-6.2588716550196182</v>
      </c>
      <c r="L14" s="127">
        <v>-7.2692432248167904</v>
      </c>
      <c r="M14" s="128">
        <v>-5.1089057439918264</v>
      </c>
    </row>
    <row r="15" spans="2:13" ht="17" thickBot="1" x14ac:dyDescent="0.25">
      <c r="B15" s="129"/>
      <c r="C15" s="130" t="s">
        <v>100</v>
      </c>
      <c r="D15" s="131">
        <v>71.866680000000002</v>
      </c>
      <c r="E15" s="132">
        <v>225.07344000000001</v>
      </c>
      <c r="F15" s="131">
        <v>121.12121999999999</v>
      </c>
      <c r="G15" s="132">
        <v>225.62189999999998</v>
      </c>
      <c r="H15" s="131">
        <v>225.13896</v>
      </c>
      <c r="I15" s="132">
        <v>277.14911999999998</v>
      </c>
      <c r="J15" s="131">
        <v>252.68915999999999</v>
      </c>
      <c r="K15" s="132">
        <v>279.92123999999995</v>
      </c>
      <c r="L15" s="131">
        <v>281.72136</v>
      </c>
      <c r="M15" s="132">
        <v>308.64726000000002</v>
      </c>
    </row>
    <row r="16" spans="2:13" ht="17" thickTop="1" x14ac:dyDescent="0.2">
      <c r="B16" s="125" t="s">
        <v>94</v>
      </c>
      <c r="C16" s="126" t="s">
        <v>95</v>
      </c>
      <c r="D16" s="127">
        <v>11.207533831549185</v>
      </c>
      <c r="E16" s="128">
        <v>9.2470208038780015</v>
      </c>
      <c r="F16" s="127">
        <v>11.300999798020598</v>
      </c>
      <c r="G16" s="128">
        <v>8.9730357503534748</v>
      </c>
      <c r="H16" s="127">
        <v>11.169763684104211</v>
      </c>
      <c r="I16" s="128">
        <v>7.4710159563724545</v>
      </c>
      <c r="J16" s="127">
        <v>8.9771763280145507</v>
      </c>
      <c r="K16" s="128">
        <v>7.4277923651787603</v>
      </c>
      <c r="L16" s="127">
        <v>7.5311553221571472</v>
      </c>
      <c r="M16" s="128">
        <v>6.1950111088669075</v>
      </c>
    </row>
    <row r="17" spans="2:13" ht="17" thickBot="1" x14ac:dyDescent="0.25">
      <c r="B17" s="129"/>
      <c r="C17" s="130" t="s">
        <v>100</v>
      </c>
      <c r="D17" s="131">
        <v>71.702999999999989</v>
      </c>
      <c r="E17" s="132">
        <v>94.235279999999989</v>
      </c>
      <c r="F17" s="131">
        <v>135.31505999999999</v>
      </c>
      <c r="G17" s="132">
        <v>205.07255999999998</v>
      </c>
      <c r="H17" s="131">
        <v>203.77673999999999</v>
      </c>
      <c r="I17" s="132">
        <v>205.14126000000002</v>
      </c>
      <c r="J17" s="131">
        <v>241.17131999999998</v>
      </c>
      <c r="K17" s="132">
        <v>246.62196</v>
      </c>
      <c r="L17" s="131">
        <v>244.72145999999998</v>
      </c>
      <c r="M17" s="132">
        <v>247.51722000000001</v>
      </c>
    </row>
    <row r="18" spans="2:13" ht="17" thickTop="1" x14ac:dyDescent="0.2"/>
    <row r="20" spans="2:13" x14ac:dyDescent="0.2">
      <c r="B20" s="108" t="s">
        <v>97</v>
      </c>
      <c r="C20" s="109"/>
      <c r="D20" s="134">
        <v>120</v>
      </c>
      <c r="E20" s="135"/>
      <c r="F20" s="135"/>
      <c r="G20" s="135"/>
      <c r="H20" s="135"/>
      <c r="I20" s="135"/>
      <c r="J20" s="135"/>
      <c r="K20" s="135"/>
      <c r="L20" s="135"/>
      <c r="M20" s="136"/>
    </row>
    <row r="21" spans="2:13" x14ac:dyDescent="0.2">
      <c r="B21" s="108" t="s">
        <v>98</v>
      </c>
      <c r="C21" s="114"/>
      <c r="D21" s="115" t="s">
        <v>2</v>
      </c>
      <c r="E21" s="116"/>
      <c r="F21" s="115" t="s">
        <v>3</v>
      </c>
      <c r="G21" s="116"/>
      <c r="H21" s="115" t="s">
        <v>4</v>
      </c>
      <c r="I21" s="116"/>
      <c r="J21" s="115" t="s">
        <v>5</v>
      </c>
      <c r="K21" s="116"/>
      <c r="L21" s="115" t="s">
        <v>15</v>
      </c>
      <c r="M21" s="116"/>
    </row>
    <row r="22" spans="2:13" x14ac:dyDescent="0.2">
      <c r="B22" s="108" t="s">
        <v>99</v>
      </c>
      <c r="C22" s="114"/>
      <c r="D22" s="117" t="s">
        <v>0</v>
      </c>
      <c r="E22" s="118" t="s">
        <v>1</v>
      </c>
      <c r="F22" s="117" t="s">
        <v>0</v>
      </c>
      <c r="G22" s="118" t="s">
        <v>1</v>
      </c>
      <c r="H22" s="117" t="s">
        <v>0</v>
      </c>
      <c r="I22" s="118" t="s">
        <v>1</v>
      </c>
      <c r="J22" s="117" t="s">
        <v>0</v>
      </c>
      <c r="K22" s="118" t="s">
        <v>1</v>
      </c>
      <c r="L22" s="117" t="s">
        <v>0</v>
      </c>
      <c r="M22" s="118" t="s">
        <v>1</v>
      </c>
    </row>
    <row r="23" spans="2:13" ht="17" thickBot="1" x14ac:dyDescent="0.25">
      <c r="B23" s="119" t="s">
        <v>87</v>
      </c>
      <c r="C23" s="120"/>
      <c r="D23" s="121" t="s">
        <v>67</v>
      </c>
      <c r="E23" s="137" t="s">
        <v>68</v>
      </c>
      <c r="F23" s="121" t="s">
        <v>69</v>
      </c>
      <c r="G23" s="137" t="s">
        <v>70</v>
      </c>
      <c r="H23" s="121" t="s">
        <v>71</v>
      </c>
      <c r="I23" s="137" t="s">
        <v>72</v>
      </c>
      <c r="J23" s="121" t="s">
        <v>73</v>
      </c>
      <c r="K23" s="137" t="s">
        <v>74</v>
      </c>
      <c r="L23" s="121" t="s">
        <v>75</v>
      </c>
      <c r="M23" s="122" t="s">
        <v>76</v>
      </c>
    </row>
    <row r="24" spans="2:13" ht="17" thickTop="1" x14ac:dyDescent="0.2">
      <c r="B24" s="125" t="s">
        <v>89</v>
      </c>
      <c r="C24" s="126" t="s">
        <v>95</v>
      </c>
      <c r="D24" s="127">
        <v>8.8971119111911179</v>
      </c>
      <c r="E24" s="128">
        <v>7.6049652965296701</v>
      </c>
      <c r="F24" s="127">
        <v>7.6087954795479646</v>
      </c>
      <c r="G24" s="128">
        <v>6.3924668466846697</v>
      </c>
      <c r="H24" s="127">
        <v>7.9000858085808687</v>
      </c>
      <c r="I24" s="128">
        <v>6.0093994399439907</v>
      </c>
      <c r="J24" s="127">
        <v>6.0127385738573906</v>
      </c>
      <c r="K24" s="128">
        <v>5.7082390239023795</v>
      </c>
      <c r="L24" s="127">
        <v>4.939845384538458</v>
      </c>
      <c r="M24" s="128">
        <v>3.9299537953795465</v>
      </c>
    </row>
    <row r="25" spans="2:13" ht="17" thickBot="1" x14ac:dyDescent="0.25">
      <c r="B25" s="129"/>
      <c r="C25" s="130" t="s">
        <v>100</v>
      </c>
      <c r="D25" s="131">
        <v>119.47583999999999</v>
      </c>
      <c r="E25" s="132">
        <v>159.52997999999999</v>
      </c>
      <c r="F25" s="131">
        <v>284.82126</v>
      </c>
      <c r="G25" s="132">
        <v>288.64823999999999</v>
      </c>
      <c r="H25" s="131">
        <v>293.08655999999996</v>
      </c>
      <c r="I25" s="132">
        <v>304.17635999999999</v>
      </c>
      <c r="J25" s="131">
        <v>329.61599999999999</v>
      </c>
      <c r="K25" s="132">
        <v>345.04595999999998</v>
      </c>
      <c r="L25" s="131">
        <v>348.35033999999996</v>
      </c>
      <c r="M25" s="132">
        <v>350.90057999999999</v>
      </c>
    </row>
    <row r="26" spans="2:13" ht="17" thickTop="1" x14ac:dyDescent="0.2">
      <c r="B26" s="125" t="s">
        <v>90</v>
      </c>
      <c r="C26" s="126" t="s">
        <v>95</v>
      </c>
      <c r="D26" s="138">
        <v>10.005123780563935</v>
      </c>
      <c r="E26" s="139">
        <v>6.6600792986492081</v>
      </c>
      <c r="F26" s="138">
        <v>8.1180386182290079</v>
      </c>
      <c r="G26" s="139">
        <v>5.8645144406924743</v>
      </c>
      <c r="H26" s="138">
        <v>6.2624756683803469</v>
      </c>
      <c r="I26" s="139">
        <v>3.9527315891147765</v>
      </c>
      <c r="J26" s="138">
        <v>6.2101211712524673</v>
      </c>
      <c r="K26" s="139">
        <v>4.592942718347544</v>
      </c>
      <c r="L26" s="138">
        <v>4.8978503926557408</v>
      </c>
      <c r="M26" s="139">
        <v>2.3893044982557541</v>
      </c>
    </row>
    <row r="27" spans="2:13" ht="17" thickBot="1" x14ac:dyDescent="0.25">
      <c r="B27" s="129"/>
      <c r="C27" s="130" t="s">
        <v>100</v>
      </c>
      <c r="D27" s="131">
        <v>160.02516</v>
      </c>
      <c r="E27" s="132">
        <v>243.72102000000001</v>
      </c>
      <c r="F27" s="131">
        <v>356.61156</v>
      </c>
      <c r="G27" s="132">
        <v>360.45954</v>
      </c>
      <c r="H27" s="131">
        <v>363.92375999999996</v>
      </c>
      <c r="I27" s="132">
        <v>370.24811999999997</v>
      </c>
      <c r="J27" s="131">
        <v>438.09426000000002</v>
      </c>
      <c r="K27" s="132">
        <v>443.24268000000001</v>
      </c>
      <c r="L27" s="131">
        <v>445.69271999999995</v>
      </c>
      <c r="M27" s="132">
        <v>452.18621999999999</v>
      </c>
    </row>
    <row r="28" spans="2:13" ht="17" thickTop="1" x14ac:dyDescent="0.2">
      <c r="B28" s="125" t="s">
        <v>91</v>
      </c>
      <c r="C28" s="126" t="s">
        <v>95</v>
      </c>
      <c r="D28" s="138">
        <v>-9.5491134748685198</v>
      </c>
      <c r="E28" s="139">
        <v>-7.4634518337167748</v>
      </c>
      <c r="F28" s="138">
        <v>-7.8238946131853453</v>
      </c>
      <c r="G28" s="139">
        <v>-5.999458847651411</v>
      </c>
      <c r="H28" s="138">
        <v>-7.7956245912662183</v>
      </c>
      <c r="I28" s="139">
        <v>-5.7867541154235909</v>
      </c>
      <c r="J28" s="138">
        <v>-6.4428850145378789</v>
      </c>
      <c r="K28" s="139">
        <v>-5.9311350975613806</v>
      </c>
      <c r="L28" s="138">
        <v>-6.8039006696909894</v>
      </c>
      <c r="M28" s="139">
        <v>-5.8625259289808014</v>
      </c>
    </row>
    <row r="29" spans="2:13" ht="17" thickBot="1" x14ac:dyDescent="0.25">
      <c r="B29" s="129"/>
      <c r="C29" s="130" t="s">
        <v>100</v>
      </c>
      <c r="D29" s="131">
        <v>152.39255999999997</v>
      </c>
      <c r="E29" s="132">
        <v>292.72709999999995</v>
      </c>
      <c r="F29" s="131">
        <v>253.85885999999999</v>
      </c>
      <c r="G29" s="132">
        <v>301.74083999999999</v>
      </c>
      <c r="H29" s="131">
        <v>300.32279999999997</v>
      </c>
      <c r="I29" s="132">
        <v>302.95799999999997</v>
      </c>
      <c r="J29" s="131">
        <v>393.54113999999998</v>
      </c>
      <c r="K29" s="132">
        <v>406.06650000000002</v>
      </c>
      <c r="L29" s="131">
        <v>405.54552000000001</v>
      </c>
      <c r="M29" s="132">
        <v>415.09379999999999</v>
      </c>
    </row>
    <row r="30" spans="2:13" ht="17" thickTop="1" x14ac:dyDescent="0.2">
      <c r="B30" s="125" t="s">
        <v>92</v>
      </c>
      <c r="C30" s="126" t="s">
        <v>95</v>
      </c>
      <c r="D30" s="138">
        <v>39.844929895499689</v>
      </c>
      <c r="E30" s="139">
        <v>30.10712597804968</v>
      </c>
      <c r="F30" s="138">
        <v>38.015736316056632</v>
      </c>
      <c r="G30" s="139">
        <v>29.848203189273391</v>
      </c>
      <c r="H30" s="138">
        <v>36.500988989830063</v>
      </c>
      <c r="I30" s="139">
        <v>28.370232281328242</v>
      </c>
      <c r="J30" s="138">
        <v>35.520611248227681</v>
      </c>
      <c r="K30" s="139">
        <v>27.133469866442624</v>
      </c>
      <c r="L30" s="138">
        <v>27.467013250713308</v>
      </c>
      <c r="M30" s="139">
        <v>23.667419349192173</v>
      </c>
    </row>
    <row r="31" spans="2:13" ht="17" thickBot="1" x14ac:dyDescent="0.25">
      <c r="B31" s="129"/>
      <c r="C31" s="130" t="s">
        <v>100</v>
      </c>
      <c r="D31" s="131">
        <v>134.5686</v>
      </c>
      <c r="E31" s="132">
        <v>291.93149999999997</v>
      </c>
      <c r="F31" s="131">
        <v>197.5266</v>
      </c>
      <c r="G31" s="132">
        <v>308.07114000000001</v>
      </c>
      <c r="H31" s="131">
        <v>345.22044</v>
      </c>
      <c r="I31" s="132">
        <v>391.6431</v>
      </c>
      <c r="J31" s="131">
        <v>352.28183999999999</v>
      </c>
      <c r="K31" s="132">
        <v>479.9391</v>
      </c>
      <c r="L31" s="131">
        <v>452.11013999999994</v>
      </c>
      <c r="M31" s="132">
        <v>600.1270199999999</v>
      </c>
    </row>
    <row r="32" spans="2:13" ht="17" thickTop="1" x14ac:dyDescent="0.2">
      <c r="B32" s="133" t="s">
        <v>101</v>
      </c>
      <c r="C32" s="126" t="s">
        <v>95</v>
      </c>
      <c r="D32" s="138">
        <v>-8.7416908130219895</v>
      </c>
      <c r="E32" s="139">
        <v>-8.4292057269473446</v>
      </c>
      <c r="F32" s="138">
        <v>-8.2840122720299973</v>
      </c>
      <c r="G32" s="139">
        <v>-7.5584370206238418</v>
      </c>
      <c r="H32" s="138">
        <v>-8.2738537583092011</v>
      </c>
      <c r="I32" s="139">
        <v>-7.4608743821373764</v>
      </c>
      <c r="J32" s="138">
        <v>-6.2567581387421285</v>
      </c>
      <c r="K32" s="139">
        <v>-5.8711351627748485</v>
      </c>
      <c r="L32" s="138">
        <v>-6.8290693710584662</v>
      </c>
      <c r="M32" s="139">
        <v>-3.6798960286347437</v>
      </c>
    </row>
    <row r="33" spans="2:13" ht="17" thickBot="1" x14ac:dyDescent="0.25">
      <c r="B33" s="129"/>
      <c r="C33" s="130" t="s">
        <v>100</v>
      </c>
      <c r="D33" s="131">
        <v>166.54931999999999</v>
      </c>
      <c r="E33" s="132">
        <v>286.12433999999996</v>
      </c>
      <c r="F33" s="131">
        <v>503.35019999999997</v>
      </c>
      <c r="G33" s="132">
        <v>533.43984</v>
      </c>
      <c r="H33" s="131">
        <v>511.81553999999994</v>
      </c>
      <c r="I33" s="132">
        <v>540.00839999999994</v>
      </c>
      <c r="J33" s="131">
        <v>634.87494000000004</v>
      </c>
      <c r="K33" s="132">
        <v>652.51776000000007</v>
      </c>
      <c r="L33" s="131">
        <v>643.16975999999988</v>
      </c>
      <c r="M33" s="132">
        <v>662.78358000000003</v>
      </c>
    </row>
    <row r="34" spans="2:13" ht="17" thickTop="1" x14ac:dyDescent="0.2">
      <c r="B34" s="125" t="s">
        <v>94</v>
      </c>
      <c r="C34" s="126" t="s">
        <v>95</v>
      </c>
      <c r="D34" s="138">
        <v>9.5592546960210001</v>
      </c>
      <c r="E34" s="139">
        <v>2.3596540345384938</v>
      </c>
      <c r="F34" s="138">
        <v>8.6589668753787237</v>
      </c>
      <c r="G34" s="139">
        <v>2.0937326247222927</v>
      </c>
      <c r="H34" s="138">
        <v>8.3141425974550742</v>
      </c>
      <c r="I34" s="139">
        <v>2.454901469400113</v>
      </c>
      <c r="J34" s="138">
        <v>5.9905574631387566</v>
      </c>
      <c r="K34" s="139">
        <v>3.0831166935972476</v>
      </c>
      <c r="L34" s="138">
        <v>5.428228640678654</v>
      </c>
      <c r="M34" s="139">
        <v>2.1381993536659394</v>
      </c>
    </row>
    <row r="35" spans="2:13" ht="17" thickBot="1" x14ac:dyDescent="0.25">
      <c r="B35" s="129"/>
      <c r="C35" s="130" t="s">
        <v>100</v>
      </c>
      <c r="D35" s="131">
        <v>100.88759999999999</v>
      </c>
      <c r="E35" s="132">
        <v>197.39189999999999</v>
      </c>
      <c r="F35" s="131">
        <v>134.75963999999999</v>
      </c>
      <c r="G35" s="132">
        <v>200.59614000000002</v>
      </c>
      <c r="H35" s="131">
        <v>302.61624</v>
      </c>
      <c r="I35" s="132">
        <v>304.77977999999996</v>
      </c>
      <c r="J35" s="131">
        <v>304.30554000000001</v>
      </c>
      <c r="K35" s="132">
        <v>359.77415999999999</v>
      </c>
      <c r="L35" s="131">
        <v>308.85845999999998</v>
      </c>
      <c r="M35" s="132">
        <v>362.29733999999996</v>
      </c>
    </row>
    <row r="36" spans="2:13" ht="17" thickTop="1" x14ac:dyDescent="0.2"/>
    <row r="38" spans="2:13" x14ac:dyDescent="0.2">
      <c r="B38" s="108" t="s">
        <v>97</v>
      </c>
      <c r="C38" s="109"/>
      <c r="D38" s="134">
        <v>180</v>
      </c>
      <c r="E38" s="135"/>
      <c r="F38" s="135"/>
      <c r="G38" s="135"/>
      <c r="H38" s="135"/>
      <c r="I38" s="135"/>
      <c r="J38" s="135"/>
      <c r="K38" s="135"/>
      <c r="L38" s="135"/>
      <c r="M38" s="136"/>
    </row>
    <row r="39" spans="2:13" x14ac:dyDescent="0.2">
      <c r="B39" s="108" t="s">
        <v>98</v>
      </c>
      <c r="C39" s="114"/>
      <c r="D39" s="115" t="s">
        <v>2</v>
      </c>
      <c r="E39" s="116"/>
      <c r="F39" s="115" t="s">
        <v>3</v>
      </c>
      <c r="G39" s="116"/>
      <c r="H39" s="115" t="s">
        <v>4</v>
      </c>
      <c r="I39" s="116"/>
      <c r="J39" s="115" t="s">
        <v>5</v>
      </c>
      <c r="K39" s="116"/>
      <c r="L39" s="115" t="s">
        <v>15</v>
      </c>
      <c r="M39" s="116"/>
    </row>
    <row r="40" spans="2:13" x14ac:dyDescent="0.2">
      <c r="B40" s="108" t="s">
        <v>99</v>
      </c>
      <c r="C40" s="114"/>
      <c r="D40" s="117" t="s">
        <v>0</v>
      </c>
      <c r="E40" s="118" t="s">
        <v>1</v>
      </c>
      <c r="F40" s="117" t="s">
        <v>0</v>
      </c>
      <c r="G40" s="118" t="s">
        <v>1</v>
      </c>
      <c r="H40" s="117" t="s">
        <v>0</v>
      </c>
      <c r="I40" s="118" t="s">
        <v>1</v>
      </c>
      <c r="J40" s="117" t="s">
        <v>0</v>
      </c>
      <c r="K40" s="118" t="s">
        <v>1</v>
      </c>
      <c r="L40" s="117" t="s">
        <v>0</v>
      </c>
      <c r="M40" s="118" t="s">
        <v>1</v>
      </c>
    </row>
    <row r="41" spans="2:13" ht="17" thickBot="1" x14ac:dyDescent="0.25">
      <c r="B41" s="119" t="s">
        <v>87</v>
      </c>
      <c r="C41" s="120"/>
      <c r="D41" s="123" t="s">
        <v>77</v>
      </c>
      <c r="E41" s="140" t="s">
        <v>78</v>
      </c>
      <c r="F41" s="123" t="s">
        <v>79</v>
      </c>
      <c r="G41" s="140" t="s">
        <v>80</v>
      </c>
      <c r="H41" s="123" t="s">
        <v>81</v>
      </c>
      <c r="I41" s="140" t="s">
        <v>82</v>
      </c>
      <c r="J41" s="123" t="s">
        <v>83</v>
      </c>
      <c r="K41" s="140" t="s">
        <v>84</v>
      </c>
      <c r="L41" s="123" t="s">
        <v>85</v>
      </c>
      <c r="M41" s="124" t="s">
        <v>86</v>
      </c>
    </row>
    <row r="42" spans="2:13" ht="17" thickTop="1" x14ac:dyDescent="0.2">
      <c r="B42" s="125" t="s">
        <v>89</v>
      </c>
      <c r="C42" s="126" t="s">
        <v>95</v>
      </c>
      <c r="D42" s="127">
        <v>6.1346634663466233</v>
      </c>
      <c r="E42" s="128">
        <v>5.9287928792879256</v>
      </c>
      <c r="F42" s="127">
        <v>6.05165516551655</v>
      </c>
      <c r="G42" s="128">
        <v>3.3964396439644133</v>
      </c>
      <c r="H42" s="127">
        <v>4.8908890889088923</v>
      </c>
      <c r="I42" s="128">
        <v>2.8204820482048092</v>
      </c>
      <c r="J42" s="127">
        <v>4.8432343234323412</v>
      </c>
      <c r="K42" s="128">
        <v>2.5433043304330454</v>
      </c>
      <c r="L42" s="127">
        <v>2.8882388238823893</v>
      </c>
      <c r="M42" s="128">
        <v>0.2063706370637135</v>
      </c>
    </row>
    <row r="43" spans="2:13" ht="17" thickBot="1" x14ac:dyDescent="0.25">
      <c r="B43" s="129"/>
      <c r="C43" s="130" t="s">
        <v>100</v>
      </c>
      <c r="D43" s="131">
        <v>184.32978</v>
      </c>
      <c r="E43" s="132">
        <v>247.05017999999998</v>
      </c>
      <c r="F43" s="131">
        <v>447.65645999999998</v>
      </c>
      <c r="G43" s="132">
        <v>450.28992</v>
      </c>
      <c r="H43" s="131">
        <v>453.31253999999996</v>
      </c>
      <c r="I43" s="132">
        <v>456.38934</v>
      </c>
      <c r="J43" s="131">
        <v>458.06952000000001</v>
      </c>
      <c r="K43" s="132">
        <v>459.49259999999998</v>
      </c>
      <c r="L43" s="131">
        <v>514.33230000000003</v>
      </c>
      <c r="M43" s="132">
        <v>541.60079999999994</v>
      </c>
    </row>
    <row r="44" spans="2:13" ht="17" thickTop="1" x14ac:dyDescent="0.2">
      <c r="B44" s="125" t="s">
        <v>90</v>
      </c>
      <c r="C44" s="126" t="s">
        <v>95</v>
      </c>
      <c r="D44" s="127">
        <v>-3.3873191311475352</v>
      </c>
      <c r="E44" s="128">
        <v>-1.8903480450819359</v>
      </c>
      <c r="F44" s="127">
        <v>-2.9029367909836026</v>
      </c>
      <c r="G44" s="128">
        <v>-1.111328927131126</v>
      </c>
      <c r="H44" s="127">
        <v>-2.2030685706967148</v>
      </c>
      <c r="I44" s="128">
        <v>1.2034624303278747</v>
      </c>
      <c r="J44" s="127">
        <v>2.1891878668032945</v>
      </c>
      <c r="K44" s="128">
        <v>-0.76777774999997916</v>
      </c>
      <c r="L44" s="127">
        <v>2.0095226991341093</v>
      </c>
      <c r="M44" s="128">
        <v>-0.64715622336065337</v>
      </c>
    </row>
    <row r="45" spans="2:13" ht="17" thickBot="1" x14ac:dyDescent="0.25">
      <c r="B45" s="129"/>
      <c r="C45" s="130" t="s">
        <v>100</v>
      </c>
      <c r="D45" s="131">
        <v>251.55246</v>
      </c>
      <c r="E45" s="132">
        <v>409.46333999999996</v>
      </c>
      <c r="F45" s="131">
        <v>539.06813999999997</v>
      </c>
      <c r="G45" s="132">
        <v>540.84582</v>
      </c>
      <c r="H45" s="131">
        <v>545.57352000000003</v>
      </c>
      <c r="I45" s="132">
        <v>543.89483999999993</v>
      </c>
      <c r="J45" s="131">
        <v>673.41575999999998</v>
      </c>
      <c r="K45" s="132">
        <v>714.63138000000004</v>
      </c>
      <c r="L45" s="131">
        <v>681.12599999999998</v>
      </c>
      <c r="M45" s="132">
        <v>682.44335999999998</v>
      </c>
    </row>
    <row r="46" spans="2:13" ht="17" thickTop="1" x14ac:dyDescent="0.2">
      <c r="B46" s="125" t="s">
        <v>91</v>
      </c>
      <c r="C46" s="126" t="s">
        <v>95</v>
      </c>
      <c r="D46" s="127">
        <v>-7.3183931173246464</v>
      </c>
      <c r="E46" s="128">
        <v>-5.5489488656074428</v>
      </c>
      <c r="F46" s="127">
        <v>-5.6941649899396367</v>
      </c>
      <c r="G46" s="128">
        <v>-5.271421633247769</v>
      </c>
      <c r="H46" s="127">
        <v>-5.181155900922775</v>
      </c>
      <c r="I46" s="128">
        <v>-3.4417539721085149</v>
      </c>
      <c r="J46" s="127">
        <v>-3.6906958995351431</v>
      </c>
      <c r="K46" s="128">
        <v>-1.3768125997363541</v>
      </c>
      <c r="L46" s="127">
        <v>-1.6478873239436638</v>
      </c>
      <c r="M46" s="128">
        <v>-0.77587108860055309</v>
      </c>
    </row>
    <row r="47" spans="2:13" ht="17" thickBot="1" x14ac:dyDescent="0.25">
      <c r="B47" s="129"/>
      <c r="C47" s="130" t="s">
        <v>100</v>
      </c>
      <c r="D47" s="131">
        <v>230.60195999999996</v>
      </c>
      <c r="E47" s="132">
        <v>465.19919999999996</v>
      </c>
      <c r="F47" s="131">
        <v>388.66128000000003</v>
      </c>
      <c r="G47" s="132">
        <v>467.72039999999998</v>
      </c>
      <c r="H47" s="131">
        <v>452.84213999999997</v>
      </c>
      <c r="I47" s="132">
        <v>467.97906</v>
      </c>
      <c r="J47" s="131">
        <v>580.96007999999995</v>
      </c>
      <c r="K47" s="132">
        <v>605.29782</v>
      </c>
      <c r="L47" s="131">
        <v>602.26350000000002</v>
      </c>
      <c r="M47" s="132">
        <v>625.94471999999996</v>
      </c>
    </row>
    <row r="48" spans="2:13" ht="17" thickTop="1" x14ac:dyDescent="0.2">
      <c r="B48" s="125" t="s">
        <v>92</v>
      </c>
      <c r="C48" s="126" t="s">
        <v>95</v>
      </c>
      <c r="D48" s="127">
        <v>23.38630117803568</v>
      </c>
      <c r="E48" s="128">
        <v>21.756673493322126</v>
      </c>
      <c r="F48" s="127">
        <v>22.294053808048446</v>
      </c>
      <c r="G48" s="128">
        <v>17.319557492691999</v>
      </c>
      <c r="H48" s="127">
        <v>22.631798211066197</v>
      </c>
      <c r="I48" s="128">
        <v>17.108351275184219</v>
      </c>
      <c r="J48" s="127">
        <v>21.243081447250958</v>
      </c>
      <c r="K48" s="128">
        <v>16.083372717884075</v>
      </c>
      <c r="L48" s="127">
        <v>18.071819916329716</v>
      </c>
      <c r="M48" s="128">
        <v>15.394090566962504</v>
      </c>
    </row>
    <row r="49" spans="2:13" ht="17" thickBot="1" x14ac:dyDescent="0.25">
      <c r="B49" s="129"/>
      <c r="C49" s="130" t="s">
        <v>100</v>
      </c>
      <c r="D49" s="131">
        <v>222.11478</v>
      </c>
      <c r="E49" s="132">
        <v>318.56561999999997</v>
      </c>
      <c r="F49" s="131">
        <v>462.41225999999995</v>
      </c>
      <c r="G49" s="132">
        <v>506.03879999999998</v>
      </c>
      <c r="H49" s="131">
        <v>501.83789999999993</v>
      </c>
      <c r="I49" s="132">
        <v>572.05427999999995</v>
      </c>
      <c r="J49" s="131">
        <v>724.27764000000002</v>
      </c>
      <c r="K49" s="132">
        <v>950.20572000000004</v>
      </c>
      <c r="L49" s="131">
        <v>737.60327999999993</v>
      </c>
      <c r="M49" s="132">
        <v>964.44581999999991</v>
      </c>
    </row>
    <row r="50" spans="2:13" ht="17" customHeight="1" thickTop="1" x14ac:dyDescent="0.2">
      <c r="B50" s="133" t="s">
        <v>101</v>
      </c>
      <c r="C50" s="126" t="s">
        <v>95</v>
      </c>
      <c r="D50" s="127">
        <v>-6.6640190898244498</v>
      </c>
      <c r="E50" s="128">
        <v>-4.8869268791546006</v>
      </c>
      <c r="F50" s="127">
        <v>-5.9252258394409552</v>
      </c>
      <c r="G50" s="128">
        <v>-4.104124765638332</v>
      </c>
      <c r="H50" s="127">
        <v>-5.5241009033577626</v>
      </c>
      <c r="I50" s="128">
        <v>-4.0387421169251922</v>
      </c>
      <c r="J50" s="127">
        <v>-4.6331600477245729</v>
      </c>
      <c r="K50" s="128">
        <v>-4.0906851883415811</v>
      </c>
      <c r="L50" s="127">
        <v>-3.7391852735640043</v>
      </c>
      <c r="M50" s="128">
        <v>-2.0184250894835714</v>
      </c>
    </row>
    <row r="51" spans="2:13" ht="17" thickBot="1" x14ac:dyDescent="0.25">
      <c r="B51" s="129"/>
      <c r="C51" s="130" t="s">
        <v>100</v>
      </c>
      <c r="D51" s="131">
        <v>278.36964</v>
      </c>
      <c r="E51" s="132">
        <v>501.53688</v>
      </c>
      <c r="F51" s="131">
        <v>743.01349500000003</v>
      </c>
      <c r="G51" s="132">
        <v>778.61938499999997</v>
      </c>
      <c r="H51" s="131">
        <v>766.09313999999995</v>
      </c>
      <c r="I51" s="132">
        <v>799.09514999999999</v>
      </c>
      <c r="J51" s="131">
        <v>925.43714999999997</v>
      </c>
      <c r="K51" s="132">
        <v>936.635175</v>
      </c>
      <c r="L51" s="131">
        <v>933.6722400000001</v>
      </c>
      <c r="M51" s="132">
        <v>1001.3339699999999</v>
      </c>
    </row>
    <row r="52" spans="2:13" ht="17" thickTop="1" x14ac:dyDescent="0.2">
      <c r="B52" s="125" t="s">
        <v>94</v>
      </c>
      <c r="C52" s="126" t="s">
        <v>95</v>
      </c>
      <c r="D52" s="127">
        <v>-2.2197030902847814</v>
      </c>
      <c r="E52" s="128">
        <v>-1.9680872550999737</v>
      </c>
      <c r="F52" s="127">
        <v>-2.2039991920824065</v>
      </c>
      <c r="G52" s="128">
        <v>-1.7151585538274929</v>
      </c>
      <c r="H52" s="127">
        <v>-1.2859523328620384</v>
      </c>
      <c r="I52" s="128">
        <v>-1.2072813573015537</v>
      </c>
      <c r="J52" s="127">
        <v>-1.2665623106443178</v>
      </c>
      <c r="K52" s="128">
        <v>-1.1174510199959542</v>
      </c>
      <c r="L52" s="127">
        <v>-1.1699656635023103</v>
      </c>
      <c r="M52" s="128">
        <v>-0.46162391436074302</v>
      </c>
    </row>
    <row r="53" spans="2:13" ht="17" thickBot="1" x14ac:dyDescent="0.25">
      <c r="B53" s="129"/>
      <c r="C53" s="130" t="s">
        <v>100</v>
      </c>
      <c r="D53" s="131">
        <v>202.72995899999998</v>
      </c>
      <c r="E53" s="132">
        <v>208.61145000000005</v>
      </c>
      <c r="F53" s="131">
        <v>207.68262300000001</v>
      </c>
      <c r="G53" s="132">
        <v>242.788185</v>
      </c>
      <c r="H53" s="131">
        <v>208.68030000000002</v>
      </c>
      <c r="I53" s="132">
        <v>241.75098000000003</v>
      </c>
      <c r="J53" s="131">
        <v>243.72843299999997</v>
      </c>
      <c r="K53" s="132">
        <v>506.74393799999996</v>
      </c>
      <c r="L53" s="131">
        <v>246.65253300000001</v>
      </c>
      <c r="M53" s="132">
        <v>509.61190500000004</v>
      </c>
    </row>
    <row r="54" spans="2:13" ht="17" thickTop="1" x14ac:dyDescent="0.2"/>
  </sheetData>
  <mergeCells count="48">
    <mergeCell ref="B50:B51"/>
    <mergeCell ref="B52:B53"/>
    <mergeCell ref="B40:C40"/>
    <mergeCell ref="B41:C41"/>
    <mergeCell ref="B42:B43"/>
    <mergeCell ref="B44:B45"/>
    <mergeCell ref="B46:B47"/>
    <mergeCell ref="B48:B49"/>
    <mergeCell ref="B32:B33"/>
    <mergeCell ref="B34:B35"/>
    <mergeCell ref="B38:C38"/>
    <mergeCell ref="D38:M38"/>
    <mergeCell ref="B39:C39"/>
    <mergeCell ref="D39:E39"/>
    <mergeCell ref="F39:G39"/>
    <mergeCell ref="H39:I39"/>
    <mergeCell ref="J39:K39"/>
    <mergeCell ref="L39:M39"/>
    <mergeCell ref="B22:C22"/>
    <mergeCell ref="B23:C23"/>
    <mergeCell ref="B24:B25"/>
    <mergeCell ref="B26:B27"/>
    <mergeCell ref="B28:B29"/>
    <mergeCell ref="B30:B31"/>
    <mergeCell ref="B14:B15"/>
    <mergeCell ref="B16:B17"/>
    <mergeCell ref="B20:C20"/>
    <mergeCell ref="D20:M20"/>
    <mergeCell ref="B21:C21"/>
    <mergeCell ref="D21:E21"/>
    <mergeCell ref="F21:G21"/>
    <mergeCell ref="H21:I21"/>
    <mergeCell ref="J21:K21"/>
    <mergeCell ref="L21:M21"/>
    <mergeCell ref="B4:C4"/>
    <mergeCell ref="B5:C5"/>
    <mergeCell ref="B6:B7"/>
    <mergeCell ref="B8:B9"/>
    <mergeCell ref="B10:B11"/>
    <mergeCell ref="B12:B13"/>
    <mergeCell ref="B2:C2"/>
    <mergeCell ref="D2:M2"/>
    <mergeCell ref="B3:C3"/>
    <mergeCell ref="D3:E3"/>
    <mergeCell ref="F3:G3"/>
    <mergeCell ref="H3:I3"/>
    <mergeCell ref="J3:K3"/>
    <mergeCell ref="L3:M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Anmerkungen</vt:lpstr>
      <vt:lpstr>Apfel</vt:lpstr>
      <vt:lpstr>Banane</vt:lpstr>
      <vt:lpstr>Kiwi</vt:lpstr>
      <vt:lpstr>Birne</vt:lpstr>
      <vt:lpstr>Brokkoli</vt:lpstr>
      <vt:lpstr>Hokkaido</vt:lpstr>
      <vt:lpstr>Kompakt 1</vt:lpstr>
      <vt:lpstr>Kompakt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 Müller</dc:creator>
  <cp:lastModifiedBy>Nico Müller</cp:lastModifiedBy>
  <dcterms:created xsi:type="dcterms:W3CDTF">2022-12-10T18:57:20Z</dcterms:created>
  <dcterms:modified xsi:type="dcterms:W3CDTF">2023-03-22T18:49:36Z</dcterms:modified>
</cp:coreProperties>
</file>