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 Files (x86)\按键精灵\sgz2017Res\"/>
    </mc:Choice>
  </mc:AlternateContent>
  <xr:revisionPtr revIDLastSave="0" documentId="10_ncr:8100000_{1765CF5D-2559-49DA-9BDF-EFD7A26A559B}" xr6:coauthVersionLast="34" xr6:coauthVersionMax="34" xr10:uidLastSave="{00000000-0000-0000-0000-000000000000}"/>
  <bookViews>
    <workbookView xWindow="0" yWindow="0" windowWidth="24720" windowHeight="12135" activeTab="5" xr2:uid="{04D67D9C-1B2C-4622-8A0B-4E541DA10E4B}"/>
  </bookViews>
  <sheets>
    <sheet name="进界面固定坐标" sheetId="7" r:id="rId1"/>
    <sheet name="进界面动态坐标" sheetId="8" r:id="rId2"/>
    <sheet name="建筑进界面" sheetId="5" r:id="rId3"/>
    <sheet name="建筑坐标" sheetId="11" r:id="rId4"/>
    <sheet name="功能按钮坐标" sheetId="9" r:id="rId5"/>
    <sheet name="文字识别区域" sheetId="12" r:id="rId6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" i="7" l="1"/>
  <c r="I36" i="7"/>
  <c r="G36" i="7"/>
  <c r="J36" i="7"/>
  <c r="L36" i="7"/>
  <c r="M2" i="12"/>
  <c r="L2" i="12"/>
  <c r="J2" i="12"/>
  <c r="I2" i="12"/>
  <c r="M49" i="9" l="1"/>
  <c r="H49" i="9"/>
  <c r="K49" i="9"/>
  <c r="L49" i="9" s="1"/>
  <c r="J49" i="9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J16" i="11" s="1"/>
  <c r="H17" i="11"/>
  <c r="H2" i="11"/>
  <c r="I16" i="11"/>
  <c r="I17" i="11"/>
  <c r="J17" i="11" s="1"/>
  <c r="F17" i="11"/>
  <c r="K17" i="11"/>
  <c r="F15" i="11"/>
  <c r="F16" i="11"/>
  <c r="J15" i="11"/>
  <c r="I15" i="11"/>
  <c r="K16" i="11"/>
  <c r="K15" i="11"/>
  <c r="H48" i="9" l="1"/>
  <c r="K48" i="9"/>
  <c r="L48" i="9" s="1"/>
  <c r="J48" i="9"/>
  <c r="M48" i="9"/>
  <c r="M47" i="9"/>
  <c r="K47" i="9"/>
  <c r="J47" i="9"/>
  <c r="L47" i="9" s="1"/>
  <c r="H47" i="9"/>
  <c r="J15" i="9"/>
  <c r="L15" i="9" s="1"/>
  <c r="K15" i="9"/>
  <c r="M15" i="9"/>
  <c r="J16" i="9"/>
  <c r="L16" i="9" s="1"/>
  <c r="K16" i="9"/>
  <c r="M16" i="9"/>
  <c r="J17" i="9"/>
  <c r="L17" i="9" s="1"/>
  <c r="K17" i="9"/>
  <c r="M17" i="9"/>
  <c r="J18" i="9"/>
  <c r="L18" i="9" s="1"/>
  <c r="K18" i="9"/>
  <c r="M18" i="9"/>
  <c r="J19" i="9"/>
  <c r="L19" i="9" s="1"/>
  <c r="K19" i="9"/>
  <c r="M19" i="9"/>
  <c r="J20" i="9"/>
  <c r="L20" i="9" s="1"/>
  <c r="K20" i="9"/>
  <c r="M20" i="9"/>
  <c r="J21" i="9"/>
  <c r="L21" i="9" s="1"/>
  <c r="K21" i="9"/>
  <c r="M21" i="9"/>
  <c r="J22" i="9"/>
  <c r="L22" i="9" s="1"/>
  <c r="K22" i="9"/>
  <c r="M22" i="9"/>
  <c r="J23" i="9"/>
  <c r="L23" i="9" s="1"/>
  <c r="K23" i="9"/>
  <c r="M23" i="9"/>
  <c r="J24" i="9"/>
  <c r="L24" i="9" s="1"/>
  <c r="K24" i="9"/>
  <c r="M24" i="9"/>
  <c r="J25" i="9"/>
  <c r="L25" i="9" s="1"/>
  <c r="K25" i="9"/>
  <c r="M25" i="9"/>
  <c r="J26" i="9"/>
  <c r="L26" i="9" s="1"/>
  <c r="K26" i="9"/>
  <c r="M26" i="9"/>
  <c r="J27" i="9"/>
  <c r="L27" i="9" s="1"/>
  <c r="K27" i="9"/>
  <c r="M27" i="9"/>
  <c r="J28" i="9"/>
  <c r="L28" i="9" s="1"/>
  <c r="K28" i="9"/>
  <c r="M28" i="9"/>
  <c r="J29" i="9"/>
  <c r="L29" i="9" s="1"/>
  <c r="K29" i="9"/>
  <c r="M29" i="9"/>
  <c r="J30" i="9"/>
  <c r="L30" i="9" s="1"/>
  <c r="K30" i="9"/>
  <c r="M30" i="9"/>
  <c r="J31" i="9"/>
  <c r="L31" i="9" s="1"/>
  <c r="K31" i="9"/>
  <c r="M31" i="9"/>
  <c r="J32" i="9"/>
  <c r="L32" i="9" s="1"/>
  <c r="K32" i="9"/>
  <c r="M32" i="9"/>
  <c r="J33" i="9"/>
  <c r="L33" i="9" s="1"/>
  <c r="K33" i="9"/>
  <c r="M33" i="9"/>
  <c r="J34" i="9"/>
  <c r="L34" i="9" s="1"/>
  <c r="K34" i="9"/>
  <c r="M34" i="9"/>
  <c r="J35" i="9"/>
  <c r="L35" i="9" s="1"/>
  <c r="K35" i="9"/>
  <c r="M35" i="9"/>
  <c r="J36" i="9"/>
  <c r="L36" i="9" s="1"/>
  <c r="K36" i="9"/>
  <c r="M36" i="9"/>
  <c r="J37" i="9"/>
  <c r="L37" i="9" s="1"/>
  <c r="K37" i="9"/>
  <c r="M37" i="9"/>
  <c r="J38" i="9"/>
  <c r="L38" i="9" s="1"/>
  <c r="K38" i="9"/>
  <c r="M38" i="9"/>
  <c r="J39" i="9"/>
  <c r="L39" i="9" s="1"/>
  <c r="K39" i="9"/>
  <c r="M39" i="9"/>
  <c r="J40" i="9"/>
  <c r="L40" i="9" s="1"/>
  <c r="K40" i="9"/>
  <c r="M40" i="9"/>
  <c r="J41" i="9"/>
  <c r="L41" i="9" s="1"/>
  <c r="K41" i="9"/>
  <c r="M41" i="9"/>
  <c r="J42" i="9"/>
  <c r="L42" i="9" s="1"/>
  <c r="K42" i="9"/>
  <c r="M42" i="9"/>
  <c r="J43" i="9"/>
  <c r="L43" i="9" s="1"/>
  <c r="K43" i="9"/>
  <c r="M43" i="9"/>
  <c r="J44" i="9"/>
  <c r="L44" i="9" s="1"/>
  <c r="K44" i="9"/>
  <c r="M44" i="9"/>
  <c r="J45" i="9"/>
  <c r="L45" i="9" s="1"/>
  <c r="K45" i="9"/>
  <c r="M45" i="9"/>
  <c r="J46" i="9"/>
  <c r="L46" i="9" s="1"/>
  <c r="K46" i="9"/>
  <c r="M46" i="9"/>
  <c r="M3" i="9"/>
  <c r="M4" i="9"/>
  <c r="M5" i="9"/>
  <c r="M6" i="9"/>
  <c r="M7" i="9"/>
  <c r="M8" i="9"/>
  <c r="M9" i="9"/>
  <c r="M10" i="9"/>
  <c r="M11" i="9"/>
  <c r="M12" i="9"/>
  <c r="M13" i="9"/>
  <c r="M14" i="9"/>
  <c r="M2" i="9"/>
  <c r="L3" i="9"/>
  <c r="L4" i="9"/>
  <c r="L5" i="9"/>
  <c r="L7" i="9"/>
  <c r="L8" i="9"/>
  <c r="L9" i="9"/>
  <c r="L10" i="9"/>
  <c r="L11" i="9"/>
  <c r="L12" i="9"/>
  <c r="L13" i="9"/>
  <c r="L14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2" i="9"/>
  <c r="J3" i="9"/>
  <c r="J4" i="9"/>
  <c r="J5" i="9"/>
  <c r="J6" i="9"/>
  <c r="L6" i="9" s="1"/>
  <c r="J7" i="9"/>
  <c r="J8" i="9"/>
  <c r="J9" i="9"/>
  <c r="J10" i="9"/>
  <c r="J11" i="9"/>
  <c r="J12" i="9"/>
  <c r="J13" i="9"/>
  <c r="J14" i="9"/>
  <c r="J2" i="9"/>
  <c r="K3" i="11"/>
  <c r="K4" i="11"/>
  <c r="K5" i="11"/>
  <c r="K6" i="11"/>
  <c r="K7" i="11"/>
  <c r="K8" i="11"/>
  <c r="K9" i="11"/>
  <c r="K10" i="11"/>
  <c r="K11" i="11"/>
  <c r="K12" i="11"/>
  <c r="K13" i="11"/>
  <c r="K14" i="11"/>
  <c r="K2" i="11"/>
  <c r="I3" i="11"/>
  <c r="J3" i="11" s="1"/>
  <c r="I4" i="11"/>
  <c r="I5" i="11"/>
  <c r="I6" i="11"/>
  <c r="I7" i="11"/>
  <c r="I8" i="11"/>
  <c r="I9" i="11"/>
  <c r="I10" i="11"/>
  <c r="I11" i="11"/>
  <c r="I12" i="11"/>
  <c r="I13" i="11"/>
  <c r="I14" i="11"/>
  <c r="I2" i="11"/>
  <c r="J5" i="11"/>
  <c r="J6" i="11"/>
  <c r="J8" i="11"/>
  <c r="J9" i="11"/>
  <c r="J12" i="11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2" i="7"/>
  <c r="K33" i="7"/>
  <c r="K34" i="7"/>
  <c r="K35" i="7"/>
  <c r="K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K31" i="7" s="1"/>
  <c r="I32" i="7"/>
  <c r="I33" i="7"/>
  <c r="I34" i="7"/>
  <c r="I35" i="7"/>
  <c r="I2" i="7"/>
  <c r="J2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57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2" i="9"/>
  <c r="F13" i="11"/>
  <c r="F14" i="11"/>
  <c r="F12" i="11"/>
  <c r="G14" i="5"/>
  <c r="G13" i="5"/>
  <c r="G12" i="5"/>
  <c r="G11" i="5"/>
  <c r="F11" i="11"/>
  <c r="F10" i="11"/>
  <c r="F9" i="11"/>
  <c r="F8" i="11"/>
  <c r="F7" i="11"/>
  <c r="F6" i="11"/>
  <c r="F5" i="11"/>
  <c r="F4" i="11"/>
  <c r="F3" i="11"/>
  <c r="F2" i="11"/>
  <c r="G29" i="7"/>
  <c r="G30" i="7"/>
  <c r="G31" i="7"/>
  <c r="G32" i="7"/>
  <c r="G33" i="7"/>
  <c r="G34" i="7"/>
  <c r="G35" i="7"/>
  <c r="G27" i="7"/>
  <c r="G28" i="7"/>
  <c r="G26" i="7"/>
  <c r="G25" i="7"/>
  <c r="G23" i="7"/>
  <c r="G24" i="7"/>
  <c r="G19" i="7"/>
  <c r="G20" i="7"/>
  <c r="G21" i="7"/>
  <c r="G22" i="7"/>
  <c r="G18" i="7"/>
  <c r="G17" i="7"/>
  <c r="G16" i="7"/>
  <c r="G15" i="7"/>
  <c r="G14" i="7"/>
  <c r="G13" i="7"/>
  <c r="G12" i="7"/>
  <c r="G11" i="7"/>
  <c r="G10" i="7"/>
  <c r="G2" i="7"/>
  <c r="G3" i="7"/>
  <c r="G4" i="7"/>
  <c r="G5" i="7"/>
  <c r="G6" i="7"/>
  <c r="G7" i="7"/>
  <c r="G8" i="7"/>
  <c r="G9" i="7"/>
  <c r="J2" i="11" l="1"/>
  <c r="J14" i="11"/>
  <c r="J11" i="11"/>
  <c r="J4" i="11"/>
  <c r="J13" i="11"/>
  <c r="J10" i="11"/>
  <c r="J7" i="11"/>
  <c r="G10" i="5"/>
  <c r="G9" i="5"/>
  <c r="G8" i="5"/>
  <c r="G7" i="5"/>
  <c r="G6" i="5"/>
  <c r="G5" i="5"/>
  <c r="G4" i="5"/>
  <c r="G3" i="5"/>
  <c r="G2" i="5"/>
</calcChain>
</file>

<file path=xl/sharedStrings.xml><?xml version="1.0" encoding="utf-8"?>
<sst xmlns="http://schemas.openxmlformats.org/spreadsheetml/2006/main" count="623" uniqueCount="185">
  <si>
    <t>普通副本</t>
  </si>
  <si>
    <t>精英副本</t>
  </si>
  <si>
    <t>名将副本</t>
  </si>
  <si>
    <t>章节选择</t>
  </si>
  <si>
    <t>宝箱1</t>
  </si>
  <si>
    <t>宝箱2</t>
  </si>
  <si>
    <t>宝箱3</t>
  </si>
  <si>
    <t>上一页</t>
  </si>
  <si>
    <t>下一页</t>
  </si>
  <si>
    <t>挑战</t>
  </si>
  <si>
    <t>进入扫荡</t>
  </si>
  <si>
    <t>开始扫荡</t>
  </si>
  <si>
    <t>加号</t>
  </si>
  <si>
    <t>减号</t>
  </si>
  <si>
    <t>章节位置1</t>
  </si>
  <si>
    <t>章节位置2</t>
  </si>
  <si>
    <t>章节位置3</t>
  </si>
  <si>
    <t>章节位置4</t>
  </si>
  <si>
    <t>章节位置5</t>
  </si>
  <si>
    <t>章节位置6</t>
  </si>
  <si>
    <t>军团捐献</t>
  </si>
  <si>
    <t>寻访</t>
  </si>
  <si>
    <t>城池捐献</t>
  </si>
  <si>
    <t>第一城</t>
  </si>
  <si>
    <t>第二城</t>
  </si>
  <si>
    <t>第三城</t>
  </si>
  <si>
    <t>铜币捐献</t>
  </si>
  <si>
    <t>元宝捐献</t>
  </si>
  <si>
    <t>皇榜任务一</t>
  </si>
  <si>
    <t>皇榜任务二</t>
  </si>
  <si>
    <t>皇榜任务三</t>
  </si>
  <si>
    <t>皇榜任务四</t>
  </si>
  <si>
    <t>邮件</t>
  </si>
  <si>
    <t>兵事</t>
  </si>
  <si>
    <t>出征</t>
  </si>
  <si>
    <t>建筑</t>
  </si>
  <si>
    <t>主公</t>
  </si>
  <si>
    <t>VIP</t>
  </si>
  <si>
    <t>资源</t>
  </si>
  <si>
    <t>商城</t>
  </si>
  <si>
    <t>副本</t>
  </si>
  <si>
    <t>任务</t>
  </si>
  <si>
    <t>国家</t>
  </si>
  <si>
    <t>军团</t>
  </si>
  <si>
    <t>背包</t>
  </si>
  <si>
    <t>阵容</t>
  </si>
  <si>
    <t>武将</t>
  </si>
  <si>
    <t>兵力</t>
  </si>
  <si>
    <t>开战</t>
  </si>
  <si>
    <t>自动</t>
  </si>
  <si>
    <t>速度</t>
  </si>
  <si>
    <t>暂停</t>
  </si>
  <si>
    <t>战斗跳过</t>
  </si>
  <si>
    <t>离开</t>
  </si>
  <si>
    <t>单挑跳过</t>
  </si>
  <si>
    <t>剧情跳过</t>
  </si>
  <si>
    <t>界面编号</t>
    <phoneticPr fontId="2" type="noConversion"/>
  </si>
  <si>
    <t>名称</t>
    <phoneticPr fontId="2" type="noConversion"/>
  </si>
  <si>
    <t>进入坐标X</t>
    <phoneticPr fontId="2" type="noConversion"/>
  </si>
  <si>
    <t>进入坐标Y</t>
    <phoneticPr fontId="2" type="noConversion"/>
  </si>
  <si>
    <t>|</t>
    <phoneticPr fontId="2" type="noConversion"/>
  </si>
  <si>
    <t>主城</t>
    <phoneticPr fontId="2" type="noConversion"/>
  </si>
  <si>
    <t>顶部收起</t>
    <phoneticPr fontId="2" type="noConversion"/>
  </si>
  <si>
    <t>底部收起按钮</t>
    <phoneticPr fontId="2" type="noConversion"/>
  </si>
  <si>
    <t>底部展开按钮</t>
    <phoneticPr fontId="2" type="noConversion"/>
  </si>
  <si>
    <t>大地图</t>
  </si>
  <si>
    <t>日常活动</t>
  </si>
  <si>
    <t>签到</t>
  </si>
  <si>
    <t>七日狂欢</t>
  </si>
  <si>
    <t>月卡</t>
  </si>
  <si>
    <t>皇榜任务</t>
  </si>
  <si>
    <t>战斗中</t>
  </si>
  <si>
    <t>公告</t>
  </si>
  <si>
    <t>登录界面</t>
  </si>
  <si>
    <t>酒肆</t>
  </si>
  <si>
    <t>官职</t>
  </si>
  <si>
    <t>祭坛</t>
  </si>
  <si>
    <t>成就</t>
  </si>
  <si>
    <t>技法所</t>
  </si>
  <si>
    <t>计略府</t>
  </si>
  <si>
    <t>军械所</t>
  </si>
  <si>
    <t>城墙</t>
  </si>
  <si>
    <t>派遣</t>
  </si>
  <si>
    <t>开服基金</t>
  </si>
  <si>
    <t>市场</t>
  </si>
  <si>
    <t>断线重连</t>
  </si>
  <si>
    <t>副本预览</t>
  </si>
  <si>
    <t>选择队伍</t>
  </si>
  <si>
    <t>扫荡预览</t>
  </si>
  <si>
    <t>附近界面</t>
  </si>
  <si>
    <t>筛选界面</t>
  </si>
  <si>
    <t>寻访界面</t>
  </si>
  <si>
    <t>错误</t>
  </si>
  <si>
    <t>仓库</t>
  </si>
  <si>
    <t>建筑升级</t>
  </si>
  <si>
    <t>活动详情</t>
  </si>
  <si>
    <t>补领确认</t>
  </si>
  <si>
    <t>宴请结果</t>
  </si>
  <si>
    <t>繁荣度</t>
  </si>
  <si>
    <t>排行榜</t>
  </si>
  <si>
    <t>帮助界面</t>
  </si>
  <si>
    <t>设置</t>
  </si>
  <si>
    <t>读条等待</t>
  </si>
  <si>
    <t>获得武将</t>
  </si>
  <si>
    <t>白云</t>
  </si>
  <si>
    <t>充值提示</t>
  </si>
  <si>
    <t>武将详情页</t>
  </si>
  <si>
    <t>铸币所</t>
  </si>
  <si>
    <t>水镜先生</t>
  </si>
  <si>
    <t>引导手势</t>
  </si>
  <si>
    <t>出处</t>
  </si>
  <si>
    <t>升阶详情</t>
  </si>
  <si>
    <t>升阶</t>
  </si>
  <si>
    <t>沙场论剑</t>
  </si>
  <si>
    <t>沙场论剑选择对手</t>
  </si>
  <si>
    <t>坐标X</t>
    <phoneticPr fontId="2" type="noConversion"/>
  </si>
  <si>
    <t>坐标Y</t>
    <phoneticPr fontId="2" type="noConversion"/>
  </si>
  <si>
    <t>功能大类</t>
    <phoneticPr fontId="2" type="noConversion"/>
  </si>
  <si>
    <t>战斗</t>
    <phoneticPr fontId="2" type="noConversion"/>
  </si>
  <si>
    <t>副本</t>
    <phoneticPr fontId="2" type="noConversion"/>
  </si>
  <si>
    <t>皇榜任务</t>
    <phoneticPr fontId="2" type="noConversion"/>
  </si>
  <si>
    <t>城池最终捐献</t>
    <phoneticPr fontId="2" type="noConversion"/>
  </si>
  <si>
    <t>军团</t>
    <phoneticPr fontId="2" type="noConversion"/>
  </si>
  <si>
    <t>上级界面</t>
    <phoneticPr fontId="2" type="noConversion"/>
  </si>
  <si>
    <t>去野外</t>
    <phoneticPr fontId="2" type="noConversion"/>
  </si>
  <si>
    <t>野外</t>
    <phoneticPr fontId="2" type="noConversion"/>
  </si>
  <si>
    <t>大殿</t>
    <phoneticPr fontId="2" type="noConversion"/>
  </si>
  <si>
    <t>黑市</t>
    <phoneticPr fontId="2" type="noConversion"/>
  </si>
  <si>
    <t>藏宝阁</t>
    <phoneticPr fontId="2" type="noConversion"/>
  </si>
  <si>
    <t>马场</t>
    <phoneticPr fontId="2" type="noConversion"/>
  </si>
  <si>
    <t>X坐标输入</t>
    <phoneticPr fontId="2" type="noConversion"/>
  </si>
  <si>
    <t>Y坐标输入</t>
    <phoneticPr fontId="2" type="noConversion"/>
  </si>
  <si>
    <t>搜索</t>
    <phoneticPr fontId="2" type="noConversion"/>
  </si>
  <si>
    <t>按钮编号</t>
    <phoneticPr fontId="2" type="noConversion"/>
  </si>
  <si>
    <t>一键军团帮助</t>
    <phoneticPr fontId="2" type="noConversion"/>
  </si>
  <si>
    <t>副本预览</t>
    <phoneticPr fontId="2" type="noConversion"/>
  </si>
  <si>
    <t>扫荡</t>
    <phoneticPr fontId="2" type="noConversion"/>
  </si>
  <si>
    <t>章节选择</t>
    <phoneticPr fontId="2" type="noConversion"/>
  </si>
  <si>
    <t>城池</t>
    <phoneticPr fontId="2" type="noConversion"/>
  </si>
  <si>
    <t>军团帮助</t>
    <phoneticPr fontId="2" type="noConversion"/>
  </si>
  <si>
    <t>领取俸禄</t>
    <phoneticPr fontId="2" type="noConversion"/>
  </si>
  <si>
    <t>备注</t>
    <phoneticPr fontId="2" type="noConversion"/>
  </si>
  <si>
    <t>还需要右下角一个坐标,避免被挡住</t>
    <phoneticPr fontId="2" type="noConversion"/>
  </si>
  <si>
    <t>登录</t>
    <phoneticPr fontId="2" type="noConversion"/>
  </si>
  <si>
    <t>大殿</t>
    <phoneticPr fontId="2" type="noConversion"/>
  </si>
  <si>
    <t>附件</t>
    <phoneticPr fontId="2" type="noConversion"/>
  </si>
  <si>
    <t>任意</t>
    <phoneticPr fontId="2" type="noConversion"/>
  </si>
  <si>
    <t>活动</t>
    <phoneticPr fontId="2" type="noConversion"/>
  </si>
  <si>
    <t>阵容</t>
    <phoneticPr fontId="2" type="noConversion"/>
  </si>
  <si>
    <t>武将</t>
    <phoneticPr fontId="2" type="noConversion"/>
  </si>
  <si>
    <t>沙场论剑</t>
    <phoneticPr fontId="2" type="noConversion"/>
  </si>
  <si>
    <t>军团捐献</t>
    <phoneticPr fontId="2" type="noConversion"/>
  </si>
  <si>
    <t>军团皇榜</t>
    <phoneticPr fontId="2" type="noConversion"/>
  </si>
  <si>
    <t>建筑编号</t>
    <phoneticPr fontId="2" type="noConversion"/>
  </si>
  <si>
    <t>建筑进界面</t>
    <phoneticPr fontId="2" type="noConversion"/>
  </si>
  <si>
    <t>动态进界面</t>
    <phoneticPr fontId="2" type="noConversion"/>
  </si>
  <si>
    <t xml:space="preserve"> </t>
    <phoneticPr fontId="2" type="noConversion"/>
  </si>
  <si>
    <t>=</t>
    <phoneticPr fontId="2" type="noConversion"/>
  </si>
  <si>
    <t>:</t>
    <phoneticPr fontId="2" type="noConversion"/>
  </si>
  <si>
    <t>Dim</t>
    <phoneticPr fontId="2" type="noConversion"/>
  </si>
  <si>
    <t>,</t>
    <phoneticPr fontId="2" type="noConversion"/>
  </si>
  <si>
    <t>军团商店</t>
    <phoneticPr fontId="2" type="noConversion"/>
  </si>
  <si>
    <t>主城兵力</t>
    <phoneticPr fontId="2" type="noConversion"/>
  </si>
  <si>
    <t>野外顶部展开</t>
    <phoneticPr fontId="2" type="noConversion"/>
  </si>
  <si>
    <t>选服按钮</t>
    <phoneticPr fontId="2" type="noConversion"/>
  </si>
  <si>
    <t>左侧第一矿</t>
    <phoneticPr fontId="2" type="noConversion"/>
  </si>
  <si>
    <t>右侧第一矿</t>
    <phoneticPr fontId="2" type="noConversion"/>
  </si>
  <si>
    <t>城墙2</t>
    <phoneticPr fontId="2" type="noConversion"/>
  </si>
  <si>
    <t>离开2</t>
    <phoneticPr fontId="2" type="noConversion"/>
  </si>
  <si>
    <t>选择服务器</t>
    <phoneticPr fontId="2" type="noConversion"/>
  </si>
  <si>
    <t>起X</t>
    <phoneticPr fontId="2" type="noConversion"/>
  </si>
  <si>
    <t>起Y</t>
    <phoneticPr fontId="2" type="noConversion"/>
  </si>
  <si>
    <t>止X</t>
    <phoneticPr fontId="2" type="noConversion"/>
  </si>
  <si>
    <t>止Y</t>
    <phoneticPr fontId="2" type="noConversion"/>
  </si>
  <si>
    <t>顶部左上框体</t>
    <phoneticPr fontId="2" type="noConversion"/>
  </si>
  <si>
    <t>顶部标题框1</t>
    <phoneticPr fontId="2" type="noConversion"/>
  </si>
  <si>
    <t>顶部中间框2</t>
    <phoneticPr fontId="2" type="noConversion"/>
  </si>
  <si>
    <t>启动画面框体</t>
    <phoneticPr fontId="2" type="noConversion"/>
  </si>
  <si>
    <t>野外主城坐标X</t>
    <phoneticPr fontId="2" type="noConversion"/>
  </si>
  <si>
    <t>野外主城坐标Y</t>
    <phoneticPr fontId="2" type="noConversion"/>
  </si>
  <si>
    <t>678, 597, 706, 648</t>
  </si>
  <si>
    <t>678, 712, 706, 765</t>
  </si>
  <si>
    <t>105,903,145,1040,</t>
  </si>
  <si>
    <t>任务界面</t>
    <phoneticPr fontId="2" type="noConversion"/>
  </si>
  <si>
    <t>顶部中间框3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</si>
</sst>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3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9CDB2-2A48-4C18-B82B-4B86BCF8C422}">
  <dimension ref="A1:O85"/>
  <sheetViews>
    <sheetView topLeftCell="A28" workbookViewId="0">
      <selection activeCell="H36" sqref="H36"/>
    </sheetView>
  </sheetViews>
  <sheetFormatPr defaultRowHeight="14.25" x14ac:dyDescent="0.2"/>
  <cols>
    <col min="7" max="7" width="11.375" bestFit="1" customWidth="1"/>
    <col min="8" max="8" width="32.125" bestFit="1" customWidth="1"/>
    <col min="9" max="9" width="20.125" bestFit="1" customWidth="1"/>
    <col min="10" max="10" width="21.125" bestFit="1" customWidth="1"/>
    <col min="11" max="11" width="42.125" bestFit="1" customWidth="1"/>
    <col min="12" max="12" width="42.125" customWidth="1"/>
  </cols>
  <sheetData>
    <row r="1" spans="1:15" x14ac:dyDescent="0.2">
      <c r="A1" t="s">
        <v>56</v>
      </c>
      <c r="B1" t="s">
        <v>123</v>
      </c>
      <c r="C1" t="s">
        <v>57</v>
      </c>
      <c r="D1" t="s">
        <v>58</v>
      </c>
      <c r="E1" t="s">
        <v>59</v>
      </c>
      <c r="H1" t="s">
        <v>141</v>
      </c>
      <c r="I1" t="s">
        <v>115</v>
      </c>
      <c r="J1" t="s">
        <v>116</v>
      </c>
      <c r="K1" t="s">
        <v>156</v>
      </c>
      <c r="L1" t="s">
        <v>159</v>
      </c>
      <c r="M1" t="s">
        <v>157</v>
      </c>
      <c r="N1" t="s">
        <v>158</v>
      </c>
      <c r="O1" t="s">
        <v>160</v>
      </c>
    </row>
    <row r="2" spans="1:15" x14ac:dyDescent="0.2">
      <c r="A2" s="1">
        <v>1</v>
      </c>
      <c r="B2" t="s">
        <v>61</v>
      </c>
      <c r="C2" t="s">
        <v>124</v>
      </c>
      <c r="D2">
        <v>54</v>
      </c>
      <c r="E2">
        <v>1148</v>
      </c>
      <c r="F2" t="s">
        <v>60</v>
      </c>
      <c r="G2" t="str">
        <f t="shared" ref="G2:G35" si="0">A2&amp;F2&amp;D2&amp;F2&amp;E2</f>
        <v>1|54|1148</v>
      </c>
      <c r="I2" t="str">
        <f>$C2&amp;$I$1&amp;$K$1&amp;$M$1&amp;$K$1&amp;$D2</f>
        <v>去野外坐标X = 54</v>
      </c>
      <c r="J2" t="str">
        <f>$C2&amp;$J$1&amp;$K$1&amp;$M$1&amp;$K$1&amp;$E2</f>
        <v>去野外坐标Y = 1148</v>
      </c>
      <c r="K2" t="str">
        <f>I2&amp;$K$1&amp;$N$1&amp;$K$1&amp;J2</f>
        <v>去野外坐标X = 54 : 去野外坐标Y = 1148</v>
      </c>
      <c r="L2" t="str">
        <f>$L$1&amp;$K$1&amp;$C2&amp;$I$1&amp;$O$1&amp;$K$1&amp;$C2&amp;$J$1</f>
        <v>Dim 去野外坐标X, 去野外坐标Y</v>
      </c>
    </row>
    <row r="3" spans="1:15" x14ac:dyDescent="0.2">
      <c r="A3" s="1">
        <v>3</v>
      </c>
      <c r="B3" t="s">
        <v>61</v>
      </c>
      <c r="C3" t="s">
        <v>40</v>
      </c>
      <c r="D3">
        <v>316</v>
      </c>
      <c r="E3">
        <v>1178</v>
      </c>
      <c r="F3" t="s">
        <v>60</v>
      </c>
      <c r="G3" t="str">
        <f t="shared" si="0"/>
        <v>3|316|1178</v>
      </c>
      <c r="I3" t="str">
        <f t="shared" ref="I3:I36" si="1">$C3&amp;$I$1&amp;$K$1&amp;$M$1&amp;$K$1&amp;$D3</f>
        <v>副本坐标X = 316</v>
      </c>
      <c r="J3" t="str">
        <f t="shared" ref="J3:J36" si="2">$C3&amp;$J$1&amp;$K$1&amp;$M$1&amp;$K$1&amp;$E3</f>
        <v>副本坐标Y = 1178</v>
      </c>
      <c r="K3" t="str">
        <f t="shared" ref="K3:K36" si="3">I3&amp;$K$1&amp;$N$1&amp;$K$1&amp;J3</f>
        <v>副本坐标X = 316 : 副本坐标Y = 1178</v>
      </c>
      <c r="L3" t="str">
        <f t="shared" ref="L3:L36" si="4">$L$1&amp;$K$1&amp;$C3&amp;$I$1&amp;$O$1&amp;$K$1&amp;$C3&amp;$J$1</f>
        <v>Dim 副本坐标X, 副本坐标Y</v>
      </c>
    </row>
    <row r="4" spans="1:15" x14ac:dyDescent="0.2">
      <c r="A4" s="1">
        <v>4</v>
      </c>
      <c r="B4" t="s">
        <v>61</v>
      </c>
      <c r="C4" t="s">
        <v>39</v>
      </c>
      <c r="D4">
        <v>520</v>
      </c>
      <c r="E4">
        <v>1178</v>
      </c>
      <c r="F4" t="s">
        <v>60</v>
      </c>
      <c r="G4" t="str">
        <f t="shared" si="0"/>
        <v>4|520|1178</v>
      </c>
      <c r="I4" t="str">
        <f t="shared" si="1"/>
        <v>商城坐标X = 520</v>
      </c>
      <c r="J4" t="str">
        <f t="shared" si="2"/>
        <v>商城坐标Y = 1178</v>
      </c>
      <c r="K4" t="str">
        <f t="shared" si="3"/>
        <v>商城坐标X = 520 : 商城坐标Y = 1178</v>
      </c>
      <c r="L4" t="str">
        <f t="shared" si="4"/>
        <v>Dim 商城坐标X, 商城坐标Y</v>
      </c>
    </row>
    <row r="5" spans="1:15" x14ac:dyDescent="0.2">
      <c r="A5" s="1">
        <v>5</v>
      </c>
      <c r="B5" t="s">
        <v>61</v>
      </c>
      <c r="C5" t="s">
        <v>66</v>
      </c>
      <c r="D5">
        <v>420</v>
      </c>
      <c r="E5">
        <v>1178</v>
      </c>
      <c r="F5" t="s">
        <v>60</v>
      </c>
      <c r="G5" t="str">
        <f t="shared" si="0"/>
        <v>5|420|1178</v>
      </c>
      <c r="I5" t="str">
        <f t="shared" si="1"/>
        <v>日常活动坐标X = 420</v>
      </c>
      <c r="J5" t="str">
        <f t="shared" si="2"/>
        <v>日常活动坐标Y = 1178</v>
      </c>
      <c r="K5" t="str">
        <f t="shared" si="3"/>
        <v>日常活动坐标X = 420 : 日常活动坐标Y = 1178</v>
      </c>
      <c r="L5" t="str">
        <f t="shared" si="4"/>
        <v>Dim 日常活动坐标X, 日常活动坐标Y</v>
      </c>
    </row>
    <row r="6" spans="1:15" x14ac:dyDescent="0.2">
      <c r="A6" s="1">
        <v>6</v>
      </c>
      <c r="B6" t="s">
        <v>61</v>
      </c>
      <c r="C6" t="s">
        <v>41</v>
      </c>
      <c r="D6">
        <v>208</v>
      </c>
      <c r="E6">
        <v>1178</v>
      </c>
      <c r="F6" t="s">
        <v>60</v>
      </c>
      <c r="G6" t="str">
        <f t="shared" si="0"/>
        <v>6|208|1178</v>
      </c>
      <c r="I6" t="str">
        <f t="shared" si="1"/>
        <v>任务坐标X = 208</v>
      </c>
      <c r="J6" t="str">
        <f t="shared" si="2"/>
        <v>任务坐标Y = 1178</v>
      </c>
      <c r="K6" t="str">
        <f t="shared" si="3"/>
        <v>任务坐标X = 208 : 任务坐标Y = 1178</v>
      </c>
      <c r="L6" t="str">
        <f t="shared" si="4"/>
        <v>Dim 任务坐标X, 任务坐标Y</v>
      </c>
    </row>
    <row r="7" spans="1:15" x14ac:dyDescent="0.2">
      <c r="A7" s="1">
        <v>7</v>
      </c>
      <c r="B7" t="s">
        <v>61</v>
      </c>
      <c r="C7" t="s">
        <v>35</v>
      </c>
      <c r="D7">
        <v>510</v>
      </c>
      <c r="E7">
        <v>91</v>
      </c>
      <c r="F7" t="s">
        <v>60</v>
      </c>
      <c r="G7" t="str">
        <f t="shared" si="0"/>
        <v>7|510|91</v>
      </c>
      <c r="I7" t="str">
        <f t="shared" si="1"/>
        <v>建筑坐标X = 510</v>
      </c>
      <c r="J7" t="str">
        <f t="shared" si="2"/>
        <v>建筑坐标Y = 91</v>
      </c>
      <c r="K7" t="str">
        <f t="shared" si="3"/>
        <v>建筑坐标X = 510 : 建筑坐标Y = 91</v>
      </c>
      <c r="L7" t="str">
        <f t="shared" si="4"/>
        <v>Dim 建筑坐标X, 建筑坐标Y</v>
      </c>
    </row>
    <row r="8" spans="1:15" x14ac:dyDescent="0.2">
      <c r="A8" s="1">
        <v>8</v>
      </c>
      <c r="B8" t="s">
        <v>61</v>
      </c>
      <c r="C8" t="s">
        <v>34</v>
      </c>
      <c r="D8">
        <v>392</v>
      </c>
      <c r="E8">
        <v>91</v>
      </c>
      <c r="F8" t="s">
        <v>60</v>
      </c>
      <c r="G8" t="str">
        <f t="shared" si="0"/>
        <v>8|392|91</v>
      </c>
      <c r="I8" t="str">
        <f t="shared" si="1"/>
        <v>出征坐标X = 392</v>
      </c>
      <c r="J8" t="str">
        <f t="shared" si="2"/>
        <v>出征坐标Y = 91</v>
      </c>
      <c r="K8" t="str">
        <f t="shared" si="3"/>
        <v>出征坐标X = 392 : 出征坐标Y = 91</v>
      </c>
      <c r="L8" t="str">
        <f t="shared" si="4"/>
        <v>Dim 出征坐标X, 出征坐标Y</v>
      </c>
    </row>
    <row r="9" spans="1:15" x14ac:dyDescent="0.2">
      <c r="A9" s="1">
        <v>9</v>
      </c>
      <c r="B9" t="s">
        <v>61</v>
      </c>
      <c r="C9" t="s">
        <v>33</v>
      </c>
      <c r="D9">
        <v>274</v>
      </c>
      <c r="E9">
        <v>91</v>
      </c>
      <c r="F9" t="s">
        <v>60</v>
      </c>
      <c r="G9" t="str">
        <f t="shared" si="0"/>
        <v>9|274|91</v>
      </c>
      <c r="I9" t="str">
        <f t="shared" si="1"/>
        <v>兵事坐标X = 274</v>
      </c>
      <c r="J9" t="str">
        <f t="shared" si="2"/>
        <v>兵事坐标Y = 91</v>
      </c>
      <c r="K9" t="str">
        <f t="shared" si="3"/>
        <v>兵事坐标X = 274 : 兵事坐标Y = 91</v>
      </c>
      <c r="L9" t="str">
        <f t="shared" si="4"/>
        <v>Dim 兵事坐标X, 兵事坐标Y</v>
      </c>
    </row>
    <row r="10" spans="1:15" x14ac:dyDescent="0.2">
      <c r="A10" s="1">
        <v>14</v>
      </c>
      <c r="B10" t="s">
        <v>61</v>
      </c>
      <c r="C10" t="s">
        <v>46</v>
      </c>
      <c r="D10">
        <v>55</v>
      </c>
      <c r="E10">
        <v>533</v>
      </c>
      <c r="F10" t="s">
        <v>60</v>
      </c>
      <c r="G10" t="str">
        <f t="shared" si="0"/>
        <v>14|55|533</v>
      </c>
      <c r="I10" t="str">
        <f t="shared" si="1"/>
        <v>武将坐标X = 55</v>
      </c>
      <c r="J10" t="str">
        <f t="shared" si="2"/>
        <v>武将坐标Y = 533</v>
      </c>
      <c r="K10" t="str">
        <f t="shared" si="3"/>
        <v>武将坐标X = 55 : 武将坐标Y = 533</v>
      </c>
      <c r="L10" t="str">
        <f t="shared" si="4"/>
        <v>Dim 武将坐标X, 武将坐标Y</v>
      </c>
    </row>
    <row r="11" spans="1:15" x14ac:dyDescent="0.2">
      <c r="A11" s="1">
        <v>15</v>
      </c>
      <c r="B11" t="s">
        <v>61</v>
      </c>
      <c r="C11" t="s">
        <v>45</v>
      </c>
      <c r="D11">
        <v>55</v>
      </c>
      <c r="E11">
        <v>668</v>
      </c>
      <c r="F11" t="s">
        <v>60</v>
      </c>
      <c r="G11" t="str">
        <f t="shared" si="0"/>
        <v>15|55|668</v>
      </c>
      <c r="I11" t="str">
        <f t="shared" si="1"/>
        <v>阵容坐标X = 55</v>
      </c>
      <c r="J11" t="str">
        <f t="shared" si="2"/>
        <v>阵容坐标Y = 668</v>
      </c>
      <c r="K11" t="str">
        <f t="shared" si="3"/>
        <v>阵容坐标X = 55 : 阵容坐标Y = 668</v>
      </c>
      <c r="L11" t="str">
        <f t="shared" si="4"/>
        <v>Dim 阵容坐标X, 阵容坐标Y</v>
      </c>
    </row>
    <row r="12" spans="1:15" x14ac:dyDescent="0.2">
      <c r="A12" s="1">
        <v>16</v>
      </c>
      <c r="B12" t="s">
        <v>61</v>
      </c>
      <c r="C12" t="s">
        <v>44</v>
      </c>
      <c r="D12">
        <v>55</v>
      </c>
      <c r="E12">
        <v>803</v>
      </c>
      <c r="F12" t="s">
        <v>60</v>
      </c>
      <c r="G12" t="str">
        <f t="shared" si="0"/>
        <v>16|55|803</v>
      </c>
      <c r="I12" t="str">
        <f t="shared" si="1"/>
        <v>背包坐标X = 55</v>
      </c>
      <c r="J12" t="str">
        <f t="shared" si="2"/>
        <v>背包坐标Y = 803</v>
      </c>
      <c r="K12" t="str">
        <f t="shared" si="3"/>
        <v>背包坐标X = 55 : 背包坐标Y = 803</v>
      </c>
      <c r="L12" t="str">
        <f t="shared" si="4"/>
        <v>Dim 背包坐标X, 背包坐标Y</v>
      </c>
    </row>
    <row r="13" spans="1:15" x14ac:dyDescent="0.2">
      <c r="A13" s="1">
        <v>17</v>
      </c>
      <c r="B13" t="s">
        <v>61</v>
      </c>
      <c r="C13" t="s">
        <v>43</v>
      </c>
      <c r="D13">
        <v>55</v>
      </c>
      <c r="E13">
        <v>938</v>
      </c>
      <c r="F13" t="s">
        <v>60</v>
      </c>
      <c r="G13" t="str">
        <f t="shared" si="0"/>
        <v>17|55|938</v>
      </c>
      <c r="I13" t="str">
        <f t="shared" si="1"/>
        <v>军团坐标X = 55</v>
      </c>
      <c r="J13" t="str">
        <f t="shared" si="2"/>
        <v>军团坐标Y = 938</v>
      </c>
      <c r="K13" t="str">
        <f t="shared" si="3"/>
        <v>军团坐标X = 55 : 军团坐标Y = 938</v>
      </c>
      <c r="L13" t="str">
        <f t="shared" si="4"/>
        <v>Dim 军团坐标X, 军团坐标Y</v>
      </c>
    </row>
    <row r="14" spans="1:15" x14ac:dyDescent="0.2">
      <c r="A14" s="1">
        <v>19</v>
      </c>
      <c r="B14" t="s">
        <v>61</v>
      </c>
      <c r="C14" t="s">
        <v>32</v>
      </c>
      <c r="D14">
        <v>135</v>
      </c>
      <c r="E14">
        <v>50</v>
      </c>
      <c r="F14" t="s">
        <v>60</v>
      </c>
      <c r="G14" t="str">
        <f t="shared" si="0"/>
        <v>19|135|50</v>
      </c>
      <c r="I14" t="str">
        <f t="shared" si="1"/>
        <v>邮件坐标X = 135</v>
      </c>
      <c r="J14" t="str">
        <f t="shared" si="2"/>
        <v>邮件坐标Y = 50</v>
      </c>
      <c r="K14" t="str">
        <f t="shared" si="3"/>
        <v>邮件坐标X = 135 : 邮件坐标Y = 50</v>
      </c>
      <c r="L14" t="str">
        <f t="shared" si="4"/>
        <v>Dim 邮件坐标X, 邮件坐标Y</v>
      </c>
    </row>
    <row r="15" spans="1:15" x14ac:dyDescent="0.2">
      <c r="A15" s="1">
        <v>20</v>
      </c>
      <c r="B15" t="s">
        <v>61</v>
      </c>
      <c r="C15" t="s">
        <v>38</v>
      </c>
      <c r="D15">
        <v>695</v>
      </c>
      <c r="E15">
        <v>871</v>
      </c>
      <c r="F15" t="s">
        <v>60</v>
      </c>
      <c r="G15" t="str">
        <f t="shared" si="0"/>
        <v>20|695|871</v>
      </c>
      <c r="I15" t="str">
        <f t="shared" si="1"/>
        <v>资源坐标X = 695</v>
      </c>
      <c r="J15" t="str">
        <f t="shared" si="2"/>
        <v>资源坐标Y = 871</v>
      </c>
      <c r="K15" t="str">
        <f t="shared" si="3"/>
        <v>资源坐标X = 695 : 资源坐标Y = 871</v>
      </c>
      <c r="L15" t="str">
        <f t="shared" si="4"/>
        <v>Dim 资源坐标X, 资源坐标Y</v>
      </c>
    </row>
    <row r="16" spans="1:15" x14ac:dyDescent="0.2">
      <c r="A16" s="1">
        <v>32</v>
      </c>
      <c r="B16" t="s">
        <v>61</v>
      </c>
      <c r="C16" t="s">
        <v>37</v>
      </c>
      <c r="D16">
        <v>597</v>
      </c>
      <c r="E16">
        <v>350</v>
      </c>
      <c r="F16" t="s">
        <v>60</v>
      </c>
      <c r="G16" t="str">
        <f t="shared" si="0"/>
        <v>32|597|350</v>
      </c>
      <c r="I16" t="str">
        <f t="shared" si="1"/>
        <v>VIP坐标X = 597</v>
      </c>
      <c r="J16" t="str">
        <f t="shared" si="2"/>
        <v>VIP坐标Y = 350</v>
      </c>
      <c r="K16" t="str">
        <f t="shared" si="3"/>
        <v>VIP坐标X = 597 : VIP坐标Y = 350</v>
      </c>
      <c r="L16" t="str">
        <f t="shared" si="4"/>
        <v>Dim VIP坐标X, VIP坐标Y</v>
      </c>
    </row>
    <row r="17" spans="1:12" x14ac:dyDescent="0.2">
      <c r="A17" s="1">
        <v>33</v>
      </c>
      <c r="B17" t="s">
        <v>61</v>
      </c>
      <c r="C17" t="s">
        <v>36</v>
      </c>
      <c r="D17">
        <v>665</v>
      </c>
      <c r="E17">
        <v>60</v>
      </c>
      <c r="F17" t="s">
        <v>60</v>
      </c>
      <c r="G17" t="str">
        <f t="shared" si="0"/>
        <v>33|665|60</v>
      </c>
      <c r="I17" t="str">
        <f t="shared" si="1"/>
        <v>主公坐标X = 665</v>
      </c>
      <c r="J17" t="str">
        <f t="shared" si="2"/>
        <v>主公坐标Y = 60</v>
      </c>
      <c r="K17" t="str">
        <f t="shared" si="3"/>
        <v>主公坐标X = 665 : 主公坐标Y = 60</v>
      </c>
      <c r="L17" t="str">
        <f t="shared" si="4"/>
        <v>Dim 主公坐标X, 主公坐标Y</v>
      </c>
    </row>
    <row r="18" spans="1:12" x14ac:dyDescent="0.2">
      <c r="A18" s="1">
        <v>44</v>
      </c>
      <c r="B18" t="s">
        <v>61</v>
      </c>
      <c r="C18" t="s">
        <v>42</v>
      </c>
      <c r="D18">
        <v>55</v>
      </c>
      <c r="E18">
        <v>1073</v>
      </c>
      <c r="F18" t="s">
        <v>60</v>
      </c>
      <c r="G18" t="str">
        <f t="shared" si="0"/>
        <v>44|55|1073</v>
      </c>
      <c r="I18" t="str">
        <f t="shared" si="1"/>
        <v>国家坐标X = 55</v>
      </c>
      <c r="J18" t="str">
        <f t="shared" si="2"/>
        <v>国家坐标Y = 1073</v>
      </c>
      <c r="K18" t="str">
        <f t="shared" si="3"/>
        <v>国家坐标X = 55 : 国家坐标Y = 1073</v>
      </c>
      <c r="L18" t="str">
        <f t="shared" si="4"/>
        <v>Dim 国家坐标X, 国家坐标Y</v>
      </c>
    </row>
    <row r="19" spans="1:12" x14ac:dyDescent="0.2">
      <c r="A19" s="1">
        <v>57</v>
      </c>
      <c r="B19" t="s">
        <v>61</v>
      </c>
      <c r="C19" t="s">
        <v>98</v>
      </c>
      <c r="D19">
        <v>-1</v>
      </c>
      <c r="E19">
        <v>-1</v>
      </c>
      <c r="F19" t="s">
        <v>60</v>
      </c>
      <c r="G19" t="str">
        <f t="shared" si="0"/>
        <v>57|-1|-1</v>
      </c>
      <c r="I19" t="str">
        <f t="shared" si="1"/>
        <v>繁荣度坐标X = -1</v>
      </c>
      <c r="J19" t="str">
        <f t="shared" si="2"/>
        <v>繁荣度坐标Y = -1</v>
      </c>
      <c r="K19" t="str">
        <f t="shared" si="3"/>
        <v>繁荣度坐标X = -1 : 繁荣度坐标Y = -1</v>
      </c>
      <c r="L19" t="str">
        <f t="shared" si="4"/>
        <v>Dim 繁荣度坐标X, 繁荣度坐标Y</v>
      </c>
    </row>
    <row r="20" spans="1:12" x14ac:dyDescent="0.2">
      <c r="A20" s="1">
        <v>58</v>
      </c>
      <c r="B20" t="s">
        <v>61</v>
      </c>
      <c r="C20" t="s">
        <v>99</v>
      </c>
      <c r="D20">
        <v>-1</v>
      </c>
      <c r="E20">
        <v>-1</v>
      </c>
      <c r="F20" t="s">
        <v>60</v>
      </c>
      <c r="G20" t="str">
        <f t="shared" si="0"/>
        <v>58|-1|-1</v>
      </c>
      <c r="I20" t="str">
        <f t="shared" si="1"/>
        <v>排行榜坐标X = -1</v>
      </c>
      <c r="J20" t="str">
        <f t="shared" si="2"/>
        <v>排行榜坐标Y = -1</v>
      </c>
      <c r="K20" t="str">
        <f t="shared" si="3"/>
        <v>排行榜坐标X = -1 : 排行榜坐标Y = -1</v>
      </c>
      <c r="L20" t="str">
        <f t="shared" si="4"/>
        <v>Dim 排行榜坐标X, 排行榜坐标Y</v>
      </c>
    </row>
    <row r="21" spans="1:12" x14ac:dyDescent="0.2">
      <c r="A21" s="1">
        <v>59</v>
      </c>
      <c r="B21" t="s">
        <v>61</v>
      </c>
      <c r="C21" t="s">
        <v>100</v>
      </c>
      <c r="D21">
        <v>-1</v>
      </c>
      <c r="E21">
        <v>-1</v>
      </c>
      <c r="F21" t="s">
        <v>60</v>
      </c>
      <c r="G21" t="str">
        <f t="shared" si="0"/>
        <v>59|-1|-1</v>
      </c>
      <c r="I21" t="str">
        <f t="shared" si="1"/>
        <v>帮助界面坐标X = -1</v>
      </c>
      <c r="J21" t="str">
        <f t="shared" si="2"/>
        <v>帮助界面坐标Y = -1</v>
      </c>
      <c r="K21" t="str">
        <f t="shared" si="3"/>
        <v>帮助界面坐标X = -1 : 帮助界面坐标Y = -1</v>
      </c>
      <c r="L21" t="str">
        <f t="shared" si="4"/>
        <v>Dim 帮助界面坐标X, 帮助界面坐标Y</v>
      </c>
    </row>
    <row r="22" spans="1:12" x14ac:dyDescent="0.2">
      <c r="A22" s="1">
        <v>60</v>
      </c>
      <c r="B22" t="s">
        <v>61</v>
      </c>
      <c r="C22" t="s">
        <v>101</v>
      </c>
      <c r="D22">
        <v>624</v>
      </c>
      <c r="E22">
        <v>1233</v>
      </c>
      <c r="F22" t="s">
        <v>60</v>
      </c>
      <c r="G22" t="str">
        <f t="shared" si="0"/>
        <v>60|624|1233</v>
      </c>
      <c r="I22" t="str">
        <f t="shared" si="1"/>
        <v>设置坐标X = 624</v>
      </c>
      <c r="J22" t="str">
        <f t="shared" si="2"/>
        <v>设置坐标Y = 1233</v>
      </c>
      <c r="K22" t="str">
        <f t="shared" si="3"/>
        <v>设置坐标X = 624 : 设置坐标Y = 1233</v>
      </c>
      <c r="L22" t="str">
        <f t="shared" si="4"/>
        <v>Dim 设置坐标X, 设置坐标Y</v>
      </c>
    </row>
    <row r="23" spans="1:12" x14ac:dyDescent="0.2">
      <c r="A23">
        <v>2</v>
      </c>
      <c r="B23" t="s">
        <v>125</v>
      </c>
      <c r="C23" t="s">
        <v>65</v>
      </c>
      <c r="D23">
        <v>54</v>
      </c>
      <c r="E23">
        <v>1148</v>
      </c>
      <c r="F23" t="s">
        <v>60</v>
      </c>
      <c r="G23" t="str">
        <f t="shared" si="0"/>
        <v>2|54|1148</v>
      </c>
      <c r="I23" t="str">
        <f t="shared" si="1"/>
        <v>大地图坐标X = 54</v>
      </c>
      <c r="J23" t="str">
        <f t="shared" si="2"/>
        <v>大地图坐标Y = 1148</v>
      </c>
      <c r="K23" t="str">
        <f t="shared" si="3"/>
        <v>大地图坐标X = 54 : 大地图坐标Y = 1148</v>
      </c>
      <c r="L23" t="str">
        <f t="shared" si="4"/>
        <v>Dim 大地图坐标X, 大地图坐标Y</v>
      </c>
    </row>
    <row r="24" spans="1:12" x14ac:dyDescent="0.2">
      <c r="A24">
        <v>46</v>
      </c>
      <c r="B24" t="s">
        <v>125</v>
      </c>
      <c r="C24" t="s">
        <v>89</v>
      </c>
      <c r="D24">
        <v>702</v>
      </c>
      <c r="E24">
        <v>1191</v>
      </c>
      <c r="F24" t="s">
        <v>60</v>
      </c>
      <c r="G24" t="str">
        <f t="shared" si="0"/>
        <v>46|702|1191</v>
      </c>
      <c r="H24" t="s">
        <v>142</v>
      </c>
      <c r="I24" t="str">
        <f t="shared" si="1"/>
        <v>附近界面坐标X = 702</v>
      </c>
      <c r="J24" t="str">
        <f t="shared" si="2"/>
        <v>附近界面坐标Y = 1191</v>
      </c>
      <c r="K24" t="str">
        <f t="shared" si="3"/>
        <v>附近界面坐标X = 702 : 附近界面坐标Y = 1191</v>
      </c>
      <c r="L24" t="str">
        <f t="shared" si="4"/>
        <v>Dim 附近界面坐标X, 附近界面坐标Y</v>
      </c>
    </row>
    <row r="25" spans="1:12" x14ac:dyDescent="0.2">
      <c r="B25" t="s">
        <v>122</v>
      </c>
      <c r="C25" t="s">
        <v>138</v>
      </c>
      <c r="D25">
        <v>380</v>
      </c>
      <c r="E25">
        <v>1180</v>
      </c>
      <c r="F25" t="s">
        <v>60</v>
      </c>
      <c r="G25" t="str">
        <f t="shared" si="0"/>
        <v>|380|1180</v>
      </c>
      <c r="I25" t="str">
        <f t="shared" si="1"/>
        <v>城池坐标X = 380</v>
      </c>
      <c r="J25" t="str">
        <f t="shared" si="2"/>
        <v>城池坐标Y = 1180</v>
      </c>
      <c r="K25" t="str">
        <f t="shared" si="3"/>
        <v>城池坐标X = 380 : 城池坐标Y = 1180</v>
      </c>
      <c r="L25" t="str">
        <f t="shared" si="4"/>
        <v>Dim 城池坐标X, 城池坐标Y</v>
      </c>
    </row>
    <row r="26" spans="1:12" x14ac:dyDescent="0.2">
      <c r="B26" t="s">
        <v>138</v>
      </c>
      <c r="C26" t="s">
        <v>120</v>
      </c>
      <c r="D26">
        <v>480</v>
      </c>
      <c r="E26">
        <v>750</v>
      </c>
      <c r="F26" t="s">
        <v>60</v>
      </c>
      <c r="G26" t="str">
        <f t="shared" si="0"/>
        <v>|480|750</v>
      </c>
      <c r="I26" t="str">
        <f t="shared" si="1"/>
        <v>皇榜任务坐标X = 480</v>
      </c>
      <c r="J26" t="str">
        <f t="shared" si="2"/>
        <v>皇榜任务坐标Y = 750</v>
      </c>
      <c r="K26" t="str">
        <f t="shared" si="3"/>
        <v>皇榜任务坐标X = 480 : 皇榜任务坐标Y = 750</v>
      </c>
      <c r="L26" t="str">
        <f t="shared" si="4"/>
        <v>Dim 皇榜任务坐标X, 皇榜任务坐标Y</v>
      </c>
    </row>
    <row r="27" spans="1:12" x14ac:dyDescent="0.2">
      <c r="B27" t="s">
        <v>138</v>
      </c>
      <c r="C27" t="s">
        <v>22</v>
      </c>
      <c r="D27">
        <v>480</v>
      </c>
      <c r="E27">
        <v>980</v>
      </c>
      <c r="F27" t="s">
        <v>60</v>
      </c>
      <c r="G27" t="str">
        <f t="shared" si="0"/>
        <v>|480|980</v>
      </c>
      <c r="I27" t="str">
        <f t="shared" si="1"/>
        <v>城池捐献坐标X = 480</v>
      </c>
      <c r="J27" t="str">
        <f t="shared" si="2"/>
        <v>城池捐献坐标Y = 980</v>
      </c>
      <c r="K27" t="str">
        <f t="shared" si="3"/>
        <v>城池捐献坐标X = 480 : 城池捐献坐标Y = 980</v>
      </c>
      <c r="L27" t="str">
        <f t="shared" si="4"/>
        <v>Dim 城池捐献坐标X, 城池捐献坐标Y</v>
      </c>
    </row>
    <row r="28" spans="1:12" x14ac:dyDescent="0.2">
      <c r="B28" t="s">
        <v>122</v>
      </c>
      <c r="C28" t="s">
        <v>20</v>
      </c>
      <c r="D28">
        <v>155</v>
      </c>
      <c r="E28">
        <v>200</v>
      </c>
      <c r="F28" t="s">
        <v>60</v>
      </c>
      <c r="G28" t="str">
        <f t="shared" si="0"/>
        <v>|155|200</v>
      </c>
      <c r="I28" t="str">
        <f t="shared" si="1"/>
        <v>军团捐献坐标X = 155</v>
      </c>
      <c r="J28" t="str">
        <f t="shared" si="2"/>
        <v>军团捐献坐标Y = 200</v>
      </c>
      <c r="K28" t="str">
        <f t="shared" si="3"/>
        <v>军团捐献坐标X = 155 : 军团捐献坐标Y = 200</v>
      </c>
      <c r="L28" t="str">
        <f t="shared" si="4"/>
        <v>Dim 军团捐献坐标X, 军团捐献坐标Y</v>
      </c>
    </row>
    <row r="29" spans="1:12" x14ac:dyDescent="0.2">
      <c r="A29">
        <v>52</v>
      </c>
      <c r="B29" t="s">
        <v>122</v>
      </c>
      <c r="C29" t="s">
        <v>139</v>
      </c>
      <c r="D29">
        <v>155</v>
      </c>
      <c r="E29">
        <v>400</v>
      </c>
      <c r="F29" t="s">
        <v>60</v>
      </c>
      <c r="G29" t="str">
        <f t="shared" si="0"/>
        <v>52|155|400</v>
      </c>
      <c r="I29" t="str">
        <f t="shared" si="1"/>
        <v>军团帮助坐标X = 155</v>
      </c>
      <c r="J29" t="str">
        <f t="shared" si="2"/>
        <v>军团帮助坐标Y = 400</v>
      </c>
      <c r="K29" t="str">
        <f t="shared" si="3"/>
        <v>军团帮助坐标X = 155 : 军团帮助坐标Y = 400</v>
      </c>
      <c r="L29" t="str">
        <f t="shared" si="4"/>
        <v>Dim 军团帮助坐标X, 军团帮助坐标Y</v>
      </c>
    </row>
    <row r="30" spans="1:12" x14ac:dyDescent="0.2">
      <c r="A30">
        <v>53</v>
      </c>
      <c r="B30" t="s">
        <v>122</v>
      </c>
      <c r="C30" t="s">
        <v>140</v>
      </c>
      <c r="D30">
        <v>420</v>
      </c>
      <c r="E30">
        <v>1020</v>
      </c>
      <c r="F30" t="s">
        <v>60</v>
      </c>
      <c r="G30" t="str">
        <f t="shared" si="0"/>
        <v>53|420|1020</v>
      </c>
      <c r="I30" t="str">
        <f t="shared" si="1"/>
        <v>领取俸禄坐标X = 420</v>
      </c>
      <c r="J30" t="str">
        <f t="shared" si="2"/>
        <v>领取俸禄坐标Y = 1020</v>
      </c>
      <c r="K30" t="str">
        <f t="shared" si="3"/>
        <v>领取俸禄坐标X = 420 : 领取俸禄坐标Y = 1020</v>
      </c>
      <c r="L30" t="str">
        <f t="shared" si="4"/>
        <v>Dim 领取俸禄坐标X, 领取俸禄坐标Y</v>
      </c>
    </row>
    <row r="31" spans="1:12" x14ac:dyDescent="0.2">
      <c r="B31" t="s">
        <v>122</v>
      </c>
      <c r="C31" t="s">
        <v>161</v>
      </c>
      <c r="D31">
        <v>60</v>
      </c>
      <c r="E31">
        <v>740</v>
      </c>
      <c r="F31" t="s">
        <v>60</v>
      </c>
      <c r="G31" t="str">
        <f t="shared" si="0"/>
        <v>|60|740</v>
      </c>
      <c r="I31" t="str">
        <f t="shared" si="1"/>
        <v>军团商店坐标X = 60</v>
      </c>
      <c r="J31" t="str">
        <f t="shared" si="2"/>
        <v>军团商店坐标Y = 740</v>
      </c>
      <c r="K31" t="str">
        <f t="shared" si="3"/>
        <v>军团商店坐标X = 60 : 军团商店坐标Y = 740</v>
      </c>
      <c r="L31" t="str">
        <f t="shared" si="4"/>
        <v>Dim 军团商店坐标X, 军团商店坐标Y</v>
      </c>
    </row>
    <row r="32" spans="1:12" x14ac:dyDescent="0.2">
      <c r="A32">
        <v>38</v>
      </c>
      <c r="B32" t="s">
        <v>119</v>
      </c>
      <c r="C32" t="s">
        <v>1</v>
      </c>
      <c r="D32">
        <v>548</v>
      </c>
      <c r="E32">
        <v>62</v>
      </c>
      <c r="F32" t="s">
        <v>60</v>
      </c>
      <c r="G32" t="str">
        <f t="shared" si="0"/>
        <v>38|548|62</v>
      </c>
      <c r="I32" t="str">
        <f t="shared" si="1"/>
        <v>精英副本坐标X = 548</v>
      </c>
      <c r="J32" t="str">
        <f t="shared" si="2"/>
        <v>精英副本坐标Y = 62</v>
      </c>
      <c r="K32" t="str">
        <f t="shared" si="3"/>
        <v>精英副本坐标X = 548 : 精英副本坐标Y = 62</v>
      </c>
      <c r="L32" t="str">
        <f t="shared" si="4"/>
        <v>Dim 精英副本坐标X, 精英副本坐标Y</v>
      </c>
    </row>
    <row r="33" spans="1:12" x14ac:dyDescent="0.2">
      <c r="A33">
        <v>39</v>
      </c>
      <c r="B33" t="s">
        <v>119</v>
      </c>
      <c r="C33" t="s">
        <v>2</v>
      </c>
      <c r="D33">
        <v>430</v>
      </c>
      <c r="E33">
        <v>60</v>
      </c>
      <c r="F33" t="s">
        <v>60</v>
      </c>
      <c r="G33" t="str">
        <f t="shared" si="0"/>
        <v>39|430|60</v>
      </c>
      <c r="I33" t="str">
        <f t="shared" si="1"/>
        <v>名将副本坐标X = 430</v>
      </c>
      <c r="J33" t="str">
        <f t="shared" si="2"/>
        <v>名将副本坐标Y = 60</v>
      </c>
      <c r="K33" t="str">
        <f t="shared" si="3"/>
        <v>名将副本坐标X = 430 : 名将副本坐标Y = 60</v>
      </c>
      <c r="L33" t="str">
        <f t="shared" si="4"/>
        <v>Dim 名将副本坐标X, 名将副本坐标Y</v>
      </c>
    </row>
    <row r="34" spans="1:12" x14ac:dyDescent="0.2">
      <c r="A34">
        <v>47</v>
      </c>
      <c r="B34" t="s">
        <v>145</v>
      </c>
      <c r="C34" t="s">
        <v>90</v>
      </c>
      <c r="D34">
        <v>600</v>
      </c>
      <c r="E34">
        <v>860</v>
      </c>
      <c r="F34" t="s">
        <v>60</v>
      </c>
      <c r="G34" t="str">
        <f t="shared" si="0"/>
        <v>47|600|860</v>
      </c>
      <c r="I34" t="str">
        <f t="shared" si="1"/>
        <v>筛选界面坐标X = 600</v>
      </c>
      <c r="J34" t="str">
        <f t="shared" si="2"/>
        <v>筛选界面坐标Y = 860</v>
      </c>
      <c r="K34" t="str">
        <f t="shared" si="3"/>
        <v>筛选界面坐标X = 600 : 筛选界面坐标Y = 860</v>
      </c>
      <c r="L34" t="str">
        <f t="shared" si="4"/>
        <v>Dim 筛选界面坐标X, 筛选界面坐标Y</v>
      </c>
    </row>
    <row r="35" spans="1:12" x14ac:dyDescent="0.2">
      <c r="A35">
        <v>45</v>
      </c>
      <c r="B35" t="s">
        <v>148</v>
      </c>
      <c r="C35" t="s">
        <v>47</v>
      </c>
      <c r="D35">
        <v>90</v>
      </c>
      <c r="E35">
        <v>950</v>
      </c>
      <c r="F35" t="s">
        <v>60</v>
      </c>
      <c r="G35" t="str">
        <f t="shared" si="0"/>
        <v>45|90|950</v>
      </c>
      <c r="I35" t="str">
        <f t="shared" si="1"/>
        <v>兵力坐标X = 90</v>
      </c>
      <c r="J35" t="str">
        <f t="shared" si="2"/>
        <v>兵力坐标Y = 950</v>
      </c>
      <c r="K35" t="str">
        <f t="shared" si="3"/>
        <v>兵力坐标X = 90 : 兵力坐标Y = 950</v>
      </c>
      <c r="L35" t="str">
        <f t="shared" si="4"/>
        <v>Dim 兵力坐标X, 兵力坐标Y</v>
      </c>
    </row>
    <row r="36" spans="1:12" x14ac:dyDescent="0.2">
      <c r="A36">
        <v>74</v>
      </c>
      <c r="B36" t="s">
        <v>143</v>
      </c>
      <c r="C36" t="s">
        <v>169</v>
      </c>
      <c r="D36">
        <v>245</v>
      </c>
      <c r="E36">
        <v>850</v>
      </c>
      <c r="F36" t="s">
        <v>60</v>
      </c>
      <c r="G36" t="str">
        <f t="shared" ref="G36" si="5">A36&amp;F36&amp;D36&amp;F36&amp;E36</f>
        <v>74|245|850</v>
      </c>
      <c r="I36" t="str">
        <f t="shared" si="1"/>
        <v>选择服务器坐标X = 245</v>
      </c>
      <c r="J36" t="str">
        <f t="shared" si="2"/>
        <v>选择服务器坐标Y = 850</v>
      </c>
      <c r="K36" t="str">
        <f t="shared" si="3"/>
        <v>选择服务器坐标X = 245 : 选择服务器坐标Y = 850</v>
      </c>
      <c r="L36" t="str">
        <f t="shared" si="4"/>
        <v>Dim 选择服务器坐标X, 选择服务器坐标Y</v>
      </c>
    </row>
    <row r="38" spans="1:12" x14ac:dyDescent="0.2">
      <c r="A38" t="s">
        <v>154</v>
      </c>
    </row>
    <row r="39" spans="1:12" x14ac:dyDescent="0.2">
      <c r="A39" t="s">
        <v>56</v>
      </c>
      <c r="B39" t="s">
        <v>123</v>
      </c>
      <c r="C39" t="s">
        <v>57</v>
      </c>
      <c r="D39" t="s">
        <v>58</v>
      </c>
      <c r="E39" t="s">
        <v>59</v>
      </c>
    </row>
    <row r="40" spans="1:12" x14ac:dyDescent="0.2">
      <c r="A40" s="1">
        <v>23</v>
      </c>
      <c r="B40" t="s">
        <v>74</v>
      </c>
      <c r="C40" t="s">
        <v>74</v>
      </c>
      <c r="D40">
        <v>-1</v>
      </c>
      <c r="E40">
        <v>-1</v>
      </c>
      <c r="F40" t="s">
        <v>60</v>
      </c>
      <c r="G40" t="str">
        <f t="shared" ref="G40:G52" si="6">A40&amp;F40&amp;D40&amp;F40&amp;E40</f>
        <v>23|-1|-1</v>
      </c>
    </row>
    <row r="41" spans="1:12" x14ac:dyDescent="0.2">
      <c r="A41" s="1">
        <v>25</v>
      </c>
      <c r="B41" t="s">
        <v>76</v>
      </c>
      <c r="C41" t="s">
        <v>76</v>
      </c>
      <c r="D41">
        <v>-1</v>
      </c>
      <c r="E41">
        <v>-1</v>
      </c>
      <c r="F41" t="s">
        <v>60</v>
      </c>
      <c r="G41" t="str">
        <f t="shared" si="6"/>
        <v>25|-1|-1</v>
      </c>
    </row>
    <row r="42" spans="1:12" x14ac:dyDescent="0.2">
      <c r="A42" s="1">
        <v>27</v>
      </c>
      <c r="B42" t="s">
        <v>78</v>
      </c>
      <c r="C42" t="s">
        <v>78</v>
      </c>
      <c r="D42">
        <v>-1</v>
      </c>
      <c r="E42">
        <v>-1</v>
      </c>
      <c r="F42" t="s">
        <v>60</v>
      </c>
      <c r="G42" t="str">
        <f t="shared" si="6"/>
        <v>27|-1|-1</v>
      </c>
    </row>
    <row r="43" spans="1:12" x14ac:dyDescent="0.2">
      <c r="A43" s="1">
        <v>28</v>
      </c>
      <c r="B43" t="s">
        <v>79</v>
      </c>
      <c r="C43" t="s">
        <v>79</v>
      </c>
      <c r="D43">
        <v>-1</v>
      </c>
      <c r="E43">
        <v>-1</v>
      </c>
      <c r="F43" t="s">
        <v>60</v>
      </c>
      <c r="G43" t="str">
        <f t="shared" si="6"/>
        <v>28|-1|-1</v>
      </c>
    </row>
    <row r="44" spans="1:12" x14ac:dyDescent="0.2">
      <c r="A44" s="1">
        <v>29</v>
      </c>
      <c r="B44" t="s">
        <v>80</v>
      </c>
      <c r="C44" t="s">
        <v>80</v>
      </c>
      <c r="D44">
        <v>-1</v>
      </c>
      <c r="E44">
        <v>-1</v>
      </c>
      <c r="F44" t="s">
        <v>60</v>
      </c>
      <c r="G44" t="str">
        <f t="shared" si="6"/>
        <v>29|-1|-1</v>
      </c>
    </row>
    <row r="45" spans="1:12" x14ac:dyDescent="0.2">
      <c r="A45" s="1">
        <v>30</v>
      </c>
      <c r="B45" t="s">
        <v>81</v>
      </c>
      <c r="C45" t="s">
        <v>81</v>
      </c>
      <c r="D45">
        <v>-1</v>
      </c>
      <c r="E45">
        <v>-1</v>
      </c>
      <c r="F45" t="s">
        <v>60</v>
      </c>
      <c r="G45" t="str">
        <f t="shared" si="6"/>
        <v>30|-1|-1</v>
      </c>
    </row>
    <row r="46" spans="1:12" x14ac:dyDescent="0.2">
      <c r="A46" s="1">
        <v>35</v>
      </c>
      <c r="B46" t="s">
        <v>84</v>
      </c>
      <c r="C46" t="s">
        <v>84</v>
      </c>
      <c r="D46">
        <v>-1</v>
      </c>
      <c r="E46">
        <v>-1</v>
      </c>
      <c r="F46" t="s">
        <v>60</v>
      </c>
      <c r="G46" t="str">
        <f t="shared" si="6"/>
        <v>35|-1|-1</v>
      </c>
    </row>
    <row r="47" spans="1:12" x14ac:dyDescent="0.2">
      <c r="A47" s="1">
        <v>50</v>
      </c>
      <c r="B47" t="s">
        <v>93</v>
      </c>
      <c r="C47" t="s">
        <v>93</v>
      </c>
      <c r="D47">
        <v>-1</v>
      </c>
      <c r="E47">
        <v>-1</v>
      </c>
      <c r="F47" t="s">
        <v>60</v>
      </c>
      <c r="G47" t="str">
        <f t="shared" si="6"/>
        <v>50|-1|-1</v>
      </c>
    </row>
    <row r="48" spans="1:12" x14ac:dyDescent="0.2">
      <c r="A48" s="1">
        <v>66</v>
      </c>
      <c r="B48" t="s">
        <v>107</v>
      </c>
      <c r="C48" t="s">
        <v>107</v>
      </c>
      <c r="D48">
        <v>-1</v>
      </c>
      <c r="E48">
        <v>-1</v>
      </c>
      <c r="F48" t="s">
        <v>60</v>
      </c>
      <c r="G48" t="str">
        <f t="shared" si="6"/>
        <v>66|-1|-1</v>
      </c>
    </row>
    <row r="49" spans="1:7" x14ac:dyDescent="0.2">
      <c r="A49">
        <v>24</v>
      </c>
      <c r="B49" t="s">
        <v>144</v>
      </c>
      <c r="C49" t="s">
        <v>75</v>
      </c>
      <c r="D49">
        <v>-1</v>
      </c>
      <c r="E49">
        <v>-1</v>
      </c>
      <c r="F49" t="s">
        <v>60</v>
      </c>
      <c r="G49" t="str">
        <f t="shared" si="6"/>
        <v>24|-1|-1</v>
      </c>
    </row>
    <row r="50" spans="1:7" x14ac:dyDescent="0.2">
      <c r="A50">
        <v>26</v>
      </c>
      <c r="B50" t="s">
        <v>144</v>
      </c>
      <c r="C50" t="s">
        <v>77</v>
      </c>
      <c r="D50">
        <v>-1</v>
      </c>
      <c r="E50">
        <v>-1</v>
      </c>
      <c r="F50" t="s">
        <v>60</v>
      </c>
      <c r="G50" t="str">
        <f t="shared" si="6"/>
        <v>26|-1|-1</v>
      </c>
    </row>
    <row r="51" spans="1:7" x14ac:dyDescent="0.2">
      <c r="A51">
        <v>51</v>
      </c>
      <c r="B51" t="s">
        <v>146</v>
      </c>
      <c r="C51" t="s">
        <v>94</v>
      </c>
      <c r="D51">
        <v>-1</v>
      </c>
      <c r="E51">
        <v>-1</v>
      </c>
      <c r="F51" t="s">
        <v>60</v>
      </c>
      <c r="G51" t="str">
        <f t="shared" si="6"/>
        <v>51|-1|-1</v>
      </c>
    </row>
    <row r="52" spans="1:7" x14ac:dyDescent="0.2">
      <c r="A52">
        <v>31</v>
      </c>
      <c r="B52" t="s">
        <v>146</v>
      </c>
      <c r="C52" t="s">
        <v>82</v>
      </c>
      <c r="D52">
        <v>-1</v>
      </c>
      <c r="E52">
        <v>-1</v>
      </c>
      <c r="F52" t="s">
        <v>60</v>
      </c>
      <c r="G52" t="str">
        <f t="shared" si="6"/>
        <v>31|-1|-1</v>
      </c>
    </row>
    <row r="55" spans="1:7" x14ac:dyDescent="0.2">
      <c r="A55" t="s">
        <v>155</v>
      </c>
    </row>
    <row r="56" spans="1:7" x14ac:dyDescent="0.2">
      <c r="A56" t="s">
        <v>56</v>
      </c>
      <c r="B56" t="s">
        <v>123</v>
      </c>
      <c r="C56" t="s">
        <v>57</v>
      </c>
    </row>
    <row r="57" spans="1:7" x14ac:dyDescent="0.2">
      <c r="A57" s="1">
        <v>10</v>
      </c>
      <c r="B57" t="s">
        <v>61</v>
      </c>
      <c r="C57" t="s">
        <v>67</v>
      </c>
      <c r="D57">
        <v>-1</v>
      </c>
      <c r="E57">
        <v>-1</v>
      </c>
      <c r="F57" t="s">
        <v>60</v>
      </c>
      <c r="G57" t="str">
        <f>A57&amp;F57&amp;D57&amp;F57&amp;E57</f>
        <v>10|-1|-1</v>
      </c>
    </row>
    <row r="58" spans="1:7" x14ac:dyDescent="0.2">
      <c r="A58" s="1">
        <v>11</v>
      </c>
      <c r="B58" t="s">
        <v>61</v>
      </c>
      <c r="C58" t="s">
        <v>68</v>
      </c>
      <c r="D58">
        <v>-1</v>
      </c>
      <c r="E58">
        <v>-1</v>
      </c>
      <c r="F58" t="s">
        <v>60</v>
      </c>
      <c r="G58" t="str">
        <f t="shared" ref="G58:G85" si="7">A58&amp;F58&amp;D58&amp;F58&amp;E58</f>
        <v>11|-1|-1</v>
      </c>
    </row>
    <row r="59" spans="1:7" x14ac:dyDescent="0.2">
      <c r="A59" s="1">
        <v>12</v>
      </c>
      <c r="B59" t="s">
        <v>61</v>
      </c>
      <c r="C59" t="s">
        <v>69</v>
      </c>
      <c r="D59">
        <v>-1</v>
      </c>
      <c r="E59">
        <v>-1</v>
      </c>
      <c r="F59" t="s">
        <v>60</v>
      </c>
      <c r="G59" t="str">
        <f t="shared" si="7"/>
        <v>12|-1|-1</v>
      </c>
    </row>
    <row r="60" spans="1:7" x14ac:dyDescent="0.2">
      <c r="A60" s="1">
        <v>13</v>
      </c>
      <c r="B60" t="s">
        <v>61</v>
      </c>
      <c r="C60" t="s">
        <v>70</v>
      </c>
      <c r="D60">
        <v>-1</v>
      </c>
      <c r="E60">
        <v>-1</v>
      </c>
      <c r="F60" t="s">
        <v>60</v>
      </c>
      <c r="G60" t="str">
        <f t="shared" si="7"/>
        <v>13|-1|-1</v>
      </c>
    </row>
    <row r="61" spans="1:7" x14ac:dyDescent="0.2">
      <c r="A61" s="1">
        <v>34</v>
      </c>
      <c r="B61" t="s">
        <v>61</v>
      </c>
      <c r="C61" t="s">
        <v>83</v>
      </c>
      <c r="D61">
        <v>-1</v>
      </c>
      <c r="E61">
        <v>-1</v>
      </c>
      <c r="F61" t="s">
        <v>60</v>
      </c>
      <c r="G61" t="str">
        <f t="shared" si="7"/>
        <v>34|-1|-1</v>
      </c>
    </row>
    <row r="62" spans="1:7" x14ac:dyDescent="0.2">
      <c r="A62">
        <v>72</v>
      </c>
      <c r="B62" t="s">
        <v>125</v>
      </c>
      <c r="C62" t="s">
        <v>113</v>
      </c>
      <c r="D62">
        <v>-1</v>
      </c>
      <c r="E62">
        <v>-1</v>
      </c>
      <c r="F62" t="s">
        <v>60</v>
      </c>
      <c r="G62" t="str">
        <f t="shared" si="7"/>
        <v>72|-1|-1</v>
      </c>
    </row>
    <row r="63" spans="1:7" x14ac:dyDescent="0.2">
      <c r="A63">
        <v>37</v>
      </c>
      <c r="B63" t="s">
        <v>119</v>
      </c>
      <c r="C63" t="s">
        <v>86</v>
      </c>
      <c r="D63">
        <v>-1</v>
      </c>
      <c r="E63">
        <v>-1</v>
      </c>
      <c r="F63" t="s">
        <v>60</v>
      </c>
      <c r="G63" t="str">
        <f t="shared" si="7"/>
        <v>37|-1|-1</v>
      </c>
    </row>
    <row r="64" spans="1:7" x14ac:dyDescent="0.2">
      <c r="A64">
        <v>71</v>
      </c>
      <c r="B64" t="s">
        <v>149</v>
      </c>
      <c r="C64" t="s">
        <v>112</v>
      </c>
      <c r="D64">
        <v>-1</v>
      </c>
      <c r="E64">
        <v>-1</v>
      </c>
      <c r="F64" t="s">
        <v>60</v>
      </c>
      <c r="G64" t="str">
        <f t="shared" si="7"/>
        <v>71|-1|-1</v>
      </c>
    </row>
    <row r="65" spans="1:7" x14ac:dyDescent="0.2">
      <c r="A65">
        <v>65</v>
      </c>
      <c r="B65" t="s">
        <v>149</v>
      </c>
      <c r="C65" t="s">
        <v>106</v>
      </c>
      <c r="D65">
        <v>-1</v>
      </c>
      <c r="E65">
        <v>-1</v>
      </c>
      <c r="F65" t="s">
        <v>60</v>
      </c>
      <c r="G65" t="str">
        <f t="shared" si="7"/>
        <v>65|-1|-1</v>
      </c>
    </row>
    <row r="66" spans="1:7" x14ac:dyDescent="0.2">
      <c r="A66">
        <v>70</v>
      </c>
      <c r="B66" t="s">
        <v>149</v>
      </c>
      <c r="C66" t="s">
        <v>111</v>
      </c>
      <c r="D66">
        <v>-1</v>
      </c>
      <c r="E66">
        <v>-1</v>
      </c>
      <c r="F66" t="s">
        <v>60</v>
      </c>
      <c r="G66" t="str">
        <f t="shared" si="7"/>
        <v>70|-1|-1</v>
      </c>
    </row>
    <row r="67" spans="1:7" x14ac:dyDescent="0.2">
      <c r="A67">
        <v>73</v>
      </c>
      <c r="B67" t="s">
        <v>150</v>
      </c>
      <c r="C67" t="s">
        <v>114</v>
      </c>
      <c r="D67">
        <v>-1</v>
      </c>
      <c r="E67">
        <v>-1</v>
      </c>
      <c r="F67" t="s">
        <v>60</v>
      </c>
      <c r="G67" t="str">
        <f t="shared" si="7"/>
        <v>73|-1|-1</v>
      </c>
    </row>
    <row r="68" spans="1:7" x14ac:dyDescent="0.2">
      <c r="A68">
        <v>18</v>
      </c>
      <c r="B68" t="s">
        <v>118</v>
      </c>
      <c r="C68" t="s">
        <v>71</v>
      </c>
      <c r="D68">
        <v>-1</v>
      </c>
      <c r="E68">
        <v>-1</v>
      </c>
      <c r="F68" t="s">
        <v>60</v>
      </c>
      <c r="G68" t="str">
        <f t="shared" si="7"/>
        <v>18|-1|-1</v>
      </c>
    </row>
    <row r="69" spans="1:7" x14ac:dyDescent="0.2">
      <c r="A69">
        <v>21</v>
      </c>
      <c r="B69" t="s">
        <v>143</v>
      </c>
      <c r="C69" t="s">
        <v>72</v>
      </c>
      <c r="D69">
        <v>-1</v>
      </c>
      <c r="E69">
        <v>-1</v>
      </c>
      <c r="F69" t="s">
        <v>60</v>
      </c>
      <c r="G69" t="str">
        <f t="shared" si="7"/>
        <v>21|-1|-1</v>
      </c>
    </row>
    <row r="70" spans="1:7" x14ac:dyDescent="0.2">
      <c r="A70">
        <v>22</v>
      </c>
      <c r="B70" t="s">
        <v>143</v>
      </c>
      <c r="C70" t="s">
        <v>73</v>
      </c>
      <c r="D70">
        <v>-1</v>
      </c>
      <c r="E70">
        <v>-1</v>
      </c>
      <c r="F70" t="s">
        <v>60</v>
      </c>
      <c r="G70" t="str">
        <f t="shared" si="7"/>
        <v>22|-1|-1</v>
      </c>
    </row>
    <row r="71" spans="1:7" x14ac:dyDescent="0.2">
      <c r="A71">
        <v>36</v>
      </c>
      <c r="B71" t="s">
        <v>146</v>
      </c>
      <c r="C71" t="s">
        <v>85</v>
      </c>
      <c r="D71">
        <v>-1</v>
      </c>
      <c r="E71">
        <v>-1</v>
      </c>
      <c r="F71" t="s">
        <v>60</v>
      </c>
      <c r="G71" t="str">
        <f t="shared" si="7"/>
        <v>36|-1|-1</v>
      </c>
    </row>
    <row r="72" spans="1:7" x14ac:dyDescent="0.2">
      <c r="A72">
        <v>40</v>
      </c>
      <c r="B72" t="s">
        <v>146</v>
      </c>
      <c r="C72" t="s">
        <v>87</v>
      </c>
      <c r="D72">
        <v>-1</v>
      </c>
      <c r="E72">
        <v>-1</v>
      </c>
      <c r="F72" t="s">
        <v>60</v>
      </c>
      <c r="G72" t="str">
        <f t="shared" si="7"/>
        <v>40|-1|-1</v>
      </c>
    </row>
    <row r="73" spans="1:7" x14ac:dyDescent="0.2">
      <c r="A73">
        <v>41</v>
      </c>
      <c r="B73" t="s">
        <v>146</v>
      </c>
      <c r="C73" t="s">
        <v>88</v>
      </c>
      <c r="D73">
        <v>-1</v>
      </c>
      <c r="E73">
        <v>-1</v>
      </c>
      <c r="F73" t="s">
        <v>60</v>
      </c>
      <c r="G73" t="str">
        <f t="shared" si="7"/>
        <v>41|-1|-1</v>
      </c>
    </row>
    <row r="74" spans="1:7" x14ac:dyDescent="0.2">
      <c r="A74">
        <v>49</v>
      </c>
      <c r="B74" t="s">
        <v>146</v>
      </c>
      <c r="C74" t="s">
        <v>92</v>
      </c>
      <c r="D74">
        <v>-1</v>
      </c>
      <c r="E74">
        <v>-1</v>
      </c>
      <c r="F74" t="s">
        <v>60</v>
      </c>
      <c r="G74" t="str">
        <f t="shared" si="7"/>
        <v>49|-1|-1</v>
      </c>
    </row>
    <row r="75" spans="1:7" x14ac:dyDescent="0.2">
      <c r="A75">
        <v>54</v>
      </c>
      <c r="B75" t="s">
        <v>147</v>
      </c>
      <c r="C75" t="s">
        <v>95</v>
      </c>
      <c r="D75">
        <v>-1</v>
      </c>
      <c r="E75">
        <v>-1</v>
      </c>
      <c r="F75" t="s">
        <v>60</v>
      </c>
      <c r="G75" t="str">
        <f t="shared" si="7"/>
        <v>54|-1|-1</v>
      </c>
    </row>
    <row r="76" spans="1:7" x14ac:dyDescent="0.2">
      <c r="A76">
        <v>55</v>
      </c>
      <c r="B76" t="s">
        <v>147</v>
      </c>
      <c r="C76" t="s">
        <v>96</v>
      </c>
      <c r="D76">
        <v>-1</v>
      </c>
      <c r="E76">
        <v>-1</v>
      </c>
      <c r="F76" t="s">
        <v>60</v>
      </c>
      <c r="G76" t="str">
        <f t="shared" si="7"/>
        <v>55|-1|-1</v>
      </c>
    </row>
    <row r="77" spans="1:7" x14ac:dyDescent="0.2">
      <c r="A77">
        <v>56</v>
      </c>
      <c r="B77" t="s">
        <v>146</v>
      </c>
      <c r="C77" t="s">
        <v>97</v>
      </c>
      <c r="D77">
        <v>-1</v>
      </c>
      <c r="E77">
        <v>-1</v>
      </c>
      <c r="F77" t="s">
        <v>60</v>
      </c>
      <c r="G77" t="str">
        <f t="shared" si="7"/>
        <v>56|-1|-1</v>
      </c>
    </row>
    <row r="78" spans="1:7" x14ac:dyDescent="0.2">
      <c r="A78">
        <v>61</v>
      </c>
      <c r="B78" t="s">
        <v>146</v>
      </c>
      <c r="C78" t="s">
        <v>102</v>
      </c>
      <c r="D78">
        <v>-1</v>
      </c>
      <c r="E78">
        <v>-1</v>
      </c>
      <c r="F78" t="s">
        <v>60</v>
      </c>
      <c r="G78" t="str">
        <f t="shared" si="7"/>
        <v>61|-1|-1</v>
      </c>
    </row>
    <row r="79" spans="1:7" x14ac:dyDescent="0.2">
      <c r="A79">
        <v>62</v>
      </c>
      <c r="B79" t="s">
        <v>146</v>
      </c>
      <c r="C79" t="s">
        <v>103</v>
      </c>
      <c r="D79">
        <v>-1</v>
      </c>
      <c r="E79">
        <v>-1</v>
      </c>
      <c r="F79" t="s">
        <v>60</v>
      </c>
      <c r="G79" t="str">
        <f t="shared" si="7"/>
        <v>62|-1|-1</v>
      </c>
    </row>
    <row r="80" spans="1:7" x14ac:dyDescent="0.2">
      <c r="A80">
        <v>63</v>
      </c>
      <c r="B80" t="s">
        <v>146</v>
      </c>
      <c r="C80" t="s">
        <v>104</v>
      </c>
      <c r="D80">
        <v>-1</v>
      </c>
      <c r="E80">
        <v>-1</v>
      </c>
      <c r="F80" t="s">
        <v>60</v>
      </c>
      <c r="G80" t="str">
        <f t="shared" si="7"/>
        <v>63|-1|-1</v>
      </c>
    </row>
    <row r="81" spans="1:7" x14ac:dyDescent="0.2">
      <c r="A81">
        <v>64</v>
      </c>
      <c r="B81" t="s">
        <v>146</v>
      </c>
      <c r="C81" t="s">
        <v>105</v>
      </c>
      <c r="D81">
        <v>-1</v>
      </c>
      <c r="E81">
        <v>-1</v>
      </c>
      <c r="F81" t="s">
        <v>60</v>
      </c>
      <c r="G81" t="str">
        <f t="shared" si="7"/>
        <v>64|-1|-1</v>
      </c>
    </row>
    <row r="82" spans="1:7" x14ac:dyDescent="0.2">
      <c r="A82">
        <v>67</v>
      </c>
      <c r="B82" t="s">
        <v>146</v>
      </c>
      <c r="C82" t="s">
        <v>108</v>
      </c>
      <c r="D82">
        <v>-1</v>
      </c>
      <c r="E82">
        <v>-1</v>
      </c>
      <c r="F82" t="s">
        <v>60</v>
      </c>
      <c r="G82" t="str">
        <f t="shared" si="7"/>
        <v>67|-1|-1</v>
      </c>
    </row>
    <row r="83" spans="1:7" x14ac:dyDescent="0.2">
      <c r="A83">
        <v>68</v>
      </c>
      <c r="B83" t="s">
        <v>146</v>
      </c>
      <c r="C83" t="s">
        <v>109</v>
      </c>
      <c r="D83">
        <v>-1</v>
      </c>
      <c r="E83">
        <v>-1</v>
      </c>
      <c r="F83" t="s">
        <v>60</v>
      </c>
      <c r="G83" t="str">
        <f t="shared" si="7"/>
        <v>68|-1|-1</v>
      </c>
    </row>
    <row r="84" spans="1:7" x14ac:dyDescent="0.2">
      <c r="A84">
        <v>69</v>
      </c>
      <c r="B84" t="s">
        <v>146</v>
      </c>
      <c r="C84" t="s">
        <v>110</v>
      </c>
      <c r="D84">
        <v>-1</v>
      </c>
      <c r="E84">
        <v>-1</v>
      </c>
      <c r="F84" t="s">
        <v>60</v>
      </c>
      <c r="G84" t="str">
        <f t="shared" si="7"/>
        <v>69|-1|-1</v>
      </c>
    </row>
    <row r="85" spans="1:7" x14ac:dyDescent="0.2">
      <c r="A85">
        <v>48</v>
      </c>
      <c r="B85" t="s">
        <v>125</v>
      </c>
      <c r="C85" t="s">
        <v>91</v>
      </c>
      <c r="D85">
        <v>-1</v>
      </c>
      <c r="E85">
        <v>-1</v>
      </c>
      <c r="F85" t="s">
        <v>60</v>
      </c>
      <c r="G85" t="str">
        <f t="shared" si="7"/>
        <v>48|-1|-1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0B2CB-C1C8-4F1B-B34A-89B1CB602A9E}">
  <dimension ref="A1:C30"/>
  <sheetViews>
    <sheetView workbookViewId="0">
      <selection sqref="A1:C30"/>
    </sheetView>
  </sheetViews>
  <sheetFormatPr defaultRowHeight="14.25" x14ac:dyDescent="0.2"/>
  <sheetData>
    <row r="1" spans="1:3" x14ac:dyDescent="0.2">
      <c r="A1" t="s">
        <v>56</v>
      </c>
      <c r="B1" t="s">
        <v>123</v>
      </c>
      <c r="C1" t="s">
        <v>57</v>
      </c>
    </row>
    <row r="2" spans="1:3" x14ac:dyDescent="0.2">
      <c r="A2" s="1">
        <v>10</v>
      </c>
      <c r="B2" t="s">
        <v>61</v>
      </c>
      <c r="C2" t="s">
        <v>67</v>
      </c>
    </row>
    <row r="3" spans="1:3" x14ac:dyDescent="0.2">
      <c r="A3" s="1">
        <v>11</v>
      </c>
      <c r="B3" t="s">
        <v>61</v>
      </c>
      <c r="C3" t="s">
        <v>68</v>
      </c>
    </row>
    <row r="4" spans="1:3" x14ac:dyDescent="0.2">
      <c r="A4" s="1">
        <v>12</v>
      </c>
      <c r="B4" t="s">
        <v>61</v>
      </c>
      <c r="C4" t="s">
        <v>69</v>
      </c>
    </row>
    <row r="5" spans="1:3" x14ac:dyDescent="0.2">
      <c r="A5" s="1">
        <v>13</v>
      </c>
      <c r="B5" t="s">
        <v>61</v>
      </c>
      <c r="C5" t="s">
        <v>70</v>
      </c>
    </row>
    <row r="6" spans="1:3" x14ac:dyDescent="0.2">
      <c r="A6" s="1">
        <v>34</v>
      </c>
      <c r="B6" t="s">
        <v>61</v>
      </c>
      <c r="C6" t="s">
        <v>83</v>
      </c>
    </row>
    <row r="7" spans="1:3" x14ac:dyDescent="0.2">
      <c r="A7">
        <v>72</v>
      </c>
      <c r="B7" t="s">
        <v>125</v>
      </c>
      <c r="C7" t="s">
        <v>113</v>
      </c>
    </row>
    <row r="8" spans="1:3" x14ac:dyDescent="0.2">
      <c r="A8">
        <v>37</v>
      </c>
      <c r="B8" t="s">
        <v>119</v>
      </c>
      <c r="C8" t="s">
        <v>86</v>
      </c>
    </row>
    <row r="9" spans="1:3" x14ac:dyDescent="0.2">
      <c r="A9">
        <v>71</v>
      </c>
      <c r="B9" t="s">
        <v>149</v>
      </c>
      <c r="C9" t="s">
        <v>112</v>
      </c>
    </row>
    <row r="10" spans="1:3" x14ac:dyDescent="0.2">
      <c r="A10">
        <v>65</v>
      </c>
      <c r="B10" t="s">
        <v>149</v>
      </c>
      <c r="C10" t="s">
        <v>106</v>
      </c>
    </row>
    <row r="11" spans="1:3" x14ac:dyDescent="0.2">
      <c r="A11">
        <v>70</v>
      </c>
      <c r="B11" t="s">
        <v>149</v>
      </c>
      <c r="C11" t="s">
        <v>111</v>
      </c>
    </row>
    <row r="12" spans="1:3" x14ac:dyDescent="0.2">
      <c r="A12">
        <v>73</v>
      </c>
      <c r="B12" t="s">
        <v>150</v>
      </c>
      <c r="C12" t="s">
        <v>114</v>
      </c>
    </row>
    <row r="13" spans="1:3" x14ac:dyDescent="0.2">
      <c r="A13">
        <v>18</v>
      </c>
      <c r="B13" t="s">
        <v>118</v>
      </c>
      <c r="C13" t="s">
        <v>71</v>
      </c>
    </row>
    <row r="14" spans="1:3" x14ac:dyDescent="0.2">
      <c r="A14">
        <v>21</v>
      </c>
      <c r="B14" t="s">
        <v>143</v>
      </c>
      <c r="C14" t="s">
        <v>72</v>
      </c>
    </row>
    <row r="15" spans="1:3" x14ac:dyDescent="0.2">
      <c r="A15">
        <v>22</v>
      </c>
      <c r="B15" t="s">
        <v>143</v>
      </c>
      <c r="C15" t="s">
        <v>73</v>
      </c>
    </row>
    <row r="16" spans="1:3" x14ac:dyDescent="0.2">
      <c r="A16">
        <v>36</v>
      </c>
      <c r="B16" t="s">
        <v>146</v>
      </c>
      <c r="C16" t="s">
        <v>85</v>
      </c>
    </row>
    <row r="17" spans="1:3" x14ac:dyDescent="0.2">
      <c r="A17">
        <v>40</v>
      </c>
      <c r="B17" t="s">
        <v>146</v>
      </c>
      <c r="C17" t="s">
        <v>87</v>
      </c>
    </row>
    <row r="18" spans="1:3" x14ac:dyDescent="0.2">
      <c r="A18">
        <v>41</v>
      </c>
      <c r="B18" t="s">
        <v>146</v>
      </c>
      <c r="C18" t="s">
        <v>88</v>
      </c>
    </row>
    <row r="19" spans="1:3" x14ac:dyDescent="0.2">
      <c r="A19">
        <v>49</v>
      </c>
      <c r="B19" t="s">
        <v>146</v>
      </c>
      <c r="C19" t="s">
        <v>92</v>
      </c>
    </row>
    <row r="20" spans="1:3" x14ac:dyDescent="0.2">
      <c r="A20">
        <v>54</v>
      </c>
      <c r="B20" t="s">
        <v>147</v>
      </c>
      <c r="C20" t="s">
        <v>95</v>
      </c>
    </row>
    <row r="21" spans="1:3" x14ac:dyDescent="0.2">
      <c r="A21">
        <v>55</v>
      </c>
      <c r="B21" t="s">
        <v>147</v>
      </c>
      <c r="C21" t="s">
        <v>96</v>
      </c>
    </row>
    <row r="22" spans="1:3" x14ac:dyDescent="0.2">
      <c r="A22">
        <v>56</v>
      </c>
      <c r="B22" t="s">
        <v>146</v>
      </c>
      <c r="C22" t="s">
        <v>97</v>
      </c>
    </row>
    <row r="23" spans="1:3" x14ac:dyDescent="0.2">
      <c r="A23">
        <v>61</v>
      </c>
      <c r="B23" t="s">
        <v>146</v>
      </c>
      <c r="C23" t="s">
        <v>102</v>
      </c>
    </row>
    <row r="24" spans="1:3" x14ac:dyDescent="0.2">
      <c r="A24">
        <v>62</v>
      </c>
      <c r="B24" t="s">
        <v>146</v>
      </c>
      <c r="C24" t="s">
        <v>103</v>
      </c>
    </row>
    <row r="25" spans="1:3" x14ac:dyDescent="0.2">
      <c r="A25">
        <v>63</v>
      </c>
      <c r="B25" t="s">
        <v>146</v>
      </c>
      <c r="C25" t="s">
        <v>104</v>
      </c>
    </row>
    <row r="26" spans="1:3" x14ac:dyDescent="0.2">
      <c r="A26">
        <v>64</v>
      </c>
      <c r="B26" t="s">
        <v>146</v>
      </c>
      <c r="C26" t="s">
        <v>105</v>
      </c>
    </row>
    <row r="27" spans="1:3" x14ac:dyDescent="0.2">
      <c r="A27">
        <v>67</v>
      </c>
      <c r="B27" t="s">
        <v>146</v>
      </c>
      <c r="C27" t="s">
        <v>108</v>
      </c>
    </row>
    <row r="28" spans="1:3" x14ac:dyDescent="0.2">
      <c r="A28">
        <v>68</v>
      </c>
      <c r="B28" t="s">
        <v>146</v>
      </c>
      <c r="C28" t="s">
        <v>109</v>
      </c>
    </row>
    <row r="29" spans="1:3" x14ac:dyDescent="0.2">
      <c r="A29">
        <v>69</v>
      </c>
      <c r="B29" t="s">
        <v>146</v>
      </c>
      <c r="C29" t="s">
        <v>110</v>
      </c>
    </row>
    <row r="30" spans="1:3" x14ac:dyDescent="0.2">
      <c r="A30">
        <v>48</v>
      </c>
      <c r="B30" t="s">
        <v>125</v>
      </c>
      <c r="C30" t="s">
        <v>91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B94F9-12B5-4898-AD79-E70679553ECB}">
  <dimension ref="A1:G14"/>
  <sheetViews>
    <sheetView workbookViewId="0">
      <selection sqref="A1:G14"/>
    </sheetView>
  </sheetViews>
  <sheetFormatPr defaultRowHeight="14.25" x14ac:dyDescent="0.2"/>
  <sheetData>
    <row r="1" spans="1:7" x14ac:dyDescent="0.2">
      <c r="A1" t="s">
        <v>56</v>
      </c>
      <c r="B1" t="s">
        <v>123</v>
      </c>
      <c r="C1" t="s">
        <v>57</v>
      </c>
      <c r="D1" t="s">
        <v>58</v>
      </c>
      <c r="E1" t="s">
        <v>59</v>
      </c>
    </row>
    <row r="2" spans="1:7" x14ac:dyDescent="0.2">
      <c r="A2" s="1">
        <v>23</v>
      </c>
      <c r="B2" t="s">
        <v>74</v>
      </c>
      <c r="C2" t="s">
        <v>74</v>
      </c>
      <c r="D2">
        <v>-1</v>
      </c>
      <c r="E2">
        <v>-1</v>
      </c>
      <c r="F2" t="s">
        <v>60</v>
      </c>
      <c r="G2" t="str">
        <f t="shared" ref="G2:G14" si="0">A2&amp;F2&amp;D2&amp;F2&amp;E2</f>
        <v>23|-1|-1</v>
      </c>
    </row>
    <row r="3" spans="1:7" x14ac:dyDescent="0.2">
      <c r="A3" s="1">
        <v>25</v>
      </c>
      <c r="B3" t="s">
        <v>76</v>
      </c>
      <c r="C3" t="s">
        <v>76</v>
      </c>
      <c r="D3">
        <v>-1</v>
      </c>
      <c r="E3">
        <v>-1</v>
      </c>
      <c r="F3" t="s">
        <v>60</v>
      </c>
      <c r="G3" t="str">
        <f t="shared" si="0"/>
        <v>25|-1|-1</v>
      </c>
    </row>
    <row r="4" spans="1:7" x14ac:dyDescent="0.2">
      <c r="A4" s="1">
        <v>27</v>
      </c>
      <c r="B4" t="s">
        <v>78</v>
      </c>
      <c r="C4" t="s">
        <v>78</v>
      </c>
      <c r="F4" t="s">
        <v>60</v>
      </c>
      <c r="G4" t="str">
        <f t="shared" si="0"/>
        <v>27||</v>
      </c>
    </row>
    <row r="5" spans="1:7" x14ac:dyDescent="0.2">
      <c r="A5" s="1">
        <v>28</v>
      </c>
      <c r="B5" t="s">
        <v>79</v>
      </c>
      <c r="C5" t="s">
        <v>79</v>
      </c>
      <c r="D5">
        <v>-1</v>
      </c>
      <c r="E5">
        <v>-1</v>
      </c>
      <c r="F5" t="s">
        <v>60</v>
      </c>
      <c r="G5" t="str">
        <f t="shared" si="0"/>
        <v>28|-1|-1</v>
      </c>
    </row>
    <row r="6" spans="1:7" x14ac:dyDescent="0.2">
      <c r="A6" s="1">
        <v>29</v>
      </c>
      <c r="B6" t="s">
        <v>80</v>
      </c>
      <c r="C6" t="s">
        <v>80</v>
      </c>
      <c r="D6">
        <v>-1</v>
      </c>
      <c r="E6">
        <v>-1</v>
      </c>
      <c r="F6" t="s">
        <v>60</v>
      </c>
      <c r="G6" t="str">
        <f t="shared" si="0"/>
        <v>29|-1|-1</v>
      </c>
    </row>
    <row r="7" spans="1:7" x14ac:dyDescent="0.2">
      <c r="A7" s="1">
        <v>30</v>
      </c>
      <c r="B7" t="s">
        <v>81</v>
      </c>
      <c r="C7" t="s">
        <v>81</v>
      </c>
      <c r="F7" t="s">
        <v>60</v>
      </c>
      <c r="G7" t="str">
        <f t="shared" si="0"/>
        <v>30||</v>
      </c>
    </row>
    <row r="8" spans="1:7" x14ac:dyDescent="0.2">
      <c r="A8" s="1">
        <v>35</v>
      </c>
      <c r="B8" t="s">
        <v>84</v>
      </c>
      <c r="C8" t="s">
        <v>84</v>
      </c>
      <c r="D8">
        <v>-1</v>
      </c>
      <c r="E8">
        <v>-1</v>
      </c>
      <c r="F8" t="s">
        <v>60</v>
      </c>
      <c r="G8" t="str">
        <f t="shared" si="0"/>
        <v>35|-1|-1</v>
      </c>
    </row>
    <row r="9" spans="1:7" x14ac:dyDescent="0.2">
      <c r="A9" s="1">
        <v>50</v>
      </c>
      <c r="B9" t="s">
        <v>93</v>
      </c>
      <c r="C9" t="s">
        <v>93</v>
      </c>
      <c r="F9" t="s">
        <v>60</v>
      </c>
      <c r="G9" t="str">
        <f t="shared" si="0"/>
        <v>50||</v>
      </c>
    </row>
    <row r="10" spans="1:7" x14ac:dyDescent="0.2">
      <c r="A10" s="1">
        <v>66</v>
      </c>
      <c r="B10" t="s">
        <v>107</v>
      </c>
      <c r="C10" t="s">
        <v>107</v>
      </c>
      <c r="D10">
        <v>-1</v>
      </c>
      <c r="E10">
        <v>-1</v>
      </c>
      <c r="F10" t="s">
        <v>60</v>
      </c>
      <c r="G10" t="str">
        <f t="shared" si="0"/>
        <v>66|-1|-1</v>
      </c>
    </row>
    <row r="11" spans="1:7" x14ac:dyDescent="0.2">
      <c r="A11">
        <v>24</v>
      </c>
      <c r="B11" t="s">
        <v>144</v>
      </c>
      <c r="C11" t="s">
        <v>75</v>
      </c>
      <c r="D11">
        <v>-1</v>
      </c>
      <c r="E11">
        <v>-1</v>
      </c>
      <c r="F11" t="s">
        <v>60</v>
      </c>
      <c r="G11" t="str">
        <f t="shared" si="0"/>
        <v>24|-1|-1</v>
      </c>
    </row>
    <row r="12" spans="1:7" x14ac:dyDescent="0.2">
      <c r="A12">
        <v>26</v>
      </c>
      <c r="B12" t="s">
        <v>144</v>
      </c>
      <c r="C12" t="s">
        <v>77</v>
      </c>
      <c r="D12">
        <v>-1</v>
      </c>
      <c r="E12">
        <v>-1</v>
      </c>
      <c r="F12" t="s">
        <v>60</v>
      </c>
      <c r="G12" t="str">
        <f t="shared" si="0"/>
        <v>26|-1|-1</v>
      </c>
    </row>
    <row r="13" spans="1:7" x14ac:dyDescent="0.2">
      <c r="A13">
        <v>51</v>
      </c>
      <c r="B13" t="s">
        <v>146</v>
      </c>
      <c r="C13" t="s">
        <v>94</v>
      </c>
      <c r="D13">
        <v>-1</v>
      </c>
      <c r="E13">
        <v>-1</v>
      </c>
      <c r="F13" t="s">
        <v>60</v>
      </c>
      <c r="G13" t="str">
        <f t="shared" si="0"/>
        <v>51|-1|-1</v>
      </c>
    </row>
    <row r="14" spans="1:7" x14ac:dyDescent="0.2">
      <c r="A14">
        <v>31</v>
      </c>
      <c r="B14" t="s">
        <v>146</v>
      </c>
      <c r="C14" t="s">
        <v>82</v>
      </c>
      <c r="D14">
        <v>-1</v>
      </c>
      <c r="E14">
        <v>-1</v>
      </c>
      <c r="F14" t="s">
        <v>60</v>
      </c>
      <c r="G14" t="str">
        <f t="shared" si="0"/>
        <v>31|-1|-1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0FA0C-A860-4423-AA8A-473719AFABB5}">
  <dimension ref="A1:N17"/>
  <sheetViews>
    <sheetView workbookViewId="0">
      <selection activeCell="K3" sqref="K3"/>
    </sheetView>
  </sheetViews>
  <sheetFormatPr defaultRowHeight="14.25" x14ac:dyDescent="0.2"/>
  <cols>
    <col min="8" max="8" width="16.25" bestFit="1" customWidth="1"/>
    <col min="9" max="9" width="15" bestFit="1" customWidth="1"/>
    <col min="10" max="10" width="47.375" bestFit="1" customWidth="1"/>
    <col min="11" max="11" width="26" bestFit="1" customWidth="1"/>
  </cols>
  <sheetData>
    <row r="1" spans="1:14" x14ac:dyDescent="0.2">
      <c r="A1" t="s">
        <v>153</v>
      </c>
      <c r="B1" t="s">
        <v>57</v>
      </c>
      <c r="C1" t="s">
        <v>58</v>
      </c>
      <c r="D1" t="s">
        <v>59</v>
      </c>
      <c r="H1" t="s">
        <v>115</v>
      </c>
      <c r="I1" t="s">
        <v>116</v>
      </c>
      <c r="J1" t="s">
        <v>156</v>
      </c>
      <c r="K1" t="s">
        <v>159</v>
      </c>
      <c r="L1" t="s">
        <v>157</v>
      </c>
      <c r="M1" t="s">
        <v>158</v>
      </c>
      <c r="N1" t="s">
        <v>160</v>
      </c>
    </row>
    <row r="2" spans="1:14" x14ac:dyDescent="0.2">
      <c r="A2" s="1">
        <v>1</v>
      </c>
      <c r="B2" t="s">
        <v>74</v>
      </c>
      <c r="C2">
        <v>465</v>
      </c>
      <c r="D2">
        <v>795</v>
      </c>
      <c r="E2" t="s">
        <v>60</v>
      </c>
      <c r="F2" t="str">
        <f t="shared" ref="F2:F16" si="0">A2&amp;E2&amp;C2&amp;E2&amp;D2</f>
        <v>1|465|795</v>
      </c>
      <c r="H2" t="str">
        <f>$B2&amp;$H$1&amp;$J$1&amp;$L$1&amp;$J$1&amp;$C2</f>
        <v>酒肆坐标X = 465</v>
      </c>
      <c r="I2" t="str">
        <f>$B2&amp;$I$1&amp;$J$1&amp;$L$1&amp;$J$1&amp;$D2</f>
        <v>酒肆坐标Y = 795</v>
      </c>
      <c r="J2" t="str">
        <f t="shared" ref="J2:J15" si="1">H2&amp;$J$1&amp;$M$1&amp;$J$1&amp;I2</f>
        <v>酒肆坐标X = 465 : 酒肆坐标Y = 795</v>
      </c>
      <c r="K2" t="str">
        <f>$K$1&amp;$J$1&amp;$B2&amp;$H$1&amp;$N$1&amp;$J$1&amp;$B2&amp;$I$1</f>
        <v>Dim 酒肆坐标X, 酒肆坐标Y</v>
      </c>
    </row>
    <row r="3" spans="1:14" x14ac:dyDescent="0.2">
      <c r="A3" s="1">
        <v>2</v>
      </c>
      <c r="B3" t="s">
        <v>76</v>
      </c>
      <c r="C3">
        <v>470</v>
      </c>
      <c r="D3">
        <v>640</v>
      </c>
      <c r="E3" t="s">
        <v>60</v>
      </c>
      <c r="F3" t="str">
        <f t="shared" si="0"/>
        <v>2|470|640</v>
      </c>
      <c r="H3" t="str">
        <f t="shared" ref="H3:H17" si="2">$B3&amp;$H$1&amp;$J$1&amp;$L$1&amp;$J$1&amp;$C3</f>
        <v>祭坛坐标X = 470</v>
      </c>
      <c r="I3" t="str">
        <f t="shared" ref="I3:I17" si="3">$B3&amp;$I$1&amp;$J$1&amp;$L$1&amp;$J$1&amp;$D3</f>
        <v>祭坛坐标Y = 640</v>
      </c>
      <c r="J3" t="str">
        <f t="shared" si="1"/>
        <v>祭坛坐标X = 470 : 祭坛坐标Y = 640</v>
      </c>
      <c r="K3" t="str">
        <f t="shared" ref="K3:K17" si="4">$K$1&amp;$J$1&amp;$B3&amp;$H$1&amp;$N$1&amp;$J$1&amp;$B3&amp;$I$1</f>
        <v>Dim 祭坛坐标X, 祭坛坐标Y</v>
      </c>
    </row>
    <row r="4" spans="1:14" x14ac:dyDescent="0.2">
      <c r="A4" s="1">
        <v>3</v>
      </c>
      <c r="B4" t="s">
        <v>78</v>
      </c>
      <c r="C4">
        <v>464</v>
      </c>
      <c r="D4">
        <v>1174</v>
      </c>
      <c r="E4" t="s">
        <v>60</v>
      </c>
      <c r="F4" t="str">
        <f t="shared" si="0"/>
        <v>3|464|1174</v>
      </c>
      <c r="H4" t="str">
        <f t="shared" si="2"/>
        <v>技法所坐标X = 464</v>
      </c>
      <c r="I4" t="str">
        <f t="shared" si="3"/>
        <v>技法所坐标Y = 1174</v>
      </c>
      <c r="J4" t="str">
        <f t="shared" si="1"/>
        <v>技法所坐标X = 464 : 技法所坐标Y = 1174</v>
      </c>
      <c r="K4" t="str">
        <f t="shared" si="4"/>
        <v>Dim 技法所坐标X, 技法所坐标Y</v>
      </c>
    </row>
    <row r="5" spans="1:14" x14ac:dyDescent="0.2">
      <c r="A5" s="1">
        <v>4</v>
      </c>
      <c r="B5" t="s">
        <v>79</v>
      </c>
      <c r="C5">
        <v>530</v>
      </c>
      <c r="D5">
        <v>463</v>
      </c>
      <c r="E5" t="s">
        <v>60</v>
      </c>
      <c r="F5" t="str">
        <f t="shared" si="0"/>
        <v>4|530|463</v>
      </c>
      <c r="H5" t="str">
        <f t="shared" si="2"/>
        <v>计略府坐标X = 530</v>
      </c>
      <c r="I5" t="str">
        <f t="shared" si="3"/>
        <v>计略府坐标Y = 463</v>
      </c>
      <c r="J5" t="str">
        <f t="shared" si="1"/>
        <v>计略府坐标X = 530 : 计略府坐标Y = 463</v>
      </c>
      <c r="K5" t="str">
        <f t="shared" si="4"/>
        <v>Dim 计略府坐标X, 计略府坐标Y</v>
      </c>
    </row>
    <row r="6" spans="1:14" x14ac:dyDescent="0.2">
      <c r="A6" s="1">
        <v>5</v>
      </c>
      <c r="B6" t="s">
        <v>80</v>
      </c>
      <c r="C6">
        <v>488</v>
      </c>
      <c r="D6">
        <v>475</v>
      </c>
      <c r="E6" t="s">
        <v>60</v>
      </c>
      <c r="F6" t="str">
        <f t="shared" si="0"/>
        <v>5|488|475</v>
      </c>
      <c r="H6" t="str">
        <f t="shared" si="2"/>
        <v>军械所坐标X = 488</v>
      </c>
      <c r="I6" t="str">
        <f t="shared" si="3"/>
        <v>军械所坐标Y = 475</v>
      </c>
      <c r="J6" t="str">
        <f t="shared" si="1"/>
        <v>军械所坐标X = 488 : 军械所坐标Y = 475</v>
      </c>
      <c r="K6" t="str">
        <f t="shared" si="4"/>
        <v>Dim 军械所坐标X, 军械所坐标Y</v>
      </c>
    </row>
    <row r="7" spans="1:14" x14ac:dyDescent="0.2">
      <c r="A7" s="1">
        <v>6</v>
      </c>
      <c r="B7" t="s">
        <v>81</v>
      </c>
      <c r="C7">
        <v>300</v>
      </c>
      <c r="D7">
        <v>635</v>
      </c>
      <c r="E7" t="s">
        <v>60</v>
      </c>
      <c r="F7" t="str">
        <f t="shared" si="0"/>
        <v>6|300|635</v>
      </c>
      <c r="H7" t="str">
        <f t="shared" si="2"/>
        <v>城墙坐标X = 300</v>
      </c>
      <c r="I7" t="str">
        <f t="shared" si="3"/>
        <v>城墙坐标Y = 635</v>
      </c>
      <c r="J7" t="str">
        <f t="shared" si="1"/>
        <v>城墙坐标X = 300 : 城墙坐标Y = 635</v>
      </c>
      <c r="K7" t="str">
        <f t="shared" si="4"/>
        <v>Dim 城墙坐标X, 城墙坐标Y</v>
      </c>
    </row>
    <row r="8" spans="1:14" x14ac:dyDescent="0.2">
      <c r="A8" s="1">
        <v>7</v>
      </c>
      <c r="B8" t="s">
        <v>84</v>
      </c>
      <c r="C8">
        <v>370</v>
      </c>
      <c r="D8">
        <v>850</v>
      </c>
      <c r="E8" t="s">
        <v>60</v>
      </c>
      <c r="F8" t="str">
        <f t="shared" si="0"/>
        <v>7|370|850</v>
      </c>
      <c r="H8" t="str">
        <f t="shared" si="2"/>
        <v>市场坐标X = 370</v>
      </c>
      <c r="I8" t="str">
        <f t="shared" si="3"/>
        <v>市场坐标Y = 850</v>
      </c>
      <c r="J8" t="str">
        <f t="shared" si="1"/>
        <v>市场坐标X = 370 : 市场坐标Y = 850</v>
      </c>
      <c r="K8" t="str">
        <f t="shared" si="4"/>
        <v>Dim 市场坐标X, 市场坐标Y</v>
      </c>
    </row>
    <row r="9" spans="1:14" x14ac:dyDescent="0.2">
      <c r="A9" s="1">
        <v>8</v>
      </c>
      <c r="B9" t="s">
        <v>93</v>
      </c>
      <c r="C9">
        <v>-1</v>
      </c>
      <c r="D9">
        <v>-1</v>
      </c>
      <c r="E9" t="s">
        <v>60</v>
      </c>
      <c r="F9" t="str">
        <f t="shared" si="0"/>
        <v>8|-1|-1</v>
      </c>
      <c r="H9" t="str">
        <f t="shared" si="2"/>
        <v>仓库坐标X = -1</v>
      </c>
      <c r="I9" t="str">
        <f t="shared" si="3"/>
        <v>仓库坐标Y = -1</v>
      </c>
      <c r="J9" t="str">
        <f t="shared" si="1"/>
        <v>仓库坐标X = -1 : 仓库坐标Y = -1</v>
      </c>
      <c r="K9" t="str">
        <f t="shared" si="4"/>
        <v>Dim 仓库坐标X, 仓库坐标Y</v>
      </c>
    </row>
    <row r="10" spans="1:14" x14ac:dyDescent="0.2">
      <c r="A10" s="1">
        <v>9</v>
      </c>
      <c r="B10" t="s">
        <v>107</v>
      </c>
      <c r="C10">
        <v>500</v>
      </c>
      <c r="D10">
        <v>775</v>
      </c>
      <c r="E10" t="s">
        <v>60</v>
      </c>
      <c r="F10" t="str">
        <f t="shared" si="0"/>
        <v>9|500|775</v>
      </c>
      <c r="H10" t="str">
        <f t="shared" si="2"/>
        <v>铸币所坐标X = 500</v>
      </c>
      <c r="I10" t="str">
        <f t="shared" si="3"/>
        <v>铸币所坐标Y = 775</v>
      </c>
      <c r="J10" t="str">
        <f t="shared" si="1"/>
        <v>铸币所坐标X = 500 : 铸币所坐标Y = 775</v>
      </c>
      <c r="K10" t="str">
        <f t="shared" si="4"/>
        <v>Dim 铸币所坐标X, 铸币所坐标Y</v>
      </c>
    </row>
    <row r="11" spans="1:14" x14ac:dyDescent="0.2">
      <c r="A11" s="1">
        <v>10</v>
      </c>
      <c r="B11" t="s">
        <v>126</v>
      </c>
      <c r="C11">
        <v>577</v>
      </c>
      <c r="D11">
        <v>775</v>
      </c>
      <c r="E11" t="s">
        <v>60</v>
      </c>
      <c r="F11" t="str">
        <f t="shared" si="0"/>
        <v>10|577|775</v>
      </c>
      <c r="H11" t="str">
        <f t="shared" si="2"/>
        <v>大殿坐标X = 577</v>
      </c>
      <c r="I11" t="str">
        <f t="shared" si="3"/>
        <v>大殿坐标Y = 775</v>
      </c>
      <c r="J11" t="str">
        <f t="shared" si="1"/>
        <v>大殿坐标X = 577 : 大殿坐标Y = 775</v>
      </c>
      <c r="K11" t="str">
        <f t="shared" si="4"/>
        <v>Dim 大殿坐标X, 大殿坐标Y</v>
      </c>
    </row>
    <row r="12" spans="1:14" x14ac:dyDescent="0.2">
      <c r="A12" s="1">
        <v>11</v>
      </c>
      <c r="B12" t="s">
        <v>127</v>
      </c>
      <c r="C12">
        <v>-1</v>
      </c>
      <c r="D12">
        <v>-1</v>
      </c>
      <c r="E12" t="s">
        <v>60</v>
      </c>
      <c r="F12" t="str">
        <f t="shared" si="0"/>
        <v>11|-1|-1</v>
      </c>
      <c r="H12" t="str">
        <f t="shared" si="2"/>
        <v>黑市坐标X = -1</v>
      </c>
      <c r="I12" t="str">
        <f t="shared" si="3"/>
        <v>黑市坐标Y = -1</v>
      </c>
      <c r="J12" t="str">
        <f t="shared" si="1"/>
        <v>黑市坐标X = -1 : 黑市坐标Y = -1</v>
      </c>
      <c r="K12" t="str">
        <f t="shared" si="4"/>
        <v>Dim 黑市坐标X, 黑市坐标Y</v>
      </c>
    </row>
    <row r="13" spans="1:14" x14ac:dyDescent="0.2">
      <c r="A13" s="1">
        <v>12</v>
      </c>
      <c r="B13" t="s">
        <v>128</v>
      </c>
      <c r="C13">
        <v>-1</v>
      </c>
      <c r="D13">
        <v>-1</v>
      </c>
      <c r="E13" t="s">
        <v>60</v>
      </c>
      <c r="F13" t="str">
        <f t="shared" si="0"/>
        <v>12|-1|-1</v>
      </c>
      <c r="H13" t="str">
        <f t="shared" si="2"/>
        <v>藏宝阁坐标X = -1</v>
      </c>
      <c r="I13" t="str">
        <f t="shared" si="3"/>
        <v>藏宝阁坐标Y = -1</v>
      </c>
      <c r="J13" t="str">
        <f t="shared" si="1"/>
        <v>藏宝阁坐标X = -1 : 藏宝阁坐标Y = -1</v>
      </c>
      <c r="K13" t="str">
        <f t="shared" si="4"/>
        <v>Dim 藏宝阁坐标X, 藏宝阁坐标Y</v>
      </c>
    </row>
    <row r="14" spans="1:14" x14ac:dyDescent="0.2">
      <c r="A14" s="1">
        <v>13</v>
      </c>
      <c r="B14" t="s">
        <v>129</v>
      </c>
      <c r="C14">
        <v>-1</v>
      </c>
      <c r="D14">
        <v>-1</v>
      </c>
      <c r="E14" t="s">
        <v>60</v>
      </c>
      <c r="F14" t="str">
        <f t="shared" si="0"/>
        <v>13|-1|-1</v>
      </c>
      <c r="H14" t="str">
        <f t="shared" si="2"/>
        <v>马场坐标X = -1</v>
      </c>
      <c r="I14" t="str">
        <f t="shared" si="3"/>
        <v>马场坐标Y = -1</v>
      </c>
      <c r="J14" t="str">
        <f t="shared" si="1"/>
        <v>马场坐标X = -1 : 马场坐标Y = -1</v>
      </c>
      <c r="K14" t="str">
        <f t="shared" si="4"/>
        <v>Dim 马场坐标X, 马场坐标Y</v>
      </c>
    </row>
    <row r="15" spans="1:14" x14ac:dyDescent="0.2">
      <c r="A15" s="1">
        <v>14</v>
      </c>
      <c r="B15" t="s">
        <v>165</v>
      </c>
      <c r="C15">
        <v>122</v>
      </c>
      <c r="D15">
        <v>245</v>
      </c>
      <c r="E15" t="s">
        <v>60</v>
      </c>
      <c r="F15" t="str">
        <f t="shared" si="0"/>
        <v>14|122|245</v>
      </c>
      <c r="H15" t="str">
        <f t="shared" si="2"/>
        <v>左侧第一矿坐标X = 122</v>
      </c>
      <c r="I15" t="str">
        <f t="shared" si="3"/>
        <v>左侧第一矿坐标Y = 245</v>
      </c>
      <c r="J15" t="str">
        <f t="shared" si="1"/>
        <v>左侧第一矿坐标X = 122 : 左侧第一矿坐标Y = 245</v>
      </c>
      <c r="K15" t="str">
        <f t="shared" si="4"/>
        <v>Dim 左侧第一矿坐标X, 左侧第一矿坐标Y</v>
      </c>
    </row>
    <row r="16" spans="1:14" x14ac:dyDescent="0.2">
      <c r="A16" s="1">
        <v>15</v>
      </c>
      <c r="B16" t="s">
        <v>166</v>
      </c>
      <c r="C16">
        <v>207</v>
      </c>
      <c r="D16">
        <v>1126</v>
      </c>
      <c r="E16" t="s">
        <v>60</v>
      </c>
      <c r="F16" t="str">
        <f t="shared" si="0"/>
        <v>15|207|1126</v>
      </c>
      <c r="H16" t="str">
        <f t="shared" si="2"/>
        <v>右侧第一矿坐标X = 207</v>
      </c>
      <c r="I16" t="str">
        <f t="shared" si="3"/>
        <v>右侧第一矿坐标Y = 1126</v>
      </c>
      <c r="J16" t="str">
        <f t="shared" ref="J16:J17" si="5">H16&amp;$J$1&amp;$M$1&amp;$J$1&amp;I16</f>
        <v>右侧第一矿坐标X = 207 : 右侧第一矿坐标Y = 1126</v>
      </c>
      <c r="K16" t="str">
        <f t="shared" si="4"/>
        <v>Dim 右侧第一矿坐标X, 右侧第一矿坐标Y</v>
      </c>
    </row>
    <row r="17" spans="1:11" x14ac:dyDescent="0.2">
      <c r="A17" s="1">
        <v>16</v>
      </c>
      <c r="B17" t="s">
        <v>167</v>
      </c>
      <c r="C17">
        <v>445</v>
      </c>
      <c r="D17">
        <v>955</v>
      </c>
      <c r="E17" t="s">
        <v>60</v>
      </c>
      <c r="F17" t="str">
        <f t="shared" ref="F17" si="6">A17&amp;E17&amp;C17&amp;E17&amp;D17</f>
        <v>16|445|955</v>
      </c>
      <c r="H17" t="str">
        <f t="shared" si="2"/>
        <v>城墙2坐标X = 445</v>
      </c>
      <c r="I17" t="str">
        <f t="shared" si="3"/>
        <v>城墙2坐标Y = 955</v>
      </c>
      <c r="J17" t="str">
        <f t="shared" si="5"/>
        <v>城墙2坐标X = 445 : 城墙2坐标Y = 955</v>
      </c>
      <c r="K17" t="str">
        <f t="shared" si="4"/>
        <v>Dim 城墙2坐标X, 城墙2坐标Y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A1671-852C-4B13-81B5-A4D1F3828B9A}">
  <dimension ref="A1:P49"/>
  <sheetViews>
    <sheetView topLeftCell="A19" workbookViewId="0">
      <selection activeCell="L49" sqref="L49"/>
    </sheetView>
  </sheetViews>
  <sheetFormatPr defaultRowHeight="14.25" x14ac:dyDescent="0.2"/>
  <cols>
    <col min="4" max="4" width="13" bestFit="1" customWidth="1"/>
    <col min="8" max="8" width="11.375" bestFit="1" customWidth="1"/>
    <col min="10" max="10" width="36.875" bestFit="1" customWidth="1"/>
    <col min="11" max="11" width="28.625" bestFit="1" customWidth="1"/>
    <col min="12" max="12" width="50.5" bestFit="1" customWidth="1"/>
    <col min="13" max="13" width="37.125" bestFit="1" customWidth="1"/>
  </cols>
  <sheetData>
    <row r="1" spans="1:16" x14ac:dyDescent="0.2">
      <c r="A1" t="s">
        <v>133</v>
      </c>
      <c r="B1" t="s">
        <v>123</v>
      </c>
      <c r="C1" t="s">
        <v>117</v>
      </c>
      <c r="D1" t="s">
        <v>57</v>
      </c>
      <c r="E1" t="s">
        <v>115</v>
      </c>
      <c r="F1" t="s">
        <v>116</v>
      </c>
      <c r="J1" t="s">
        <v>115</v>
      </c>
      <c r="K1" t="s">
        <v>116</v>
      </c>
      <c r="L1" t="s">
        <v>156</v>
      </c>
      <c r="M1" t="s">
        <v>159</v>
      </c>
      <c r="N1" t="s">
        <v>157</v>
      </c>
      <c r="O1" t="s">
        <v>158</v>
      </c>
      <c r="P1" t="s">
        <v>160</v>
      </c>
    </row>
    <row r="2" spans="1:16" x14ac:dyDescent="0.2">
      <c r="A2">
        <v>1</v>
      </c>
      <c r="B2" t="s">
        <v>125</v>
      </c>
      <c r="C2" t="s">
        <v>125</v>
      </c>
      <c r="D2" t="s">
        <v>130</v>
      </c>
      <c r="E2">
        <v>690</v>
      </c>
      <c r="F2">
        <v>620</v>
      </c>
      <c r="G2" t="s">
        <v>60</v>
      </c>
      <c r="H2" t="str">
        <f>A2&amp;G2&amp;E2&amp;G2&amp;F2</f>
        <v>1|690|620</v>
      </c>
      <c r="J2" t="str">
        <f>$D2&amp;E$1&amp;$L$1&amp;$N$1&amp;$L$1&amp;E2</f>
        <v>X坐标输入坐标X = 690</v>
      </c>
      <c r="K2" t="str">
        <f>$D2&amp;F$1&amp;$L$1&amp;$N$1&amp;$L$1&amp;F2</f>
        <v>X坐标输入坐标Y = 620</v>
      </c>
      <c r="L2" t="str">
        <f>J2&amp;$L$1&amp;$O$1&amp;$L$1&amp;K2</f>
        <v>X坐标输入坐标X = 690 : X坐标输入坐标Y = 620</v>
      </c>
      <c r="M2" t="str">
        <f>$M$1&amp;$L$1&amp;D2&amp;$J$1&amp;$P$1&amp;$L$1&amp;D2&amp;$K$1</f>
        <v>Dim X坐标输入坐标X, X坐标输入坐标Y</v>
      </c>
    </row>
    <row r="3" spans="1:16" x14ac:dyDescent="0.2">
      <c r="A3">
        <v>2</v>
      </c>
      <c r="B3" t="s">
        <v>125</v>
      </c>
      <c r="C3" t="s">
        <v>125</v>
      </c>
      <c r="D3" t="s">
        <v>131</v>
      </c>
      <c r="E3">
        <v>690</v>
      </c>
      <c r="F3">
        <v>730</v>
      </c>
      <c r="G3" t="s">
        <v>60</v>
      </c>
      <c r="H3" t="str">
        <f t="shared" ref="H3:H46" si="0">A3&amp;G3&amp;E3&amp;G3&amp;F3</f>
        <v>2|690|730</v>
      </c>
      <c r="J3" t="str">
        <f t="shared" ref="J3:J15" si="1">$D3&amp;E$1&amp;$L$1&amp;$N$1&amp;$L$1&amp;E3</f>
        <v>Y坐标输入坐标X = 690</v>
      </c>
      <c r="K3" t="str">
        <f t="shared" ref="K3:K15" si="2">$D3&amp;F$1&amp;$L$1&amp;$N$1&amp;$L$1&amp;F3</f>
        <v>Y坐标输入坐标Y = 730</v>
      </c>
      <c r="L3" t="str">
        <f t="shared" ref="L3:L15" si="3">J3&amp;$L$1&amp;$O$1&amp;$L$1&amp;K3</f>
        <v>Y坐标输入坐标X = 690 : Y坐标输入坐标Y = 730</v>
      </c>
      <c r="M3" t="str">
        <f t="shared" ref="M3:M15" si="4">$M$1&amp;$L$1&amp;D3&amp;$J$1&amp;$P$1&amp;$L$1&amp;D3&amp;$K$1</f>
        <v>Dim Y坐标输入坐标X, Y坐标输入坐标Y</v>
      </c>
    </row>
    <row r="4" spans="1:16" x14ac:dyDescent="0.2">
      <c r="A4">
        <v>3</v>
      </c>
      <c r="B4" t="s">
        <v>125</v>
      </c>
      <c r="C4" t="s">
        <v>125</v>
      </c>
      <c r="D4" t="s">
        <v>132</v>
      </c>
      <c r="E4">
        <v>690</v>
      </c>
      <c r="F4">
        <v>800</v>
      </c>
      <c r="G4" t="s">
        <v>60</v>
      </c>
      <c r="H4" t="str">
        <f t="shared" si="0"/>
        <v>3|690|800</v>
      </c>
      <c r="J4" t="str">
        <f t="shared" si="1"/>
        <v>搜索坐标X = 690</v>
      </c>
      <c r="K4" t="str">
        <f t="shared" si="2"/>
        <v>搜索坐标Y = 800</v>
      </c>
      <c r="L4" t="str">
        <f t="shared" si="3"/>
        <v>搜索坐标X = 690 : 搜索坐标Y = 800</v>
      </c>
      <c r="M4" t="str">
        <f t="shared" si="4"/>
        <v>Dim 搜索坐标X, 搜索坐标Y</v>
      </c>
    </row>
    <row r="5" spans="1:16" x14ac:dyDescent="0.2">
      <c r="A5">
        <v>4</v>
      </c>
      <c r="B5" t="s">
        <v>61</v>
      </c>
      <c r="C5" t="s">
        <v>61</v>
      </c>
      <c r="D5" t="s">
        <v>62</v>
      </c>
      <c r="E5">
        <v>42</v>
      </c>
      <c r="F5">
        <v>443</v>
      </c>
      <c r="G5" t="s">
        <v>60</v>
      </c>
      <c r="H5" t="str">
        <f t="shared" si="0"/>
        <v>4|42|443</v>
      </c>
      <c r="J5" t="str">
        <f t="shared" si="1"/>
        <v>顶部收起坐标X = 42</v>
      </c>
      <c r="K5" t="str">
        <f t="shared" si="2"/>
        <v>顶部收起坐标Y = 443</v>
      </c>
      <c r="L5" t="str">
        <f t="shared" si="3"/>
        <v>顶部收起坐标X = 42 : 顶部收起坐标Y = 443</v>
      </c>
      <c r="M5" t="str">
        <f t="shared" si="4"/>
        <v>Dim 顶部收起坐标X, 顶部收起坐标Y</v>
      </c>
    </row>
    <row r="6" spans="1:16" x14ac:dyDescent="0.2">
      <c r="A6">
        <v>5</v>
      </c>
      <c r="B6" t="s">
        <v>61</v>
      </c>
      <c r="C6" t="s">
        <v>61</v>
      </c>
      <c r="D6" t="s">
        <v>162</v>
      </c>
      <c r="E6">
        <v>555</v>
      </c>
      <c r="F6">
        <v>459</v>
      </c>
      <c r="G6" t="s">
        <v>60</v>
      </c>
      <c r="H6" t="str">
        <f t="shared" si="0"/>
        <v>5|555|459</v>
      </c>
      <c r="J6" t="str">
        <f t="shared" si="1"/>
        <v>主城兵力坐标X = 555</v>
      </c>
      <c r="K6" t="str">
        <f t="shared" si="2"/>
        <v>主城兵力坐标Y = 459</v>
      </c>
      <c r="L6" t="str">
        <f t="shared" si="3"/>
        <v>主城兵力坐标X = 555 : 主城兵力坐标Y = 459</v>
      </c>
      <c r="M6" t="str">
        <f t="shared" si="4"/>
        <v>Dim 主城兵力坐标X, 主城兵力坐标Y</v>
      </c>
    </row>
    <row r="7" spans="1:16" x14ac:dyDescent="0.2">
      <c r="A7">
        <v>6</v>
      </c>
      <c r="B7" t="s">
        <v>61</v>
      </c>
      <c r="C7" t="s">
        <v>61</v>
      </c>
      <c r="D7" t="s">
        <v>134</v>
      </c>
      <c r="E7">
        <v>235</v>
      </c>
      <c r="F7">
        <v>970</v>
      </c>
      <c r="G7" t="s">
        <v>60</v>
      </c>
      <c r="H7" t="str">
        <f t="shared" si="0"/>
        <v>6|235|970</v>
      </c>
      <c r="J7" t="str">
        <f t="shared" si="1"/>
        <v>一键军团帮助坐标X = 235</v>
      </c>
      <c r="K7" t="str">
        <f t="shared" si="2"/>
        <v>一键军团帮助坐标Y = 970</v>
      </c>
      <c r="L7" t="str">
        <f t="shared" si="3"/>
        <v>一键军团帮助坐标X = 235 : 一键军团帮助坐标Y = 970</v>
      </c>
      <c r="M7" t="str">
        <f t="shared" si="4"/>
        <v>Dim 一键军团帮助坐标X, 一键军团帮助坐标Y</v>
      </c>
    </row>
    <row r="8" spans="1:16" x14ac:dyDescent="0.2">
      <c r="A8">
        <v>7</v>
      </c>
      <c r="B8" t="s">
        <v>61</v>
      </c>
      <c r="C8" t="s">
        <v>61</v>
      </c>
      <c r="D8" t="s">
        <v>64</v>
      </c>
      <c r="E8">
        <v>565</v>
      </c>
      <c r="F8">
        <v>1145</v>
      </c>
      <c r="G8" t="s">
        <v>60</v>
      </c>
      <c r="H8" t="str">
        <f t="shared" si="0"/>
        <v>7|565|1145</v>
      </c>
      <c r="J8" t="str">
        <f t="shared" si="1"/>
        <v>底部展开按钮坐标X = 565</v>
      </c>
      <c r="K8" t="str">
        <f t="shared" si="2"/>
        <v>底部展开按钮坐标Y = 1145</v>
      </c>
      <c r="L8" t="str">
        <f t="shared" si="3"/>
        <v>底部展开按钮坐标X = 565 : 底部展开按钮坐标Y = 1145</v>
      </c>
      <c r="M8" t="str">
        <f t="shared" si="4"/>
        <v>Dim 底部展开按钮坐标X, 底部展开按钮坐标Y</v>
      </c>
    </row>
    <row r="9" spans="1:16" x14ac:dyDescent="0.2">
      <c r="A9">
        <v>8</v>
      </c>
      <c r="B9" t="s">
        <v>61</v>
      </c>
      <c r="C9" t="s">
        <v>61</v>
      </c>
      <c r="D9" t="s">
        <v>63</v>
      </c>
      <c r="E9">
        <v>44</v>
      </c>
      <c r="F9">
        <v>1113</v>
      </c>
      <c r="G9" t="s">
        <v>60</v>
      </c>
      <c r="H9" t="str">
        <f t="shared" si="0"/>
        <v>8|44|1113</v>
      </c>
      <c r="J9" t="str">
        <f t="shared" si="1"/>
        <v>底部收起按钮坐标X = 44</v>
      </c>
      <c r="K9" t="str">
        <f t="shared" si="2"/>
        <v>底部收起按钮坐标Y = 1113</v>
      </c>
      <c r="L9" t="str">
        <f t="shared" si="3"/>
        <v>底部收起按钮坐标X = 44 : 底部收起按钮坐标Y = 1113</v>
      </c>
      <c r="M9" t="str">
        <f t="shared" si="4"/>
        <v>Dim 底部收起按钮坐标X, 底部收起按钮坐标Y</v>
      </c>
    </row>
    <row r="10" spans="1:16" x14ac:dyDescent="0.2">
      <c r="A10">
        <v>9</v>
      </c>
      <c r="B10" t="s">
        <v>146</v>
      </c>
      <c r="C10" t="s">
        <v>118</v>
      </c>
      <c r="D10" t="s">
        <v>48</v>
      </c>
      <c r="E10">
        <v>83</v>
      </c>
      <c r="F10">
        <v>988</v>
      </c>
      <c r="G10" t="s">
        <v>60</v>
      </c>
      <c r="H10" t="str">
        <f t="shared" si="0"/>
        <v>9|83|988</v>
      </c>
      <c r="J10" t="str">
        <f t="shared" si="1"/>
        <v>开战坐标X = 83</v>
      </c>
      <c r="K10" t="str">
        <f t="shared" si="2"/>
        <v>开战坐标Y = 988</v>
      </c>
      <c r="L10" t="str">
        <f t="shared" si="3"/>
        <v>开战坐标X = 83 : 开战坐标Y = 988</v>
      </c>
      <c r="M10" t="str">
        <f t="shared" si="4"/>
        <v>Dim 开战坐标X, 开战坐标Y</v>
      </c>
    </row>
    <row r="11" spans="1:16" x14ac:dyDescent="0.2">
      <c r="A11">
        <v>10</v>
      </c>
      <c r="B11" t="s">
        <v>118</v>
      </c>
      <c r="C11" t="s">
        <v>118</v>
      </c>
      <c r="D11" t="s">
        <v>49</v>
      </c>
      <c r="E11">
        <v>675</v>
      </c>
      <c r="F11">
        <v>1075</v>
      </c>
      <c r="G11" t="s">
        <v>60</v>
      </c>
      <c r="H11" t="str">
        <f t="shared" si="0"/>
        <v>10|675|1075</v>
      </c>
      <c r="J11" t="str">
        <f t="shared" si="1"/>
        <v>自动坐标X = 675</v>
      </c>
      <c r="K11" t="str">
        <f t="shared" si="2"/>
        <v>自动坐标Y = 1075</v>
      </c>
      <c r="L11" t="str">
        <f t="shared" si="3"/>
        <v>自动坐标X = 675 : 自动坐标Y = 1075</v>
      </c>
      <c r="M11" t="str">
        <f t="shared" si="4"/>
        <v>Dim 自动坐标X, 自动坐标Y</v>
      </c>
    </row>
    <row r="12" spans="1:16" x14ac:dyDescent="0.2">
      <c r="A12">
        <v>11</v>
      </c>
      <c r="B12" t="s">
        <v>118</v>
      </c>
      <c r="C12" t="s">
        <v>118</v>
      </c>
      <c r="D12" t="s">
        <v>50</v>
      </c>
      <c r="E12">
        <v>675</v>
      </c>
      <c r="F12">
        <v>1150</v>
      </c>
      <c r="G12" t="s">
        <v>60</v>
      </c>
      <c r="H12" t="str">
        <f t="shared" si="0"/>
        <v>11|675|1150</v>
      </c>
      <c r="J12" t="str">
        <f t="shared" si="1"/>
        <v>速度坐标X = 675</v>
      </c>
      <c r="K12" t="str">
        <f t="shared" si="2"/>
        <v>速度坐标Y = 1150</v>
      </c>
      <c r="L12" t="str">
        <f t="shared" si="3"/>
        <v>速度坐标X = 675 : 速度坐标Y = 1150</v>
      </c>
      <c r="M12" t="str">
        <f t="shared" si="4"/>
        <v>Dim 速度坐标X, 速度坐标Y</v>
      </c>
    </row>
    <row r="13" spans="1:16" x14ac:dyDescent="0.2">
      <c r="A13">
        <v>12</v>
      </c>
      <c r="B13" t="s">
        <v>118</v>
      </c>
      <c r="C13" t="s">
        <v>118</v>
      </c>
      <c r="D13" t="s">
        <v>51</v>
      </c>
      <c r="E13">
        <v>675</v>
      </c>
      <c r="F13">
        <v>1230</v>
      </c>
      <c r="G13" t="s">
        <v>60</v>
      </c>
      <c r="H13" t="str">
        <f t="shared" si="0"/>
        <v>12|675|1230</v>
      </c>
      <c r="J13" t="str">
        <f t="shared" si="1"/>
        <v>暂停坐标X = 675</v>
      </c>
      <c r="K13" t="str">
        <f t="shared" si="2"/>
        <v>暂停坐标Y = 1230</v>
      </c>
      <c r="L13" t="str">
        <f t="shared" si="3"/>
        <v>暂停坐标X = 675 : 暂停坐标Y = 1230</v>
      </c>
      <c r="M13" t="str">
        <f t="shared" si="4"/>
        <v>Dim 暂停坐标X, 暂停坐标Y</v>
      </c>
    </row>
    <row r="14" spans="1:16" x14ac:dyDescent="0.2">
      <c r="A14">
        <v>13</v>
      </c>
      <c r="B14" t="s">
        <v>118</v>
      </c>
      <c r="C14" t="s">
        <v>118</v>
      </c>
      <c r="D14" t="s">
        <v>52</v>
      </c>
      <c r="E14">
        <v>620</v>
      </c>
      <c r="F14">
        <v>1200</v>
      </c>
      <c r="G14" t="s">
        <v>60</v>
      </c>
      <c r="H14" t="str">
        <f t="shared" si="0"/>
        <v>13|620|1200</v>
      </c>
      <c r="J14" t="str">
        <f t="shared" si="1"/>
        <v>战斗跳过坐标X = 620</v>
      </c>
      <c r="K14" t="str">
        <f t="shared" si="2"/>
        <v>战斗跳过坐标Y = 1200</v>
      </c>
      <c r="L14" t="str">
        <f t="shared" si="3"/>
        <v>战斗跳过坐标X = 620 : 战斗跳过坐标Y = 1200</v>
      </c>
      <c r="M14" t="str">
        <f t="shared" si="4"/>
        <v>Dim 战斗跳过坐标X, 战斗跳过坐标Y</v>
      </c>
    </row>
    <row r="15" spans="1:16" x14ac:dyDescent="0.2">
      <c r="A15">
        <v>14</v>
      </c>
      <c r="B15" t="s">
        <v>118</v>
      </c>
      <c r="C15" t="s">
        <v>118</v>
      </c>
      <c r="D15" t="s">
        <v>53</v>
      </c>
      <c r="E15">
        <v>80</v>
      </c>
      <c r="F15">
        <v>1040</v>
      </c>
      <c r="G15" t="s">
        <v>60</v>
      </c>
      <c r="H15" t="str">
        <f t="shared" si="0"/>
        <v>14|80|1040</v>
      </c>
      <c r="J15" t="str">
        <f t="shared" si="1"/>
        <v>离开坐标X = 80</v>
      </c>
      <c r="K15" t="str">
        <f t="shared" si="2"/>
        <v>离开坐标Y = 1040</v>
      </c>
      <c r="L15" t="str">
        <f t="shared" si="3"/>
        <v>离开坐标X = 80 : 离开坐标Y = 1040</v>
      </c>
      <c r="M15" t="str">
        <f t="shared" si="4"/>
        <v>Dim 离开坐标X, 离开坐标Y</v>
      </c>
    </row>
    <row r="16" spans="1:16" x14ac:dyDescent="0.2">
      <c r="A16">
        <v>15</v>
      </c>
      <c r="B16" t="s">
        <v>118</v>
      </c>
      <c r="C16" t="s">
        <v>118</v>
      </c>
      <c r="D16" t="s">
        <v>54</v>
      </c>
      <c r="E16">
        <v>50</v>
      </c>
      <c r="F16">
        <v>1150</v>
      </c>
      <c r="G16" t="s">
        <v>60</v>
      </c>
      <c r="H16" t="str">
        <f t="shared" si="0"/>
        <v>15|50|1150</v>
      </c>
      <c r="J16" t="str">
        <f t="shared" ref="J16:J46" si="5">$D16&amp;E$1&amp;$L$1&amp;$N$1&amp;$L$1&amp;E16</f>
        <v>单挑跳过坐标X = 50</v>
      </c>
      <c r="K16" t="str">
        <f t="shared" ref="K16:K46" si="6">$D16&amp;F$1&amp;$L$1&amp;$N$1&amp;$L$1&amp;F16</f>
        <v>单挑跳过坐标Y = 1150</v>
      </c>
      <c r="L16" t="str">
        <f t="shared" ref="L16:L46" si="7">J16&amp;$L$1&amp;$O$1&amp;$L$1&amp;K16</f>
        <v>单挑跳过坐标X = 50 : 单挑跳过坐标Y = 1150</v>
      </c>
      <c r="M16" t="str">
        <f t="shared" ref="M16:M46" si="8">$M$1&amp;$L$1&amp;D16&amp;$J$1&amp;$P$1&amp;$L$1&amp;D16&amp;$K$1</f>
        <v>Dim 单挑跳过坐标X, 单挑跳过坐标Y</v>
      </c>
    </row>
    <row r="17" spans="1:13" x14ac:dyDescent="0.2">
      <c r="A17">
        <v>16</v>
      </c>
      <c r="B17" t="s">
        <v>118</v>
      </c>
      <c r="C17" t="s">
        <v>118</v>
      </c>
      <c r="D17" t="s">
        <v>55</v>
      </c>
      <c r="E17">
        <v>635</v>
      </c>
      <c r="F17">
        <v>1120</v>
      </c>
      <c r="G17" t="s">
        <v>60</v>
      </c>
      <c r="H17" t="str">
        <f t="shared" si="0"/>
        <v>16|635|1120</v>
      </c>
      <c r="J17" t="str">
        <f t="shared" si="5"/>
        <v>剧情跳过坐标X = 635</v>
      </c>
      <c r="K17" t="str">
        <f t="shared" si="6"/>
        <v>剧情跳过坐标Y = 1120</v>
      </c>
      <c r="L17" t="str">
        <f t="shared" si="7"/>
        <v>剧情跳过坐标X = 635 : 剧情跳过坐标Y = 1120</v>
      </c>
      <c r="M17" t="str">
        <f t="shared" si="8"/>
        <v>Dim 剧情跳过坐标X, 剧情跳过坐标Y</v>
      </c>
    </row>
    <row r="18" spans="1:13" x14ac:dyDescent="0.2">
      <c r="A18">
        <v>17</v>
      </c>
      <c r="B18" t="s">
        <v>119</v>
      </c>
      <c r="C18" t="s">
        <v>119</v>
      </c>
      <c r="D18" t="s">
        <v>0</v>
      </c>
      <c r="E18">
        <v>670</v>
      </c>
      <c r="F18">
        <v>64</v>
      </c>
      <c r="G18" t="s">
        <v>60</v>
      </c>
      <c r="H18" t="str">
        <f t="shared" si="0"/>
        <v>17|670|64</v>
      </c>
      <c r="J18" t="str">
        <f t="shared" si="5"/>
        <v>普通副本坐标X = 670</v>
      </c>
      <c r="K18" t="str">
        <f t="shared" si="6"/>
        <v>普通副本坐标Y = 64</v>
      </c>
      <c r="L18" t="str">
        <f t="shared" si="7"/>
        <v>普通副本坐标X = 670 : 普通副本坐标Y = 64</v>
      </c>
      <c r="M18" t="str">
        <f t="shared" si="8"/>
        <v>Dim 普通副本坐标X, 普通副本坐标Y</v>
      </c>
    </row>
    <row r="19" spans="1:13" x14ac:dyDescent="0.2">
      <c r="A19">
        <v>18</v>
      </c>
      <c r="B19" t="s">
        <v>119</v>
      </c>
      <c r="C19" t="s">
        <v>119</v>
      </c>
      <c r="D19" t="s">
        <v>3</v>
      </c>
      <c r="E19">
        <v>150</v>
      </c>
      <c r="F19">
        <v>29</v>
      </c>
      <c r="G19" t="s">
        <v>60</v>
      </c>
      <c r="H19" t="str">
        <f t="shared" si="0"/>
        <v>18|150|29</v>
      </c>
      <c r="J19" t="str">
        <f t="shared" si="5"/>
        <v>章节选择坐标X = 150</v>
      </c>
      <c r="K19" t="str">
        <f t="shared" si="6"/>
        <v>章节选择坐标Y = 29</v>
      </c>
      <c r="L19" t="str">
        <f t="shared" si="7"/>
        <v>章节选择坐标X = 150 : 章节选择坐标Y = 29</v>
      </c>
      <c r="M19" t="str">
        <f t="shared" si="8"/>
        <v>Dim 章节选择坐标X, 章节选择坐标Y</v>
      </c>
    </row>
    <row r="20" spans="1:13" x14ac:dyDescent="0.2">
      <c r="A20">
        <v>19</v>
      </c>
      <c r="B20" t="s">
        <v>119</v>
      </c>
      <c r="C20" t="s">
        <v>119</v>
      </c>
      <c r="D20" t="s">
        <v>4</v>
      </c>
      <c r="E20">
        <v>46</v>
      </c>
      <c r="F20">
        <v>771</v>
      </c>
      <c r="G20" t="s">
        <v>60</v>
      </c>
      <c r="H20" t="str">
        <f t="shared" si="0"/>
        <v>19|46|771</v>
      </c>
      <c r="J20" t="str">
        <f t="shared" si="5"/>
        <v>宝箱1坐标X = 46</v>
      </c>
      <c r="K20" t="str">
        <f t="shared" si="6"/>
        <v>宝箱1坐标Y = 771</v>
      </c>
      <c r="L20" t="str">
        <f t="shared" si="7"/>
        <v>宝箱1坐标X = 46 : 宝箱1坐标Y = 771</v>
      </c>
      <c r="M20" t="str">
        <f t="shared" si="8"/>
        <v>Dim 宝箱1坐标X, 宝箱1坐标Y</v>
      </c>
    </row>
    <row r="21" spans="1:13" x14ac:dyDescent="0.2">
      <c r="A21">
        <v>20</v>
      </c>
      <c r="B21" t="s">
        <v>119</v>
      </c>
      <c r="C21" t="s">
        <v>119</v>
      </c>
      <c r="D21" t="s">
        <v>5</v>
      </c>
      <c r="E21">
        <v>47</v>
      </c>
      <c r="F21">
        <v>942</v>
      </c>
      <c r="G21" t="s">
        <v>60</v>
      </c>
      <c r="H21" t="str">
        <f t="shared" si="0"/>
        <v>20|47|942</v>
      </c>
      <c r="J21" t="str">
        <f t="shared" si="5"/>
        <v>宝箱2坐标X = 47</v>
      </c>
      <c r="K21" t="str">
        <f t="shared" si="6"/>
        <v>宝箱2坐标Y = 942</v>
      </c>
      <c r="L21" t="str">
        <f t="shared" si="7"/>
        <v>宝箱2坐标X = 47 : 宝箱2坐标Y = 942</v>
      </c>
      <c r="M21" t="str">
        <f t="shared" si="8"/>
        <v>Dim 宝箱2坐标X, 宝箱2坐标Y</v>
      </c>
    </row>
    <row r="22" spans="1:13" x14ac:dyDescent="0.2">
      <c r="A22">
        <v>21</v>
      </c>
      <c r="B22" t="s">
        <v>119</v>
      </c>
      <c r="C22" t="s">
        <v>119</v>
      </c>
      <c r="D22" t="s">
        <v>6</v>
      </c>
      <c r="E22">
        <v>51</v>
      </c>
      <c r="F22">
        <v>1105</v>
      </c>
      <c r="G22" t="s">
        <v>60</v>
      </c>
      <c r="H22" t="str">
        <f t="shared" si="0"/>
        <v>21|51|1105</v>
      </c>
      <c r="J22" t="str">
        <f t="shared" si="5"/>
        <v>宝箱3坐标X = 51</v>
      </c>
      <c r="K22" t="str">
        <f t="shared" si="6"/>
        <v>宝箱3坐标Y = 1105</v>
      </c>
      <c r="L22" t="str">
        <f t="shared" si="7"/>
        <v>宝箱3坐标X = 51 : 宝箱3坐标Y = 1105</v>
      </c>
      <c r="M22" t="str">
        <f t="shared" si="8"/>
        <v>Dim 宝箱3坐标X, 宝箱3坐标Y</v>
      </c>
    </row>
    <row r="23" spans="1:13" x14ac:dyDescent="0.2">
      <c r="A23">
        <v>22</v>
      </c>
      <c r="B23" t="s">
        <v>119</v>
      </c>
      <c r="C23" t="s">
        <v>119</v>
      </c>
      <c r="D23" t="s">
        <v>7</v>
      </c>
      <c r="E23">
        <v>358</v>
      </c>
      <c r="F23">
        <v>175</v>
      </c>
      <c r="G23" t="s">
        <v>60</v>
      </c>
      <c r="H23" t="str">
        <f t="shared" si="0"/>
        <v>22|358|175</v>
      </c>
      <c r="J23" t="str">
        <f t="shared" si="5"/>
        <v>上一页坐标X = 358</v>
      </c>
      <c r="K23" t="str">
        <f t="shared" si="6"/>
        <v>上一页坐标Y = 175</v>
      </c>
      <c r="L23" t="str">
        <f t="shared" si="7"/>
        <v>上一页坐标X = 358 : 上一页坐标Y = 175</v>
      </c>
      <c r="M23" t="str">
        <f t="shared" si="8"/>
        <v>Dim 上一页坐标X, 上一页坐标Y</v>
      </c>
    </row>
    <row r="24" spans="1:13" x14ac:dyDescent="0.2">
      <c r="A24">
        <v>23</v>
      </c>
      <c r="B24" t="s">
        <v>119</v>
      </c>
      <c r="C24" t="s">
        <v>119</v>
      </c>
      <c r="D24" t="s">
        <v>8</v>
      </c>
      <c r="E24">
        <v>357</v>
      </c>
      <c r="F24">
        <v>1234</v>
      </c>
      <c r="G24" t="s">
        <v>60</v>
      </c>
      <c r="H24" t="str">
        <f t="shared" si="0"/>
        <v>23|357|1234</v>
      </c>
      <c r="J24" t="str">
        <f t="shared" si="5"/>
        <v>下一页坐标X = 357</v>
      </c>
      <c r="K24" t="str">
        <f t="shared" si="6"/>
        <v>下一页坐标Y = 1234</v>
      </c>
      <c r="L24" t="str">
        <f t="shared" si="7"/>
        <v>下一页坐标X = 357 : 下一页坐标Y = 1234</v>
      </c>
      <c r="M24" t="str">
        <f t="shared" si="8"/>
        <v>Dim 下一页坐标X, 下一页坐标Y</v>
      </c>
    </row>
    <row r="25" spans="1:13" x14ac:dyDescent="0.2">
      <c r="A25">
        <v>24</v>
      </c>
      <c r="B25" t="s">
        <v>135</v>
      </c>
      <c r="C25" t="s">
        <v>119</v>
      </c>
      <c r="D25" t="s">
        <v>9</v>
      </c>
      <c r="E25">
        <v>171</v>
      </c>
      <c r="F25">
        <v>945</v>
      </c>
      <c r="G25" t="s">
        <v>60</v>
      </c>
      <c r="H25" t="str">
        <f t="shared" si="0"/>
        <v>24|171|945</v>
      </c>
      <c r="J25" t="str">
        <f t="shared" si="5"/>
        <v>挑战坐标X = 171</v>
      </c>
      <c r="K25" t="str">
        <f t="shared" si="6"/>
        <v>挑战坐标Y = 945</v>
      </c>
      <c r="L25" t="str">
        <f t="shared" si="7"/>
        <v>挑战坐标X = 171 : 挑战坐标Y = 945</v>
      </c>
      <c r="M25" t="str">
        <f t="shared" si="8"/>
        <v>Dim 挑战坐标X, 挑战坐标Y</v>
      </c>
    </row>
    <row r="26" spans="1:13" x14ac:dyDescent="0.2">
      <c r="A26">
        <v>25</v>
      </c>
      <c r="B26" t="s">
        <v>135</v>
      </c>
      <c r="C26" t="s">
        <v>119</v>
      </c>
      <c r="D26" t="s">
        <v>10</v>
      </c>
      <c r="E26">
        <v>169</v>
      </c>
      <c r="F26">
        <v>756</v>
      </c>
      <c r="G26" t="s">
        <v>60</v>
      </c>
      <c r="H26" t="str">
        <f t="shared" si="0"/>
        <v>25|169|756</v>
      </c>
      <c r="J26" t="str">
        <f t="shared" si="5"/>
        <v>进入扫荡坐标X = 169</v>
      </c>
      <c r="K26" t="str">
        <f t="shared" si="6"/>
        <v>进入扫荡坐标Y = 756</v>
      </c>
      <c r="L26" t="str">
        <f t="shared" si="7"/>
        <v>进入扫荡坐标X = 169 : 进入扫荡坐标Y = 756</v>
      </c>
      <c r="M26" t="str">
        <f t="shared" si="8"/>
        <v>Dim 进入扫荡坐标X, 进入扫荡坐标Y</v>
      </c>
    </row>
    <row r="27" spans="1:13" x14ac:dyDescent="0.2">
      <c r="A27">
        <v>26</v>
      </c>
      <c r="B27" t="s">
        <v>136</v>
      </c>
      <c r="C27" t="s">
        <v>119</v>
      </c>
      <c r="D27" t="s">
        <v>11</v>
      </c>
      <c r="E27">
        <v>200</v>
      </c>
      <c r="F27">
        <v>650</v>
      </c>
      <c r="G27" t="s">
        <v>60</v>
      </c>
      <c r="H27" t="str">
        <f t="shared" si="0"/>
        <v>26|200|650</v>
      </c>
      <c r="J27" t="str">
        <f t="shared" si="5"/>
        <v>开始扫荡坐标X = 200</v>
      </c>
      <c r="K27" t="str">
        <f t="shared" si="6"/>
        <v>开始扫荡坐标Y = 650</v>
      </c>
      <c r="L27" t="str">
        <f t="shared" si="7"/>
        <v>开始扫荡坐标X = 200 : 开始扫荡坐标Y = 650</v>
      </c>
      <c r="M27" t="str">
        <f t="shared" si="8"/>
        <v>Dim 开始扫荡坐标X, 开始扫荡坐标Y</v>
      </c>
    </row>
    <row r="28" spans="1:13" x14ac:dyDescent="0.2">
      <c r="A28">
        <v>27</v>
      </c>
      <c r="B28" t="s">
        <v>136</v>
      </c>
      <c r="C28" t="s">
        <v>119</v>
      </c>
      <c r="D28" t="s">
        <v>12</v>
      </c>
      <c r="E28">
        <v>305</v>
      </c>
      <c r="F28">
        <v>752</v>
      </c>
      <c r="G28" t="s">
        <v>60</v>
      </c>
      <c r="H28" t="str">
        <f t="shared" si="0"/>
        <v>27|305|752</v>
      </c>
      <c r="J28" t="str">
        <f t="shared" si="5"/>
        <v>加号坐标X = 305</v>
      </c>
      <c r="K28" t="str">
        <f t="shared" si="6"/>
        <v>加号坐标Y = 752</v>
      </c>
      <c r="L28" t="str">
        <f t="shared" si="7"/>
        <v>加号坐标X = 305 : 加号坐标Y = 752</v>
      </c>
      <c r="M28" t="str">
        <f t="shared" si="8"/>
        <v>Dim 加号坐标X, 加号坐标Y</v>
      </c>
    </row>
    <row r="29" spans="1:13" x14ac:dyDescent="0.2">
      <c r="A29">
        <v>28</v>
      </c>
      <c r="B29" t="s">
        <v>136</v>
      </c>
      <c r="C29" t="s">
        <v>119</v>
      </c>
      <c r="D29" t="s">
        <v>13</v>
      </c>
      <c r="E29">
        <v>305</v>
      </c>
      <c r="F29">
        <v>420</v>
      </c>
      <c r="G29" t="s">
        <v>60</v>
      </c>
      <c r="H29" t="str">
        <f t="shared" si="0"/>
        <v>28|305|420</v>
      </c>
      <c r="J29" t="str">
        <f t="shared" si="5"/>
        <v>减号坐标X = 305</v>
      </c>
      <c r="K29" t="str">
        <f t="shared" si="6"/>
        <v>减号坐标Y = 420</v>
      </c>
      <c r="L29" t="str">
        <f t="shared" si="7"/>
        <v>减号坐标X = 305 : 减号坐标Y = 420</v>
      </c>
      <c r="M29" t="str">
        <f t="shared" si="8"/>
        <v>Dim 减号坐标X, 减号坐标Y</v>
      </c>
    </row>
    <row r="30" spans="1:13" x14ac:dyDescent="0.2">
      <c r="A30">
        <v>29</v>
      </c>
      <c r="B30" t="s">
        <v>137</v>
      </c>
      <c r="C30" t="s">
        <v>119</v>
      </c>
      <c r="D30" t="s">
        <v>14</v>
      </c>
      <c r="E30">
        <v>95</v>
      </c>
      <c r="F30">
        <v>100</v>
      </c>
      <c r="G30" t="s">
        <v>60</v>
      </c>
      <c r="H30" t="str">
        <f t="shared" si="0"/>
        <v>29|95|100</v>
      </c>
      <c r="J30" t="str">
        <f t="shared" si="5"/>
        <v>章节位置1坐标X = 95</v>
      </c>
      <c r="K30" t="str">
        <f t="shared" si="6"/>
        <v>章节位置1坐标Y = 100</v>
      </c>
      <c r="L30" t="str">
        <f t="shared" si="7"/>
        <v>章节位置1坐标X = 95 : 章节位置1坐标Y = 100</v>
      </c>
      <c r="M30" t="str">
        <f t="shared" si="8"/>
        <v>Dim 章节位置1坐标X, 章节位置1坐标Y</v>
      </c>
    </row>
    <row r="31" spans="1:13" x14ac:dyDescent="0.2">
      <c r="A31">
        <v>30</v>
      </c>
      <c r="B31" t="s">
        <v>137</v>
      </c>
      <c r="C31" t="s">
        <v>119</v>
      </c>
      <c r="D31" t="s">
        <v>15</v>
      </c>
      <c r="E31">
        <v>95</v>
      </c>
      <c r="F31">
        <v>180</v>
      </c>
      <c r="G31" t="s">
        <v>60</v>
      </c>
      <c r="H31" t="str">
        <f t="shared" si="0"/>
        <v>30|95|180</v>
      </c>
      <c r="J31" t="str">
        <f t="shared" si="5"/>
        <v>章节位置2坐标X = 95</v>
      </c>
      <c r="K31" t="str">
        <f t="shared" si="6"/>
        <v>章节位置2坐标Y = 180</v>
      </c>
      <c r="L31" t="str">
        <f t="shared" si="7"/>
        <v>章节位置2坐标X = 95 : 章节位置2坐标Y = 180</v>
      </c>
      <c r="M31" t="str">
        <f t="shared" si="8"/>
        <v>Dim 章节位置2坐标X, 章节位置2坐标Y</v>
      </c>
    </row>
    <row r="32" spans="1:13" x14ac:dyDescent="0.2">
      <c r="A32">
        <v>31</v>
      </c>
      <c r="B32" t="s">
        <v>137</v>
      </c>
      <c r="C32" t="s">
        <v>119</v>
      </c>
      <c r="D32" t="s">
        <v>16</v>
      </c>
      <c r="E32">
        <v>95</v>
      </c>
      <c r="F32">
        <v>260</v>
      </c>
      <c r="G32" t="s">
        <v>60</v>
      </c>
      <c r="H32" t="str">
        <f t="shared" si="0"/>
        <v>31|95|260</v>
      </c>
      <c r="J32" t="str">
        <f t="shared" si="5"/>
        <v>章节位置3坐标X = 95</v>
      </c>
      <c r="K32" t="str">
        <f t="shared" si="6"/>
        <v>章节位置3坐标Y = 260</v>
      </c>
      <c r="L32" t="str">
        <f t="shared" si="7"/>
        <v>章节位置3坐标X = 95 : 章节位置3坐标Y = 260</v>
      </c>
      <c r="M32" t="str">
        <f t="shared" si="8"/>
        <v>Dim 章节位置3坐标X, 章节位置3坐标Y</v>
      </c>
    </row>
    <row r="33" spans="1:13" x14ac:dyDescent="0.2">
      <c r="A33">
        <v>32</v>
      </c>
      <c r="B33" t="s">
        <v>137</v>
      </c>
      <c r="C33" t="s">
        <v>119</v>
      </c>
      <c r="D33" t="s">
        <v>17</v>
      </c>
      <c r="E33">
        <v>95</v>
      </c>
      <c r="F33">
        <v>340</v>
      </c>
      <c r="G33" t="s">
        <v>60</v>
      </c>
      <c r="H33" t="str">
        <f t="shared" si="0"/>
        <v>32|95|340</v>
      </c>
      <c r="J33" t="str">
        <f t="shared" si="5"/>
        <v>章节位置4坐标X = 95</v>
      </c>
      <c r="K33" t="str">
        <f t="shared" si="6"/>
        <v>章节位置4坐标Y = 340</v>
      </c>
      <c r="L33" t="str">
        <f t="shared" si="7"/>
        <v>章节位置4坐标X = 95 : 章节位置4坐标Y = 340</v>
      </c>
      <c r="M33" t="str">
        <f t="shared" si="8"/>
        <v>Dim 章节位置4坐标X, 章节位置4坐标Y</v>
      </c>
    </row>
    <row r="34" spans="1:13" x14ac:dyDescent="0.2">
      <c r="A34">
        <v>33</v>
      </c>
      <c r="B34" t="s">
        <v>137</v>
      </c>
      <c r="C34" t="s">
        <v>119</v>
      </c>
      <c r="D34" t="s">
        <v>18</v>
      </c>
      <c r="E34">
        <v>95</v>
      </c>
      <c r="F34">
        <v>420</v>
      </c>
      <c r="G34" t="s">
        <v>60</v>
      </c>
      <c r="H34" t="str">
        <f t="shared" si="0"/>
        <v>33|95|420</v>
      </c>
      <c r="J34" t="str">
        <f t="shared" si="5"/>
        <v>章节位置5坐标X = 95</v>
      </c>
      <c r="K34" t="str">
        <f t="shared" si="6"/>
        <v>章节位置5坐标Y = 420</v>
      </c>
      <c r="L34" t="str">
        <f t="shared" si="7"/>
        <v>章节位置5坐标X = 95 : 章节位置5坐标Y = 420</v>
      </c>
      <c r="M34" t="str">
        <f t="shared" si="8"/>
        <v>Dim 章节位置5坐标X, 章节位置5坐标Y</v>
      </c>
    </row>
    <row r="35" spans="1:13" x14ac:dyDescent="0.2">
      <c r="A35">
        <v>34</v>
      </c>
      <c r="B35" t="s">
        <v>137</v>
      </c>
      <c r="C35" t="s">
        <v>119</v>
      </c>
      <c r="D35" t="s">
        <v>19</v>
      </c>
      <c r="E35">
        <v>95</v>
      </c>
      <c r="F35">
        <v>500</v>
      </c>
      <c r="G35" t="s">
        <v>60</v>
      </c>
      <c r="H35" t="str">
        <f t="shared" si="0"/>
        <v>34|95|500</v>
      </c>
      <c r="J35" t="str">
        <f t="shared" si="5"/>
        <v>章节位置6坐标X = 95</v>
      </c>
      <c r="K35" t="str">
        <f t="shared" si="6"/>
        <v>章节位置6坐标Y = 500</v>
      </c>
      <c r="L35" t="str">
        <f t="shared" si="7"/>
        <v>章节位置6坐标X = 95 : 章节位置6坐标Y = 500</v>
      </c>
      <c r="M35" t="str">
        <f t="shared" si="8"/>
        <v>Dim 章节位置6坐标X, 章节位置6坐标Y</v>
      </c>
    </row>
    <row r="36" spans="1:13" x14ac:dyDescent="0.2">
      <c r="A36">
        <v>35</v>
      </c>
      <c r="B36" t="s">
        <v>138</v>
      </c>
      <c r="C36" t="s">
        <v>122</v>
      </c>
      <c r="D36" t="s">
        <v>21</v>
      </c>
      <c r="E36">
        <v>480</v>
      </c>
      <c r="F36">
        <v>580</v>
      </c>
      <c r="G36" t="s">
        <v>60</v>
      </c>
      <c r="H36" t="str">
        <f t="shared" si="0"/>
        <v>35|480|580</v>
      </c>
      <c r="J36" t="str">
        <f t="shared" si="5"/>
        <v>寻访坐标X = 480</v>
      </c>
      <c r="K36" t="str">
        <f t="shared" si="6"/>
        <v>寻访坐标Y = 580</v>
      </c>
      <c r="L36" t="str">
        <f t="shared" si="7"/>
        <v>寻访坐标X = 480 : 寻访坐标Y = 580</v>
      </c>
      <c r="M36" t="str">
        <f t="shared" si="8"/>
        <v>Dim 寻访坐标X, 寻访坐标Y</v>
      </c>
    </row>
    <row r="37" spans="1:13" x14ac:dyDescent="0.2">
      <c r="A37">
        <v>36</v>
      </c>
      <c r="B37" t="s">
        <v>21</v>
      </c>
      <c r="C37" t="s">
        <v>122</v>
      </c>
      <c r="D37" t="s">
        <v>23</v>
      </c>
      <c r="E37">
        <v>340</v>
      </c>
      <c r="F37">
        <v>890</v>
      </c>
      <c r="G37" t="s">
        <v>60</v>
      </c>
      <c r="H37" t="str">
        <f t="shared" si="0"/>
        <v>36|340|890</v>
      </c>
      <c r="J37" t="str">
        <f t="shared" si="5"/>
        <v>第一城坐标X = 340</v>
      </c>
      <c r="K37" t="str">
        <f t="shared" si="6"/>
        <v>第一城坐标Y = 890</v>
      </c>
      <c r="L37" t="str">
        <f t="shared" si="7"/>
        <v>第一城坐标X = 340 : 第一城坐标Y = 890</v>
      </c>
      <c r="M37" t="str">
        <f t="shared" si="8"/>
        <v>Dim 第一城坐标X, 第一城坐标Y</v>
      </c>
    </row>
    <row r="38" spans="1:13" x14ac:dyDescent="0.2">
      <c r="A38">
        <v>37</v>
      </c>
      <c r="B38" t="s">
        <v>21</v>
      </c>
      <c r="C38" t="s">
        <v>122</v>
      </c>
      <c r="D38" t="s">
        <v>24</v>
      </c>
      <c r="E38">
        <v>270</v>
      </c>
      <c r="F38">
        <v>890</v>
      </c>
      <c r="G38" t="s">
        <v>60</v>
      </c>
      <c r="H38" t="str">
        <f t="shared" si="0"/>
        <v>37|270|890</v>
      </c>
      <c r="J38" t="str">
        <f t="shared" si="5"/>
        <v>第二城坐标X = 270</v>
      </c>
      <c r="K38" t="str">
        <f t="shared" si="6"/>
        <v>第二城坐标Y = 890</v>
      </c>
      <c r="L38" t="str">
        <f t="shared" si="7"/>
        <v>第二城坐标X = 270 : 第二城坐标Y = 890</v>
      </c>
      <c r="M38" t="str">
        <f t="shared" si="8"/>
        <v>Dim 第二城坐标X, 第二城坐标Y</v>
      </c>
    </row>
    <row r="39" spans="1:13" x14ac:dyDescent="0.2">
      <c r="A39">
        <v>38</v>
      </c>
      <c r="B39" t="s">
        <v>21</v>
      </c>
      <c r="C39" t="s">
        <v>122</v>
      </c>
      <c r="D39" t="s">
        <v>25</v>
      </c>
      <c r="E39">
        <v>200</v>
      </c>
      <c r="F39">
        <v>890</v>
      </c>
      <c r="G39" t="s">
        <v>60</v>
      </c>
      <c r="H39" t="str">
        <f t="shared" si="0"/>
        <v>38|200|890</v>
      </c>
      <c r="J39" t="str">
        <f t="shared" si="5"/>
        <v>第三城坐标X = 200</v>
      </c>
      <c r="K39" t="str">
        <f t="shared" si="6"/>
        <v>第三城坐标Y = 890</v>
      </c>
      <c r="L39" t="str">
        <f t="shared" si="7"/>
        <v>第三城坐标X = 200 : 第三城坐标Y = 890</v>
      </c>
      <c r="M39" t="str">
        <f t="shared" si="8"/>
        <v>Dim 第三城坐标X, 第三城坐标Y</v>
      </c>
    </row>
    <row r="40" spans="1:13" x14ac:dyDescent="0.2">
      <c r="A40">
        <v>39</v>
      </c>
      <c r="B40" t="s">
        <v>138</v>
      </c>
      <c r="C40" t="s">
        <v>122</v>
      </c>
      <c r="D40" t="s">
        <v>121</v>
      </c>
      <c r="E40">
        <v>170</v>
      </c>
      <c r="F40">
        <v>1000</v>
      </c>
      <c r="G40" t="s">
        <v>60</v>
      </c>
      <c r="H40" t="str">
        <f t="shared" si="0"/>
        <v>39|170|1000</v>
      </c>
      <c r="J40" t="str">
        <f t="shared" si="5"/>
        <v>城池最终捐献坐标X = 170</v>
      </c>
      <c r="K40" t="str">
        <f t="shared" si="6"/>
        <v>城池最终捐献坐标Y = 1000</v>
      </c>
      <c r="L40" t="str">
        <f t="shared" si="7"/>
        <v>城池最终捐献坐标X = 170 : 城池最终捐献坐标Y = 1000</v>
      </c>
      <c r="M40" t="str">
        <f t="shared" si="8"/>
        <v>Dim 城池最终捐献坐标X, 城池最终捐献坐标Y</v>
      </c>
    </row>
    <row r="41" spans="1:13" x14ac:dyDescent="0.2">
      <c r="A41">
        <v>40</v>
      </c>
      <c r="B41" t="s">
        <v>151</v>
      </c>
      <c r="C41" t="s">
        <v>122</v>
      </c>
      <c r="D41" t="s">
        <v>26</v>
      </c>
      <c r="E41">
        <v>360</v>
      </c>
      <c r="F41">
        <v>890</v>
      </c>
      <c r="G41" t="s">
        <v>60</v>
      </c>
      <c r="H41" t="str">
        <f t="shared" si="0"/>
        <v>40|360|890</v>
      </c>
      <c r="J41" t="str">
        <f t="shared" si="5"/>
        <v>铜币捐献坐标X = 360</v>
      </c>
      <c r="K41" t="str">
        <f t="shared" si="6"/>
        <v>铜币捐献坐标Y = 890</v>
      </c>
      <c r="L41" t="str">
        <f t="shared" si="7"/>
        <v>铜币捐献坐标X = 360 : 铜币捐献坐标Y = 890</v>
      </c>
      <c r="M41" t="str">
        <f t="shared" si="8"/>
        <v>Dim 铜币捐献坐标X, 铜币捐献坐标Y</v>
      </c>
    </row>
    <row r="42" spans="1:13" x14ac:dyDescent="0.2">
      <c r="A42">
        <v>41</v>
      </c>
      <c r="B42" t="s">
        <v>151</v>
      </c>
      <c r="C42" t="s">
        <v>122</v>
      </c>
      <c r="D42" t="s">
        <v>27</v>
      </c>
      <c r="E42">
        <v>120</v>
      </c>
      <c r="F42">
        <v>890</v>
      </c>
      <c r="G42" t="s">
        <v>60</v>
      </c>
      <c r="H42" t="str">
        <f t="shared" si="0"/>
        <v>41|120|890</v>
      </c>
      <c r="J42" t="str">
        <f t="shared" si="5"/>
        <v>元宝捐献坐标X = 120</v>
      </c>
      <c r="K42" t="str">
        <f t="shared" si="6"/>
        <v>元宝捐献坐标Y = 890</v>
      </c>
      <c r="L42" t="str">
        <f t="shared" si="7"/>
        <v>元宝捐献坐标X = 120 : 元宝捐献坐标Y = 890</v>
      </c>
      <c r="M42" t="str">
        <f t="shared" si="8"/>
        <v>Dim 元宝捐献坐标X, 元宝捐献坐标Y</v>
      </c>
    </row>
    <row r="43" spans="1:13" x14ac:dyDescent="0.2">
      <c r="A43">
        <v>42</v>
      </c>
      <c r="B43" t="s">
        <v>152</v>
      </c>
      <c r="C43" t="s">
        <v>122</v>
      </c>
      <c r="D43" t="s">
        <v>28</v>
      </c>
      <c r="E43">
        <v>350</v>
      </c>
      <c r="F43">
        <v>710</v>
      </c>
      <c r="G43" t="s">
        <v>60</v>
      </c>
      <c r="H43" t="str">
        <f t="shared" si="0"/>
        <v>42|350|710</v>
      </c>
      <c r="J43" t="str">
        <f t="shared" si="5"/>
        <v>皇榜任务一坐标X = 350</v>
      </c>
      <c r="K43" t="str">
        <f t="shared" si="6"/>
        <v>皇榜任务一坐标Y = 710</v>
      </c>
      <c r="L43" t="str">
        <f t="shared" si="7"/>
        <v>皇榜任务一坐标X = 350 : 皇榜任务一坐标Y = 710</v>
      </c>
      <c r="M43" t="str">
        <f t="shared" si="8"/>
        <v>Dim 皇榜任务一坐标X, 皇榜任务一坐标Y</v>
      </c>
    </row>
    <row r="44" spans="1:13" x14ac:dyDescent="0.2">
      <c r="A44">
        <v>43</v>
      </c>
      <c r="B44" t="s">
        <v>152</v>
      </c>
      <c r="C44" t="s">
        <v>122</v>
      </c>
      <c r="D44" t="s">
        <v>29</v>
      </c>
      <c r="E44">
        <v>290</v>
      </c>
      <c r="F44">
        <v>710</v>
      </c>
      <c r="G44" t="s">
        <v>60</v>
      </c>
      <c r="H44" t="str">
        <f t="shared" si="0"/>
        <v>43|290|710</v>
      </c>
      <c r="J44" t="str">
        <f t="shared" si="5"/>
        <v>皇榜任务二坐标X = 290</v>
      </c>
      <c r="K44" t="str">
        <f t="shared" si="6"/>
        <v>皇榜任务二坐标Y = 710</v>
      </c>
      <c r="L44" t="str">
        <f t="shared" si="7"/>
        <v>皇榜任务二坐标X = 290 : 皇榜任务二坐标Y = 710</v>
      </c>
      <c r="M44" t="str">
        <f t="shared" si="8"/>
        <v>Dim 皇榜任务二坐标X, 皇榜任务二坐标Y</v>
      </c>
    </row>
    <row r="45" spans="1:13" x14ac:dyDescent="0.2">
      <c r="A45">
        <v>44</v>
      </c>
      <c r="B45" t="s">
        <v>152</v>
      </c>
      <c r="C45" t="s">
        <v>122</v>
      </c>
      <c r="D45" t="s">
        <v>30</v>
      </c>
      <c r="E45">
        <v>230</v>
      </c>
      <c r="F45">
        <v>710</v>
      </c>
      <c r="G45" t="s">
        <v>60</v>
      </c>
      <c r="H45" t="str">
        <f t="shared" si="0"/>
        <v>44|230|710</v>
      </c>
      <c r="J45" t="str">
        <f t="shared" si="5"/>
        <v>皇榜任务三坐标X = 230</v>
      </c>
      <c r="K45" t="str">
        <f t="shared" si="6"/>
        <v>皇榜任务三坐标Y = 710</v>
      </c>
      <c r="L45" t="str">
        <f t="shared" si="7"/>
        <v>皇榜任务三坐标X = 230 : 皇榜任务三坐标Y = 710</v>
      </c>
      <c r="M45" t="str">
        <f t="shared" si="8"/>
        <v>Dim 皇榜任务三坐标X, 皇榜任务三坐标Y</v>
      </c>
    </row>
    <row r="46" spans="1:13" x14ac:dyDescent="0.2">
      <c r="A46">
        <v>45</v>
      </c>
      <c r="B46" t="s">
        <v>152</v>
      </c>
      <c r="C46" t="s">
        <v>122</v>
      </c>
      <c r="D46" t="s">
        <v>31</v>
      </c>
      <c r="E46">
        <v>170</v>
      </c>
      <c r="F46">
        <v>710</v>
      </c>
      <c r="G46" t="s">
        <v>60</v>
      </c>
      <c r="H46" t="str">
        <f t="shared" si="0"/>
        <v>45|170|710</v>
      </c>
      <c r="J46" t="str">
        <f t="shared" si="5"/>
        <v>皇榜任务四坐标X = 170</v>
      </c>
      <c r="K46" t="str">
        <f t="shared" si="6"/>
        <v>皇榜任务四坐标Y = 710</v>
      </c>
      <c r="L46" t="str">
        <f t="shared" si="7"/>
        <v>皇榜任务四坐标X = 170 : 皇榜任务四坐标Y = 710</v>
      </c>
      <c r="M46" t="str">
        <f t="shared" si="8"/>
        <v>Dim 皇榜任务四坐标X, 皇榜任务四坐标Y</v>
      </c>
    </row>
    <row r="47" spans="1:13" x14ac:dyDescent="0.2">
      <c r="A47">
        <v>46</v>
      </c>
      <c r="B47" t="s">
        <v>125</v>
      </c>
      <c r="C47" t="s">
        <v>125</v>
      </c>
      <c r="D47" t="s">
        <v>163</v>
      </c>
      <c r="E47">
        <v>600</v>
      </c>
      <c r="F47">
        <v>1140</v>
      </c>
      <c r="G47" t="s">
        <v>60</v>
      </c>
      <c r="H47" t="str">
        <f t="shared" ref="H47" si="9">A47&amp;G47&amp;E47&amp;G47&amp;F47</f>
        <v>46|600|1140</v>
      </c>
      <c r="J47" t="str">
        <f t="shared" ref="J47:J49" si="10">$D47&amp;E$1&amp;$L$1&amp;$N$1&amp;$L$1&amp;E47</f>
        <v>野外顶部展开坐标X = 600</v>
      </c>
      <c r="K47" t="str">
        <f t="shared" ref="K47:K49" si="11">$D47&amp;F$1&amp;$L$1&amp;$N$1&amp;$L$1&amp;F47</f>
        <v>野外顶部展开坐标Y = 1140</v>
      </c>
      <c r="L47" t="str">
        <f t="shared" ref="L47:L49" si="12">J47&amp;$L$1&amp;$O$1&amp;$L$1&amp;K47</f>
        <v>野外顶部展开坐标X = 600 : 野外顶部展开坐标Y = 1140</v>
      </c>
      <c r="M47" t="str">
        <f t="shared" ref="M47:M49" si="13">$M$1&amp;$L$1&amp;D47&amp;$J$1&amp;$P$1&amp;$L$1&amp;D47&amp;$K$1</f>
        <v>Dim 野外顶部展开坐标X, 野外顶部展开坐标Y</v>
      </c>
    </row>
    <row r="48" spans="1:13" x14ac:dyDescent="0.2">
      <c r="A48">
        <v>47</v>
      </c>
      <c r="B48" t="s">
        <v>143</v>
      </c>
      <c r="C48" t="s">
        <v>143</v>
      </c>
      <c r="D48" t="s">
        <v>164</v>
      </c>
      <c r="E48">
        <v>245</v>
      </c>
      <c r="F48">
        <v>850</v>
      </c>
      <c r="G48" t="s">
        <v>60</v>
      </c>
      <c r="H48" t="str">
        <f t="shared" ref="H48" si="14">A48&amp;G48&amp;E48&amp;G48&amp;F48</f>
        <v>47|245|850</v>
      </c>
      <c r="J48" t="str">
        <f t="shared" si="10"/>
        <v>选服按钮坐标X = 245</v>
      </c>
      <c r="K48" t="str">
        <f t="shared" si="11"/>
        <v>选服按钮坐标Y = 850</v>
      </c>
      <c r="L48" t="str">
        <f t="shared" si="12"/>
        <v>选服按钮坐标X = 245 : 选服按钮坐标Y = 850</v>
      </c>
      <c r="M48" t="str">
        <f t="shared" si="13"/>
        <v>Dim 选服按钮坐标X, 选服按钮坐标Y</v>
      </c>
    </row>
    <row r="49" spans="1:13" x14ac:dyDescent="0.2">
      <c r="A49">
        <v>48</v>
      </c>
      <c r="B49" t="s">
        <v>119</v>
      </c>
      <c r="C49" t="s">
        <v>119</v>
      </c>
      <c r="D49" t="s">
        <v>168</v>
      </c>
      <c r="E49">
        <v>230</v>
      </c>
      <c r="F49">
        <v>1030</v>
      </c>
      <c r="G49" t="s">
        <v>60</v>
      </c>
      <c r="H49" t="str">
        <f t="shared" ref="H49" si="15">A49&amp;G49&amp;E49&amp;G49&amp;F49</f>
        <v>48|230|1030</v>
      </c>
      <c r="J49" t="str">
        <f t="shared" si="10"/>
        <v>离开2坐标X = 230</v>
      </c>
      <c r="K49" t="str">
        <f t="shared" si="11"/>
        <v>离开2坐标Y = 1030</v>
      </c>
      <c r="L49" t="str">
        <f t="shared" si="12"/>
        <v>离开2坐标X = 230 : 离开2坐标Y = 1030</v>
      </c>
      <c r="M49" t="str">
        <f t="shared" si="13"/>
        <v>Dim 离开2坐标X, 离开2坐标Y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C92D2-D322-4B6B-8006-4E5D2D0E40FF}">
  <dimension ref="A1:M9"/>
  <sheetViews>
    <sheetView tabSelected="1" workbookViewId="0">
      <selection activeCell="G27" sqref="G27"/>
    </sheetView>
  </sheetViews>
  <sheetFormatPr defaultRowHeight="14.25" x14ac:dyDescent="0.2"/>
  <cols>
    <col min="1" max="1" width="13" bestFit="1" customWidth="1"/>
    <col min="2" max="2" width="17.375" customWidth="1"/>
  </cols>
  <sheetData>
    <row r="1" spans="1:13" x14ac:dyDescent="0.2">
      <c r="B1" t="s">
        <v>170</v>
      </c>
      <c r="C1" t="s">
        <v>171</v>
      </c>
      <c r="D1" t="s">
        <v>172</v>
      </c>
      <c r="E1" t="s">
        <v>173</v>
      </c>
    </row>
    <row r="2" spans="1:13" x14ac:dyDescent="0.2">
      <c r="A2" t="s">
        <v>175</v>
      </c>
      <c r="B2">
        <v>580</v>
      </c>
      <c r="C2">
        <v>541</v>
      </c>
      <c r="D2">
        <v>664</v>
      </c>
      <c r="E2">
        <v>723</v>
      </c>
      <c r="I2">
        <f>1080/720</f>
        <v>1.5</v>
      </c>
      <c r="J2">
        <f>1920/1280</f>
        <v>1.5</v>
      </c>
      <c r="L2">
        <f>1440/720</f>
        <v>2</v>
      </c>
      <c r="M2">
        <f>2560/1280</f>
        <v>2</v>
      </c>
    </row>
    <row r="3" spans="1:13" x14ac:dyDescent="0.2">
      <c r="A3" t="s">
        <v>174</v>
      </c>
      <c r="B3">
        <v>659</v>
      </c>
      <c r="C3">
        <v>38</v>
      </c>
      <c r="D3">
        <v>718</v>
      </c>
      <c r="E3">
        <v>243</v>
      </c>
    </row>
    <row r="4" spans="1:13" x14ac:dyDescent="0.2">
      <c r="A4" t="s">
        <v>176</v>
      </c>
      <c r="B4">
        <v>630</v>
      </c>
      <c r="C4">
        <v>569</v>
      </c>
      <c r="D4" s="2">
        <v>684</v>
      </c>
      <c r="E4">
        <v>712</v>
      </c>
    </row>
    <row r="5" spans="1:13" x14ac:dyDescent="0.2">
      <c r="A5" t="s">
        <v>177</v>
      </c>
      <c r="B5">
        <v>120</v>
      </c>
      <c r="C5">
        <v>565</v>
      </c>
      <c r="D5">
        <v>156</v>
      </c>
      <c r="E5">
        <v>713</v>
      </c>
    </row>
    <row r="6" spans="1:13" x14ac:dyDescent="0.2">
      <c r="A6" t="s">
        <v>184</v>
      </c>
      <c r="B6">
        <v>467</v>
      </c>
      <c r="C6">
        <v>571</v>
      </c>
      <c r="D6">
        <v>559</v>
      </c>
      <c r="E6">
        <v>719</v>
      </c>
    </row>
    <row r="7" spans="1:13" x14ac:dyDescent="0.2">
      <c r="A7" t="s">
        <v>178</v>
      </c>
      <c r="B7" t="s">
        <v>180</v>
      </c>
    </row>
    <row r="8" spans="1:13" x14ac:dyDescent="0.2">
      <c r="A8" t="s">
        <v>179</v>
      </c>
      <c r="B8" t="s">
        <v>181</v>
      </c>
    </row>
    <row r="9" spans="1:13" x14ac:dyDescent="0.2">
      <c r="A9" t="s">
        <v>183</v>
      </c>
      <c r="B9" s="2" t="s">
        <v>182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进界面固定坐标</vt:lpstr>
      <vt:lpstr>进界面动态坐标</vt:lpstr>
      <vt:lpstr>建筑进界面</vt:lpstr>
      <vt:lpstr>建筑坐标</vt:lpstr>
      <vt:lpstr>功能按钮坐标</vt:lpstr>
      <vt:lpstr>文字识别区域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桂荣亮</dc:creator>
  <cp:lastModifiedBy>桂荣亮</cp:lastModifiedBy>
  <dcterms:created xsi:type="dcterms:W3CDTF">2018-08-15T17:36:16Z</dcterms:created>
  <dcterms:modified xsi:type="dcterms:W3CDTF">2018-08-20T02:25:23Z</dcterms:modified>
</cp:coreProperties>
</file>