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181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2" i="1"/>
  <c r="K2"/>
  <c r="J4"/>
  <c r="J6"/>
  <c r="J8"/>
  <c r="J10"/>
  <c r="J12"/>
  <c r="J14"/>
  <c r="J16"/>
  <c r="J18"/>
  <c r="J20"/>
  <c r="I3"/>
  <c r="J3" s="1"/>
  <c r="I4"/>
  <c r="D4" s="1"/>
  <c r="I5"/>
  <c r="J5" s="1"/>
  <c r="I6"/>
  <c r="D6" s="1"/>
  <c r="I7"/>
  <c r="J7" s="1"/>
  <c r="I8"/>
  <c r="D8" s="1"/>
  <c r="I9"/>
  <c r="J9" s="1"/>
  <c r="I10"/>
  <c r="D10" s="1"/>
  <c r="I11"/>
  <c r="J11" s="1"/>
  <c r="I12"/>
  <c r="D12" s="1"/>
  <c r="I13"/>
  <c r="J13" s="1"/>
  <c r="I14"/>
  <c r="D14" s="1"/>
  <c r="I15"/>
  <c r="J15" s="1"/>
  <c r="I16"/>
  <c r="D16" s="1"/>
  <c r="I17"/>
  <c r="J17" s="1"/>
  <c r="I18"/>
  <c r="D18" s="1"/>
  <c r="I19"/>
  <c r="J19" s="1"/>
  <c r="I20"/>
  <c r="D20" s="1"/>
  <c r="I2"/>
  <c r="J2" s="1"/>
  <c r="D2" l="1"/>
  <c r="D19"/>
  <c r="D17"/>
  <c r="D15"/>
  <c r="D13"/>
  <c r="D11"/>
  <c r="D9"/>
  <c r="D7"/>
  <c r="D5"/>
  <c r="D3"/>
  <c r="C5"/>
  <c r="C7"/>
  <c r="C9"/>
  <c r="C11"/>
  <c r="C13"/>
  <c r="C15"/>
  <c r="C17"/>
  <c r="C19"/>
  <c r="Q3"/>
  <c r="Q4"/>
  <c r="Q5"/>
  <c r="Q6"/>
  <c r="Q7"/>
  <c r="Q8"/>
  <c r="Q9"/>
  <c r="Q10"/>
  <c r="Q11"/>
  <c r="Q12"/>
  <c r="Q13"/>
  <c r="Q14"/>
  <c r="Q15"/>
  <c r="Q16"/>
  <c r="Q17"/>
  <c r="Q18"/>
  <c r="Q19"/>
  <c r="Q20"/>
  <c r="Q2"/>
  <c r="P20"/>
  <c r="C20" s="1"/>
  <c r="P3"/>
  <c r="C3" s="1"/>
  <c r="P4"/>
  <c r="C4" s="1"/>
  <c r="P5"/>
  <c r="P6"/>
  <c r="C6" s="1"/>
  <c r="P7"/>
  <c r="P8"/>
  <c r="C8" s="1"/>
  <c r="P9"/>
  <c r="P10"/>
  <c r="C10" s="1"/>
  <c r="P11"/>
  <c r="P12"/>
  <c r="C12" s="1"/>
  <c r="P13"/>
  <c r="P14"/>
  <c r="C14" s="1"/>
  <c r="P15"/>
  <c r="P16"/>
  <c r="C16" s="1"/>
  <c r="P17"/>
  <c r="P18"/>
  <c r="C18" s="1"/>
  <c r="P19"/>
  <c r="P2"/>
  <c r="C2" s="1"/>
</calcChain>
</file>

<file path=xl/sharedStrings.xml><?xml version="1.0" encoding="utf-8"?>
<sst xmlns="http://schemas.openxmlformats.org/spreadsheetml/2006/main" count="11" uniqueCount="11">
  <si>
    <t>U, mV</t>
  </si>
  <si>
    <r>
      <t>T, C</t>
    </r>
    <r>
      <rPr>
        <vertAlign val="superscript"/>
        <sz val="11"/>
        <color theme="1"/>
        <rFont val="Calibri"/>
        <family val="2"/>
        <charset val="186"/>
        <scheme val="minor"/>
      </rPr>
      <t>o</t>
    </r>
  </si>
  <si>
    <t>evj, V</t>
  </si>
  <si>
    <r>
      <t>R, M</t>
    </r>
    <r>
      <rPr>
        <sz val="11"/>
        <color theme="1"/>
        <rFont val="Calibri"/>
        <family val="2"/>
        <charset val="186"/>
      </rPr>
      <t>Ω</t>
    </r>
  </si>
  <si>
    <r>
      <t>R</t>
    </r>
    <r>
      <rPr>
        <sz val="10"/>
        <color theme="1"/>
        <rFont val="Calibri"/>
        <family val="2"/>
        <charset val="186"/>
        <scheme val="minor"/>
      </rPr>
      <t>t</t>
    </r>
    <r>
      <rPr>
        <sz val="11"/>
        <color theme="1"/>
        <rFont val="Calibri"/>
        <family val="2"/>
        <charset val="186"/>
        <scheme val="minor"/>
      </rPr>
      <t>, M</t>
    </r>
    <r>
      <rPr>
        <sz val="11"/>
        <color theme="1"/>
        <rFont val="Calibri"/>
        <family val="2"/>
        <charset val="186"/>
      </rPr>
      <t>Ω</t>
    </r>
  </si>
  <si>
    <r>
      <t>R</t>
    </r>
    <r>
      <rPr>
        <sz val="10"/>
        <color theme="1"/>
        <rFont val="Calibri"/>
        <family val="2"/>
        <charset val="186"/>
        <scheme val="minor"/>
      </rPr>
      <t xml:space="preserve">d, </t>
    </r>
    <r>
      <rPr>
        <sz val="10"/>
        <color theme="1"/>
        <rFont val="Calibri"/>
        <family val="2"/>
        <charset val="186"/>
      </rPr>
      <t>Ω</t>
    </r>
  </si>
  <si>
    <t>1/T</t>
  </si>
  <si>
    <r>
      <t>Rd, M</t>
    </r>
    <r>
      <rPr>
        <sz val="11"/>
        <color theme="1"/>
        <rFont val="Calibri"/>
        <family val="2"/>
        <charset val="186"/>
      </rPr>
      <t>Ω</t>
    </r>
  </si>
  <si>
    <t>T, K</t>
  </si>
  <si>
    <t>Uk, V</t>
  </si>
  <si>
    <r>
      <t>1/T, K</t>
    </r>
    <r>
      <rPr>
        <vertAlign val="superscript"/>
        <sz val="11"/>
        <color theme="1"/>
        <rFont val="Calibri"/>
        <family val="2"/>
        <charset val="186"/>
        <scheme val="minor"/>
      </rPr>
      <t>-1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</si>
</sst>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86"/>
      <scheme val="minor"/>
    </font>
    <font>
      <vertAlign val="superscript"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sz val="10"/>
      <color theme="1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</cellXfs>
  <cellStyles count="1">
    <cellStyle name="Pa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M25" sqref="M25"/>
    </sheetView>
  </sheetViews>
  <sheetFormatPr defaultRowHeight="15"/>
  <cols>
    <col min="6" max="6" width="10" bestFit="1" customWidth="1"/>
    <col min="11" max="11" width="12" bestFit="1" customWidth="1"/>
  </cols>
  <sheetData>
    <row r="1" spans="1:17" ht="18" thickBot="1">
      <c r="A1" s="8" t="s">
        <v>0</v>
      </c>
      <c r="B1" s="12" t="s">
        <v>1</v>
      </c>
      <c r="C1" s="12" t="s">
        <v>7</v>
      </c>
      <c r="D1" s="9" t="s">
        <v>10</v>
      </c>
      <c r="I1" t="s">
        <v>8</v>
      </c>
      <c r="K1" t="s">
        <v>9</v>
      </c>
      <c r="M1" t="s">
        <v>3</v>
      </c>
      <c r="N1" t="s">
        <v>4</v>
      </c>
      <c r="O1" t="s">
        <v>2</v>
      </c>
      <c r="P1" t="s">
        <v>5</v>
      </c>
      <c r="Q1" t="s">
        <v>6</v>
      </c>
    </row>
    <row r="2" spans="1:17">
      <c r="A2" s="2">
        <v>135.5</v>
      </c>
      <c r="B2" s="10">
        <v>26</v>
      </c>
      <c r="C2" s="10">
        <f t="shared" ref="C2:C20" si="0">P2*10^-6</f>
        <v>105.8593750000001</v>
      </c>
      <c r="D2" s="3">
        <f t="shared" ref="D2:D20" si="1">1/I2</f>
        <v>3.3444816053511705E-3</v>
      </c>
      <c r="I2">
        <f>B2+273</f>
        <v>299</v>
      </c>
      <c r="J2">
        <f>(1.38*10^-23*I2)/(1.6*10^-19)</f>
        <v>2.5788749999999999E-2</v>
      </c>
      <c r="K2">
        <f>((1.38*10^-23)*(6270.70965))/(1.6*10^-19)</f>
        <v>0.54084870731250001</v>
      </c>
      <c r="M2">
        <v>150</v>
      </c>
      <c r="N2">
        <v>10</v>
      </c>
      <c r="O2">
        <v>2.36</v>
      </c>
      <c r="P2">
        <f t="shared" ref="P2:P20" si="2">150*10^6/((2.36/(A2*10^-3))-1-(150/10))</f>
        <v>105859375.0000001</v>
      </c>
      <c r="Q2">
        <f t="shared" ref="Q2:Q20" si="3">1/B2</f>
        <v>3.8461538461538464E-2</v>
      </c>
    </row>
    <row r="3" spans="1:17">
      <c r="A3" s="2">
        <v>127.2</v>
      </c>
      <c r="B3" s="10">
        <v>27</v>
      </c>
      <c r="C3" s="10">
        <f t="shared" si="0"/>
        <v>58.743842364532057</v>
      </c>
      <c r="D3" s="3">
        <f t="shared" si="1"/>
        <v>3.3333333333333335E-3</v>
      </c>
      <c r="I3">
        <f t="shared" ref="I3:I20" si="4">B3+273</f>
        <v>300</v>
      </c>
      <c r="J3">
        <f t="shared" ref="J3:J20" si="5">(1.38*10^-23*I3)/(1.6*10^-19)</f>
        <v>2.5874999999999999E-2</v>
      </c>
      <c r="M3">
        <v>150</v>
      </c>
      <c r="N3">
        <v>10</v>
      </c>
      <c r="O3">
        <v>2.36</v>
      </c>
      <c r="P3">
        <f t="shared" si="2"/>
        <v>58743842.364532061</v>
      </c>
      <c r="Q3">
        <f t="shared" si="3"/>
        <v>3.7037037037037035E-2</v>
      </c>
    </row>
    <row r="4" spans="1:17">
      <c r="A4" s="2">
        <v>110</v>
      </c>
      <c r="B4" s="10">
        <v>34</v>
      </c>
      <c r="C4" s="10">
        <f t="shared" si="0"/>
        <v>27.500000000000007</v>
      </c>
      <c r="D4" s="3">
        <f t="shared" si="1"/>
        <v>3.2573289902280132E-3</v>
      </c>
      <c r="I4">
        <f t="shared" si="4"/>
        <v>307</v>
      </c>
      <c r="J4">
        <f t="shared" si="5"/>
        <v>2.6478749999999999E-2</v>
      </c>
      <c r="M4">
        <v>150</v>
      </c>
      <c r="N4">
        <v>10</v>
      </c>
      <c r="O4">
        <v>2.36</v>
      </c>
      <c r="P4">
        <f t="shared" si="2"/>
        <v>27500000.000000007</v>
      </c>
      <c r="Q4">
        <f t="shared" si="3"/>
        <v>2.9411764705882353E-2</v>
      </c>
    </row>
    <row r="5" spans="1:17">
      <c r="A5" s="2">
        <v>99</v>
      </c>
      <c r="B5" s="10">
        <v>44</v>
      </c>
      <c r="C5" s="10">
        <f t="shared" si="0"/>
        <v>19.136597938144334</v>
      </c>
      <c r="D5" s="3">
        <f t="shared" si="1"/>
        <v>3.1545741324921135E-3</v>
      </c>
      <c r="I5">
        <f t="shared" si="4"/>
        <v>317</v>
      </c>
      <c r="J5">
        <f t="shared" si="5"/>
        <v>2.7341249999999997E-2</v>
      </c>
      <c r="M5">
        <v>150</v>
      </c>
      <c r="N5">
        <v>10</v>
      </c>
      <c r="O5">
        <v>2.36</v>
      </c>
      <c r="P5">
        <f t="shared" si="2"/>
        <v>19136597.938144334</v>
      </c>
      <c r="Q5">
        <f t="shared" si="3"/>
        <v>2.2727272727272728E-2</v>
      </c>
    </row>
    <row r="6" spans="1:17">
      <c r="A6" s="2">
        <v>84</v>
      </c>
      <c r="B6" s="10">
        <v>54</v>
      </c>
      <c r="C6" s="10">
        <f t="shared" si="0"/>
        <v>12.401574803149611</v>
      </c>
      <c r="D6" s="3">
        <f t="shared" si="1"/>
        <v>3.0581039755351682E-3</v>
      </c>
      <c r="I6">
        <f t="shared" si="4"/>
        <v>327</v>
      </c>
      <c r="J6">
        <f t="shared" si="5"/>
        <v>2.820375E-2</v>
      </c>
      <c r="M6">
        <v>150</v>
      </c>
      <c r="N6">
        <v>10</v>
      </c>
      <c r="O6">
        <v>2.36</v>
      </c>
      <c r="P6">
        <f t="shared" si="2"/>
        <v>12401574.803149611</v>
      </c>
      <c r="Q6">
        <f t="shared" si="3"/>
        <v>1.8518518518518517E-2</v>
      </c>
    </row>
    <row r="7" spans="1:17">
      <c r="A7" s="2">
        <v>64</v>
      </c>
      <c r="B7" s="10">
        <v>65</v>
      </c>
      <c r="C7" s="10">
        <f t="shared" si="0"/>
        <v>7.1856287425149699</v>
      </c>
      <c r="D7" s="3">
        <f t="shared" si="1"/>
        <v>2.9585798816568047E-3</v>
      </c>
      <c r="I7">
        <f t="shared" si="4"/>
        <v>338</v>
      </c>
      <c r="J7">
        <f t="shared" si="5"/>
        <v>2.9152499999999998E-2</v>
      </c>
      <c r="M7">
        <v>150</v>
      </c>
      <c r="N7">
        <v>10</v>
      </c>
      <c r="O7">
        <v>2.36</v>
      </c>
      <c r="P7">
        <f t="shared" si="2"/>
        <v>7185628.7425149698</v>
      </c>
      <c r="Q7">
        <f t="shared" si="3"/>
        <v>1.5384615384615385E-2</v>
      </c>
    </row>
    <row r="8" spans="1:17">
      <c r="A8" s="2">
        <v>49</v>
      </c>
      <c r="B8" s="10">
        <v>75</v>
      </c>
      <c r="C8" s="10">
        <f t="shared" si="0"/>
        <v>4.6637055837563448</v>
      </c>
      <c r="D8" s="3">
        <f t="shared" si="1"/>
        <v>2.8735632183908046E-3</v>
      </c>
      <c r="I8">
        <f t="shared" si="4"/>
        <v>348</v>
      </c>
      <c r="J8">
        <f t="shared" si="5"/>
        <v>3.0014999999999997E-2</v>
      </c>
      <c r="M8">
        <v>150</v>
      </c>
      <c r="N8">
        <v>10</v>
      </c>
      <c r="O8">
        <v>2.36</v>
      </c>
      <c r="P8">
        <f t="shared" si="2"/>
        <v>4663705.5837563453</v>
      </c>
      <c r="Q8">
        <f t="shared" si="3"/>
        <v>1.3333333333333334E-2</v>
      </c>
    </row>
    <row r="9" spans="1:17">
      <c r="A9" s="2">
        <v>32</v>
      </c>
      <c r="B9" s="10">
        <v>84</v>
      </c>
      <c r="C9" s="10">
        <f t="shared" si="0"/>
        <v>2.5974025974025974</v>
      </c>
      <c r="D9" s="3">
        <f t="shared" si="1"/>
        <v>2.8011204481792717E-3</v>
      </c>
      <c r="I9">
        <f t="shared" si="4"/>
        <v>357</v>
      </c>
      <c r="J9">
        <f t="shared" si="5"/>
        <v>3.0791249999999999E-2</v>
      </c>
      <c r="M9">
        <v>150</v>
      </c>
      <c r="N9">
        <v>10</v>
      </c>
      <c r="O9">
        <v>2.36</v>
      </c>
      <c r="P9">
        <f t="shared" si="2"/>
        <v>2597402.5974025973</v>
      </c>
      <c r="Q9">
        <f t="shared" si="3"/>
        <v>1.1904761904761904E-2</v>
      </c>
    </row>
    <row r="10" spans="1:17">
      <c r="A10" s="2">
        <v>30</v>
      </c>
      <c r="B10" s="10">
        <v>86</v>
      </c>
      <c r="C10" s="10">
        <f t="shared" si="0"/>
        <v>2.3936170212765955</v>
      </c>
      <c r="D10" s="3">
        <f t="shared" si="1"/>
        <v>2.7855153203342618E-3</v>
      </c>
      <c r="I10">
        <f t="shared" si="4"/>
        <v>359</v>
      </c>
      <c r="J10">
        <f t="shared" si="5"/>
        <v>3.0963750000000002E-2</v>
      </c>
      <c r="M10">
        <v>150</v>
      </c>
      <c r="N10">
        <v>10</v>
      </c>
      <c r="O10">
        <v>2.36</v>
      </c>
      <c r="P10">
        <f t="shared" si="2"/>
        <v>2393617.0212765955</v>
      </c>
      <c r="Q10">
        <f t="shared" si="3"/>
        <v>1.1627906976744186E-2</v>
      </c>
    </row>
    <row r="11" spans="1:17">
      <c r="A11" s="4">
        <v>24</v>
      </c>
      <c r="B11" s="1">
        <v>90</v>
      </c>
      <c r="C11" s="1">
        <f t="shared" si="0"/>
        <v>1.8218623481781377</v>
      </c>
      <c r="D11" s="5">
        <f t="shared" si="1"/>
        <v>2.7548209366391185E-3</v>
      </c>
      <c r="I11" s="1">
        <f t="shared" si="4"/>
        <v>363</v>
      </c>
      <c r="J11" s="1">
        <f t="shared" si="5"/>
        <v>3.1308749999999996E-2</v>
      </c>
      <c r="M11" s="1">
        <v>150</v>
      </c>
      <c r="N11" s="1">
        <v>10</v>
      </c>
      <c r="O11" s="1">
        <v>2.36</v>
      </c>
      <c r="P11" s="1">
        <f t="shared" si="2"/>
        <v>1821862.3481781378</v>
      </c>
      <c r="Q11" s="1">
        <f t="shared" si="3"/>
        <v>1.1111111111111112E-2</v>
      </c>
    </row>
    <row r="12" spans="1:17">
      <c r="A12" s="2">
        <v>24</v>
      </c>
      <c r="B12" s="10">
        <v>87</v>
      </c>
      <c r="C12" s="10">
        <f t="shared" si="0"/>
        <v>1.8218623481781377</v>
      </c>
      <c r="D12" s="3">
        <f t="shared" si="1"/>
        <v>2.7777777777777779E-3</v>
      </c>
      <c r="I12">
        <f t="shared" si="4"/>
        <v>360</v>
      </c>
      <c r="J12">
        <f t="shared" si="5"/>
        <v>3.1049999999999998E-2</v>
      </c>
      <c r="K12">
        <f>((1.38*10^-23)*(7537.09302
))/(1.6*10^-19)</f>
        <v>0.65007427297499998</v>
      </c>
      <c r="M12">
        <v>150</v>
      </c>
      <c r="N12">
        <v>10</v>
      </c>
      <c r="O12">
        <v>2.36</v>
      </c>
      <c r="P12">
        <f t="shared" si="2"/>
        <v>1821862.3481781378</v>
      </c>
      <c r="Q12">
        <f t="shared" si="3"/>
        <v>1.1494252873563218E-2</v>
      </c>
    </row>
    <row r="13" spans="1:17">
      <c r="A13" s="2">
        <v>29</v>
      </c>
      <c r="B13" s="10">
        <v>83</v>
      </c>
      <c r="C13" s="10">
        <f t="shared" si="0"/>
        <v>2.2943037974683547</v>
      </c>
      <c r="D13" s="3">
        <f t="shared" si="1"/>
        <v>2.8089887640449437E-3</v>
      </c>
      <c r="I13">
        <f t="shared" si="4"/>
        <v>356</v>
      </c>
      <c r="J13">
        <f t="shared" si="5"/>
        <v>3.0705E-2</v>
      </c>
      <c r="M13">
        <v>150</v>
      </c>
      <c r="N13">
        <v>10</v>
      </c>
      <c r="O13">
        <v>2.36</v>
      </c>
      <c r="P13">
        <f t="shared" si="2"/>
        <v>2294303.7974683549</v>
      </c>
      <c r="Q13">
        <f t="shared" si="3"/>
        <v>1.2048192771084338E-2</v>
      </c>
    </row>
    <row r="14" spans="1:17">
      <c r="A14" s="2">
        <v>41</v>
      </c>
      <c r="B14" s="10">
        <v>75</v>
      </c>
      <c r="C14" s="10">
        <f t="shared" si="0"/>
        <v>3.609154929577465</v>
      </c>
      <c r="D14" s="3">
        <f t="shared" si="1"/>
        <v>2.8735632183908046E-3</v>
      </c>
      <c r="I14">
        <f t="shared" si="4"/>
        <v>348</v>
      </c>
      <c r="J14">
        <f t="shared" si="5"/>
        <v>3.0014999999999997E-2</v>
      </c>
      <c r="M14">
        <v>150</v>
      </c>
      <c r="N14">
        <v>10</v>
      </c>
      <c r="O14">
        <v>2.36</v>
      </c>
      <c r="P14">
        <f t="shared" si="2"/>
        <v>3609154.9295774652</v>
      </c>
      <c r="Q14">
        <f t="shared" si="3"/>
        <v>1.3333333333333334E-2</v>
      </c>
    </row>
    <row r="15" spans="1:17">
      <c r="A15" s="2">
        <v>57</v>
      </c>
      <c r="B15" s="10">
        <v>68</v>
      </c>
      <c r="C15" s="10">
        <f t="shared" si="0"/>
        <v>5.9046961325966851</v>
      </c>
      <c r="D15" s="3">
        <f t="shared" si="1"/>
        <v>2.9325513196480938E-3</v>
      </c>
      <c r="I15">
        <f t="shared" si="4"/>
        <v>341</v>
      </c>
      <c r="J15">
        <f t="shared" si="5"/>
        <v>2.9411249999999996E-2</v>
      </c>
      <c r="M15">
        <v>150</v>
      </c>
      <c r="N15">
        <v>10</v>
      </c>
      <c r="O15">
        <v>2.36</v>
      </c>
      <c r="P15">
        <f t="shared" si="2"/>
        <v>5904696.1325966856</v>
      </c>
      <c r="Q15">
        <f t="shared" si="3"/>
        <v>1.4705882352941176E-2</v>
      </c>
    </row>
    <row r="16" spans="1:17">
      <c r="A16" s="2">
        <v>71.099999999999994</v>
      </c>
      <c r="B16" s="10">
        <v>60</v>
      </c>
      <c r="C16" s="10">
        <f t="shared" si="0"/>
        <v>8.7246400523560208</v>
      </c>
      <c r="D16" s="3">
        <f t="shared" si="1"/>
        <v>3.003003003003003E-3</v>
      </c>
      <c r="I16">
        <f t="shared" si="4"/>
        <v>333</v>
      </c>
      <c r="J16">
        <f t="shared" si="5"/>
        <v>2.872125E-2</v>
      </c>
      <c r="M16">
        <v>150</v>
      </c>
      <c r="N16">
        <v>10</v>
      </c>
      <c r="O16">
        <v>2.36</v>
      </c>
      <c r="P16">
        <f t="shared" si="2"/>
        <v>8724640.0523560215</v>
      </c>
      <c r="Q16">
        <f t="shared" si="3"/>
        <v>1.6666666666666666E-2</v>
      </c>
    </row>
    <row r="17" spans="1:17">
      <c r="A17" s="2">
        <v>87</v>
      </c>
      <c r="B17" s="10">
        <v>53</v>
      </c>
      <c r="C17" s="10">
        <f t="shared" si="0"/>
        <v>13.481404958677691</v>
      </c>
      <c r="D17" s="3">
        <f t="shared" si="1"/>
        <v>3.0674846625766872E-3</v>
      </c>
      <c r="I17">
        <f t="shared" si="4"/>
        <v>326</v>
      </c>
      <c r="J17">
        <f t="shared" si="5"/>
        <v>2.81175E-2</v>
      </c>
      <c r="M17">
        <v>150</v>
      </c>
      <c r="N17">
        <v>10</v>
      </c>
      <c r="O17">
        <v>2.36</v>
      </c>
      <c r="P17">
        <f t="shared" si="2"/>
        <v>13481404.958677692</v>
      </c>
      <c r="Q17">
        <f t="shared" si="3"/>
        <v>1.8867924528301886E-2</v>
      </c>
    </row>
    <row r="18" spans="1:17">
      <c r="A18" s="2">
        <v>103</v>
      </c>
      <c r="B18" s="10">
        <v>45</v>
      </c>
      <c r="C18" s="10">
        <f t="shared" si="0"/>
        <v>21.699438202247201</v>
      </c>
      <c r="D18" s="3">
        <f t="shared" si="1"/>
        <v>3.1446540880503146E-3</v>
      </c>
      <c r="I18">
        <f t="shared" si="4"/>
        <v>318</v>
      </c>
      <c r="J18">
        <f t="shared" si="5"/>
        <v>2.7427499999999997E-2</v>
      </c>
      <c r="M18">
        <v>150</v>
      </c>
      <c r="N18">
        <v>10</v>
      </c>
      <c r="O18">
        <v>2.36</v>
      </c>
      <c r="P18">
        <f t="shared" si="2"/>
        <v>21699438.202247202</v>
      </c>
      <c r="Q18">
        <f t="shared" si="3"/>
        <v>2.2222222222222223E-2</v>
      </c>
    </row>
    <row r="19" spans="1:17">
      <c r="A19" s="2">
        <v>116</v>
      </c>
      <c r="B19" s="10">
        <v>38</v>
      </c>
      <c r="C19" s="10">
        <f t="shared" si="0"/>
        <v>34.523809523809554</v>
      </c>
      <c r="D19" s="3">
        <f t="shared" si="1"/>
        <v>3.2154340836012861E-3</v>
      </c>
      <c r="I19">
        <f t="shared" si="4"/>
        <v>311</v>
      </c>
      <c r="J19">
        <f t="shared" si="5"/>
        <v>2.6823749999999997E-2</v>
      </c>
      <c r="M19">
        <v>150</v>
      </c>
      <c r="N19">
        <v>10</v>
      </c>
      <c r="O19">
        <v>2.36</v>
      </c>
      <c r="P19">
        <f t="shared" si="2"/>
        <v>34523809.523809552</v>
      </c>
      <c r="Q19">
        <f t="shared" si="3"/>
        <v>2.6315789473684209E-2</v>
      </c>
    </row>
    <row r="20" spans="1:17" ht="15.75" thickBot="1">
      <c r="A20" s="6">
        <v>120.5</v>
      </c>
      <c r="B20" s="11">
        <v>35</v>
      </c>
      <c r="C20" s="11">
        <f t="shared" si="0"/>
        <v>41.8402777777778</v>
      </c>
      <c r="D20" s="7">
        <f t="shared" si="1"/>
        <v>3.246753246753247E-3</v>
      </c>
      <c r="I20">
        <f t="shared" si="4"/>
        <v>308</v>
      </c>
      <c r="J20">
        <f t="shared" si="5"/>
        <v>2.6565000000000002E-2</v>
      </c>
      <c r="M20">
        <v>150</v>
      </c>
      <c r="N20">
        <v>10</v>
      </c>
      <c r="O20">
        <v>2.36</v>
      </c>
      <c r="P20">
        <f t="shared" si="2"/>
        <v>41840277.777777798</v>
      </c>
      <c r="Q20">
        <f t="shared" si="3"/>
        <v>2.8571428571428571E-2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Pušelė</dc:creator>
  <cp:lastModifiedBy>dell</cp:lastModifiedBy>
  <dcterms:created xsi:type="dcterms:W3CDTF">2013-11-02T12:12:56Z</dcterms:created>
  <dcterms:modified xsi:type="dcterms:W3CDTF">2014-09-22T09:23:48Z</dcterms:modified>
</cp:coreProperties>
</file>