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F37" i="1" l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A4" i="1"/>
  <c r="A6" i="1"/>
  <c r="F5" i="1" l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4" i="1"/>
  <c r="G4" i="1" s="1"/>
  <c r="H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4" i="1"/>
  <c r="I4" i="1" s="1"/>
</calcChain>
</file>

<file path=xl/sharedStrings.xml><?xml version="1.0" encoding="utf-8"?>
<sst xmlns="http://schemas.openxmlformats.org/spreadsheetml/2006/main" count="19" uniqueCount="13">
  <si>
    <t>T,C</t>
  </si>
  <si>
    <t>U,mV</t>
  </si>
  <si>
    <t>T,K</t>
  </si>
  <si>
    <t>U,V</t>
  </si>
  <si>
    <t>ɛ, V</t>
  </si>
  <si>
    <r>
      <t xml:space="preserve">R, 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</si>
  <si>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charset val="186"/>
      </rPr>
      <t>Ω</t>
    </r>
  </si>
  <si>
    <t>Šildant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</si>
  <si>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</rPr>
      <t>Ω</t>
    </r>
  </si>
  <si>
    <r>
      <t>InR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,</t>
    </r>
  </si>
  <si>
    <r>
      <t>1/T,K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</si>
  <si>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Šaladnt</t>
  </si>
  <si>
    <r>
      <t>InR</t>
    </r>
    <r>
      <rPr>
        <b/>
        <vertAlign val="subscript"/>
        <sz val="11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</si>
</sst>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J4" sqref="J4:J28"/>
    </sheetView>
  </sheetViews>
  <sheetFormatPr defaultRowHeight="15" x14ac:dyDescent="0.25"/>
  <cols>
    <col min="1" max="16384" width="9.140625" style="1"/>
  </cols>
  <sheetData>
    <row r="1" spans="1:10" x14ac:dyDescent="0.25">
      <c r="A1" s="11" t="s">
        <v>4</v>
      </c>
    </row>
    <row r="2" spans="1:10" x14ac:dyDescent="0.25">
      <c r="A2" s="4">
        <v>1.7</v>
      </c>
      <c r="C2" s="15" t="s">
        <v>7</v>
      </c>
      <c r="D2" s="15"/>
      <c r="E2" s="15"/>
      <c r="F2" s="15"/>
      <c r="G2" s="15"/>
      <c r="H2" s="15"/>
      <c r="I2" s="15"/>
    </row>
    <row r="3" spans="1:10" ht="15.75" customHeight="1" thickBot="1" x14ac:dyDescent="0.3">
      <c r="A3" s="4" t="s">
        <v>5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8</v>
      </c>
      <c r="H3" s="10" t="s">
        <v>12</v>
      </c>
      <c r="I3" s="10" t="s">
        <v>10</v>
      </c>
    </row>
    <row r="4" spans="1:10" ht="15.75" thickTop="1" x14ac:dyDescent="0.25">
      <c r="A4" s="12">
        <f>150000</f>
        <v>150000</v>
      </c>
      <c r="C4" s="7">
        <v>25</v>
      </c>
      <c r="D4" s="7">
        <v>201</v>
      </c>
      <c r="E4" s="7">
        <f>273+C4</f>
        <v>298</v>
      </c>
      <c r="F4" s="7">
        <f>D4/1000</f>
        <v>0.20100000000000001</v>
      </c>
      <c r="G4" s="8">
        <f>$A$4/(($A$2/F4)-1-($A$4/$A$6))</f>
        <v>20113.570760282437</v>
      </c>
      <c r="H4" s="9">
        <f>LN(G4)</f>
        <v>9.9091500284308101</v>
      </c>
      <c r="I4" s="13">
        <f>1/E4</f>
        <v>3.3557046979865771E-3</v>
      </c>
      <c r="J4" s="1">
        <f>I4*1000</f>
        <v>3.3557046979865772</v>
      </c>
    </row>
    <row r="5" spans="1:10" ht="18" x14ac:dyDescent="0.25">
      <c r="A5" s="4" t="s">
        <v>6</v>
      </c>
      <c r="C5" s="4">
        <v>28</v>
      </c>
      <c r="D5" s="4">
        <v>199</v>
      </c>
      <c r="E5" s="4">
        <f t="shared" ref="E5:E60" si="0">273+C5</f>
        <v>301</v>
      </c>
      <c r="F5" s="4">
        <f t="shared" ref="F5:F60" si="1">D5/1000</f>
        <v>0.19900000000000001</v>
      </c>
      <c r="G5" s="5">
        <f t="shared" ref="G5:G60" si="2">$A$4/(($A$2/F5)-1-($A$4/$A$6))</f>
        <v>19886.900366149486</v>
      </c>
      <c r="H5" s="6">
        <f t="shared" ref="H5:H60" si="3">LN(G5)</f>
        <v>9.8978165208979316</v>
      </c>
      <c r="I5" s="14">
        <f t="shared" ref="I5:I60" si="4">1/E5</f>
        <v>3.3222591362126247E-3</v>
      </c>
      <c r="J5" s="1">
        <f t="shared" ref="J5:J28" si="5">I5*1000</f>
        <v>3.3222591362126246</v>
      </c>
    </row>
    <row r="6" spans="1:10" x14ac:dyDescent="0.25">
      <c r="A6" s="4">
        <f>2.5*10^9</f>
        <v>2500000000</v>
      </c>
      <c r="C6" s="4">
        <v>31</v>
      </c>
      <c r="D6" s="4">
        <v>194</v>
      </c>
      <c r="E6" s="4">
        <f t="shared" si="0"/>
        <v>304</v>
      </c>
      <c r="F6" s="4">
        <f t="shared" si="1"/>
        <v>0.19400000000000001</v>
      </c>
      <c r="G6" s="5">
        <f t="shared" si="2"/>
        <v>19322.858511336704</v>
      </c>
      <c r="H6" s="6">
        <f t="shared" si="3"/>
        <v>9.8690440528954166</v>
      </c>
      <c r="I6" s="14">
        <f t="shared" si="4"/>
        <v>3.2894736842105261E-3</v>
      </c>
      <c r="J6" s="1">
        <f t="shared" si="5"/>
        <v>3.2894736842105261</v>
      </c>
    </row>
    <row r="7" spans="1:10" x14ac:dyDescent="0.25">
      <c r="C7" s="4">
        <v>34</v>
      </c>
      <c r="D7" s="4">
        <v>188</v>
      </c>
      <c r="E7" s="4">
        <f t="shared" si="0"/>
        <v>307</v>
      </c>
      <c r="F7" s="4">
        <f t="shared" si="1"/>
        <v>0.188</v>
      </c>
      <c r="G7" s="5">
        <f t="shared" si="2"/>
        <v>18650.932792673215</v>
      </c>
      <c r="H7" s="6">
        <f t="shared" si="3"/>
        <v>9.8336514395141528</v>
      </c>
      <c r="I7" s="14">
        <f t="shared" si="4"/>
        <v>3.2573289902280132E-3</v>
      </c>
      <c r="J7" s="1">
        <f t="shared" si="5"/>
        <v>3.2573289902280131</v>
      </c>
    </row>
    <row r="8" spans="1:10" x14ac:dyDescent="0.25">
      <c r="C8" s="4">
        <v>37</v>
      </c>
      <c r="D8" s="4">
        <v>181</v>
      </c>
      <c r="E8" s="4">
        <f t="shared" si="0"/>
        <v>310</v>
      </c>
      <c r="F8" s="4">
        <f t="shared" si="1"/>
        <v>0.18099999999999999</v>
      </c>
      <c r="G8" s="5">
        <f t="shared" si="2"/>
        <v>17873.728840484007</v>
      </c>
      <c r="H8" s="6">
        <f t="shared" si="3"/>
        <v>9.7910872512144245</v>
      </c>
      <c r="I8" s="14">
        <f t="shared" si="4"/>
        <v>3.2258064516129032E-3</v>
      </c>
      <c r="J8" s="1">
        <f t="shared" si="5"/>
        <v>3.225806451612903</v>
      </c>
    </row>
    <row r="9" spans="1:10" x14ac:dyDescent="0.25">
      <c r="C9" s="4">
        <v>40</v>
      </c>
      <c r="D9" s="4">
        <v>173</v>
      </c>
      <c r="E9" s="4">
        <f t="shared" si="0"/>
        <v>313</v>
      </c>
      <c r="F9" s="4">
        <f t="shared" si="1"/>
        <v>0.17299999999999999</v>
      </c>
      <c r="G9" s="5">
        <f t="shared" si="2"/>
        <v>16994.221611015273</v>
      </c>
      <c r="H9" s="6">
        <f t="shared" si="3"/>
        <v>9.7406286600230789</v>
      </c>
      <c r="I9" s="14">
        <f t="shared" si="4"/>
        <v>3.1948881789137379E-3</v>
      </c>
      <c r="J9" s="1">
        <f t="shared" si="5"/>
        <v>3.1948881789137378</v>
      </c>
    </row>
    <row r="10" spans="1:10" x14ac:dyDescent="0.25">
      <c r="C10" s="4">
        <v>43</v>
      </c>
      <c r="D10" s="4">
        <v>164</v>
      </c>
      <c r="E10" s="4">
        <f t="shared" si="0"/>
        <v>316</v>
      </c>
      <c r="F10" s="4">
        <f t="shared" si="1"/>
        <v>0.16400000000000001</v>
      </c>
      <c r="G10" s="5">
        <f t="shared" si="2"/>
        <v>16015.727600754943</v>
      </c>
      <c r="H10" s="6">
        <f t="shared" si="3"/>
        <v>9.6813264934654946</v>
      </c>
      <c r="I10" s="14">
        <f t="shared" si="4"/>
        <v>3.1645569620253164E-3</v>
      </c>
      <c r="J10" s="1">
        <f t="shared" si="5"/>
        <v>3.1645569620253164</v>
      </c>
    </row>
    <row r="11" spans="1:10" x14ac:dyDescent="0.25">
      <c r="C11" s="4">
        <v>46</v>
      </c>
      <c r="D11" s="4">
        <v>154</v>
      </c>
      <c r="E11" s="4">
        <f t="shared" si="0"/>
        <v>319</v>
      </c>
      <c r="F11" s="4">
        <f t="shared" si="1"/>
        <v>0.154</v>
      </c>
      <c r="G11" s="5">
        <f t="shared" si="2"/>
        <v>14941.874555576256</v>
      </c>
      <c r="H11" s="6">
        <f t="shared" si="3"/>
        <v>9.6119229230766159</v>
      </c>
      <c r="I11" s="14">
        <f t="shared" si="4"/>
        <v>3.134796238244514E-3</v>
      </c>
      <c r="J11" s="1">
        <f t="shared" si="5"/>
        <v>3.134796238244514</v>
      </c>
    </row>
    <row r="12" spans="1:10" x14ac:dyDescent="0.25">
      <c r="C12" s="4">
        <v>49</v>
      </c>
      <c r="D12" s="4">
        <v>144</v>
      </c>
      <c r="E12" s="4">
        <f t="shared" si="0"/>
        <v>322</v>
      </c>
      <c r="F12" s="4">
        <f t="shared" si="1"/>
        <v>0.14399999999999999</v>
      </c>
      <c r="G12" s="5">
        <f t="shared" si="2"/>
        <v>13881.825153579259</v>
      </c>
      <c r="H12" s="6">
        <f t="shared" si="3"/>
        <v>9.5383357206307018</v>
      </c>
      <c r="I12" s="14">
        <f t="shared" si="4"/>
        <v>3.105590062111801E-3</v>
      </c>
      <c r="J12" s="1">
        <f t="shared" si="5"/>
        <v>3.1055900621118009</v>
      </c>
    </row>
    <row r="13" spans="1:10" x14ac:dyDescent="0.25">
      <c r="C13" s="4">
        <v>52</v>
      </c>
      <c r="D13" s="4">
        <v>134</v>
      </c>
      <c r="E13" s="4">
        <f t="shared" si="0"/>
        <v>325</v>
      </c>
      <c r="F13" s="4">
        <f t="shared" si="1"/>
        <v>0.13400000000000001</v>
      </c>
      <c r="G13" s="5">
        <f t="shared" si="2"/>
        <v>12835.31493993111</v>
      </c>
      <c r="H13" s="6">
        <f t="shared" si="3"/>
        <v>9.4599556305913524</v>
      </c>
      <c r="I13" s="14">
        <f t="shared" si="4"/>
        <v>3.0769230769230769E-3</v>
      </c>
      <c r="J13" s="1">
        <f t="shared" si="5"/>
        <v>3.0769230769230771</v>
      </c>
    </row>
    <row r="14" spans="1:10" x14ac:dyDescent="0.25">
      <c r="C14" s="4">
        <v>55</v>
      </c>
      <c r="D14" s="4">
        <v>125</v>
      </c>
      <c r="E14" s="4">
        <f t="shared" si="0"/>
        <v>328</v>
      </c>
      <c r="F14" s="4">
        <f t="shared" si="1"/>
        <v>0.125</v>
      </c>
      <c r="G14" s="5">
        <f t="shared" si="2"/>
        <v>11904.818594374259</v>
      </c>
      <c r="H14" s="6">
        <f t="shared" si="3"/>
        <v>9.3846985210370608</v>
      </c>
      <c r="I14" s="14">
        <f t="shared" si="4"/>
        <v>3.0487804878048782E-3</v>
      </c>
      <c r="J14" s="1">
        <f t="shared" si="5"/>
        <v>3.0487804878048781</v>
      </c>
    </row>
    <row r="15" spans="1:10" x14ac:dyDescent="0.25">
      <c r="C15" s="4">
        <v>58</v>
      </c>
      <c r="D15" s="4">
        <v>115</v>
      </c>
      <c r="E15" s="4">
        <f t="shared" si="0"/>
        <v>331</v>
      </c>
      <c r="F15" s="4">
        <f t="shared" si="1"/>
        <v>0.115</v>
      </c>
      <c r="G15" s="5">
        <f t="shared" si="2"/>
        <v>10883.328135624062</v>
      </c>
      <c r="H15" s="6">
        <f t="shared" si="3"/>
        <v>9.2949873684520412</v>
      </c>
      <c r="I15" s="14">
        <f t="shared" si="4"/>
        <v>3.0211480362537764E-3</v>
      </c>
      <c r="J15" s="1">
        <f t="shared" si="5"/>
        <v>3.0211480362537766</v>
      </c>
    </row>
    <row r="16" spans="1:10" x14ac:dyDescent="0.25">
      <c r="C16" s="4">
        <v>61</v>
      </c>
      <c r="D16" s="4">
        <v>104</v>
      </c>
      <c r="E16" s="4">
        <f t="shared" si="0"/>
        <v>334</v>
      </c>
      <c r="F16" s="4">
        <f t="shared" si="1"/>
        <v>0.104</v>
      </c>
      <c r="G16" s="5">
        <f t="shared" si="2"/>
        <v>9774.474306215332</v>
      </c>
      <c r="H16" s="6">
        <f t="shared" si="3"/>
        <v>9.1875296039920897</v>
      </c>
      <c r="I16" s="14">
        <f t="shared" si="4"/>
        <v>2.9940119760479044E-3</v>
      </c>
      <c r="J16" s="1">
        <f t="shared" si="5"/>
        <v>2.9940119760479043</v>
      </c>
    </row>
    <row r="17" spans="3:10" x14ac:dyDescent="0.25">
      <c r="C17" s="4">
        <v>64</v>
      </c>
      <c r="D17" s="4">
        <v>94</v>
      </c>
      <c r="E17" s="4">
        <f t="shared" si="0"/>
        <v>337</v>
      </c>
      <c r="F17" s="4">
        <f t="shared" si="1"/>
        <v>9.4E-2</v>
      </c>
      <c r="G17" s="5">
        <f t="shared" si="2"/>
        <v>8779.6074202900709</v>
      </c>
      <c r="H17" s="6">
        <f t="shared" si="3"/>
        <v>9.0801869726784918</v>
      </c>
      <c r="I17" s="14">
        <f t="shared" si="4"/>
        <v>2.967359050445104E-3</v>
      </c>
      <c r="J17" s="1">
        <f t="shared" si="5"/>
        <v>2.9673590504451042</v>
      </c>
    </row>
    <row r="18" spans="3:10" x14ac:dyDescent="0.25">
      <c r="C18" s="4">
        <v>67</v>
      </c>
      <c r="D18" s="4">
        <v>84</v>
      </c>
      <c r="E18" s="4">
        <f t="shared" si="0"/>
        <v>340</v>
      </c>
      <c r="F18" s="4">
        <f t="shared" si="1"/>
        <v>8.4000000000000005E-2</v>
      </c>
      <c r="G18" s="5">
        <f t="shared" si="2"/>
        <v>7797.0540205150155</v>
      </c>
      <c r="H18" s="6">
        <f t="shared" si="3"/>
        <v>8.9615012516574097</v>
      </c>
      <c r="I18" s="14">
        <f t="shared" si="4"/>
        <v>2.9411764705882353E-3</v>
      </c>
      <c r="J18" s="1">
        <f t="shared" si="5"/>
        <v>2.9411764705882351</v>
      </c>
    </row>
    <row r="19" spans="3:10" x14ac:dyDescent="0.25">
      <c r="C19" s="4">
        <v>70</v>
      </c>
      <c r="D19" s="4">
        <v>74</v>
      </c>
      <c r="E19" s="4">
        <f t="shared" si="0"/>
        <v>343</v>
      </c>
      <c r="F19" s="4">
        <f t="shared" si="1"/>
        <v>7.3999999999999996E-2</v>
      </c>
      <c r="G19" s="5">
        <f t="shared" si="2"/>
        <v>6826.5869065472734</v>
      </c>
      <c r="H19" s="6">
        <f t="shared" si="3"/>
        <v>8.8285801068058412</v>
      </c>
      <c r="I19" s="14">
        <f t="shared" si="4"/>
        <v>2.9154518950437317E-3</v>
      </c>
      <c r="J19" s="1">
        <f t="shared" si="5"/>
        <v>2.9154518950437316</v>
      </c>
    </row>
    <row r="20" spans="3:10" x14ac:dyDescent="0.25">
      <c r="C20" s="4">
        <v>73</v>
      </c>
      <c r="D20" s="4">
        <v>69</v>
      </c>
      <c r="E20" s="4">
        <f t="shared" si="0"/>
        <v>346</v>
      </c>
      <c r="F20" s="4">
        <f t="shared" si="1"/>
        <v>6.9000000000000006E-2</v>
      </c>
      <c r="G20" s="5">
        <f t="shared" si="2"/>
        <v>6345.8162303367235</v>
      </c>
      <c r="H20" s="6">
        <f t="shared" si="3"/>
        <v>8.7555510133779091</v>
      </c>
      <c r="I20" s="14">
        <f t="shared" si="4"/>
        <v>2.8901734104046241E-3</v>
      </c>
      <c r="J20" s="1">
        <f t="shared" si="5"/>
        <v>2.8901734104046239</v>
      </c>
    </row>
    <row r="21" spans="3:10" x14ac:dyDescent="0.25">
      <c r="C21" s="4">
        <v>76</v>
      </c>
      <c r="D21" s="4">
        <v>55</v>
      </c>
      <c r="E21" s="4">
        <f t="shared" si="0"/>
        <v>349</v>
      </c>
      <c r="F21" s="4">
        <f t="shared" si="1"/>
        <v>5.5E-2</v>
      </c>
      <c r="G21" s="5">
        <f t="shared" si="2"/>
        <v>5015.207629291901</v>
      </c>
      <c r="H21" s="6">
        <f t="shared" si="3"/>
        <v>8.5202301011924302</v>
      </c>
      <c r="I21" s="14">
        <f t="shared" si="4"/>
        <v>2.8653295128939827E-3</v>
      </c>
      <c r="J21" s="1">
        <f t="shared" si="5"/>
        <v>2.8653295128939829</v>
      </c>
    </row>
    <row r="22" spans="3:10" x14ac:dyDescent="0.25">
      <c r="C22" s="4">
        <v>79</v>
      </c>
      <c r="D22" s="4">
        <v>48</v>
      </c>
      <c r="E22" s="4">
        <f t="shared" si="0"/>
        <v>352</v>
      </c>
      <c r="F22" s="4">
        <f t="shared" si="1"/>
        <v>4.8000000000000001E-2</v>
      </c>
      <c r="G22" s="5">
        <f t="shared" si="2"/>
        <v>4358.36110900726</v>
      </c>
      <c r="H22" s="6">
        <f t="shared" si="3"/>
        <v>8.3798513732482842</v>
      </c>
      <c r="I22" s="14">
        <f t="shared" si="4"/>
        <v>2.840909090909091E-3</v>
      </c>
      <c r="J22" s="1">
        <f t="shared" si="5"/>
        <v>2.8409090909090908</v>
      </c>
    </row>
    <row r="23" spans="3:10" x14ac:dyDescent="0.25">
      <c r="C23" s="4">
        <v>82</v>
      </c>
      <c r="D23" s="4">
        <v>42</v>
      </c>
      <c r="E23" s="4">
        <f t="shared" si="0"/>
        <v>355</v>
      </c>
      <c r="F23" s="4">
        <f t="shared" si="1"/>
        <v>4.2000000000000003E-2</v>
      </c>
      <c r="G23" s="5">
        <f t="shared" si="2"/>
        <v>3799.7645207518649</v>
      </c>
      <c r="H23" s="6">
        <f t="shared" si="3"/>
        <v>8.2426943755711743</v>
      </c>
      <c r="I23" s="14">
        <f t="shared" si="4"/>
        <v>2.8169014084507044E-3</v>
      </c>
      <c r="J23" s="1">
        <f t="shared" si="5"/>
        <v>2.8169014084507045</v>
      </c>
    </row>
    <row r="24" spans="3:10" x14ac:dyDescent="0.25">
      <c r="C24" s="4">
        <v>85</v>
      </c>
      <c r="D24" s="4">
        <v>35</v>
      </c>
      <c r="E24" s="4">
        <f t="shared" si="0"/>
        <v>358</v>
      </c>
      <c r="F24" s="4">
        <f t="shared" si="1"/>
        <v>3.5000000000000003E-2</v>
      </c>
      <c r="G24" s="5">
        <f t="shared" si="2"/>
        <v>3153.1571301080926</v>
      </c>
      <c r="H24" s="6">
        <f t="shared" si="3"/>
        <v>8.0561594934153185</v>
      </c>
      <c r="I24" s="14">
        <f t="shared" si="4"/>
        <v>2.7932960893854749E-3</v>
      </c>
      <c r="J24" s="1">
        <f t="shared" si="5"/>
        <v>2.7932960893854748</v>
      </c>
    </row>
    <row r="25" spans="3:10" x14ac:dyDescent="0.25">
      <c r="C25" s="4">
        <v>88</v>
      </c>
      <c r="D25" s="4">
        <v>30</v>
      </c>
      <c r="E25" s="4">
        <f t="shared" si="0"/>
        <v>361</v>
      </c>
      <c r="F25" s="4">
        <f t="shared" si="1"/>
        <v>0.03</v>
      </c>
      <c r="G25" s="5">
        <f t="shared" si="2"/>
        <v>2694.6136828171429</v>
      </c>
      <c r="H25" s="6">
        <f t="shared" si="3"/>
        <v>7.8990101271746394</v>
      </c>
      <c r="I25" s="14">
        <f t="shared" si="4"/>
        <v>2.7700831024930748E-3</v>
      </c>
      <c r="J25" s="1">
        <f t="shared" si="5"/>
        <v>2.770083102493075</v>
      </c>
    </row>
    <row r="26" spans="3:10" x14ac:dyDescent="0.25">
      <c r="C26" s="4">
        <v>91</v>
      </c>
      <c r="D26" s="4">
        <v>26</v>
      </c>
      <c r="E26" s="4">
        <f t="shared" si="0"/>
        <v>364</v>
      </c>
      <c r="F26" s="4">
        <f t="shared" si="1"/>
        <v>2.5999999999999999E-2</v>
      </c>
      <c r="G26" s="5">
        <f t="shared" si="2"/>
        <v>2329.7512750370306</v>
      </c>
      <c r="H26" s="6">
        <f t="shared" si="3"/>
        <v>7.7535167919505303</v>
      </c>
      <c r="I26" s="14">
        <f t="shared" si="4"/>
        <v>2.7472527472527475E-3</v>
      </c>
      <c r="J26" s="1">
        <f t="shared" si="5"/>
        <v>2.7472527472527473</v>
      </c>
    </row>
    <row r="27" spans="3:10" x14ac:dyDescent="0.25">
      <c r="C27" s="4">
        <v>94</v>
      </c>
      <c r="D27" s="4">
        <v>22</v>
      </c>
      <c r="E27" s="4">
        <f t="shared" si="0"/>
        <v>367</v>
      </c>
      <c r="F27" s="4">
        <f t="shared" si="1"/>
        <v>2.1999999999999999E-2</v>
      </c>
      <c r="G27" s="5">
        <f t="shared" si="2"/>
        <v>1966.6284838793795</v>
      </c>
      <c r="H27" s="6">
        <f t="shared" si="3"/>
        <v>7.584075926060641</v>
      </c>
      <c r="I27" s="14">
        <f t="shared" si="4"/>
        <v>2.7247956403269754E-3</v>
      </c>
      <c r="J27" s="1">
        <f t="shared" si="5"/>
        <v>2.7247956403269753</v>
      </c>
    </row>
    <row r="28" spans="3:10" x14ac:dyDescent="0.25">
      <c r="C28" s="4">
        <v>97</v>
      </c>
      <c r="D28" s="4">
        <v>19</v>
      </c>
      <c r="E28" s="4">
        <f t="shared" si="0"/>
        <v>370</v>
      </c>
      <c r="F28" s="4">
        <f t="shared" si="1"/>
        <v>1.9E-2</v>
      </c>
      <c r="G28" s="5">
        <f t="shared" si="2"/>
        <v>1695.4205429978699</v>
      </c>
      <c r="H28" s="6">
        <f t="shared" si="3"/>
        <v>7.4356860970042051</v>
      </c>
      <c r="I28" s="14">
        <f t="shared" si="4"/>
        <v>2.7027027027027029E-3</v>
      </c>
      <c r="J28" s="1">
        <f t="shared" si="5"/>
        <v>2.7027027027027026</v>
      </c>
    </row>
    <row r="29" spans="3:10" x14ac:dyDescent="0.25">
      <c r="G29" s="2"/>
      <c r="H29" s="3"/>
    </row>
    <row r="30" spans="3:10" x14ac:dyDescent="0.25">
      <c r="G30" s="2"/>
      <c r="H30" s="3"/>
    </row>
    <row r="31" spans="3:10" x14ac:dyDescent="0.25">
      <c r="G31" s="2"/>
      <c r="H31" s="3"/>
    </row>
    <row r="32" spans="3:10" x14ac:dyDescent="0.25">
      <c r="G32" s="2"/>
      <c r="H32" s="3"/>
    </row>
    <row r="33" spans="3:10" x14ac:dyDescent="0.25">
      <c r="G33" s="2"/>
      <c r="H33" s="3"/>
    </row>
    <row r="34" spans="3:10" x14ac:dyDescent="0.25">
      <c r="G34" s="2"/>
      <c r="H34" s="3"/>
    </row>
    <row r="35" spans="3:10" x14ac:dyDescent="0.25">
      <c r="C35" s="15" t="s">
        <v>11</v>
      </c>
      <c r="D35" s="15"/>
      <c r="E35" s="15"/>
      <c r="F35" s="15"/>
      <c r="G35" s="15"/>
      <c r="H35" s="15"/>
      <c r="I35" s="15"/>
    </row>
    <row r="36" spans="3:10" ht="18.75" thickBot="1" x14ac:dyDescent="0.3">
      <c r="C36" s="10" t="s">
        <v>0</v>
      </c>
      <c r="D36" s="10" t="s">
        <v>1</v>
      </c>
      <c r="E36" s="10" t="s">
        <v>2</v>
      </c>
      <c r="F36" s="10" t="s">
        <v>3</v>
      </c>
      <c r="G36" s="10" t="s">
        <v>8</v>
      </c>
      <c r="H36" s="10" t="s">
        <v>9</v>
      </c>
      <c r="I36" s="10" t="s">
        <v>10</v>
      </c>
    </row>
    <row r="37" spans="3:10" ht="15.75" thickTop="1" x14ac:dyDescent="0.25">
      <c r="C37" s="7">
        <v>95</v>
      </c>
      <c r="D37" s="7">
        <v>19</v>
      </c>
      <c r="E37" s="7">
        <f t="shared" si="0"/>
        <v>368</v>
      </c>
      <c r="F37" s="7">
        <f t="shared" si="1"/>
        <v>1.9E-2</v>
      </c>
      <c r="G37" s="8">
        <f t="shared" si="2"/>
        <v>1695.4205429978699</v>
      </c>
      <c r="H37" s="9">
        <f t="shared" si="3"/>
        <v>7.4356860970042051</v>
      </c>
      <c r="I37" s="13">
        <f>1/E37</f>
        <v>2.717391304347826E-3</v>
      </c>
      <c r="J37" s="1">
        <f>I37*1000</f>
        <v>2.7173913043478262</v>
      </c>
    </row>
    <row r="38" spans="3:10" x14ac:dyDescent="0.25">
      <c r="C38" s="4">
        <v>92</v>
      </c>
      <c r="D38" s="4">
        <v>20</v>
      </c>
      <c r="E38" s="4">
        <f t="shared" si="0"/>
        <v>365</v>
      </c>
      <c r="F38" s="4">
        <f t="shared" si="1"/>
        <v>0.02</v>
      </c>
      <c r="G38" s="5">
        <f t="shared" si="2"/>
        <v>1785.715561225401</v>
      </c>
      <c r="H38" s="6">
        <f t="shared" si="3"/>
        <v>7.4875744885210489</v>
      </c>
      <c r="I38" s="14">
        <f t="shared" si="4"/>
        <v>2.7397260273972603E-3</v>
      </c>
      <c r="J38" s="1">
        <f t="shared" ref="J38:J60" si="6">I38*1000</f>
        <v>2.7397260273972601</v>
      </c>
    </row>
    <row r="39" spans="3:10" x14ac:dyDescent="0.25">
      <c r="C39" s="4">
        <v>89</v>
      </c>
      <c r="D39" s="4">
        <v>23</v>
      </c>
      <c r="E39" s="4">
        <f t="shared" si="0"/>
        <v>362</v>
      </c>
      <c r="F39" s="4">
        <f t="shared" si="1"/>
        <v>2.3E-2</v>
      </c>
      <c r="G39" s="5">
        <f t="shared" si="2"/>
        <v>2057.2467734052161</v>
      </c>
      <c r="H39" s="6">
        <f t="shared" si="3"/>
        <v>7.6291238500827045</v>
      </c>
      <c r="I39" s="14">
        <f t="shared" si="4"/>
        <v>2.7624309392265192E-3</v>
      </c>
      <c r="J39" s="1">
        <f t="shared" si="6"/>
        <v>2.7624309392265194</v>
      </c>
    </row>
    <row r="40" spans="3:10" x14ac:dyDescent="0.25">
      <c r="C40" s="4">
        <v>86</v>
      </c>
      <c r="D40" s="4">
        <v>27</v>
      </c>
      <c r="E40" s="4">
        <f t="shared" si="0"/>
        <v>359</v>
      </c>
      <c r="F40" s="4">
        <f t="shared" si="1"/>
        <v>2.7E-2</v>
      </c>
      <c r="G40" s="5">
        <f t="shared" si="2"/>
        <v>2420.8033004789877</v>
      </c>
      <c r="H40" s="6">
        <f t="shared" si="3"/>
        <v>7.7918547064167489</v>
      </c>
      <c r="I40" s="14">
        <f t="shared" si="4"/>
        <v>2.7855153203342618E-3</v>
      </c>
      <c r="J40" s="1">
        <f t="shared" si="6"/>
        <v>2.785515320334262</v>
      </c>
    </row>
    <row r="41" spans="3:10" x14ac:dyDescent="0.25">
      <c r="C41" s="4">
        <v>83</v>
      </c>
      <c r="D41" s="4">
        <v>32</v>
      </c>
      <c r="E41" s="4">
        <f t="shared" si="0"/>
        <v>356</v>
      </c>
      <c r="F41" s="4">
        <f t="shared" si="1"/>
        <v>3.2000000000000001E-2</v>
      </c>
      <c r="G41" s="5">
        <f t="shared" si="2"/>
        <v>2877.701154188379</v>
      </c>
      <c r="H41" s="6">
        <f t="shared" si="3"/>
        <v>7.9647470440392265</v>
      </c>
      <c r="I41" s="14">
        <f t="shared" si="4"/>
        <v>2.8089887640449437E-3</v>
      </c>
      <c r="J41" s="1">
        <f t="shared" si="6"/>
        <v>2.8089887640449436</v>
      </c>
    </row>
    <row r="42" spans="3:10" x14ac:dyDescent="0.25">
      <c r="C42" s="4">
        <v>80</v>
      </c>
      <c r="D42" s="4">
        <v>38</v>
      </c>
      <c r="E42" s="4">
        <f t="shared" si="0"/>
        <v>353</v>
      </c>
      <c r="F42" s="4">
        <f t="shared" si="1"/>
        <v>3.7999999999999999E-2</v>
      </c>
      <c r="G42" s="5">
        <f t="shared" si="2"/>
        <v>3429.6075929634849</v>
      </c>
      <c r="H42" s="6">
        <f t="shared" si="3"/>
        <v>8.1402011292314818</v>
      </c>
      <c r="I42" s="14">
        <f t="shared" si="4"/>
        <v>2.8328611898016999E-3</v>
      </c>
      <c r="J42" s="1">
        <f t="shared" si="6"/>
        <v>2.8328611898017</v>
      </c>
    </row>
    <row r="43" spans="3:10" x14ac:dyDescent="0.25">
      <c r="C43" s="4">
        <v>77</v>
      </c>
      <c r="D43" s="4">
        <v>45</v>
      </c>
      <c r="E43" s="4">
        <f t="shared" si="0"/>
        <v>350</v>
      </c>
      <c r="F43" s="4">
        <f t="shared" si="1"/>
        <v>4.4999999999999998E-2</v>
      </c>
      <c r="G43" s="5">
        <f t="shared" si="2"/>
        <v>4078.5565027810012</v>
      </c>
      <c r="H43" s="6">
        <f t="shared" si="3"/>
        <v>8.3134984064588195</v>
      </c>
      <c r="I43" s="14">
        <f t="shared" si="4"/>
        <v>2.8571428571428571E-3</v>
      </c>
      <c r="J43" s="1">
        <f t="shared" si="6"/>
        <v>2.8571428571428572</v>
      </c>
    </row>
    <row r="44" spans="3:10" x14ac:dyDescent="0.25">
      <c r="C44" s="4">
        <v>74</v>
      </c>
      <c r="D44" s="4">
        <v>52</v>
      </c>
      <c r="E44" s="4">
        <f t="shared" si="0"/>
        <v>347</v>
      </c>
      <c r="F44" s="4">
        <f t="shared" si="1"/>
        <v>5.1999999999999998E-2</v>
      </c>
      <c r="G44" s="5">
        <f t="shared" si="2"/>
        <v>4733.0186693071892</v>
      </c>
      <c r="H44" s="6">
        <f t="shared" si="3"/>
        <v>8.4623184743960795</v>
      </c>
      <c r="I44" s="14">
        <f t="shared" si="4"/>
        <v>2.881844380403458E-3</v>
      </c>
      <c r="J44" s="1">
        <f t="shared" si="6"/>
        <v>2.8818443804034581</v>
      </c>
    </row>
    <row r="45" spans="3:10" x14ac:dyDescent="0.25">
      <c r="C45" s="4">
        <v>71</v>
      </c>
      <c r="D45" s="4">
        <v>60</v>
      </c>
      <c r="E45" s="4">
        <f t="shared" si="0"/>
        <v>344</v>
      </c>
      <c r="F45" s="4">
        <f t="shared" si="1"/>
        <v>0.06</v>
      </c>
      <c r="G45" s="5">
        <f t="shared" si="2"/>
        <v>5487.8169244761766</v>
      </c>
      <c r="H45" s="6">
        <f t="shared" si="3"/>
        <v>8.6102858096066104</v>
      </c>
      <c r="I45" s="14">
        <f t="shared" si="4"/>
        <v>2.9069767441860465E-3</v>
      </c>
      <c r="J45" s="1">
        <f t="shared" si="6"/>
        <v>2.9069767441860463</v>
      </c>
    </row>
    <row r="46" spans="3:10" x14ac:dyDescent="0.25">
      <c r="C46" s="4">
        <v>68</v>
      </c>
      <c r="D46" s="4">
        <v>68</v>
      </c>
      <c r="E46" s="4">
        <f t="shared" si="0"/>
        <v>341</v>
      </c>
      <c r="F46" s="4">
        <f t="shared" si="1"/>
        <v>6.8000000000000005E-2</v>
      </c>
      <c r="G46" s="5">
        <f t="shared" si="2"/>
        <v>6250.0156250390637</v>
      </c>
      <c r="H46" s="6">
        <f t="shared" si="3"/>
        <v>8.7403392427335724</v>
      </c>
      <c r="I46" s="14">
        <f t="shared" si="4"/>
        <v>2.9325513196480938E-3</v>
      </c>
      <c r="J46" s="1">
        <f t="shared" si="6"/>
        <v>2.9325513196480939</v>
      </c>
    </row>
    <row r="47" spans="3:10" x14ac:dyDescent="0.25">
      <c r="C47" s="4">
        <v>65</v>
      </c>
      <c r="D47" s="4">
        <v>77</v>
      </c>
      <c r="E47" s="4">
        <f t="shared" si="0"/>
        <v>338</v>
      </c>
      <c r="F47" s="4">
        <f t="shared" si="1"/>
        <v>7.6999999999999999E-2</v>
      </c>
      <c r="G47" s="5">
        <f t="shared" si="2"/>
        <v>7116.4712742435531</v>
      </c>
      <c r="H47" s="6">
        <f t="shared" si="3"/>
        <v>8.8701672740019433</v>
      </c>
      <c r="I47" s="14">
        <f t="shared" si="4"/>
        <v>2.9585798816568047E-3</v>
      </c>
      <c r="J47" s="1">
        <f t="shared" si="6"/>
        <v>2.9585798816568047</v>
      </c>
    </row>
    <row r="48" spans="3:10" x14ac:dyDescent="0.25">
      <c r="C48" s="4">
        <v>62</v>
      </c>
      <c r="D48" s="4">
        <v>85</v>
      </c>
      <c r="E48" s="4">
        <f t="shared" si="0"/>
        <v>335</v>
      </c>
      <c r="F48" s="4">
        <f t="shared" si="1"/>
        <v>8.5000000000000006E-2</v>
      </c>
      <c r="G48" s="5">
        <f t="shared" si="2"/>
        <v>7894.7617729319163</v>
      </c>
      <c r="H48" s="6">
        <f t="shared" si="3"/>
        <v>8.9739547518116751</v>
      </c>
      <c r="I48" s="14">
        <f t="shared" si="4"/>
        <v>2.9850746268656717E-3</v>
      </c>
      <c r="J48" s="1">
        <f t="shared" si="6"/>
        <v>2.9850746268656718</v>
      </c>
    </row>
    <row r="49" spans="3:10" x14ac:dyDescent="0.25">
      <c r="C49" s="4">
        <v>59</v>
      </c>
      <c r="D49" s="4">
        <v>94</v>
      </c>
      <c r="E49" s="4">
        <f t="shared" si="0"/>
        <v>332</v>
      </c>
      <c r="F49" s="4">
        <f t="shared" si="1"/>
        <v>9.4E-2</v>
      </c>
      <c r="G49" s="5">
        <f t="shared" si="2"/>
        <v>8779.6074202900709</v>
      </c>
      <c r="H49" s="6">
        <f t="shared" si="3"/>
        <v>9.0801869726784918</v>
      </c>
      <c r="I49" s="14">
        <f t="shared" si="4"/>
        <v>3.0120481927710845E-3</v>
      </c>
      <c r="J49" s="1">
        <f t="shared" si="6"/>
        <v>3.0120481927710845</v>
      </c>
    </row>
    <row r="50" spans="3:10" x14ac:dyDescent="0.25">
      <c r="C50" s="4">
        <v>56</v>
      </c>
      <c r="D50" s="4">
        <v>104</v>
      </c>
      <c r="E50" s="4">
        <f t="shared" si="0"/>
        <v>329</v>
      </c>
      <c r="F50" s="4">
        <f t="shared" si="1"/>
        <v>0.104</v>
      </c>
      <c r="G50" s="5">
        <f t="shared" si="2"/>
        <v>9774.474306215332</v>
      </c>
      <c r="H50" s="6">
        <f t="shared" si="3"/>
        <v>9.1875296039920897</v>
      </c>
      <c r="I50" s="14">
        <f t="shared" si="4"/>
        <v>3.0395136778115501E-3</v>
      </c>
      <c r="J50" s="1">
        <f t="shared" si="6"/>
        <v>3.0395136778115504</v>
      </c>
    </row>
    <row r="51" spans="3:10" x14ac:dyDescent="0.25">
      <c r="C51" s="4">
        <v>53</v>
      </c>
      <c r="D51" s="4">
        <v>113</v>
      </c>
      <c r="E51" s="4">
        <f t="shared" si="0"/>
        <v>326</v>
      </c>
      <c r="F51" s="4">
        <f t="shared" si="1"/>
        <v>0.113</v>
      </c>
      <c r="G51" s="5">
        <f t="shared" si="2"/>
        <v>10680.574930244504</v>
      </c>
      <c r="H51" s="6">
        <f t="shared" si="3"/>
        <v>9.2761819434851702</v>
      </c>
      <c r="I51" s="14">
        <f t="shared" si="4"/>
        <v>3.0674846625766872E-3</v>
      </c>
      <c r="J51" s="1">
        <f t="shared" si="6"/>
        <v>3.0674846625766872</v>
      </c>
    </row>
    <row r="52" spans="3:10" x14ac:dyDescent="0.25">
      <c r="C52" s="4">
        <v>50</v>
      </c>
      <c r="D52" s="4">
        <v>123</v>
      </c>
      <c r="E52" s="4">
        <f t="shared" si="0"/>
        <v>323</v>
      </c>
      <c r="F52" s="4">
        <f t="shared" si="1"/>
        <v>0.123</v>
      </c>
      <c r="G52" s="5">
        <f t="shared" si="2"/>
        <v>11699.484047046461</v>
      </c>
      <c r="H52" s="6">
        <f t="shared" si="3"/>
        <v>9.3673000212704398</v>
      </c>
      <c r="I52" s="14">
        <f t="shared" si="4"/>
        <v>3.0959752321981426E-3</v>
      </c>
      <c r="J52" s="1">
        <f t="shared" si="6"/>
        <v>3.0959752321981426</v>
      </c>
    </row>
    <row r="53" spans="3:10" x14ac:dyDescent="0.25">
      <c r="C53" s="4">
        <v>47</v>
      </c>
      <c r="D53" s="4">
        <v>131</v>
      </c>
      <c r="E53" s="4">
        <f t="shared" si="0"/>
        <v>320</v>
      </c>
      <c r="F53" s="4">
        <f t="shared" si="1"/>
        <v>0.13100000000000001</v>
      </c>
      <c r="G53" s="5">
        <f t="shared" si="2"/>
        <v>12523.963313162296</v>
      </c>
      <c r="H53" s="6">
        <f t="shared" si="3"/>
        <v>9.43539915311929</v>
      </c>
      <c r="I53" s="14">
        <f t="shared" si="4"/>
        <v>3.1250000000000002E-3</v>
      </c>
      <c r="J53" s="1">
        <f t="shared" si="6"/>
        <v>3.125</v>
      </c>
    </row>
    <row r="54" spans="3:10" x14ac:dyDescent="0.25">
      <c r="C54" s="4">
        <v>44</v>
      </c>
      <c r="D54" s="4">
        <v>143</v>
      </c>
      <c r="E54" s="4">
        <f t="shared" si="0"/>
        <v>317</v>
      </c>
      <c r="F54" s="4">
        <f t="shared" si="1"/>
        <v>0.14299999999999999</v>
      </c>
      <c r="G54" s="5">
        <f t="shared" si="2"/>
        <v>13776.569173386966</v>
      </c>
      <c r="H54" s="6">
        <f t="shared" si="3"/>
        <v>9.5307245421167881</v>
      </c>
      <c r="I54" s="14">
        <f t="shared" si="4"/>
        <v>3.1545741324921135E-3</v>
      </c>
      <c r="J54" s="1">
        <f t="shared" si="6"/>
        <v>3.1545741324921135</v>
      </c>
    </row>
    <row r="55" spans="3:10" x14ac:dyDescent="0.25">
      <c r="C55" s="4">
        <v>41</v>
      </c>
      <c r="D55" s="4">
        <v>153</v>
      </c>
      <c r="E55" s="4">
        <f t="shared" si="0"/>
        <v>314</v>
      </c>
      <c r="F55" s="4">
        <f t="shared" si="1"/>
        <v>0.153</v>
      </c>
      <c r="G55" s="5">
        <f t="shared" si="2"/>
        <v>14835.252868533506</v>
      </c>
      <c r="H55" s="6">
        <f t="shared" si="3"/>
        <v>9.6047615779813036</v>
      </c>
      <c r="I55" s="14">
        <f t="shared" si="4"/>
        <v>3.1847133757961785E-3</v>
      </c>
      <c r="J55" s="1">
        <f t="shared" si="6"/>
        <v>3.1847133757961785</v>
      </c>
    </row>
    <row r="56" spans="3:10" x14ac:dyDescent="0.25">
      <c r="C56" s="4">
        <v>38</v>
      </c>
      <c r="D56" s="4">
        <v>163</v>
      </c>
      <c r="E56" s="4">
        <f t="shared" si="0"/>
        <v>311</v>
      </c>
      <c r="F56" s="4">
        <f t="shared" si="1"/>
        <v>0.16300000000000001</v>
      </c>
      <c r="G56" s="5">
        <f t="shared" si="2"/>
        <v>15907.713453114879</v>
      </c>
      <c r="H56" s="6">
        <f t="shared" si="3"/>
        <v>9.6745593934116965</v>
      </c>
      <c r="I56" s="14">
        <f t="shared" si="4"/>
        <v>3.2154340836012861E-3</v>
      </c>
      <c r="J56" s="1">
        <f t="shared" si="6"/>
        <v>3.215434083601286</v>
      </c>
    </row>
    <row r="57" spans="3:10" x14ac:dyDescent="0.25">
      <c r="C57" s="4">
        <v>35</v>
      </c>
      <c r="D57" s="4">
        <v>172</v>
      </c>
      <c r="E57" s="4">
        <f t="shared" si="0"/>
        <v>308</v>
      </c>
      <c r="F57" s="4">
        <f t="shared" si="1"/>
        <v>0.17199999999999999</v>
      </c>
      <c r="G57" s="5">
        <f t="shared" si="2"/>
        <v>16884.930793511641</v>
      </c>
      <c r="H57" s="6">
        <f t="shared" si="3"/>
        <v>9.7341768341148889</v>
      </c>
      <c r="I57" s="14">
        <f t="shared" si="4"/>
        <v>3.246753246753247E-3</v>
      </c>
      <c r="J57" s="1">
        <f t="shared" si="6"/>
        <v>3.2467532467532472</v>
      </c>
    </row>
    <row r="58" spans="3:10" x14ac:dyDescent="0.25">
      <c r="C58" s="4">
        <v>32</v>
      </c>
      <c r="D58" s="4">
        <v>184</v>
      </c>
      <c r="E58" s="4">
        <f t="shared" si="0"/>
        <v>305</v>
      </c>
      <c r="F58" s="4">
        <f t="shared" si="1"/>
        <v>0.184</v>
      </c>
      <c r="G58" s="5">
        <f t="shared" si="2"/>
        <v>18205.937330836496</v>
      </c>
      <c r="H58" s="6">
        <f t="shared" si="3"/>
        <v>9.809503046833477</v>
      </c>
      <c r="I58" s="14">
        <f t="shared" si="4"/>
        <v>3.2786885245901639E-3</v>
      </c>
      <c r="J58" s="1">
        <f t="shared" si="6"/>
        <v>3.278688524590164</v>
      </c>
    </row>
    <row r="59" spans="3:10" x14ac:dyDescent="0.25">
      <c r="C59" s="4">
        <v>29</v>
      </c>
      <c r="D59" s="4">
        <v>192</v>
      </c>
      <c r="E59" s="4">
        <f t="shared" si="0"/>
        <v>302</v>
      </c>
      <c r="F59" s="4">
        <f t="shared" si="1"/>
        <v>0.192</v>
      </c>
      <c r="G59" s="5">
        <f t="shared" si="2"/>
        <v>19098.289132818842</v>
      </c>
      <c r="H59" s="6">
        <f t="shared" si="3"/>
        <v>9.8573540358247467</v>
      </c>
      <c r="I59" s="14">
        <f t="shared" si="4"/>
        <v>3.3112582781456954E-3</v>
      </c>
      <c r="J59" s="1">
        <f t="shared" si="6"/>
        <v>3.3112582781456954</v>
      </c>
    </row>
    <row r="60" spans="3:10" x14ac:dyDescent="0.25">
      <c r="C60" s="4">
        <v>26</v>
      </c>
      <c r="D60" s="4">
        <v>201</v>
      </c>
      <c r="E60" s="4">
        <f t="shared" si="0"/>
        <v>299</v>
      </c>
      <c r="F60" s="4">
        <f t="shared" si="1"/>
        <v>0.20100000000000001</v>
      </c>
      <c r="G60" s="5">
        <f t="shared" si="2"/>
        <v>20113.570760282437</v>
      </c>
      <c r="H60" s="6">
        <f t="shared" si="3"/>
        <v>9.9091500284308101</v>
      </c>
      <c r="I60" s="14">
        <f t="shared" si="4"/>
        <v>3.3444816053511705E-3</v>
      </c>
      <c r="J60" s="1">
        <f t="shared" si="6"/>
        <v>3.3444816053511706</v>
      </c>
    </row>
    <row r="61" spans="3:10" x14ac:dyDescent="0.25">
      <c r="G61" s="2"/>
      <c r="H61" s="3"/>
    </row>
    <row r="62" spans="3:10" x14ac:dyDescent="0.25">
      <c r="G62" s="2"/>
      <c r="H62" s="3"/>
    </row>
    <row r="63" spans="3:10" x14ac:dyDescent="0.25">
      <c r="G63" s="2"/>
      <c r="H63" s="3"/>
    </row>
    <row r="64" spans="3:10" x14ac:dyDescent="0.25">
      <c r="G64" s="2"/>
      <c r="H64" s="3"/>
    </row>
    <row r="65" spans="7:8" x14ac:dyDescent="0.25">
      <c r="G65" s="2"/>
      <c r="H65" s="3"/>
    </row>
    <row r="66" spans="7:8" x14ac:dyDescent="0.25">
      <c r="G66" s="2"/>
      <c r="H66" s="3"/>
    </row>
    <row r="67" spans="7:8" x14ac:dyDescent="0.25">
      <c r="G67" s="2"/>
      <c r="H67" s="3"/>
    </row>
    <row r="68" spans="7:8" x14ac:dyDescent="0.25">
      <c r="G68" s="2"/>
      <c r="H68" s="3"/>
    </row>
  </sheetData>
  <mergeCells count="2">
    <mergeCell ref="C35:I35"/>
    <mergeCell ref="C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2016-12-04T15:35:31Z</dcterms:modified>
</cp:coreProperties>
</file>