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Mokslai\7sem\kke-kolis-egz\laporai\8\"/>
    </mc:Choice>
  </mc:AlternateContent>
  <bookViews>
    <workbookView xWindow="0" yWindow="0" windowWidth="20490" windowHeight="7620"/>
  </bookViews>
  <sheets>
    <sheet name="Sheet1" sheetId="4" r:id="rId1"/>
  </sheets>
  <calcPr calcId="152511"/>
</workbook>
</file>

<file path=xl/calcChain.xml><?xml version="1.0" encoding="utf-8"?>
<calcChain xmlns="http://schemas.openxmlformats.org/spreadsheetml/2006/main">
  <c r="E3" i="4" l="1"/>
  <c r="F3" i="4" s="1"/>
  <c r="K3" i="4"/>
  <c r="L3" i="4" s="1"/>
  <c r="K4" i="4"/>
  <c r="L4" i="4" s="1"/>
  <c r="K6" i="4"/>
  <c r="L6" i="4" s="1"/>
  <c r="K7" i="4"/>
  <c r="L7" i="4" s="1"/>
  <c r="K8" i="4"/>
  <c r="L8" i="4" s="1"/>
  <c r="K9" i="4"/>
  <c r="L9" i="4" s="1"/>
  <c r="K5" i="4"/>
  <c r="L5" i="4" s="1"/>
  <c r="K10" i="4"/>
  <c r="L10" i="4" s="1"/>
  <c r="K11" i="4"/>
  <c r="L11" i="4" s="1"/>
  <c r="K12" i="4"/>
  <c r="L12" i="4" s="1"/>
  <c r="E6" i="4"/>
  <c r="F6" i="4" s="1"/>
  <c r="E5" i="4"/>
  <c r="F5" i="4" s="1"/>
  <c r="E4" i="4"/>
  <c r="F4" i="4" s="1"/>
  <c r="E7" i="4"/>
  <c r="F7" i="4" s="1"/>
  <c r="E8" i="4"/>
  <c r="F8" i="4" s="1"/>
  <c r="E9" i="4"/>
  <c r="F9" i="4" s="1"/>
  <c r="E10" i="4"/>
  <c r="E12" i="4"/>
  <c r="F12" i="4" s="1"/>
  <c r="E11" i="4"/>
  <c r="F11" i="4" s="1"/>
  <c r="K1" i="4"/>
  <c r="E1" i="4"/>
  <c r="F10" i="4"/>
</calcChain>
</file>

<file path=xl/sharedStrings.xml><?xml version="1.0" encoding="utf-8"?>
<sst xmlns="http://schemas.openxmlformats.org/spreadsheetml/2006/main" count="36" uniqueCount="19">
  <si>
    <t>S1</t>
  </si>
  <si>
    <t>S2</t>
  </si>
  <si>
    <t>1V</t>
  </si>
  <si>
    <t>2V</t>
  </si>
  <si>
    <t>5V</t>
  </si>
  <si>
    <t>3V</t>
  </si>
  <si>
    <t>4V</t>
  </si>
  <si>
    <t>6V</t>
  </si>
  <si>
    <t>7V</t>
  </si>
  <si>
    <t>8V</t>
  </si>
  <si>
    <t>9V</t>
  </si>
  <si>
    <t>10V</t>
  </si>
  <si>
    <t>IL</t>
  </si>
  <si>
    <t>I0</t>
  </si>
  <si>
    <t>t1</t>
  </si>
  <si>
    <t>tau</t>
  </si>
  <si>
    <t>Pav nr.</t>
  </si>
  <si>
    <t>U</t>
  </si>
  <si>
    <t>U ( V ), LO=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</si>
</sst>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color rgb="FF000000"/>
      <name val="Arial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 applyFont="1" applyAlignment="1"/>
    <xf numFmtId="0" fontId="0" fillId="0" borderId="3" xfId="0" applyFont="1" applyBorder="1" applyAlignment="1"/>
    <xf numFmtId="0" fontId="1" fillId="0" borderId="4" xfId="0" applyFont="1" applyBorder="1" applyAlignment="1"/>
    <xf numFmtId="0" fontId="0" fillId="0" borderId="0" xfId="0" applyFont="1" applyBorder="1" applyAlignment="1"/>
    <xf numFmtId="0" fontId="0" fillId="0" borderId="6" xfId="0" applyFont="1" applyBorder="1" applyAlignment="1"/>
    <xf numFmtId="0" fontId="0" fillId="0" borderId="8" xfId="0" applyFont="1" applyBorder="1" applyAlignment="1"/>
    <xf numFmtId="0" fontId="0" fillId="0" borderId="9" xfId="0" applyFont="1" applyBorder="1" applyAlignment="1"/>
    <xf numFmtId="0" fontId="1" fillId="0" borderId="10" xfId="0" applyFont="1" applyBorder="1" applyAlignment="1"/>
    <xf numFmtId="0" fontId="1" fillId="0" borderId="8" xfId="0" applyFont="1" applyBorder="1" applyAlignment="1"/>
    <xf numFmtId="0" fontId="1" fillId="0" borderId="9" xfId="0" applyFont="1" applyBorder="1" applyAlignment="1"/>
    <xf numFmtId="0" fontId="1" fillId="0" borderId="1" xfId="0" applyFont="1" applyBorder="1" applyAlignment="1"/>
    <xf numFmtId="0" fontId="1" fillId="0" borderId="1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1" fillId="0" borderId="5" xfId="0" applyFont="1" applyBorder="1" applyAlignment="1"/>
    <xf numFmtId="0" fontId="0" fillId="0" borderId="3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2" xfId="0" applyFont="1" applyBorder="1" applyAlignment="1"/>
    <xf numFmtId="0" fontId="0" fillId="0" borderId="10" xfId="0" applyFont="1" applyBorder="1" applyAlignment="1"/>
    <xf numFmtId="0" fontId="0" fillId="0" borderId="4" xfId="0" applyFont="1" applyBorder="1" applyAlignment="1"/>
    <xf numFmtId="0" fontId="0" fillId="0" borderId="5" xfId="0" applyFont="1" applyBorder="1" applyAlignment="1"/>
    <xf numFmtId="0" fontId="0" fillId="0" borderId="0" xfId="0" applyFont="1" applyBorder="1" applyAlignment="1">
      <alignment horizontal="left"/>
    </xf>
    <xf numFmtId="0" fontId="0" fillId="0" borderId="3" xfId="0" applyFont="1" applyBorder="1" applyAlignment="1">
      <alignment horizontal="left"/>
    </xf>
    <xf numFmtId="0" fontId="0" fillId="0" borderId="6" xfId="0" applyFont="1" applyBorder="1" applyAlignment="1">
      <alignment horizontal="left"/>
    </xf>
    <xf numFmtId="0" fontId="1" fillId="2" borderId="11" xfId="0" applyFont="1" applyFill="1" applyBorder="1" applyAlignment="1">
      <alignment horizontal="center"/>
    </xf>
    <xf numFmtId="0" fontId="0" fillId="2" borderId="7" xfId="0" applyFont="1" applyFill="1" applyBorder="1" applyAlignment="1"/>
    <xf numFmtId="0" fontId="0" fillId="2" borderId="7" xfId="0" applyFont="1" applyFill="1" applyBorder="1" applyAlignment="1">
      <alignment horizontal="right"/>
    </xf>
    <xf numFmtId="0" fontId="0" fillId="2" borderId="7" xfId="0" applyFont="1" applyFill="1" applyBorder="1" applyAlignment="1">
      <alignment horizontal="left"/>
    </xf>
    <xf numFmtId="0" fontId="0" fillId="2" borderId="12" xfId="0" applyFont="1" applyFill="1" applyBorder="1" applyAlignment="1"/>
    <xf numFmtId="0" fontId="1" fillId="3" borderId="11" xfId="0" applyFont="1" applyFill="1" applyBorder="1" applyAlignment="1">
      <alignment horizontal="center"/>
    </xf>
    <xf numFmtId="0" fontId="0" fillId="3" borderId="7" xfId="0" applyFont="1" applyFill="1" applyBorder="1" applyAlignment="1"/>
    <xf numFmtId="0" fontId="0" fillId="3" borderId="7" xfId="0" applyFont="1" applyFill="1" applyBorder="1" applyAlignment="1">
      <alignment horizontal="right"/>
    </xf>
    <xf numFmtId="0" fontId="0" fillId="3" borderId="7" xfId="0" applyFont="1" applyFill="1" applyBorder="1" applyAlignment="1">
      <alignment horizontal="left"/>
    </xf>
    <xf numFmtId="0" fontId="0" fillId="3" borderId="12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tabSelected="1" workbookViewId="0">
      <selection activeCell="K3" sqref="K3:K12"/>
    </sheetView>
  </sheetViews>
  <sheetFormatPr defaultRowHeight="12.75" x14ac:dyDescent="0.2"/>
  <cols>
    <col min="1" max="1" width="6.7109375" bestFit="1" customWidth="1"/>
    <col min="2" max="2" width="4.28515625" bestFit="1" customWidth="1"/>
    <col min="3" max="3" width="5" bestFit="1" customWidth="1"/>
    <col min="4" max="4" width="4.5703125" bestFit="1" customWidth="1"/>
    <col min="5" max="5" width="12" bestFit="1" customWidth="1"/>
    <col min="6" max="6" width="12.42578125" bestFit="1" customWidth="1"/>
    <col min="8" max="8" width="6.7109375" bestFit="1" customWidth="1"/>
    <col min="9" max="9" width="4.28515625" bestFit="1" customWidth="1"/>
    <col min="10" max="10" width="5" bestFit="1" customWidth="1"/>
    <col min="11" max="12" width="12" bestFit="1" customWidth="1"/>
    <col min="13" max="13" width="12.42578125" bestFit="1" customWidth="1"/>
  </cols>
  <sheetData>
    <row r="1" spans="1:12" ht="13.5" thickBot="1" x14ac:dyDescent="0.25">
      <c r="A1" s="24" t="s">
        <v>0</v>
      </c>
      <c r="B1" s="25"/>
      <c r="C1" s="26" t="s">
        <v>18</v>
      </c>
      <c r="D1" s="26"/>
      <c r="E1" s="27">
        <f>-5</f>
        <v>-5</v>
      </c>
      <c r="F1" s="28"/>
      <c r="G1" s="29" t="s">
        <v>1</v>
      </c>
      <c r="H1" s="30"/>
      <c r="I1" s="31" t="s">
        <v>18</v>
      </c>
      <c r="J1" s="31"/>
      <c r="K1" s="32">
        <f>-5</f>
        <v>-5</v>
      </c>
      <c r="L1" s="33"/>
    </row>
    <row r="2" spans="1:12" ht="13.5" thickBot="1" x14ac:dyDescent="0.25">
      <c r="A2" s="10" t="s">
        <v>16</v>
      </c>
      <c r="B2" s="11" t="s">
        <v>17</v>
      </c>
      <c r="C2" s="12" t="s">
        <v>12</v>
      </c>
      <c r="D2" s="12" t="s">
        <v>13</v>
      </c>
      <c r="E2" s="12" t="s">
        <v>14</v>
      </c>
      <c r="F2" s="13" t="s">
        <v>15</v>
      </c>
      <c r="G2" s="10" t="s">
        <v>16</v>
      </c>
      <c r="H2" s="11" t="s">
        <v>17</v>
      </c>
      <c r="I2" s="15" t="s">
        <v>12</v>
      </c>
      <c r="J2" s="15" t="s">
        <v>13</v>
      </c>
      <c r="K2" s="15" t="s">
        <v>14</v>
      </c>
      <c r="L2" s="16" t="s">
        <v>15</v>
      </c>
    </row>
    <row r="3" spans="1:12" x14ac:dyDescent="0.2">
      <c r="A3" s="7">
        <v>14</v>
      </c>
      <c r="B3" s="8" t="s">
        <v>2</v>
      </c>
      <c r="C3" s="3">
        <v>0.68</v>
      </c>
      <c r="D3" s="3">
        <v>-4.8</v>
      </c>
      <c r="E3" s="3">
        <f>4.104*10^-8</f>
        <v>4.1040000000000002E-8</v>
      </c>
      <c r="F3" s="5">
        <f>ABS(E3/(0.2*(C3/D3)))</f>
        <v>1.4484705882352939E-6</v>
      </c>
      <c r="G3" s="7">
        <v>24</v>
      </c>
      <c r="H3" s="2" t="s">
        <v>2</v>
      </c>
      <c r="I3" s="17">
        <v>0.68</v>
      </c>
      <c r="J3" s="1">
        <v>-5.65</v>
      </c>
      <c r="K3" s="22">
        <f>1.982*10^-6</f>
        <v>1.9819999999999998E-6</v>
      </c>
      <c r="L3" s="18">
        <f>ABS(K3/(0.2*(I3/J3)))</f>
        <v>8.2340441176470574E-5</v>
      </c>
    </row>
    <row r="4" spans="1:12" x14ac:dyDescent="0.2">
      <c r="A4" s="8">
        <v>15</v>
      </c>
      <c r="B4" s="8" t="s">
        <v>3</v>
      </c>
      <c r="C4" s="3">
        <v>1.6</v>
      </c>
      <c r="D4" s="3">
        <v>-5</v>
      </c>
      <c r="E4" s="3">
        <f>1.01*10^-7</f>
        <v>1.0099999999999999E-7</v>
      </c>
      <c r="F4" s="5">
        <f t="shared" ref="F4:F12" si="0">ABS(E4/(0.2*(C4/D4)))</f>
        <v>1.5781249999999998E-6</v>
      </c>
      <c r="G4" s="8">
        <v>25</v>
      </c>
      <c r="H4" s="2" t="s">
        <v>3</v>
      </c>
      <c r="I4" s="19">
        <v>1.6</v>
      </c>
      <c r="J4" s="3">
        <v>-5.4</v>
      </c>
      <c r="K4" s="21">
        <f>4.785*10^-6</f>
        <v>4.7849999999999999E-6</v>
      </c>
      <c r="L4" s="5">
        <f t="shared" ref="L4:L12" si="1">ABS(K4/(0.2*(I4/J4)))</f>
        <v>8.0746874999999989E-5</v>
      </c>
    </row>
    <row r="5" spans="1:12" x14ac:dyDescent="0.2">
      <c r="A5" s="8">
        <v>16</v>
      </c>
      <c r="B5" s="8" t="s">
        <v>5</v>
      </c>
      <c r="C5" s="3">
        <v>2.4</v>
      </c>
      <c r="D5" s="3">
        <v>-5</v>
      </c>
      <c r="E5" s="3">
        <f>1.29*10^-7</f>
        <v>1.29E-7</v>
      </c>
      <c r="F5" s="5">
        <f t="shared" si="0"/>
        <v>1.3437500000000001E-6</v>
      </c>
      <c r="G5" s="8">
        <v>26</v>
      </c>
      <c r="H5" s="2" t="s">
        <v>5</v>
      </c>
      <c r="I5" s="19">
        <v>2.72</v>
      </c>
      <c r="J5" s="3">
        <v>-5.2</v>
      </c>
      <c r="K5" s="21">
        <f>7.981*10^-6</f>
        <v>7.9810000000000003E-6</v>
      </c>
      <c r="L5" s="5">
        <f t="shared" si="1"/>
        <v>7.6288970588235297E-5</v>
      </c>
    </row>
    <row r="6" spans="1:12" x14ac:dyDescent="0.2">
      <c r="A6" s="8">
        <v>17</v>
      </c>
      <c r="B6" s="8" t="s">
        <v>6</v>
      </c>
      <c r="C6" s="3">
        <v>3.6</v>
      </c>
      <c r="D6" s="3">
        <v>-5</v>
      </c>
      <c r="E6" s="3">
        <f>1.74*10^-7</f>
        <v>1.74E-7</v>
      </c>
      <c r="F6" s="5">
        <f t="shared" si="0"/>
        <v>1.2083333333333333E-6</v>
      </c>
      <c r="G6" s="8">
        <v>27</v>
      </c>
      <c r="H6" s="2" t="s">
        <v>6</v>
      </c>
      <c r="I6" s="19">
        <v>3.6</v>
      </c>
      <c r="J6" s="3">
        <v>-5.12</v>
      </c>
      <c r="K6" s="21">
        <f>1.0276*10^-5</f>
        <v>1.0276000000000001E-5</v>
      </c>
      <c r="L6" s="5">
        <f t="shared" si="1"/>
        <v>7.307377777777778E-5</v>
      </c>
    </row>
    <row r="7" spans="1:12" x14ac:dyDescent="0.2">
      <c r="A7" s="8">
        <v>18</v>
      </c>
      <c r="B7" s="8" t="s">
        <v>4</v>
      </c>
      <c r="C7" s="3">
        <v>4</v>
      </c>
      <c r="D7" s="3">
        <v>-4.8</v>
      </c>
      <c r="E7" s="3">
        <f>2.01*10^-7</f>
        <v>2.0099999999999996E-7</v>
      </c>
      <c r="F7" s="5">
        <f t="shared" si="0"/>
        <v>1.2059999999999995E-6</v>
      </c>
      <c r="G7" s="8">
        <v>28</v>
      </c>
      <c r="H7" s="2" t="s">
        <v>4</v>
      </c>
      <c r="I7" s="19">
        <v>4.5599999999999996</v>
      </c>
      <c r="J7" s="3">
        <v>-5.12</v>
      </c>
      <c r="K7" s="21">
        <f>1.2546*10^-5</f>
        <v>1.2546E-5</v>
      </c>
      <c r="L7" s="5">
        <f t="shared" si="1"/>
        <v>7.0433684210526325E-5</v>
      </c>
    </row>
    <row r="8" spans="1:12" x14ac:dyDescent="0.2">
      <c r="A8" s="8">
        <v>19</v>
      </c>
      <c r="B8" s="8" t="s">
        <v>7</v>
      </c>
      <c r="C8" s="3">
        <v>5.2</v>
      </c>
      <c r="D8" s="3">
        <v>-5</v>
      </c>
      <c r="E8" s="3">
        <f>2.54*10^-7</f>
        <v>2.5399999999999997E-7</v>
      </c>
      <c r="F8" s="5">
        <f t="shared" si="0"/>
        <v>1.2211538461538459E-6</v>
      </c>
      <c r="G8" s="8">
        <v>29</v>
      </c>
      <c r="H8" s="2" t="s">
        <v>7</v>
      </c>
      <c r="I8" s="19">
        <v>5.6</v>
      </c>
      <c r="J8" s="3">
        <v>-5.12</v>
      </c>
      <c r="K8" s="21">
        <f>1.417*10^-5</f>
        <v>1.4170000000000002E-5</v>
      </c>
      <c r="L8" s="5">
        <f t="shared" si="1"/>
        <v>6.477714285714287E-5</v>
      </c>
    </row>
    <row r="9" spans="1:12" x14ac:dyDescent="0.2">
      <c r="A9" s="8">
        <v>20</v>
      </c>
      <c r="B9" s="8" t="s">
        <v>8</v>
      </c>
      <c r="C9" s="3">
        <v>6.3</v>
      </c>
      <c r="D9" s="3">
        <v>-5.4</v>
      </c>
      <c r="E9" s="3">
        <f>2.61*10^-7</f>
        <v>2.6099999999999997E-7</v>
      </c>
      <c r="F9" s="5">
        <f t="shared" si="0"/>
        <v>1.1185714285714286E-6</v>
      </c>
      <c r="G9" s="8">
        <v>30</v>
      </c>
      <c r="H9" s="2" t="s">
        <v>8</v>
      </c>
      <c r="I9" s="19">
        <v>6.48</v>
      </c>
      <c r="J9" s="3">
        <v>-5.04</v>
      </c>
      <c r="K9" s="21">
        <f>1.6073*10^-5</f>
        <v>1.6073E-5</v>
      </c>
      <c r="L9" s="5">
        <f t="shared" si="1"/>
        <v>6.2506111111111103E-5</v>
      </c>
    </row>
    <row r="10" spans="1:12" x14ac:dyDescent="0.2">
      <c r="A10" s="8">
        <v>21</v>
      </c>
      <c r="B10" s="8" t="s">
        <v>9</v>
      </c>
      <c r="C10" s="3">
        <v>7.6</v>
      </c>
      <c r="D10" s="3">
        <v>-5.4</v>
      </c>
      <c r="E10" s="3">
        <f>3.02*10^-7</f>
        <v>3.0199999999999998E-7</v>
      </c>
      <c r="F10" s="5">
        <f t="shared" si="0"/>
        <v>1.0728947368421054E-6</v>
      </c>
      <c r="G10" s="8">
        <v>31</v>
      </c>
      <c r="H10" s="2" t="s">
        <v>9</v>
      </c>
      <c r="I10" s="19">
        <v>7.44</v>
      </c>
      <c r="J10" s="3">
        <v>-5.04</v>
      </c>
      <c r="K10" s="21">
        <f>1.7373*10^-5</f>
        <v>1.7373000000000001E-5</v>
      </c>
      <c r="L10" s="5">
        <f t="shared" si="1"/>
        <v>5.884403225806452E-5</v>
      </c>
    </row>
    <row r="11" spans="1:12" x14ac:dyDescent="0.2">
      <c r="A11" s="8">
        <v>22</v>
      </c>
      <c r="B11" s="8" t="s">
        <v>10</v>
      </c>
      <c r="C11" s="3">
        <v>8.1999999999999993</v>
      </c>
      <c r="D11" s="3">
        <v>-5.4</v>
      </c>
      <c r="E11" s="3">
        <f>3.42*10^-7</f>
        <v>3.4199999999999997E-7</v>
      </c>
      <c r="F11" s="5">
        <f t="shared" si="0"/>
        <v>1.1260975609756097E-6</v>
      </c>
      <c r="G11" s="8">
        <v>32</v>
      </c>
      <c r="H11" s="2" t="s">
        <v>10</v>
      </c>
      <c r="I11" s="19">
        <v>8.3800000000000008</v>
      </c>
      <c r="J11" s="3">
        <v>-5.04</v>
      </c>
      <c r="K11" s="21">
        <f>1.89*10^-5</f>
        <v>1.8900000000000002E-5</v>
      </c>
      <c r="L11" s="5">
        <f t="shared" si="1"/>
        <v>5.6835322195704057E-5</v>
      </c>
    </row>
    <row r="12" spans="1:12" ht="13.5" thickBot="1" x14ac:dyDescent="0.25">
      <c r="A12" s="9">
        <v>23</v>
      </c>
      <c r="B12" s="9" t="s">
        <v>11</v>
      </c>
      <c r="C12" s="4">
        <v>9.1999999999999993</v>
      </c>
      <c r="D12" s="4">
        <v>-5.4</v>
      </c>
      <c r="E12" s="4">
        <f>3.72*10^-7</f>
        <v>3.72E-7</v>
      </c>
      <c r="F12" s="6">
        <f t="shared" si="0"/>
        <v>1.0917391304347826E-6</v>
      </c>
      <c r="G12" s="9">
        <v>33</v>
      </c>
      <c r="H12" s="14" t="s">
        <v>11</v>
      </c>
      <c r="I12" s="20">
        <v>9.2799999999999994</v>
      </c>
      <c r="J12" s="4">
        <v>-5.04</v>
      </c>
      <c r="K12" s="23">
        <f>1.987*10^-5</f>
        <v>1.9870000000000001E-5</v>
      </c>
      <c r="L12" s="6">
        <f t="shared" si="1"/>
        <v>5.3957327586206898E-5</v>
      </c>
    </row>
  </sheetData>
  <mergeCells count="4">
    <mergeCell ref="A1:B1"/>
    <mergeCell ref="G1:H1"/>
    <mergeCell ref="C1:D1"/>
    <mergeCell ref="I1:J1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Aug</dc:creator>
  <cp:lastModifiedBy>Aug</cp:lastModifiedBy>
  <cp:lastPrinted>2016-11-23T13:10:39Z</cp:lastPrinted>
  <dcterms:created xsi:type="dcterms:W3CDTF">2016-11-23T11:07:26Z</dcterms:created>
  <dcterms:modified xsi:type="dcterms:W3CDTF">2016-11-23T13:15:57Z</dcterms:modified>
</cp:coreProperties>
</file>