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dowd/Google Drive/GIS/Dissertation/git/results/data/attr/"/>
    </mc:Choice>
  </mc:AlternateContent>
  <bookViews>
    <workbookView xWindow="980" yWindow="460" windowWidth="31620" windowHeight="21000" tabRatio="500"/>
  </bookViews>
  <sheets>
    <sheet name="Manchester_attr" sheetId="1" r:id="rId1"/>
    <sheet name="sidewalk_sort" sheetId="4" r:id="rId2"/>
    <sheet name="sidewalks" sheetId="3" r:id="rId3"/>
    <sheet name="NAME" sheetId="2" r:id="rId4"/>
  </sheets>
  <definedNames>
    <definedName name="name">NAME!$A:$D</definedName>
    <definedName name="sw">sidewalks!$A:$K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10" i="1" l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410" i="1"/>
  <c r="J410" i="1"/>
  <c r="I410" i="1"/>
  <c r="H410" i="1"/>
  <c r="G410" i="1"/>
  <c r="F410" i="1"/>
  <c r="E410" i="1"/>
  <c r="D410" i="1"/>
  <c r="C410" i="1"/>
  <c r="B410" i="1"/>
  <c r="K409" i="1"/>
  <c r="J409" i="1"/>
  <c r="I409" i="1"/>
  <c r="H409" i="1"/>
  <c r="G409" i="1"/>
  <c r="F409" i="1"/>
  <c r="E409" i="1"/>
  <c r="D409" i="1"/>
  <c r="C409" i="1"/>
  <c r="B409" i="1"/>
  <c r="K408" i="1"/>
  <c r="J408" i="1"/>
  <c r="I408" i="1"/>
  <c r="H408" i="1"/>
  <c r="G408" i="1"/>
  <c r="F408" i="1"/>
  <c r="E408" i="1"/>
  <c r="D408" i="1"/>
  <c r="C408" i="1"/>
  <c r="B408" i="1"/>
  <c r="K407" i="1"/>
  <c r="J407" i="1"/>
  <c r="I407" i="1"/>
  <c r="H407" i="1"/>
  <c r="G407" i="1"/>
  <c r="F407" i="1"/>
  <c r="E407" i="1"/>
  <c r="D407" i="1"/>
  <c r="C407" i="1"/>
  <c r="B407" i="1"/>
  <c r="K406" i="1"/>
  <c r="J406" i="1"/>
  <c r="I406" i="1"/>
  <c r="H406" i="1"/>
  <c r="G406" i="1"/>
  <c r="F406" i="1"/>
  <c r="E406" i="1"/>
  <c r="D406" i="1"/>
  <c r="C406" i="1"/>
  <c r="B406" i="1"/>
  <c r="K405" i="1"/>
  <c r="J405" i="1"/>
  <c r="I405" i="1"/>
  <c r="H405" i="1"/>
  <c r="G405" i="1"/>
  <c r="F405" i="1"/>
  <c r="E405" i="1"/>
  <c r="D405" i="1"/>
  <c r="C405" i="1"/>
  <c r="B405" i="1"/>
  <c r="K404" i="1"/>
  <c r="J404" i="1"/>
  <c r="I404" i="1"/>
  <c r="H404" i="1"/>
  <c r="G404" i="1"/>
  <c r="F404" i="1"/>
  <c r="E404" i="1"/>
  <c r="D404" i="1"/>
  <c r="C404" i="1"/>
  <c r="B404" i="1"/>
  <c r="K403" i="1"/>
  <c r="J403" i="1"/>
  <c r="I403" i="1"/>
  <c r="H403" i="1"/>
  <c r="G403" i="1"/>
  <c r="F403" i="1"/>
  <c r="E403" i="1"/>
  <c r="D403" i="1"/>
  <c r="C403" i="1"/>
  <c r="B403" i="1"/>
  <c r="K402" i="1"/>
  <c r="J402" i="1"/>
  <c r="I402" i="1"/>
  <c r="H402" i="1"/>
  <c r="G402" i="1"/>
  <c r="F402" i="1"/>
  <c r="E402" i="1"/>
  <c r="D402" i="1"/>
  <c r="C402" i="1"/>
  <c r="B402" i="1"/>
  <c r="K401" i="1"/>
  <c r="J401" i="1"/>
  <c r="I401" i="1"/>
  <c r="H401" i="1"/>
  <c r="G401" i="1"/>
  <c r="F401" i="1"/>
  <c r="E401" i="1"/>
  <c r="D401" i="1"/>
  <c r="C401" i="1"/>
  <c r="B401" i="1"/>
  <c r="K400" i="1"/>
  <c r="J400" i="1"/>
  <c r="I400" i="1"/>
  <c r="H400" i="1"/>
  <c r="G400" i="1"/>
  <c r="F400" i="1"/>
  <c r="E400" i="1"/>
  <c r="D400" i="1"/>
  <c r="C400" i="1"/>
  <c r="B400" i="1"/>
  <c r="K399" i="1"/>
  <c r="J399" i="1"/>
  <c r="I399" i="1"/>
  <c r="H399" i="1"/>
  <c r="G399" i="1"/>
  <c r="F399" i="1"/>
  <c r="E399" i="1"/>
  <c r="D399" i="1"/>
  <c r="C399" i="1"/>
  <c r="B399" i="1"/>
  <c r="K398" i="1"/>
  <c r="J398" i="1"/>
  <c r="I398" i="1"/>
  <c r="H398" i="1"/>
  <c r="G398" i="1"/>
  <c r="F398" i="1"/>
  <c r="E398" i="1"/>
  <c r="D398" i="1"/>
  <c r="C398" i="1"/>
  <c r="B398" i="1"/>
  <c r="K397" i="1"/>
  <c r="J397" i="1"/>
  <c r="I397" i="1"/>
  <c r="H397" i="1"/>
  <c r="G397" i="1"/>
  <c r="F397" i="1"/>
  <c r="E397" i="1"/>
  <c r="D397" i="1"/>
  <c r="C397" i="1"/>
  <c r="B397" i="1"/>
  <c r="K396" i="1"/>
  <c r="J396" i="1"/>
  <c r="I396" i="1"/>
  <c r="H396" i="1"/>
  <c r="G396" i="1"/>
  <c r="F396" i="1"/>
  <c r="E396" i="1"/>
  <c r="D396" i="1"/>
  <c r="C396" i="1"/>
  <c r="B396" i="1"/>
  <c r="K395" i="1"/>
  <c r="J395" i="1"/>
  <c r="I395" i="1"/>
  <c r="H395" i="1"/>
  <c r="G395" i="1"/>
  <c r="F395" i="1"/>
  <c r="E395" i="1"/>
  <c r="D395" i="1"/>
  <c r="C395" i="1"/>
  <c r="B395" i="1"/>
  <c r="K394" i="1"/>
  <c r="J394" i="1"/>
  <c r="I394" i="1"/>
  <c r="H394" i="1"/>
  <c r="G394" i="1"/>
  <c r="F394" i="1"/>
  <c r="E394" i="1"/>
  <c r="D394" i="1"/>
  <c r="C394" i="1"/>
  <c r="B394" i="1"/>
  <c r="K393" i="1"/>
  <c r="J393" i="1"/>
  <c r="I393" i="1"/>
  <c r="H393" i="1"/>
  <c r="G393" i="1"/>
  <c r="F393" i="1"/>
  <c r="E393" i="1"/>
  <c r="D393" i="1"/>
  <c r="C393" i="1"/>
  <c r="B393" i="1"/>
  <c r="K392" i="1"/>
  <c r="J392" i="1"/>
  <c r="I392" i="1"/>
  <c r="H392" i="1"/>
  <c r="G392" i="1"/>
  <c r="F392" i="1"/>
  <c r="E392" i="1"/>
  <c r="D392" i="1"/>
  <c r="C392" i="1"/>
  <c r="B392" i="1"/>
  <c r="K391" i="1"/>
  <c r="J391" i="1"/>
  <c r="I391" i="1"/>
  <c r="H391" i="1"/>
  <c r="G391" i="1"/>
  <c r="F391" i="1"/>
  <c r="E391" i="1"/>
  <c r="D391" i="1"/>
  <c r="C391" i="1"/>
  <c r="B391" i="1"/>
  <c r="K390" i="1"/>
  <c r="J390" i="1"/>
  <c r="I390" i="1"/>
  <c r="H390" i="1"/>
  <c r="G390" i="1"/>
  <c r="F390" i="1"/>
  <c r="E390" i="1"/>
  <c r="D390" i="1"/>
  <c r="C390" i="1"/>
  <c r="B390" i="1"/>
  <c r="K389" i="1"/>
  <c r="J389" i="1"/>
  <c r="I389" i="1"/>
  <c r="H389" i="1"/>
  <c r="G389" i="1"/>
  <c r="F389" i="1"/>
  <c r="E389" i="1"/>
  <c r="D389" i="1"/>
  <c r="C389" i="1"/>
  <c r="B389" i="1"/>
  <c r="K388" i="1"/>
  <c r="J388" i="1"/>
  <c r="I388" i="1"/>
  <c r="H388" i="1"/>
  <c r="G388" i="1"/>
  <c r="F388" i="1"/>
  <c r="E388" i="1"/>
  <c r="D388" i="1"/>
  <c r="C388" i="1"/>
  <c r="B388" i="1"/>
  <c r="K387" i="1"/>
  <c r="J387" i="1"/>
  <c r="I387" i="1"/>
  <c r="H387" i="1"/>
  <c r="G387" i="1"/>
  <c r="F387" i="1"/>
  <c r="E387" i="1"/>
  <c r="D387" i="1"/>
  <c r="C387" i="1"/>
  <c r="B387" i="1"/>
  <c r="K386" i="1"/>
  <c r="J386" i="1"/>
  <c r="I386" i="1"/>
  <c r="H386" i="1"/>
  <c r="G386" i="1"/>
  <c r="F386" i="1"/>
  <c r="E386" i="1"/>
  <c r="D386" i="1"/>
  <c r="C386" i="1"/>
  <c r="B386" i="1"/>
  <c r="K385" i="1"/>
  <c r="J385" i="1"/>
  <c r="I385" i="1"/>
  <c r="H385" i="1"/>
  <c r="G385" i="1"/>
  <c r="F385" i="1"/>
  <c r="E385" i="1"/>
  <c r="D385" i="1"/>
  <c r="C385" i="1"/>
  <c r="B385" i="1"/>
  <c r="K384" i="1"/>
  <c r="J384" i="1"/>
  <c r="I384" i="1"/>
  <c r="H384" i="1"/>
  <c r="G384" i="1"/>
  <c r="F384" i="1"/>
  <c r="E384" i="1"/>
  <c r="D384" i="1"/>
  <c r="C384" i="1"/>
  <c r="B384" i="1"/>
  <c r="K383" i="1"/>
  <c r="J383" i="1"/>
  <c r="I383" i="1"/>
  <c r="H383" i="1"/>
  <c r="G383" i="1"/>
  <c r="F383" i="1"/>
  <c r="E383" i="1"/>
  <c r="D383" i="1"/>
  <c r="C383" i="1"/>
  <c r="B383" i="1"/>
  <c r="K382" i="1"/>
  <c r="J382" i="1"/>
  <c r="I382" i="1"/>
  <c r="H382" i="1"/>
  <c r="G382" i="1"/>
  <c r="F382" i="1"/>
  <c r="E382" i="1"/>
  <c r="D382" i="1"/>
  <c r="C382" i="1"/>
  <c r="B382" i="1"/>
  <c r="K381" i="1"/>
  <c r="J381" i="1"/>
  <c r="I381" i="1"/>
  <c r="H381" i="1"/>
  <c r="G381" i="1"/>
  <c r="F381" i="1"/>
  <c r="E381" i="1"/>
  <c r="D381" i="1"/>
  <c r="C381" i="1"/>
  <c r="B381" i="1"/>
  <c r="K380" i="1"/>
  <c r="J380" i="1"/>
  <c r="I380" i="1"/>
  <c r="H380" i="1"/>
  <c r="G380" i="1"/>
  <c r="F380" i="1"/>
  <c r="E380" i="1"/>
  <c r="D380" i="1"/>
  <c r="C380" i="1"/>
  <c r="B380" i="1"/>
  <c r="K379" i="1"/>
  <c r="J379" i="1"/>
  <c r="I379" i="1"/>
  <c r="H379" i="1"/>
  <c r="G379" i="1"/>
  <c r="F379" i="1"/>
  <c r="E379" i="1"/>
  <c r="D379" i="1"/>
  <c r="C379" i="1"/>
  <c r="B379" i="1"/>
  <c r="K378" i="1"/>
  <c r="J378" i="1"/>
  <c r="I378" i="1"/>
  <c r="H378" i="1"/>
  <c r="G378" i="1"/>
  <c r="F378" i="1"/>
  <c r="E378" i="1"/>
  <c r="D378" i="1"/>
  <c r="C378" i="1"/>
  <c r="B378" i="1"/>
  <c r="K377" i="1"/>
  <c r="J377" i="1"/>
  <c r="I377" i="1"/>
  <c r="H377" i="1"/>
  <c r="G377" i="1"/>
  <c r="F377" i="1"/>
  <c r="E377" i="1"/>
  <c r="D377" i="1"/>
  <c r="C377" i="1"/>
  <c r="B377" i="1"/>
  <c r="K376" i="1"/>
  <c r="J376" i="1"/>
  <c r="I376" i="1"/>
  <c r="H376" i="1"/>
  <c r="G376" i="1"/>
  <c r="F376" i="1"/>
  <c r="E376" i="1"/>
  <c r="D376" i="1"/>
  <c r="C376" i="1"/>
  <c r="B376" i="1"/>
  <c r="K375" i="1"/>
  <c r="J375" i="1"/>
  <c r="I375" i="1"/>
  <c r="H375" i="1"/>
  <c r="G375" i="1"/>
  <c r="F375" i="1"/>
  <c r="E375" i="1"/>
  <c r="D375" i="1"/>
  <c r="C375" i="1"/>
  <c r="B375" i="1"/>
  <c r="K374" i="1"/>
  <c r="J374" i="1"/>
  <c r="I374" i="1"/>
  <c r="H374" i="1"/>
  <c r="G374" i="1"/>
  <c r="F374" i="1"/>
  <c r="E374" i="1"/>
  <c r="D374" i="1"/>
  <c r="C374" i="1"/>
  <c r="B374" i="1"/>
  <c r="K373" i="1"/>
  <c r="J373" i="1"/>
  <c r="I373" i="1"/>
  <c r="H373" i="1"/>
  <c r="G373" i="1"/>
  <c r="F373" i="1"/>
  <c r="E373" i="1"/>
  <c r="D373" i="1"/>
  <c r="C373" i="1"/>
  <c r="B373" i="1"/>
  <c r="K372" i="1"/>
  <c r="J372" i="1"/>
  <c r="I372" i="1"/>
  <c r="H372" i="1"/>
  <c r="G372" i="1"/>
  <c r="F372" i="1"/>
  <c r="E372" i="1"/>
  <c r="D372" i="1"/>
  <c r="C372" i="1"/>
  <c r="B372" i="1"/>
  <c r="K371" i="1"/>
  <c r="J371" i="1"/>
  <c r="I371" i="1"/>
  <c r="H371" i="1"/>
  <c r="G371" i="1"/>
  <c r="F371" i="1"/>
  <c r="E371" i="1"/>
  <c r="D371" i="1"/>
  <c r="C371" i="1"/>
  <c r="B371" i="1"/>
  <c r="K370" i="1"/>
  <c r="J370" i="1"/>
  <c r="I370" i="1"/>
  <c r="H370" i="1"/>
  <c r="G370" i="1"/>
  <c r="F370" i="1"/>
  <c r="E370" i="1"/>
  <c r="D370" i="1"/>
  <c r="C370" i="1"/>
  <c r="B370" i="1"/>
  <c r="K369" i="1"/>
  <c r="J369" i="1"/>
  <c r="I369" i="1"/>
  <c r="H369" i="1"/>
  <c r="G369" i="1"/>
  <c r="F369" i="1"/>
  <c r="E369" i="1"/>
  <c r="D369" i="1"/>
  <c r="C369" i="1"/>
  <c r="B369" i="1"/>
  <c r="K368" i="1"/>
  <c r="J368" i="1"/>
  <c r="I368" i="1"/>
  <c r="H368" i="1"/>
  <c r="G368" i="1"/>
  <c r="F368" i="1"/>
  <c r="E368" i="1"/>
  <c r="D368" i="1"/>
  <c r="C368" i="1"/>
  <c r="B368" i="1"/>
  <c r="K367" i="1"/>
  <c r="J367" i="1"/>
  <c r="I367" i="1"/>
  <c r="H367" i="1"/>
  <c r="G367" i="1"/>
  <c r="F367" i="1"/>
  <c r="E367" i="1"/>
  <c r="D367" i="1"/>
  <c r="C367" i="1"/>
  <c r="B367" i="1"/>
  <c r="K366" i="1"/>
  <c r="J366" i="1"/>
  <c r="I366" i="1"/>
  <c r="H366" i="1"/>
  <c r="G366" i="1"/>
  <c r="F366" i="1"/>
  <c r="E366" i="1"/>
  <c r="D366" i="1"/>
  <c r="C366" i="1"/>
  <c r="B366" i="1"/>
  <c r="K365" i="1"/>
  <c r="J365" i="1"/>
  <c r="I365" i="1"/>
  <c r="H365" i="1"/>
  <c r="G365" i="1"/>
  <c r="F365" i="1"/>
  <c r="E365" i="1"/>
  <c r="D365" i="1"/>
  <c r="C365" i="1"/>
  <c r="B365" i="1"/>
  <c r="K364" i="1"/>
  <c r="J364" i="1"/>
  <c r="I364" i="1"/>
  <c r="H364" i="1"/>
  <c r="G364" i="1"/>
  <c r="F364" i="1"/>
  <c r="E364" i="1"/>
  <c r="D364" i="1"/>
  <c r="C364" i="1"/>
  <c r="B364" i="1"/>
  <c r="K363" i="1"/>
  <c r="J363" i="1"/>
  <c r="I363" i="1"/>
  <c r="H363" i="1"/>
  <c r="G363" i="1"/>
  <c r="F363" i="1"/>
  <c r="E363" i="1"/>
  <c r="D363" i="1"/>
  <c r="C363" i="1"/>
  <c r="B363" i="1"/>
  <c r="K362" i="1"/>
  <c r="J362" i="1"/>
  <c r="I362" i="1"/>
  <c r="H362" i="1"/>
  <c r="G362" i="1"/>
  <c r="F362" i="1"/>
  <c r="E362" i="1"/>
  <c r="D362" i="1"/>
  <c r="C362" i="1"/>
  <c r="B362" i="1"/>
  <c r="K361" i="1"/>
  <c r="J361" i="1"/>
  <c r="I361" i="1"/>
  <c r="H361" i="1"/>
  <c r="G361" i="1"/>
  <c r="F361" i="1"/>
  <c r="E361" i="1"/>
  <c r="D361" i="1"/>
  <c r="C361" i="1"/>
  <c r="B361" i="1"/>
  <c r="K360" i="1"/>
  <c r="J360" i="1"/>
  <c r="I360" i="1"/>
  <c r="H360" i="1"/>
  <c r="G360" i="1"/>
  <c r="F360" i="1"/>
  <c r="E360" i="1"/>
  <c r="D360" i="1"/>
  <c r="C360" i="1"/>
  <c r="B360" i="1"/>
  <c r="K359" i="1"/>
  <c r="J359" i="1"/>
  <c r="I359" i="1"/>
  <c r="H359" i="1"/>
  <c r="G359" i="1"/>
  <c r="F359" i="1"/>
  <c r="E359" i="1"/>
  <c r="D359" i="1"/>
  <c r="C359" i="1"/>
  <c r="B359" i="1"/>
  <c r="K358" i="1"/>
  <c r="J358" i="1"/>
  <c r="I358" i="1"/>
  <c r="H358" i="1"/>
  <c r="G358" i="1"/>
  <c r="F358" i="1"/>
  <c r="E358" i="1"/>
  <c r="D358" i="1"/>
  <c r="C358" i="1"/>
  <c r="B358" i="1"/>
  <c r="K357" i="1"/>
  <c r="J357" i="1"/>
  <c r="I357" i="1"/>
  <c r="H357" i="1"/>
  <c r="G357" i="1"/>
  <c r="F357" i="1"/>
  <c r="E357" i="1"/>
  <c r="D357" i="1"/>
  <c r="C357" i="1"/>
  <c r="B357" i="1"/>
  <c r="K356" i="1"/>
  <c r="J356" i="1"/>
  <c r="I356" i="1"/>
  <c r="H356" i="1"/>
  <c r="G356" i="1"/>
  <c r="F356" i="1"/>
  <c r="E356" i="1"/>
  <c r="D356" i="1"/>
  <c r="C356" i="1"/>
  <c r="B356" i="1"/>
  <c r="K355" i="1"/>
  <c r="J355" i="1"/>
  <c r="I355" i="1"/>
  <c r="H355" i="1"/>
  <c r="G355" i="1"/>
  <c r="F355" i="1"/>
  <c r="E355" i="1"/>
  <c r="D355" i="1"/>
  <c r="C355" i="1"/>
  <c r="B355" i="1"/>
  <c r="K354" i="1"/>
  <c r="J354" i="1"/>
  <c r="I354" i="1"/>
  <c r="H354" i="1"/>
  <c r="G354" i="1"/>
  <c r="F354" i="1"/>
  <c r="E354" i="1"/>
  <c r="D354" i="1"/>
  <c r="C354" i="1"/>
  <c r="B354" i="1"/>
  <c r="K353" i="1"/>
  <c r="J353" i="1"/>
  <c r="I353" i="1"/>
  <c r="H353" i="1"/>
  <c r="G353" i="1"/>
  <c r="F353" i="1"/>
  <c r="E353" i="1"/>
  <c r="D353" i="1"/>
  <c r="C353" i="1"/>
  <c r="B353" i="1"/>
  <c r="K352" i="1"/>
  <c r="J352" i="1"/>
  <c r="I352" i="1"/>
  <c r="H352" i="1"/>
  <c r="G352" i="1"/>
  <c r="F352" i="1"/>
  <c r="E352" i="1"/>
  <c r="D352" i="1"/>
  <c r="C352" i="1"/>
  <c r="B352" i="1"/>
  <c r="K351" i="1"/>
  <c r="J351" i="1"/>
  <c r="I351" i="1"/>
  <c r="H351" i="1"/>
  <c r="G351" i="1"/>
  <c r="F351" i="1"/>
  <c r="E351" i="1"/>
  <c r="D351" i="1"/>
  <c r="C351" i="1"/>
  <c r="B351" i="1"/>
  <c r="K350" i="1"/>
  <c r="J350" i="1"/>
  <c r="I350" i="1"/>
  <c r="H350" i="1"/>
  <c r="G350" i="1"/>
  <c r="F350" i="1"/>
  <c r="E350" i="1"/>
  <c r="D350" i="1"/>
  <c r="C350" i="1"/>
  <c r="B350" i="1"/>
  <c r="K349" i="1"/>
  <c r="J349" i="1"/>
  <c r="I349" i="1"/>
  <c r="H349" i="1"/>
  <c r="G349" i="1"/>
  <c r="F349" i="1"/>
  <c r="E349" i="1"/>
  <c r="D349" i="1"/>
  <c r="C349" i="1"/>
  <c r="B349" i="1"/>
  <c r="K348" i="1"/>
  <c r="J348" i="1"/>
  <c r="I348" i="1"/>
  <c r="H348" i="1"/>
  <c r="G348" i="1"/>
  <c r="F348" i="1"/>
  <c r="E348" i="1"/>
  <c r="D348" i="1"/>
  <c r="C348" i="1"/>
  <c r="B348" i="1"/>
  <c r="K347" i="1"/>
  <c r="J347" i="1"/>
  <c r="I347" i="1"/>
  <c r="H347" i="1"/>
  <c r="G347" i="1"/>
  <c r="F347" i="1"/>
  <c r="E347" i="1"/>
  <c r="D347" i="1"/>
  <c r="C347" i="1"/>
  <c r="B347" i="1"/>
  <c r="K346" i="1"/>
  <c r="J346" i="1"/>
  <c r="I346" i="1"/>
  <c r="H346" i="1"/>
  <c r="G346" i="1"/>
  <c r="F346" i="1"/>
  <c r="E346" i="1"/>
  <c r="D346" i="1"/>
  <c r="C346" i="1"/>
  <c r="B346" i="1"/>
  <c r="K345" i="1"/>
  <c r="J345" i="1"/>
  <c r="I345" i="1"/>
  <c r="H345" i="1"/>
  <c r="G345" i="1"/>
  <c r="F345" i="1"/>
  <c r="E345" i="1"/>
  <c r="D345" i="1"/>
  <c r="C345" i="1"/>
  <c r="B345" i="1"/>
  <c r="K344" i="1"/>
  <c r="J344" i="1"/>
  <c r="I344" i="1"/>
  <c r="H344" i="1"/>
  <c r="G344" i="1"/>
  <c r="F344" i="1"/>
  <c r="E344" i="1"/>
  <c r="D344" i="1"/>
  <c r="C344" i="1"/>
  <c r="B344" i="1"/>
  <c r="K343" i="1"/>
  <c r="J343" i="1"/>
  <c r="I343" i="1"/>
  <c r="H343" i="1"/>
  <c r="G343" i="1"/>
  <c r="F343" i="1"/>
  <c r="E343" i="1"/>
  <c r="D343" i="1"/>
  <c r="C343" i="1"/>
  <c r="B343" i="1"/>
  <c r="K342" i="1"/>
  <c r="J342" i="1"/>
  <c r="I342" i="1"/>
  <c r="H342" i="1"/>
  <c r="G342" i="1"/>
  <c r="F342" i="1"/>
  <c r="E342" i="1"/>
  <c r="D342" i="1"/>
  <c r="C342" i="1"/>
  <c r="B342" i="1"/>
  <c r="K341" i="1"/>
  <c r="J341" i="1"/>
  <c r="I341" i="1"/>
  <c r="H341" i="1"/>
  <c r="G341" i="1"/>
  <c r="F341" i="1"/>
  <c r="E341" i="1"/>
  <c r="D341" i="1"/>
  <c r="C341" i="1"/>
  <c r="B341" i="1"/>
  <c r="K340" i="1"/>
  <c r="J340" i="1"/>
  <c r="I340" i="1"/>
  <c r="H340" i="1"/>
  <c r="G340" i="1"/>
  <c r="F340" i="1"/>
  <c r="E340" i="1"/>
  <c r="D340" i="1"/>
  <c r="C340" i="1"/>
  <c r="B340" i="1"/>
  <c r="K339" i="1"/>
  <c r="J339" i="1"/>
  <c r="I339" i="1"/>
  <c r="H339" i="1"/>
  <c r="G339" i="1"/>
  <c r="F339" i="1"/>
  <c r="E339" i="1"/>
  <c r="D339" i="1"/>
  <c r="C339" i="1"/>
  <c r="B339" i="1"/>
  <c r="K338" i="1"/>
  <c r="J338" i="1"/>
  <c r="I338" i="1"/>
  <c r="H338" i="1"/>
  <c r="G338" i="1"/>
  <c r="F338" i="1"/>
  <c r="E338" i="1"/>
  <c r="D338" i="1"/>
  <c r="C338" i="1"/>
  <c r="B338" i="1"/>
  <c r="K337" i="1"/>
  <c r="J337" i="1"/>
  <c r="I337" i="1"/>
  <c r="H337" i="1"/>
  <c r="G337" i="1"/>
  <c r="F337" i="1"/>
  <c r="E337" i="1"/>
  <c r="D337" i="1"/>
  <c r="C337" i="1"/>
  <c r="B337" i="1"/>
  <c r="K336" i="1"/>
  <c r="J336" i="1"/>
  <c r="I336" i="1"/>
  <c r="H336" i="1"/>
  <c r="G336" i="1"/>
  <c r="F336" i="1"/>
  <c r="E336" i="1"/>
  <c r="D336" i="1"/>
  <c r="C336" i="1"/>
  <c r="B336" i="1"/>
  <c r="K335" i="1"/>
  <c r="J335" i="1"/>
  <c r="I335" i="1"/>
  <c r="H335" i="1"/>
  <c r="G335" i="1"/>
  <c r="F335" i="1"/>
  <c r="E335" i="1"/>
  <c r="D335" i="1"/>
  <c r="C335" i="1"/>
  <c r="B335" i="1"/>
  <c r="K334" i="1"/>
  <c r="J334" i="1"/>
  <c r="I334" i="1"/>
  <c r="H334" i="1"/>
  <c r="G334" i="1"/>
  <c r="F334" i="1"/>
  <c r="E334" i="1"/>
  <c r="D334" i="1"/>
  <c r="C334" i="1"/>
  <c r="B334" i="1"/>
  <c r="K333" i="1"/>
  <c r="J333" i="1"/>
  <c r="I333" i="1"/>
  <c r="H333" i="1"/>
  <c r="G333" i="1"/>
  <c r="F333" i="1"/>
  <c r="E333" i="1"/>
  <c r="D333" i="1"/>
  <c r="C333" i="1"/>
  <c r="B333" i="1"/>
  <c r="K332" i="1"/>
  <c r="J332" i="1"/>
  <c r="I332" i="1"/>
  <c r="H332" i="1"/>
  <c r="G332" i="1"/>
  <c r="F332" i="1"/>
  <c r="E332" i="1"/>
  <c r="D332" i="1"/>
  <c r="C332" i="1"/>
  <c r="B332" i="1"/>
  <c r="K331" i="1"/>
  <c r="J331" i="1"/>
  <c r="I331" i="1"/>
  <c r="H331" i="1"/>
  <c r="G331" i="1"/>
  <c r="F331" i="1"/>
  <c r="E331" i="1"/>
  <c r="D331" i="1"/>
  <c r="C331" i="1"/>
  <c r="B331" i="1"/>
  <c r="K330" i="1"/>
  <c r="J330" i="1"/>
  <c r="I330" i="1"/>
  <c r="H330" i="1"/>
  <c r="G330" i="1"/>
  <c r="F330" i="1"/>
  <c r="E330" i="1"/>
  <c r="D330" i="1"/>
  <c r="C330" i="1"/>
  <c r="B330" i="1"/>
  <c r="K329" i="1"/>
  <c r="J329" i="1"/>
  <c r="I329" i="1"/>
  <c r="H329" i="1"/>
  <c r="G329" i="1"/>
  <c r="F329" i="1"/>
  <c r="E329" i="1"/>
  <c r="D329" i="1"/>
  <c r="C329" i="1"/>
  <c r="B329" i="1"/>
  <c r="K328" i="1"/>
  <c r="J328" i="1"/>
  <c r="I328" i="1"/>
  <c r="H328" i="1"/>
  <c r="G328" i="1"/>
  <c r="F328" i="1"/>
  <c r="E328" i="1"/>
  <c r="D328" i="1"/>
  <c r="C328" i="1"/>
  <c r="B328" i="1"/>
  <c r="K327" i="1"/>
  <c r="J327" i="1"/>
  <c r="I327" i="1"/>
  <c r="H327" i="1"/>
  <c r="G327" i="1"/>
  <c r="F327" i="1"/>
  <c r="E327" i="1"/>
  <c r="D327" i="1"/>
  <c r="C327" i="1"/>
  <c r="B327" i="1"/>
  <c r="K326" i="1"/>
  <c r="J326" i="1"/>
  <c r="I326" i="1"/>
  <c r="H326" i="1"/>
  <c r="G326" i="1"/>
  <c r="F326" i="1"/>
  <c r="E326" i="1"/>
  <c r="D326" i="1"/>
  <c r="C326" i="1"/>
  <c r="B326" i="1"/>
  <c r="K325" i="1"/>
  <c r="J325" i="1"/>
  <c r="I325" i="1"/>
  <c r="H325" i="1"/>
  <c r="G325" i="1"/>
  <c r="F325" i="1"/>
  <c r="E325" i="1"/>
  <c r="D325" i="1"/>
  <c r="C325" i="1"/>
  <c r="B325" i="1"/>
  <c r="K324" i="1"/>
  <c r="J324" i="1"/>
  <c r="I324" i="1"/>
  <c r="H324" i="1"/>
  <c r="G324" i="1"/>
  <c r="F324" i="1"/>
  <c r="E324" i="1"/>
  <c r="D324" i="1"/>
  <c r="C324" i="1"/>
  <c r="B324" i="1"/>
  <c r="K323" i="1"/>
  <c r="J323" i="1"/>
  <c r="I323" i="1"/>
  <c r="H323" i="1"/>
  <c r="G323" i="1"/>
  <c r="F323" i="1"/>
  <c r="E323" i="1"/>
  <c r="D323" i="1"/>
  <c r="C323" i="1"/>
  <c r="B323" i="1"/>
  <c r="K322" i="1"/>
  <c r="J322" i="1"/>
  <c r="I322" i="1"/>
  <c r="H322" i="1"/>
  <c r="G322" i="1"/>
  <c r="F322" i="1"/>
  <c r="E322" i="1"/>
  <c r="D322" i="1"/>
  <c r="C322" i="1"/>
  <c r="B322" i="1"/>
  <c r="K321" i="1"/>
  <c r="J321" i="1"/>
  <c r="I321" i="1"/>
  <c r="H321" i="1"/>
  <c r="G321" i="1"/>
  <c r="F321" i="1"/>
  <c r="E321" i="1"/>
  <c r="D321" i="1"/>
  <c r="C321" i="1"/>
  <c r="B321" i="1"/>
  <c r="B3" i="4"/>
  <c r="C3" i="4"/>
  <c r="D3" i="4"/>
  <c r="E3" i="4"/>
  <c r="F3" i="4"/>
  <c r="G3" i="4"/>
  <c r="H3" i="4"/>
  <c r="I3" i="4"/>
  <c r="J3" i="4"/>
  <c r="K3" i="4"/>
  <c r="B4" i="4"/>
  <c r="C4" i="4"/>
  <c r="D4" i="4"/>
  <c r="E4" i="4"/>
  <c r="F4" i="4"/>
  <c r="G4" i="4"/>
  <c r="H4" i="4"/>
  <c r="I4" i="4"/>
  <c r="J4" i="4"/>
  <c r="K4" i="4"/>
  <c r="B5" i="4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3" i="4"/>
  <c r="C13" i="4"/>
  <c r="D13" i="4"/>
  <c r="E13" i="4"/>
  <c r="F13" i="4"/>
  <c r="G13" i="4"/>
  <c r="H13" i="4"/>
  <c r="I13" i="4"/>
  <c r="J13" i="4"/>
  <c r="K13" i="4"/>
  <c r="B14" i="4"/>
  <c r="C14" i="4"/>
  <c r="D14" i="4"/>
  <c r="E14" i="4"/>
  <c r="F14" i="4"/>
  <c r="G14" i="4"/>
  <c r="H14" i="4"/>
  <c r="I14" i="4"/>
  <c r="J14" i="4"/>
  <c r="K14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B17" i="4"/>
  <c r="C17" i="4"/>
  <c r="D17" i="4"/>
  <c r="E17" i="4"/>
  <c r="F17" i="4"/>
  <c r="G17" i="4"/>
  <c r="H17" i="4"/>
  <c r="I17" i="4"/>
  <c r="J17" i="4"/>
  <c r="K17" i="4"/>
  <c r="B18" i="4"/>
  <c r="C18" i="4"/>
  <c r="D18" i="4"/>
  <c r="E18" i="4"/>
  <c r="F18" i="4"/>
  <c r="G18" i="4"/>
  <c r="H18" i="4"/>
  <c r="I18" i="4"/>
  <c r="J18" i="4"/>
  <c r="K18" i="4"/>
  <c r="B19" i="4"/>
  <c r="C19" i="4"/>
  <c r="D19" i="4"/>
  <c r="E19" i="4"/>
  <c r="F19" i="4"/>
  <c r="G19" i="4"/>
  <c r="H19" i="4"/>
  <c r="I19" i="4"/>
  <c r="J19" i="4"/>
  <c r="K19" i="4"/>
  <c r="B20" i="4"/>
  <c r="C20" i="4"/>
  <c r="D20" i="4"/>
  <c r="E20" i="4"/>
  <c r="F20" i="4"/>
  <c r="G20" i="4"/>
  <c r="H20" i="4"/>
  <c r="I20" i="4"/>
  <c r="J20" i="4"/>
  <c r="K20" i="4"/>
  <c r="B21" i="4"/>
  <c r="C21" i="4"/>
  <c r="D21" i="4"/>
  <c r="E21" i="4"/>
  <c r="F21" i="4"/>
  <c r="G21" i="4"/>
  <c r="H21" i="4"/>
  <c r="I21" i="4"/>
  <c r="J21" i="4"/>
  <c r="K21" i="4"/>
  <c r="B22" i="4"/>
  <c r="C22" i="4"/>
  <c r="D22" i="4"/>
  <c r="E22" i="4"/>
  <c r="F22" i="4"/>
  <c r="G22" i="4"/>
  <c r="H22" i="4"/>
  <c r="I22" i="4"/>
  <c r="J22" i="4"/>
  <c r="K22" i="4"/>
  <c r="B23" i="4"/>
  <c r="C23" i="4"/>
  <c r="D23" i="4"/>
  <c r="E23" i="4"/>
  <c r="F23" i="4"/>
  <c r="G23" i="4"/>
  <c r="H23" i="4"/>
  <c r="I23" i="4"/>
  <c r="J23" i="4"/>
  <c r="K23" i="4"/>
  <c r="B24" i="4"/>
  <c r="C24" i="4"/>
  <c r="D24" i="4"/>
  <c r="E24" i="4"/>
  <c r="F24" i="4"/>
  <c r="G24" i="4"/>
  <c r="H24" i="4"/>
  <c r="I24" i="4"/>
  <c r="J24" i="4"/>
  <c r="K24" i="4"/>
  <c r="B25" i="4"/>
  <c r="C25" i="4"/>
  <c r="D25" i="4"/>
  <c r="E25" i="4"/>
  <c r="F25" i="4"/>
  <c r="G25" i="4"/>
  <c r="H25" i="4"/>
  <c r="I25" i="4"/>
  <c r="J25" i="4"/>
  <c r="K25" i="4"/>
  <c r="B26" i="4"/>
  <c r="C26" i="4"/>
  <c r="D26" i="4"/>
  <c r="E26" i="4"/>
  <c r="F26" i="4"/>
  <c r="G26" i="4"/>
  <c r="H26" i="4"/>
  <c r="I26" i="4"/>
  <c r="J26" i="4"/>
  <c r="K26" i="4"/>
  <c r="B27" i="4"/>
  <c r="C27" i="4"/>
  <c r="D27" i="4"/>
  <c r="E27" i="4"/>
  <c r="F27" i="4"/>
  <c r="G27" i="4"/>
  <c r="H27" i="4"/>
  <c r="I27" i="4"/>
  <c r="J27" i="4"/>
  <c r="K27" i="4"/>
  <c r="B28" i="4"/>
  <c r="C28" i="4"/>
  <c r="D28" i="4"/>
  <c r="E28" i="4"/>
  <c r="F28" i="4"/>
  <c r="G28" i="4"/>
  <c r="H28" i="4"/>
  <c r="I28" i="4"/>
  <c r="J28" i="4"/>
  <c r="K28" i="4"/>
  <c r="B29" i="4"/>
  <c r="C29" i="4"/>
  <c r="D29" i="4"/>
  <c r="E29" i="4"/>
  <c r="F29" i="4"/>
  <c r="G29" i="4"/>
  <c r="H29" i="4"/>
  <c r="I29" i="4"/>
  <c r="J29" i="4"/>
  <c r="K29" i="4"/>
  <c r="B30" i="4"/>
  <c r="C30" i="4"/>
  <c r="D30" i="4"/>
  <c r="E30" i="4"/>
  <c r="F30" i="4"/>
  <c r="G30" i="4"/>
  <c r="H30" i="4"/>
  <c r="I30" i="4"/>
  <c r="J30" i="4"/>
  <c r="K30" i="4"/>
  <c r="B31" i="4"/>
  <c r="C31" i="4"/>
  <c r="D31" i="4"/>
  <c r="E31" i="4"/>
  <c r="F31" i="4"/>
  <c r="G31" i="4"/>
  <c r="H31" i="4"/>
  <c r="I31" i="4"/>
  <c r="J31" i="4"/>
  <c r="K31" i="4"/>
  <c r="B32" i="4"/>
  <c r="C32" i="4"/>
  <c r="D32" i="4"/>
  <c r="E32" i="4"/>
  <c r="F32" i="4"/>
  <c r="G32" i="4"/>
  <c r="H32" i="4"/>
  <c r="I32" i="4"/>
  <c r="J32" i="4"/>
  <c r="K32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B35" i="4"/>
  <c r="C35" i="4"/>
  <c r="D35" i="4"/>
  <c r="E35" i="4"/>
  <c r="F35" i="4"/>
  <c r="G35" i="4"/>
  <c r="H35" i="4"/>
  <c r="I35" i="4"/>
  <c r="J35" i="4"/>
  <c r="K35" i="4"/>
  <c r="B36" i="4"/>
  <c r="C36" i="4"/>
  <c r="D36" i="4"/>
  <c r="E36" i="4"/>
  <c r="F36" i="4"/>
  <c r="G36" i="4"/>
  <c r="H36" i="4"/>
  <c r="I36" i="4"/>
  <c r="J36" i="4"/>
  <c r="K36" i="4"/>
  <c r="B37" i="4"/>
  <c r="C37" i="4"/>
  <c r="D37" i="4"/>
  <c r="E37" i="4"/>
  <c r="F37" i="4"/>
  <c r="G37" i="4"/>
  <c r="H37" i="4"/>
  <c r="I37" i="4"/>
  <c r="J37" i="4"/>
  <c r="K37" i="4"/>
  <c r="B38" i="4"/>
  <c r="C38" i="4"/>
  <c r="D38" i="4"/>
  <c r="E38" i="4"/>
  <c r="F38" i="4"/>
  <c r="G38" i="4"/>
  <c r="H38" i="4"/>
  <c r="I38" i="4"/>
  <c r="J38" i="4"/>
  <c r="K38" i="4"/>
  <c r="B39" i="4"/>
  <c r="C39" i="4"/>
  <c r="D39" i="4"/>
  <c r="E39" i="4"/>
  <c r="F39" i="4"/>
  <c r="G39" i="4"/>
  <c r="H39" i="4"/>
  <c r="I39" i="4"/>
  <c r="J39" i="4"/>
  <c r="K39" i="4"/>
  <c r="B40" i="4"/>
  <c r="C40" i="4"/>
  <c r="D40" i="4"/>
  <c r="E40" i="4"/>
  <c r="F40" i="4"/>
  <c r="G40" i="4"/>
  <c r="H40" i="4"/>
  <c r="I40" i="4"/>
  <c r="J40" i="4"/>
  <c r="K40" i="4"/>
  <c r="B41" i="4"/>
  <c r="C41" i="4"/>
  <c r="D41" i="4"/>
  <c r="E41" i="4"/>
  <c r="F41" i="4"/>
  <c r="G41" i="4"/>
  <c r="H41" i="4"/>
  <c r="I41" i="4"/>
  <c r="J41" i="4"/>
  <c r="K41" i="4"/>
  <c r="B42" i="4"/>
  <c r="C42" i="4"/>
  <c r="D42" i="4"/>
  <c r="E42" i="4"/>
  <c r="F42" i="4"/>
  <c r="G42" i="4"/>
  <c r="H42" i="4"/>
  <c r="I42" i="4"/>
  <c r="J42" i="4"/>
  <c r="K42" i="4"/>
  <c r="B43" i="4"/>
  <c r="C43" i="4"/>
  <c r="D43" i="4"/>
  <c r="E43" i="4"/>
  <c r="F43" i="4"/>
  <c r="G43" i="4"/>
  <c r="H43" i="4"/>
  <c r="I43" i="4"/>
  <c r="J43" i="4"/>
  <c r="K43" i="4"/>
  <c r="B44" i="4"/>
  <c r="C44" i="4"/>
  <c r="D44" i="4"/>
  <c r="E44" i="4"/>
  <c r="F44" i="4"/>
  <c r="G44" i="4"/>
  <c r="H44" i="4"/>
  <c r="I44" i="4"/>
  <c r="J44" i="4"/>
  <c r="K44" i="4"/>
  <c r="B45" i="4"/>
  <c r="C45" i="4"/>
  <c r="D45" i="4"/>
  <c r="E45" i="4"/>
  <c r="F45" i="4"/>
  <c r="G45" i="4"/>
  <c r="H45" i="4"/>
  <c r="I45" i="4"/>
  <c r="J45" i="4"/>
  <c r="K45" i="4"/>
  <c r="B46" i="4"/>
  <c r="C46" i="4"/>
  <c r="D46" i="4"/>
  <c r="E46" i="4"/>
  <c r="F46" i="4"/>
  <c r="G46" i="4"/>
  <c r="H46" i="4"/>
  <c r="I46" i="4"/>
  <c r="J46" i="4"/>
  <c r="K46" i="4"/>
  <c r="B47" i="4"/>
  <c r="C47" i="4"/>
  <c r="D47" i="4"/>
  <c r="E47" i="4"/>
  <c r="F47" i="4"/>
  <c r="G47" i="4"/>
  <c r="H47" i="4"/>
  <c r="I47" i="4"/>
  <c r="J47" i="4"/>
  <c r="K47" i="4"/>
  <c r="B48" i="4"/>
  <c r="C48" i="4"/>
  <c r="D48" i="4"/>
  <c r="E48" i="4"/>
  <c r="F48" i="4"/>
  <c r="G48" i="4"/>
  <c r="H48" i="4"/>
  <c r="I48" i="4"/>
  <c r="J48" i="4"/>
  <c r="K48" i="4"/>
  <c r="B49" i="4"/>
  <c r="C49" i="4"/>
  <c r="D49" i="4"/>
  <c r="E49" i="4"/>
  <c r="F49" i="4"/>
  <c r="G49" i="4"/>
  <c r="H49" i="4"/>
  <c r="I49" i="4"/>
  <c r="J49" i="4"/>
  <c r="K49" i="4"/>
  <c r="B50" i="4"/>
  <c r="C50" i="4"/>
  <c r="D50" i="4"/>
  <c r="E50" i="4"/>
  <c r="F50" i="4"/>
  <c r="G50" i="4"/>
  <c r="H50" i="4"/>
  <c r="I50" i="4"/>
  <c r="J50" i="4"/>
  <c r="K50" i="4"/>
  <c r="B51" i="4"/>
  <c r="C51" i="4"/>
  <c r="D51" i="4"/>
  <c r="E51" i="4"/>
  <c r="F51" i="4"/>
  <c r="G51" i="4"/>
  <c r="H51" i="4"/>
  <c r="I51" i="4"/>
  <c r="J51" i="4"/>
  <c r="K51" i="4"/>
  <c r="B52" i="4"/>
  <c r="C52" i="4"/>
  <c r="D52" i="4"/>
  <c r="E52" i="4"/>
  <c r="F52" i="4"/>
  <c r="G52" i="4"/>
  <c r="H52" i="4"/>
  <c r="I52" i="4"/>
  <c r="J52" i="4"/>
  <c r="K52" i="4"/>
  <c r="B53" i="4"/>
  <c r="C53" i="4"/>
  <c r="D53" i="4"/>
  <c r="E53" i="4"/>
  <c r="F53" i="4"/>
  <c r="G53" i="4"/>
  <c r="H53" i="4"/>
  <c r="I53" i="4"/>
  <c r="J53" i="4"/>
  <c r="K53" i="4"/>
  <c r="B54" i="4"/>
  <c r="C54" i="4"/>
  <c r="D54" i="4"/>
  <c r="E54" i="4"/>
  <c r="F54" i="4"/>
  <c r="G54" i="4"/>
  <c r="H54" i="4"/>
  <c r="I54" i="4"/>
  <c r="J54" i="4"/>
  <c r="K54" i="4"/>
  <c r="B55" i="4"/>
  <c r="C55" i="4"/>
  <c r="D55" i="4"/>
  <c r="E55" i="4"/>
  <c r="F55" i="4"/>
  <c r="G55" i="4"/>
  <c r="H55" i="4"/>
  <c r="I55" i="4"/>
  <c r="J55" i="4"/>
  <c r="K55" i="4"/>
  <c r="B56" i="4"/>
  <c r="C56" i="4"/>
  <c r="D56" i="4"/>
  <c r="E56" i="4"/>
  <c r="F56" i="4"/>
  <c r="G56" i="4"/>
  <c r="H56" i="4"/>
  <c r="I56" i="4"/>
  <c r="J56" i="4"/>
  <c r="K56" i="4"/>
  <c r="B57" i="4"/>
  <c r="C57" i="4"/>
  <c r="D57" i="4"/>
  <c r="E57" i="4"/>
  <c r="F57" i="4"/>
  <c r="G57" i="4"/>
  <c r="H57" i="4"/>
  <c r="I57" i="4"/>
  <c r="J57" i="4"/>
  <c r="K57" i="4"/>
  <c r="B58" i="4"/>
  <c r="C58" i="4"/>
  <c r="D58" i="4"/>
  <c r="E58" i="4"/>
  <c r="F58" i="4"/>
  <c r="G58" i="4"/>
  <c r="H58" i="4"/>
  <c r="I58" i="4"/>
  <c r="J58" i="4"/>
  <c r="K58" i="4"/>
  <c r="B59" i="4"/>
  <c r="C59" i="4"/>
  <c r="D59" i="4"/>
  <c r="E59" i="4"/>
  <c r="F59" i="4"/>
  <c r="G59" i="4"/>
  <c r="H59" i="4"/>
  <c r="I59" i="4"/>
  <c r="J59" i="4"/>
  <c r="K59" i="4"/>
  <c r="B60" i="4"/>
  <c r="C60" i="4"/>
  <c r="D60" i="4"/>
  <c r="E60" i="4"/>
  <c r="F60" i="4"/>
  <c r="G60" i="4"/>
  <c r="H60" i="4"/>
  <c r="I60" i="4"/>
  <c r="J60" i="4"/>
  <c r="K60" i="4"/>
  <c r="B61" i="4"/>
  <c r="C61" i="4"/>
  <c r="D61" i="4"/>
  <c r="E61" i="4"/>
  <c r="F61" i="4"/>
  <c r="G61" i="4"/>
  <c r="H61" i="4"/>
  <c r="I61" i="4"/>
  <c r="J61" i="4"/>
  <c r="K61" i="4"/>
  <c r="B62" i="4"/>
  <c r="C62" i="4"/>
  <c r="D62" i="4"/>
  <c r="E62" i="4"/>
  <c r="F62" i="4"/>
  <c r="G62" i="4"/>
  <c r="H62" i="4"/>
  <c r="I62" i="4"/>
  <c r="J62" i="4"/>
  <c r="K62" i="4"/>
  <c r="B63" i="4"/>
  <c r="C63" i="4"/>
  <c r="D63" i="4"/>
  <c r="E63" i="4"/>
  <c r="F63" i="4"/>
  <c r="G63" i="4"/>
  <c r="H63" i="4"/>
  <c r="I63" i="4"/>
  <c r="J63" i="4"/>
  <c r="K63" i="4"/>
  <c r="B64" i="4"/>
  <c r="C64" i="4"/>
  <c r="D64" i="4"/>
  <c r="E64" i="4"/>
  <c r="F64" i="4"/>
  <c r="G64" i="4"/>
  <c r="H64" i="4"/>
  <c r="I64" i="4"/>
  <c r="J64" i="4"/>
  <c r="K64" i="4"/>
  <c r="B65" i="4"/>
  <c r="C65" i="4"/>
  <c r="D65" i="4"/>
  <c r="E65" i="4"/>
  <c r="F65" i="4"/>
  <c r="G65" i="4"/>
  <c r="H65" i="4"/>
  <c r="I65" i="4"/>
  <c r="J65" i="4"/>
  <c r="K65" i="4"/>
  <c r="B66" i="4"/>
  <c r="C66" i="4"/>
  <c r="D66" i="4"/>
  <c r="E66" i="4"/>
  <c r="F66" i="4"/>
  <c r="G66" i="4"/>
  <c r="H66" i="4"/>
  <c r="I66" i="4"/>
  <c r="J66" i="4"/>
  <c r="K66" i="4"/>
  <c r="B67" i="4"/>
  <c r="C67" i="4"/>
  <c r="D67" i="4"/>
  <c r="E67" i="4"/>
  <c r="F67" i="4"/>
  <c r="G67" i="4"/>
  <c r="H67" i="4"/>
  <c r="I67" i="4"/>
  <c r="J67" i="4"/>
  <c r="K67" i="4"/>
  <c r="B68" i="4"/>
  <c r="C68" i="4"/>
  <c r="D68" i="4"/>
  <c r="E68" i="4"/>
  <c r="F68" i="4"/>
  <c r="G68" i="4"/>
  <c r="H68" i="4"/>
  <c r="I68" i="4"/>
  <c r="J68" i="4"/>
  <c r="K68" i="4"/>
  <c r="B69" i="4"/>
  <c r="C69" i="4"/>
  <c r="D69" i="4"/>
  <c r="E69" i="4"/>
  <c r="F69" i="4"/>
  <c r="G69" i="4"/>
  <c r="H69" i="4"/>
  <c r="I69" i="4"/>
  <c r="J69" i="4"/>
  <c r="K69" i="4"/>
  <c r="B70" i="4"/>
  <c r="C70" i="4"/>
  <c r="D70" i="4"/>
  <c r="E70" i="4"/>
  <c r="F70" i="4"/>
  <c r="G70" i="4"/>
  <c r="H70" i="4"/>
  <c r="I70" i="4"/>
  <c r="J70" i="4"/>
  <c r="K70" i="4"/>
  <c r="B71" i="4"/>
  <c r="C71" i="4"/>
  <c r="D71" i="4"/>
  <c r="E71" i="4"/>
  <c r="F71" i="4"/>
  <c r="G71" i="4"/>
  <c r="H71" i="4"/>
  <c r="I71" i="4"/>
  <c r="J71" i="4"/>
  <c r="K71" i="4"/>
  <c r="B72" i="4"/>
  <c r="C72" i="4"/>
  <c r="D72" i="4"/>
  <c r="E72" i="4"/>
  <c r="F72" i="4"/>
  <c r="G72" i="4"/>
  <c r="H72" i="4"/>
  <c r="I72" i="4"/>
  <c r="J72" i="4"/>
  <c r="K72" i="4"/>
  <c r="B73" i="4"/>
  <c r="C73" i="4"/>
  <c r="D73" i="4"/>
  <c r="E73" i="4"/>
  <c r="F73" i="4"/>
  <c r="G73" i="4"/>
  <c r="H73" i="4"/>
  <c r="I73" i="4"/>
  <c r="J73" i="4"/>
  <c r="K73" i="4"/>
  <c r="B74" i="4"/>
  <c r="C74" i="4"/>
  <c r="D74" i="4"/>
  <c r="E74" i="4"/>
  <c r="F74" i="4"/>
  <c r="G74" i="4"/>
  <c r="H74" i="4"/>
  <c r="I74" i="4"/>
  <c r="J74" i="4"/>
  <c r="K74" i="4"/>
  <c r="B75" i="4"/>
  <c r="C75" i="4"/>
  <c r="D75" i="4"/>
  <c r="E75" i="4"/>
  <c r="F75" i="4"/>
  <c r="G75" i="4"/>
  <c r="H75" i="4"/>
  <c r="I75" i="4"/>
  <c r="J75" i="4"/>
  <c r="K75" i="4"/>
  <c r="B76" i="4"/>
  <c r="C76" i="4"/>
  <c r="D76" i="4"/>
  <c r="E76" i="4"/>
  <c r="F76" i="4"/>
  <c r="G76" i="4"/>
  <c r="H76" i="4"/>
  <c r="I76" i="4"/>
  <c r="J76" i="4"/>
  <c r="K76" i="4"/>
  <c r="B77" i="4"/>
  <c r="C77" i="4"/>
  <c r="D77" i="4"/>
  <c r="E77" i="4"/>
  <c r="F77" i="4"/>
  <c r="G77" i="4"/>
  <c r="H77" i="4"/>
  <c r="I77" i="4"/>
  <c r="J77" i="4"/>
  <c r="K77" i="4"/>
  <c r="B78" i="4"/>
  <c r="C78" i="4"/>
  <c r="D78" i="4"/>
  <c r="E78" i="4"/>
  <c r="F78" i="4"/>
  <c r="G78" i="4"/>
  <c r="H78" i="4"/>
  <c r="I78" i="4"/>
  <c r="J78" i="4"/>
  <c r="K78" i="4"/>
  <c r="B79" i="4"/>
  <c r="C79" i="4"/>
  <c r="D79" i="4"/>
  <c r="E79" i="4"/>
  <c r="F79" i="4"/>
  <c r="G79" i="4"/>
  <c r="H79" i="4"/>
  <c r="I79" i="4"/>
  <c r="J79" i="4"/>
  <c r="K79" i="4"/>
  <c r="B80" i="4"/>
  <c r="C80" i="4"/>
  <c r="D80" i="4"/>
  <c r="E80" i="4"/>
  <c r="F80" i="4"/>
  <c r="G80" i="4"/>
  <c r="H80" i="4"/>
  <c r="I80" i="4"/>
  <c r="J80" i="4"/>
  <c r="K80" i="4"/>
  <c r="B81" i="4"/>
  <c r="C81" i="4"/>
  <c r="D81" i="4"/>
  <c r="E81" i="4"/>
  <c r="F81" i="4"/>
  <c r="G81" i="4"/>
  <c r="H81" i="4"/>
  <c r="I81" i="4"/>
  <c r="J81" i="4"/>
  <c r="K81" i="4"/>
  <c r="B82" i="4"/>
  <c r="C82" i="4"/>
  <c r="D82" i="4"/>
  <c r="E82" i="4"/>
  <c r="F82" i="4"/>
  <c r="G82" i="4"/>
  <c r="H82" i="4"/>
  <c r="I82" i="4"/>
  <c r="J82" i="4"/>
  <c r="K82" i="4"/>
  <c r="B83" i="4"/>
  <c r="C83" i="4"/>
  <c r="D83" i="4"/>
  <c r="E83" i="4"/>
  <c r="F83" i="4"/>
  <c r="G83" i="4"/>
  <c r="H83" i="4"/>
  <c r="I83" i="4"/>
  <c r="J83" i="4"/>
  <c r="K83" i="4"/>
  <c r="B84" i="4"/>
  <c r="C84" i="4"/>
  <c r="D84" i="4"/>
  <c r="E84" i="4"/>
  <c r="F84" i="4"/>
  <c r="G84" i="4"/>
  <c r="H84" i="4"/>
  <c r="I84" i="4"/>
  <c r="J84" i="4"/>
  <c r="K84" i="4"/>
  <c r="B85" i="4"/>
  <c r="C85" i="4"/>
  <c r="D85" i="4"/>
  <c r="E85" i="4"/>
  <c r="F85" i="4"/>
  <c r="G85" i="4"/>
  <c r="H85" i="4"/>
  <c r="I85" i="4"/>
  <c r="J85" i="4"/>
  <c r="K85" i="4"/>
  <c r="B86" i="4"/>
  <c r="C86" i="4"/>
  <c r="D86" i="4"/>
  <c r="E86" i="4"/>
  <c r="F86" i="4"/>
  <c r="G86" i="4"/>
  <c r="H86" i="4"/>
  <c r="I86" i="4"/>
  <c r="J86" i="4"/>
  <c r="K86" i="4"/>
  <c r="B87" i="4"/>
  <c r="C87" i="4"/>
  <c r="D87" i="4"/>
  <c r="E87" i="4"/>
  <c r="F87" i="4"/>
  <c r="G87" i="4"/>
  <c r="H87" i="4"/>
  <c r="I87" i="4"/>
  <c r="J87" i="4"/>
  <c r="K87" i="4"/>
  <c r="B88" i="4"/>
  <c r="C88" i="4"/>
  <c r="D88" i="4"/>
  <c r="E88" i="4"/>
  <c r="F88" i="4"/>
  <c r="G88" i="4"/>
  <c r="H88" i="4"/>
  <c r="I88" i="4"/>
  <c r="J88" i="4"/>
  <c r="K88" i="4"/>
  <c r="B89" i="4"/>
  <c r="C89" i="4"/>
  <c r="D89" i="4"/>
  <c r="E89" i="4"/>
  <c r="F89" i="4"/>
  <c r="G89" i="4"/>
  <c r="H89" i="4"/>
  <c r="I89" i="4"/>
  <c r="J89" i="4"/>
  <c r="K89" i="4"/>
  <c r="B90" i="4"/>
  <c r="C90" i="4"/>
  <c r="D90" i="4"/>
  <c r="E90" i="4"/>
  <c r="F90" i="4"/>
  <c r="G90" i="4"/>
  <c r="H90" i="4"/>
  <c r="I90" i="4"/>
  <c r="J90" i="4"/>
  <c r="K90" i="4"/>
  <c r="B91" i="4"/>
  <c r="C91" i="4"/>
  <c r="D91" i="4"/>
  <c r="E91" i="4"/>
  <c r="F91" i="4"/>
  <c r="G91" i="4"/>
  <c r="H91" i="4"/>
  <c r="I91" i="4"/>
  <c r="J91" i="4"/>
  <c r="K91" i="4"/>
  <c r="K2" i="4"/>
  <c r="J2" i="4"/>
  <c r="I2" i="4"/>
  <c r="H2" i="4"/>
  <c r="G2" i="4"/>
  <c r="F2" i="4"/>
  <c r="E2" i="4"/>
  <c r="D2" i="4"/>
  <c r="C2" i="4"/>
  <c r="B2" i="4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<sst xmlns="http://schemas.openxmlformats.org/spreadsheetml/2006/main" count="2335" uniqueCount="102">
  <si>
    <t>@id</t>
  </si>
  <si>
    <t>@lon</t>
  </si>
  <si>
    <t>@lat</t>
  </si>
  <si>
    <t>crossing</t>
  </si>
  <si>
    <t>step_count</t>
  </si>
  <si>
    <t>surface</t>
  </si>
  <si>
    <t>incline</t>
  </si>
  <si>
    <t>highway</t>
  </si>
  <si>
    <t>step</t>
  </si>
  <si>
    <t>sidewalk</t>
  </si>
  <si>
    <t>traffic_signals</t>
  </si>
  <si>
    <t>toucan</t>
  </si>
  <si>
    <t>unmarked</t>
  </si>
  <si>
    <t>pelican</t>
  </si>
  <si>
    <t>island</t>
  </si>
  <si>
    <t>uncontrolled</t>
  </si>
  <si>
    <t>zebra</t>
  </si>
  <si>
    <t>puffin</t>
  </si>
  <si>
    <t>asphalt</t>
  </si>
  <si>
    <t>unclassified</t>
  </si>
  <si>
    <t>both</t>
  </si>
  <si>
    <t>service</t>
  </si>
  <si>
    <t>secondary</t>
  </si>
  <si>
    <t>cycleway</t>
  </si>
  <si>
    <t>steps</t>
  </si>
  <si>
    <t>paving_stones</t>
  </si>
  <si>
    <t>left</t>
  </si>
  <si>
    <t>none</t>
  </si>
  <si>
    <t>residential</t>
  </si>
  <si>
    <t>paved</t>
  </si>
  <si>
    <t>primary</t>
  </si>
  <si>
    <t>primary_link</t>
  </si>
  <si>
    <t>no</t>
  </si>
  <si>
    <t>up</t>
  </si>
  <si>
    <t>down</t>
  </si>
  <si>
    <t>right</t>
  </si>
  <si>
    <t>trunk</t>
  </si>
  <si>
    <t>path</t>
  </si>
  <si>
    <t>living_street</t>
  </si>
  <si>
    <t>dirt</t>
  </si>
  <si>
    <t>tertiary</t>
  </si>
  <si>
    <t>pedestrian</t>
  </si>
  <si>
    <t>footway</t>
  </si>
  <si>
    <t>any</t>
  </si>
  <si>
    <t>name</t>
  </si>
  <si>
    <t>Portland Street/Sackville Street</t>
  </si>
  <si>
    <t>bus_stop</t>
  </si>
  <si>
    <t>Portland Street/Chorlton St (Stop CU)</t>
  </si>
  <si>
    <t>Oxford Road/The B.B.C.</t>
  </si>
  <si>
    <t>Princess St/Major St (Stop SL)</t>
  </si>
  <si>
    <t>Starbucks</t>
  </si>
  <si>
    <t>Charles Street</t>
  </si>
  <si>
    <t>Parker Street</t>
  </si>
  <si>
    <t>Whitworth Street West</t>
  </si>
  <si>
    <t>Chorlton Street</t>
  </si>
  <si>
    <t>Abingdon Street</t>
  </si>
  <si>
    <t>Major Street</t>
  </si>
  <si>
    <t>Heald Place</t>
  </si>
  <si>
    <t>Lower Ormond Street</t>
  </si>
  <si>
    <t>New Wakefield Street</t>
  </si>
  <si>
    <t>Moor Road</t>
  </si>
  <si>
    <t>Melbourne Avenue</t>
  </si>
  <si>
    <t>Aytoun Street</t>
  </si>
  <si>
    <t>Auburn Street</t>
  </si>
  <si>
    <t>Alconbury Walk</t>
  </si>
  <si>
    <t>Paradise Walk</t>
  </si>
  <si>
    <t>Oxford Road</t>
  </si>
  <si>
    <t>Oxford Street</t>
  </si>
  <si>
    <t>Princess Street</t>
  </si>
  <si>
    <t>Silver Street</t>
  </si>
  <si>
    <t>Yew Tree Lane</t>
  </si>
  <si>
    <t>Clito Street</t>
  </si>
  <si>
    <t>Sackville Street</t>
  </si>
  <si>
    <t>Minshull Street</t>
  </si>
  <si>
    <t>Wakefield Street</t>
  </si>
  <si>
    <t>Atlanta Avenue</t>
  </si>
  <si>
    <t>Whitworth Street</t>
  </si>
  <si>
    <t>Long Millgate</t>
  </si>
  <si>
    <t>Station Approach</t>
  </si>
  <si>
    <t>Dawson Street</t>
  </si>
  <si>
    <t>Trinity Way</t>
  </si>
  <si>
    <t>Richmond Street</t>
  </si>
  <si>
    <t>Portland Street</t>
  </si>
  <si>
    <t>Avro Way</t>
  </si>
  <si>
    <t>Canal Street</t>
  </si>
  <si>
    <t>Elizabeth Street</t>
  </si>
  <si>
    <t>James Leigh Street</t>
  </si>
  <si>
    <t>Chester Street</t>
  </si>
  <si>
    <t>Hulme Street</t>
  </si>
  <si>
    <t>John Smeaton Court</t>
  </si>
  <si>
    <t>New York Street</t>
  </si>
  <si>
    <t>Gold Street</t>
  </si>
  <si>
    <t>Bloom Street</t>
  </si>
  <si>
    <t>Highnam Walk</t>
  </si>
  <si>
    <t>Sydney Avenue</t>
  </si>
  <si>
    <t>Angel Steps</t>
  </si>
  <si>
    <t>Branston Road</t>
  </si>
  <si>
    <t>Mayes Street</t>
  </si>
  <si>
    <t>Allison Way</t>
  </si>
  <si>
    <t>Deansgate Mews</t>
  </si>
  <si>
    <t>Pall Mall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</si>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</sst>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1"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0"/>
  <sheetViews>
    <sheetView tabSelected="1" workbookViewId="0">
      <pane ySplit="1" topLeftCell="A2" activePane="bottomLeft" state="frozen"/>
      <selection pane="bottomLeft" activeCell="L1" sqref="A1:L1048576"/>
    </sheetView>
  </sheetViews>
  <sheetFormatPr baseColWidth="10" defaultRowHeight="16" x14ac:dyDescent="0.2"/>
  <cols>
    <col min="1" max="1" width="11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43</v>
      </c>
      <c r="L1" t="s">
        <v>44</v>
      </c>
    </row>
    <row r="2" spans="1:12" x14ac:dyDescent="0.2">
      <c r="A2">
        <v>59349419</v>
      </c>
      <c r="B2">
        <v>-2.2735956000000002</v>
      </c>
      <c r="C2">
        <v>53.368609300000003</v>
      </c>
      <c r="D2" t="s">
        <v>14</v>
      </c>
      <c r="H2" t="s">
        <v>3</v>
      </c>
      <c r="K2" t="str">
        <f>IF(AND((OR(E2&lt;&gt;"",F2&lt;&gt;"",G2&lt;&gt;"")),H2="steps")=TRUE,"steps",IF(J2&lt;&gt;"","sidewalk",IF(D2&lt;&gt;"","crossing",0)))</f>
        <v>crossing</v>
      </c>
      <c r="L2">
        <f>VLOOKUP(A2,name,4,FALSE)</f>
        <v>0</v>
      </c>
    </row>
    <row r="3" spans="1:12" x14ac:dyDescent="0.2">
      <c r="A3">
        <v>1511352820</v>
      </c>
      <c r="B3">
        <v>-2.2738871999999999</v>
      </c>
      <c r="C3">
        <v>53.365736200000001</v>
      </c>
      <c r="D3" t="s">
        <v>14</v>
      </c>
      <c r="H3" t="s">
        <v>3</v>
      </c>
      <c r="K3" t="str">
        <f>IF(AND((OR(E3&lt;&gt;"",F3&lt;&gt;"",G3&lt;&gt;"")),H3="steps")=TRUE,"steps",IF(J3&lt;&gt;"","sidewalk",IF(D3&lt;&gt;"","crossing",0)))</f>
        <v>crossing</v>
      </c>
      <c r="L3">
        <f>VLOOKUP(A3,name,4,FALSE)</f>
        <v>0</v>
      </c>
    </row>
    <row r="4" spans="1:12" x14ac:dyDescent="0.2">
      <c r="A4">
        <v>1680589358</v>
      </c>
      <c r="B4">
        <v>-2.2730860000000002</v>
      </c>
      <c r="C4">
        <v>53.3661174</v>
      </c>
      <c r="D4" t="s">
        <v>14</v>
      </c>
      <c r="H4" t="s">
        <v>3</v>
      </c>
      <c r="K4" t="str">
        <f>IF(AND((OR(E4&lt;&gt;"",F4&lt;&gt;"",G4&lt;&gt;"")),H4="steps")=TRUE,"steps",IF(J4&lt;&gt;"","sidewalk",IF(D4&lt;&gt;"","crossing",0)))</f>
        <v>crossing</v>
      </c>
      <c r="L4">
        <f>VLOOKUP(A4,name,4,FALSE)</f>
        <v>0</v>
      </c>
    </row>
    <row r="5" spans="1:12" x14ac:dyDescent="0.2">
      <c r="A5">
        <v>1680589487</v>
      </c>
      <c r="B5">
        <v>-2.2741093999999999</v>
      </c>
      <c r="C5">
        <v>53.368281500000002</v>
      </c>
      <c r="D5" t="s">
        <v>14</v>
      </c>
      <c r="H5" t="s">
        <v>3</v>
      </c>
      <c r="K5" t="str">
        <f>IF(AND((OR(E5&lt;&gt;"",F5&lt;&gt;"",G5&lt;&gt;"")),H5="steps")=TRUE,"steps",IF(J5&lt;&gt;"","sidewalk",IF(D5&lt;&gt;"","crossing",0)))</f>
        <v>crossing</v>
      </c>
      <c r="L5">
        <f>VLOOKUP(A5,name,4,FALSE)</f>
        <v>0</v>
      </c>
    </row>
    <row r="6" spans="1:12" x14ac:dyDescent="0.2">
      <c r="A6">
        <v>1680589510</v>
      </c>
      <c r="B6">
        <v>-2.2741758000000001</v>
      </c>
      <c r="C6">
        <v>53.368287700000003</v>
      </c>
      <c r="D6" t="s">
        <v>14</v>
      </c>
      <c r="H6" t="s">
        <v>3</v>
      </c>
      <c r="K6" t="str">
        <f>IF(AND((OR(E6&lt;&gt;"",F6&lt;&gt;"",G6&lt;&gt;"")),H6="steps")=TRUE,"steps",IF(J6&lt;&gt;"","sidewalk",IF(D6&lt;&gt;"","crossing",0)))</f>
        <v>crossing</v>
      </c>
      <c r="L6">
        <f>VLOOKUP(A6,name,4,FALSE)</f>
        <v>0</v>
      </c>
    </row>
    <row r="7" spans="1:12" x14ac:dyDescent="0.2">
      <c r="A7">
        <v>2494502478</v>
      </c>
      <c r="B7">
        <v>-2.2783064999999998</v>
      </c>
      <c r="C7">
        <v>53.445304299999997</v>
      </c>
      <c r="D7" t="s">
        <v>14</v>
      </c>
      <c r="H7" t="s">
        <v>3</v>
      </c>
      <c r="K7" t="str">
        <f>IF(AND((OR(E7&lt;&gt;"",F7&lt;&gt;"",G7&lt;&gt;"")),H7="steps")=TRUE,"steps",IF(J7&lt;&gt;"","sidewalk",IF(D7&lt;&gt;"","crossing",0)))</f>
        <v>crossing</v>
      </c>
      <c r="L7">
        <f>VLOOKUP(A7,name,4,FALSE)</f>
        <v>0</v>
      </c>
    </row>
    <row r="8" spans="1:12" x14ac:dyDescent="0.2">
      <c r="A8">
        <v>3652965359</v>
      </c>
      <c r="B8">
        <v>-2.2321200000000001</v>
      </c>
      <c r="C8">
        <v>53.415060199999999</v>
      </c>
      <c r="D8" t="s">
        <v>14</v>
      </c>
      <c r="H8" t="s">
        <v>3</v>
      </c>
      <c r="K8" t="str">
        <f>IF(AND((OR(E8&lt;&gt;"",F8&lt;&gt;"",G8&lt;&gt;"")),H8="steps")=TRUE,"steps",IF(J8&lt;&gt;"","sidewalk",IF(D8&lt;&gt;"","crossing",0)))</f>
        <v>crossing</v>
      </c>
      <c r="L8">
        <f>VLOOKUP(A8,name,4,FALSE)</f>
        <v>0</v>
      </c>
    </row>
    <row r="9" spans="1:12" x14ac:dyDescent="0.2">
      <c r="A9">
        <v>3890204829</v>
      </c>
      <c r="B9">
        <v>-2.1839133999999998</v>
      </c>
      <c r="C9">
        <v>53.463252599999997</v>
      </c>
      <c r="D9" t="s">
        <v>14</v>
      </c>
      <c r="H9" t="s">
        <v>3</v>
      </c>
      <c r="K9" t="str">
        <f>IF(AND((OR(E9&lt;&gt;"",F9&lt;&gt;"",G9&lt;&gt;"")),H9="steps")=TRUE,"steps",IF(J9&lt;&gt;"","sidewalk",IF(D9&lt;&gt;"","crossing",0)))</f>
        <v>crossing</v>
      </c>
      <c r="L9">
        <f>VLOOKUP(A9,name,4,FALSE)</f>
        <v>0</v>
      </c>
    </row>
    <row r="10" spans="1:12" x14ac:dyDescent="0.2">
      <c r="A10">
        <v>3890204830</v>
      </c>
      <c r="B10">
        <v>-2.1842847000000001</v>
      </c>
      <c r="C10">
        <v>53.463303600000003</v>
      </c>
      <c r="D10" t="s">
        <v>14</v>
      </c>
      <c r="H10" t="s">
        <v>3</v>
      </c>
      <c r="K10" t="str">
        <f>IF(AND((OR(E10&lt;&gt;"",F10&lt;&gt;"",G10&lt;&gt;"")),H10="steps")=TRUE,"steps",IF(J10&lt;&gt;"","sidewalk",IF(D10&lt;&gt;"","crossing",0)))</f>
        <v>crossing</v>
      </c>
      <c r="L10">
        <f>VLOOKUP(A10,name,4,FALSE)</f>
        <v>0</v>
      </c>
    </row>
    <row r="11" spans="1:12" x14ac:dyDescent="0.2">
      <c r="A11">
        <v>3890204834</v>
      </c>
      <c r="B11">
        <v>-2.1840928000000002</v>
      </c>
      <c r="C11">
        <v>53.463248700000001</v>
      </c>
      <c r="D11" t="s">
        <v>14</v>
      </c>
      <c r="H11" t="s">
        <v>3</v>
      </c>
      <c r="K11" t="str">
        <f>IF(AND((OR(E11&lt;&gt;"",F11&lt;&gt;"",G11&lt;&gt;"")),H11="steps")=TRUE,"steps",IF(J11&lt;&gt;"","sidewalk",IF(D11&lt;&gt;"","crossing",0)))</f>
        <v>crossing</v>
      </c>
      <c r="L11">
        <f>VLOOKUP(A11,name,4,FALSE)</f>
        <v>0</v>
      </c>
    </row>
    <row r="12" spans="1:12" x14ac:dyDescent="0.2">
      <c r="A12">
        <v>3890207643</v>
      </c>
      <c r="B12">
        <v>-2.1963653999999999</v>
      </c>
      <c r="C12">
        <v>53.465541299999998</v>
      </c>
      <c r="D12" t="s">
        <v>14</v>
      </c>
      <c r="H12" t="s">
        <v>3</v>
      </c>
      <c r="K12" t="str">
        <f>IF(AND((OR(E12&lt;&gt;"",F12&lt;&gt;"",G12&lt;&gt;"")),H12="steps")=TRUE,"steps",IF(J12&lt;&gt;"","sidewalk",IF(D12&lt;&gt;"","crossing",0)))</f>
        <v>crossing</v>
      </c>
      <c r="L12">
        <f>VLOOKUP(A12,name,4,FALSE)</f>
        <v>0</v>
      </c>
    </row>
    <row r="13" spans="1:12" x14ac:dyDescent="0.2">
      <c r="A13">
        <v>3890207645</v>
      </c>
      <c r="B13">
        <v>-2.1961428000000001</v>
      </c>
      <c r="C13">
        <v>53.465521299999999</v>
      </c>
      <c r="D13" t="s">
        <v>14</v>
      </c>
      <c r="H13" t="s">
        <v>3</v>
      </c>
      <c r="K13" t="str">
        <f>IF(AND((OR(E13&lt;&gt;"",F13&lt;&gt;"",G13&lt;&gt;"")),H13="steps")=TRUE,"steps",IF(J13&lt;&gt;"","sidewalk",IF(D13&lt;&gt;"","crossing",0)))</f>
        <v>crossing</v>
      </c>
      <c r="L13">
        <f>VLOOKUP(A13,name,4,FALSE)</f>
        <v>0</v>
      </c>
    </row>
    <row r="14" spans="1:12" x14ac:dyDescent="0.2">
      <c r="A14">
        <v>3975125549</v>
      </c>
      <c r="B14">
        <v>-2.1953749999999999</v>
      </c>
      <c r="C14">
        <v>53.466977700000001</v>
      </c>
      <c r="D14" t="s">
        <v>14</v>
      </c>
      <c r="H14" t="s">
        <v>3</v>
      </c>
      <c r="K14" t="str">
        <f>IF(AND((OR(E14&lt;&gt;"",F14&lt;&gt;"",G14&lt;&gt;"")),H14="steps")=TRUE,"steps",IF(J14&lt;&gt;"","sidewalk",IF(D14&lt;&gt;"","crossing",0)))</f>
        <v>crossing</v>
      </c>
      <c r="L14">
        <f>VLOOKUP(A14,name,4,FALSE)</f>
        <v>0</v>
      </c>
    </row>
    <row r="15" spans="1:12" x14ac:dyDescent="0.2">
      <c r="A15">
        <v>3975125553</v>
      </c>
      <c r="B15">
        <v>-2.1965788000000002</v>
      </c>
      <c r="C15">
        <v>53.465518799999998</v>
      </c>
      <c r="D15" t="s">
        <v>14</v>
      </c>
      <c r="H15" t="s">
        <v>3</v>
      </c>
      <c r="K15" t="str">
        <f>IF(AND((OR(E15&lt;&gt;"",F15&lt;&gt;"",G15&lt;&gt;"")),H15="steps")=TRUE,"steps",IF(J15&lt;&gt;"","sidewalk",IF(D15&lt;&gt;"","crossing",0)))</f>
        <v>crossing</v>
      </c>
      <c r="L15">
        <f>VLOOKUP(A15,name,4,FALSE)</f>
        <v>0</v>
      </c>
    </row>
    <row r="16" spans="1:12" x14ac:dyDescent="0.2">
      <c r="A16">
        <v>3975127363</v>
      </c>
      <c r="B16">
        <v>-2.1966078000000002</v>
      </c>
      <c r="C16">
        <v>53.465455599999999</v>
      </c>
      <c r="D16" t="s">
        <v>14</v>
      </c>
      <c r="H16" t="s">
        <v>3</v>
      </c>
      <c r="K16" t="str">
        <f>IF(AND((OR(E16&lt;&gt;"",F16&lt;&gt;"",G16&lt;&gt;"")),H16="steps")=TRUE,"steps",IF(J16&lt;&gt;"","sidewalk",IF(D16&lt;&gt;"","crossing",0)))</f>
        <v>crossing</v>
      </c>
      <c r="L16">
        <f>VLOOKUP(A16,name,4,FALSE)</f>
        <v>0</v>
      </c>
    </row>
    <row r="17" spans="1:12" x14ac:dyDescent="0.2">
      <c r="A17">
        <v>3975127367</v>
      </c>
      <c r="B17">
        <v>-2.1951478999999998</v>
      </c>
      <c r="C17">
        <v>53.4670135</v>
      </c>
      <c r="D17" t="s">
        <v>14</v>
      </c>
      <c r="H17" t="s">
        <v>3</v>
      </c>
      <c r="K17" t="str">
        <f>IF(AND((OR(E17&lt;&gt;"",F17&lt;&gt;"",G17&lt;&gt;"")),H17="steps")=TRUE,"steps",IF(J17&lt;&gt;"","sidewalk",IF(D17&lt;&gt;"","crossing",0)))</f>
        <v>crossing</v>
      </c>
      <c r="L17">
        <f>VLOOKUP(A17,name,4,FALSE)</f>
        <v>0</v>
      </c>
    </row>
    <row r="18" spans="1:12" x14ac:dyDescent="0.2">
      <c r="A18">
        <v>3975127384</v>
      </c>
      <c r="B18">
        <v>-2.1960839999999999</v>
      </c>
      <c r="C18">
        <v>53.465432300000003</v>
      </c>
      <c r="D18" t="s">
        <v>14</v>
      </c>
      <c r="H18" t="s">
        <v>3</v>
      </c>
      <c r="K18" t="str">
        <f>IF(AND((OR(E18&lt;&gt;"",F18&lt;&gt;"",G18&lt;&gt;"")),H18="steps")=TRUE,"steps",IF(J18&lt;&gt;"","sidewalk",IF(D18&lt;&gt;"","crossing",0)))</f>
        <v>crossing</v>
      </c>
      <c r="L18">
        <f>VLOOKUP(A18,name,4,FALSE)</f>
        <v>0</v>
      </c>
    </row>
    <row r="19" spans="1:12" x14ac:dyDescent="0.2">
      <c r="A19">
        <v>3975127406</v>
      </c>
      <c r="B19">
        <v>-2.1963355</v>
      </c>
      <c r="C19">
        <v>53.465233900000001</v>
      </c>
      <c r="D19" t="s">
        <v>14</v>
      </c>
      <c r="H19" t="s">
        <v>3</v>
      </c>
      <c r="K19" t="str">
        <f>IF(AND((OR(E19&lt;&gt;"",F19&lt;&gt;"",G19&lt;&gt;"")),H19="steps")=TRUE,"steps",IF(J19&lt;&gt;"","sidewalk",IF(D19&lt;&gt;"","crossing",0)))</f>
        <v>crossing</v>
      </c>
      <c r="L19">
        <f>VLOOKUP(A19,name,4,FALSE)</f>
        <v>0</v>
      </c>
    </row>
    <row r="20" spans="1:12" x14ac:dyDescent="0.2">
      <c r="A20">
        <v>3975127418</v>
      </c>
      <c r="B20">
        <v>-2.1960003000000001</v>
      </c>
      <c r="C20">
        <v>53.465517800000001</v>
      </c>
      <c r="D20" t="s">
        <v>14</v>
      </c>
      <c r="H20" t="s">
        <v>3</v>
      </c>
      <c r="K20" t="str">
        <f>IF(AND((OR(E20&lt;&gt;"",F20&lt;&gt;"",G20&lt;&gt;"")),H20="steps")=TRUE,"steps",IF(J20&lt;&gt;"","sidewalk",IF(D20&lt;&gt;"","crossing",0)))</f>
        <v>crossing</v>
      </c>
      <c r="L20">
        <f>VLOOKUP(A20,name,4,FALSE)</f>
        <v>0</v>
      </c>
    </row>
    <row r="21" spans="1:12" x14ac:dyDescent="0.2">
      <c r="A21">
        <v>3975127421</v>
      </c>
      <c r="B21">
        <v>-2.1961770999999999</v>
      </c>
      <c r="C21">
        <v>53.465373599999999</v>
      </c>
      <c r="D21" t="s">
        <v>14</v>
      </c>
      <c r="H21" t="s">
        <v>3</v>
      </c>
      <c r="K21" t="str">
        <f>IF(AND((OR(E21&lt;&gt;"",F21&lt;&gt;"",G21&lt;&gt;"")),H21="steps")=TRUE,"steps",IF(J21&lt;&gt;"","sidewalk",IF(D21&lt;&gt;"","crossing",0)))</f>
        <v>crossing</v>
      </c>
      <c r="L21">
        <f>VLOOKUP(A21,name,4,FALSE)</f>
        <v>0</v>
      </c>
    </row>
    <row r="22" spans="1:12" x14ac:dyDescent="0.2">
      <c r="A22">
        <v>3975127427</v>
      </c>
      <c r="B22">
        <v>-2.1964869999999999</v>
      </c>
      <c r="C22">
        <v>53.465606000000001</v>
      </c>
      <c r="D22" t="s">
        <v>14</v>
      </c>
      <c r="H22" t="s">
        <v>3</v>
      </c>
      <c r="K22" t="str">
        <f>IF(AND((OR(E22&lt;&gt;"",F22&lt;&gt;"",G22&lt;&gt;"")),H22="steps")=TRUE,"steps",IF(J22&lt;&gt;"","sidewalk",IF(D22&lt;&gt;"","crossing",0)))</f>
        <v>crossing</v>
      </c>
      <c r="L22">
        <f>VLOOKUP(A22,name,4,FALSE)</f>
        <v>0</v>
      </c>
    </row>
    <row r="23" spans="1:12" x14ac:dyDescent="0.2">
      <c r="A23">
        <v>3975127432</v>
      </c>
      <c r="B23">
        <v>-2.1965526999999998</v>
      </c>
      <c r="C23">
        <v>53.4653043</v>
      </c>
      <c r="D23" t="s">
        <v>14</v>
      </c>
      <c r="H23" t="s">
        <v>3</v>
      </c>
      <c r="K23" t="str">
        <f>IF(AND((OR(E23&lt;&gt;"",F23&lt;&gt;"",G23&lt;&gt;"")),H23="steps")=TRUE,"steps",IF(J23&lt;&gt;"","sidewalk",IF(D23&lt;&gt;"","crossing",0)))</f>
        <v>crossing</v>
      </c>
      <c r="L23">
        <f>VLOOKUP(A23,name,4,FALSE)</f>
        <v>0</v>
      </c>
    </row>
    <row r="24" spans="1:12" x14ac:dyDescent="0.2">
      <c r="A24">
        <v>3975127433</v>
      </c>
      <c r="B24">
        <v>-2.1967362000000001</v>
      </c>
      <c r="C24">
        <v>53.465282000000002</v>
      </c>
      <c r="D24" t="s">
        <v>14</v>
      </c>
      <c r="H24" t="s">
        <v>3</v>
      </c>
      <c r="K24" t="str">
        <f>IF(AND((OR(E24&lt;&gt;"",F24&lt;&gt;"",G24&lt;&gt;"")),H24="steps")=TRUE,"steps",IF(J24&lt;&gt;"","sidewalk",IF(D24&lt;&gt;"","crossing",0)))</f>
        <v>crossing</v>
      </c>
      <c r="L24">
        <f>VLOOKUP(A24,name,4,FALSE)</f>
        <v>0</v>
      </c>
    </row>
    <row r="25" spans="1:12" x14ac:dyDescent="0.2">
      <c r="A25">
        <v>3975127448</v>
      </c>
      <c r="B25">
        <v>-2.1962022000000001</v>
      </c>
      <c r="C25">
        <v>53.465325499999999</v>
      </c>
      <c r="D25" t="s">
        <v>14</v>
      </c>
      <c r="H25" t="s">
        <v>3</v>
      </c>
      <c r="K25" t="str">
        <f>IF(AND((OR(E25&lt;&gt;"",F25&lt;&gt;"",G25&lt;&gt;"")),H25="steps")=TRUE,"steps",IF(J25&lt;&gt;"","sidewalk",IF(D25&lt;&gt;"","crossing",0)))</f>
        <v>crossing</v>
      </c>
      <c r="L25">
        <f>VLOOKUP(A25,name,4,FALSE)</f>
        <v>0</v>
      </c>
    </row>
    <row r="26" spans="1:12" x14ac:dyDescent="0.2">
      <c r="A26">
        <v>3975127449</v>
      </c>
      <c r="B26">
        <v>-2.1962014000000001</v>
      </c>
      <c r="C26">
        <v>53.465200899999999</v>
      </c>
      <c r="D26" t="s">
        <v>14</v>
      </c>
      <c r="H26" t="s">
        <v>3</v>
      </c>
      <c r="K26" t="str">
        <f>IF(AND((OR(E26&lt;&gt;"",F26&lt;&gt;"",G26&lt;&gt;"")),H26="steps")=TRUE,"steps",IF(J26&lt;&gt;"","sidewalk",IF(D26&lt;&gt;"","crossing",0)))</f>
        <v>crossing</v>
      </c>
      <c r="L26">
        <f>VLOOKUP(A26,name,4,FALSE)</f>
        <v>0</v>
      </c>
    </row>
    <row r="27" spans="1:12" x14ac:dyDescent="0.2">
      <c r="A27">
        <v>3975127451</v>
      </c>
      <c r="B27">
        <v>-2.1966323999999999</v>
      </c>
      <c r="C27">
        <v>53.465404599999999</v>
      </c>
      <c r="D27" t="s">
        <v>14</v>
      </c>
      <c r="H27" t="s">
        <v>3</v>
      </c>
      <c r="K27" t="str">
        <f>IF(AND((OR(E27&lt;&gt;"",F27&lt;&gt;"",G27&lt;&gt;"")),H27="steps")=TRUE,"steps",IF(J27&lt;&gt;"","sidewalk",IF(D27&lt;&gt;"","crossing",0)))</f>
        <v>crossing</v>
      </c>
      <c r="L27">
        <f>VLOOKUP(A27,name,4,FALSE)</f>
        <v>0</v>
      </c>
    </row>
    <row r="28" spans="1:12" x14ac:dyDescent="0.2">
      <c r="A28">
        <v>4462285554</v>
      </c>
      <c r="B28">
        <v>-2.2584422000000002</v>
      </c>
      <c r="C28">
        <v>53.4718485</v>
      </c>
      <c r="D28" t="s">
        <v>14</v>
      </c>
      <c r="H28" t="s">
        <v>3</v>
      </c>
      <c r="K28" t="str">
        <f>IF(AND((OR(E28&lt;&gt;"",F28&lt;&gt;"",G28&lt;&gt;"")),H28="steps")=TRUE,"steps",IF(J28&lt;&gt;"","sidewalk",IF(D28&lt;&gt;"","crossing",0)))</f>
        <v>crossing</v>
      </c>
      <c r="L28">
        <f>VLOOKUP(A28,name,4,FALSE)</f>
        <v>0</v>
      </c>
    </row>
    <row r="29" spans="1:12" x14ac:dyDescent="0.2">
      <c r="A29">
        <v>4462302254</v>
      </c>
      <c r="B29">
        <v>-2.2566849000000002</v>
      </c>
      <c r="C29">
        <v>53.472389800000002</v>
      </c>
      <c r="D29" t="s">
        <v>14</v>
      </c>
      <c r="H29" t="s">
        <v>3</v>
      </c>
      <c r="K29" t="str">
        <f>IF(AND((OR(E29&lt;&gt;"",F29&lt;&gt;"",G29&lt;&gt;"")),H29="steps")=TRUE,"steps",IF(J29&lt;&gt;"","sidewalk",IF(D29&lt;&gt;"","crossing",0)))</f>
        <v>crossing</v>
      </c>
      <c r="L29">
        <f>VLOOKUP(A29,name,4,FALSE)</f>
        <v>0</v>
      </c>
    </row>
    <row r="30" spans="1:12" x14ac:dyDescent="0.2">
      <c r="A30">
        <v>4462302255</v>
      </c>
      <c r="B30">
        <v>-2.2567680000000001</v>
      </c>
      <c r="C30">
        <v>53.472466500000003</v>
      </c>
      <c r="D30" t="s">
        <v>14</v>
      </c>
      <c r="H30" t="s">
        <v>3</v>
      </c>
      <c r="K30" t="str">
        <f>IF(AND((OR(E30&lt;&gt;"",F30&lt;&gt;"",G30&lt;&gt;"")),H30="steps")=TRUE,"steps",IF(J30&lt;&gt;"","sidewalk",IF(D30&lt;&gt;"","crossing",0)))</f>
        <v>crossing</v>
      </c>
      <c r="L30">
        <f>VLOOKUP(A30,name,4,FALSE)</f>
        <v>0</v>
      </c>
    </row>
    <row r="31" spans="1:12" x14ac:dyDescent="0.2">
      <c r="A31">
        <v>4462324093</v>
      </c>
      <c r="B31">
        <v>-2.2565523999999999</v>
      </c>
      <c r="C31">
        <v>53.4723009</v>
      </c>
      <c r="D31" t="s">
        <v>14</v>
      </c>
      <c r="H31" t="s">
        <v>3</v>
      </c>
      <c r="K31" t="str">
        <f>IF(AND((OR(E31&lt;&gt;"",F31&lt;&gt;"",G31&lt;&gt;"")),H31="steps")=TRUE,"steps",IF(J31&lt;&gt;"","sidewalk",IF(D31&lt;&gt;"","crossing",0)))</f>
        <v>crossing</v>
      </c>
      <c r="L31">
        <f>VLOOKUP(A31,name,4,FALSE)</f>
        <v>0</v>
      </c>
    </row>
    <row r="32" spans="1:12" x14ac:dyDescent="0.2">
      <c r="A32">
        <v>4462324094</v>
      </c>
      <c r="B32">
        <v>-2.2566435999999999</v>
      </c>
      <c r="C32">
        <v>53.472402000000002</v>
      </c>
      <c r="D32" t="s">
        <v>14</v>
      </c>
      <c r="H32" t="s">
        <v>3</v>
      </c>
      <c r="K32" t="str">
        <f>IF(AND((OR(E32&lt;&gt;"",F32&lt;&gt;"",G32&lt;&gt;"")),H32="steps")=TRUE,"steps",IF(J32&lt;&gt;"","sidewalk",IF(D32&lt;&gt;"","crossing",0)))</f>
        <v>crossing</v>
      </c>
      <c r="L32">
        <f>VLOOKUP(A32,name,4,FALSE)</f>
        <v>0</v>
      </c>
    </row>
    <row r="33" spans="1:12" x14ac:dyDescent="0.2">
      <c r="A33">
        <v>4462324095</v>
      </c>
      <c r="B33">
        <v>-2.2567187</v>
      </c>
      <c r="C33">
        <v>53.472473000000001</v>
      </c>
      <c r="D33" t="s">
        <v>14</v>
      </c>
      <c r="H33" t="s">
        <v>3</v>
      </c>
      <c r="K33" t="str">
        <f>IF(AND((OR(E33&lt;&gt;"",F33&lt;&gt;"",G33&lt;&gt;"")),H33="steps")=TRUE,"steps",IF(J33&lt;&gt;"","sidewalk",IF(D33&lt;&gt;"","crossing",0)))</f>
        <v>crossing</v>
      </c>
      <c r="L33">
        <f>VLOOKUP(A33,name,4,FALSE)</f>
        <v>0</v>
      </c>
    </row>
    <row r="34" spans="1:12" x14ac:dyDescent="0.2">
      <c r="A34">
        <v>31207591</v>
      </c>
      <c r="B34">
        <v>-2.2516145999999999</v>
      </c>
      <c r="C34">
        <v>53.4744946</v>
      </c>
      <c r="D34" t="s">
        <v>13</v>
      </c>
      <c r="H34" t="s">
        <v>3</v>
      </c>
      <c r="K34" t="str">
        <f>IF(AND((OR(E34&lt;&gt;"",F34&lt;&gt;"",G34&lt;&gt;"")),H34="steps")=TRUE,"steps",IF(J34&lt;&gt;"","sidewalk",IF(D34&lt;&gt;"","crossing",0)))</f>
        <v>crossing</v>
      </c>
      <c r="L34">
        <f>VLOOKUP(A34,name,4,FALSE)</f>
        <v>0</v>
      </c>
    </row>
    <row r="35" spans="1:12" x14ac:dyDescent="0.2">
      <c r="A35">
        <v>307969960</v>
      </c>
      <c r="B35">
        <v>-2.2515931</v>
      </c>
      <c r="C35">
        <v>53.474388400000002</v>
      </c>
      <c r="D35" t="s">
        <v>13</v>
      </c>
      <c r="H35" t="s">
        <v>3</v>
      </c>
      <c r="K35" t="str">
        <f>IF(AND((OR(E35&lt;&gt;"",F35&lt;&gt;"",G35&lt;&gt;"")),H35="steps")=TRUE,"steps",IF(J35&lt;&gt;"","sidewalk",IF(D35&lt;&gt;"","crossing",0)))</f>
        <v>crossing</v>
      </c>
      <c r="L35">
        <f>VLOOKUP(A35,name,4,FALSE)</f>
        <v>0</v>
      </c>
    </row>
    <row r="36" spans="1:12" x14ac:dyDescent="0.2">
      <c r="A36">
        <v>1678236561</v>
      </c>
      <c r="B36">
        <v>-2.2043624999999998</v>
      </c>
      <c r="C36">
        <v>53.441150299999997</v>
      </c>
      <c r="D36" t="s">
        <v>13</v>
      </c>
      <c r="H36" t="s">
        <v>3</v>
      </c>
      <c r="K36" t="str">
        <f>IF(AND((OR(E36&lt;&gt;"",F36&lt;&gt;"",G36&lt;&gt;"")),H36="steps")=TRUE,"steps",IF(J36&lt;&gt;"","sidewalk",IF(D36&lt;&gt;"","crossing",0)))</f>
        <v>crossing</v>
      </c>
      <c r="L36">
        <f>VLOOKUP(A36,name,4,FALSE)</f>
        <v>0</v>
      </c>
    </row>
    <row r="37" spans="1:12" x14ac:dyDescent="0.2">
      <c r="A37">
        <v>1773778172</v>
      </c>
      <c r="B37">
        <v>-2.2500407999999998</v>
      </c>
      <c r="C37">
        <v>53.503418600000003</v>
      </c>
      <c r="D37" t="s">
        <v>13</v>
      </c>
      <c r="H37" t="s">
        <v>3</v>
      </c>
      <c r="K37" t="str">
        <f>IF(AND((OR(E37&lt;&gt;"",F37&lt;&gt;"",G37&lt;&gt;"")),H37="steps")=TRUE,"steps",IF(J37&lt;&gt;"","sidewalk",IF(D37&lt;&gt;"","crossing",0)))</f>
        <v>crossing</v>
      </c>
      <c r="L37">
        <f>VLOOKUP(A37,name,4,FALSE)</f>
        <v>0</v>
      </c>
    </row>
    <row r="38" spans="1:12" x14ac:dyDescent="0.2">
      <c r="A38">
        <v>1943228271</v>
      </c>
      <c r="B38">
        <v>-2.2635193</v>
      </c>
      <c r="C38">
        <v>53.398183600000003</v>
      </c>
      <c r="D38" t="s">
        <v>13</v>
      </c>
      <c r="H38" t="s">
        <v>3</v>
      </c>
      <c r="K38" t="str">
        <f>IF(AND((OR(E38&lt;&gt;"",F38&lt;&gt;"",G38&lt;&gt;"")),H38="steps")=TRUE,"steps",IF(J38&lt;&gt;"","sidewalk",IF(D38&lt;&gt;"","crossing",0)))</f>
        <v>crossing</v>
      </c>
      <c r="L38">
        <f>VLOOKUP(A38,name,4,FALSE)</f>
        <v>0</v>
      </c>
    </row>
    <row r="39" spans="1:12" x14ac:dyDescent="0.2">
      <c r="A39">
        <v>1943228275</v>
      </c>
      <c r="B39">
        <v>-2.263388</v>
      </c>
      <c r="C39">
        <v>53.3982344</v>
      </c>
      <c r="D39" t="s">
        <v>13</v>
      </c>
      <c r="H39" t="s">
        <v>3</v>
      </c>
      <c r="K39" t="str">
        <f>IF(AND((OR(E39&lt;&gt;"",F39&lt;&gt;"",G39&lt;&gt;"")),H39="steps")=TRUE,"steps",IF(J39&lt;&gt;"","sidewalk",IF(D39&lt;&gt;"","crossing",0)))</f>
        <v>crossing</v>
      </c>
      <c r="L39">
        <f>VLOOKUP(A39,name,4,FALSE)</f>
        <v>0</v>
      </c>
    </row>
    <row r="40" spans="1:12" x14ac:dyDescent="0.2">
      <c r="A40">
        <v>4362000963</v>
      </c>
      <c r="B40">
        <v>-2.1870902000000001</v>
      </c>
      <c r="C40">
        <v>53.439357200000003</v>
      </c>
      <c r="D40" t="s">
        <v>13</v>
      </c>
      <c r="H40" t="s">
        <v>3</v>
      </c>
      <c r="K40" t="str">
        <f>IF(AND((OR(E40&lt;&gt;"",F40&lt;&gt;"",G40&lt;&gt;"")),H40="steps")=TRUE,"steps",IF(J40&lt;&gt;"","sidewalk",IF(D40&lt;&gt;"","crossing",0)))</f>
        <v>crossing</v>
      </c>
      <c r="L40">
        <f>VLOOKUP(A40,name,4,FALSE)</f>
        <v>0</v>
      </c>
    </row>
    <row r="41" spans="1:12" x14ac:dyDescent="0.2">
      <c r="A41">
        <v>4488859936</v>
      </c>
      <c r="B41">
        <v>-2.2516026999999998</v>
      </c>
      <c r="C41">
        <v>53.4744247</v>
      </c>
      <c r="D41" t="s">
        <v>13</v>
      </c>
      <c r="H41" t="s">
        <v>3</v>
      </c>
      <c r="K41" t="str">
        <f>IF(AND((OR(E41&lt;&gt;"",F41&lt;&gt;"",G41&lt;&gt;"")),H41="steps")=TRUE,"steps",IF(J41&lt;&gt;"","sidewalk",IF(D41&lt;&gt;"","crossing",0)))</f>
        <v>crossing</v>
      </c>
      <c r="L41">
        <f>VLOOKUP(A41,name,4,FALSE)</f>
        <v>0</v>
      </c>
    </row>
    <row r="42" spans="1:12" x14ac:dyDescent="0.2">
      <c r="A42">
        <v>4717456858</v>
      </c>
      <c r="B42">
        <v>-2.1813796000000001</v>
      </c>
      <c r="C42">
        <v>53.4455958</v>
      </c>
      <c r="D42" t="s">
        <v>13</v>
      </c>
      <c r="H42" t="s">
        <v>3</v>
      </c>
      <c r="K42" t="str">
        <f>IF(AND((OR(E42&lt;&gt;"",F42&lt;&gt;"",G42&lt;&gt;"")),H42="steps")=TRUE,"steps",IF(J42&lt;&gt;"","sidewalk",IF(D42&lt;&gt;"","crossing",0)))</f>
        <v>crossing</v>
      </c>
      <c r="L42">
        <f>VLOOKUP(A42,name,4,FALSE)</f>
        <v>0</v>
      </c>
    </row>
    <row r="43" spans="1:12" x14ac:dyDescent="0.2">
      <c r="A43">
        <v>4717456859</v>
      </c>
      <c r="B43">
        <v>-2.1810139999999998</v>
      </c>
      <c r="C43">
        <v>53.445608900000003</v>
      </c>
      <c r="D43" t="s">
        <v>13</v>
      </c>
      <c r="H43" t="s">
        <v>3</v>
      </c>
      <c r="K43" t="str">
        <f>IF(AND((OR(E43&lt;&gt;"",F43&lt;&gt;"",G43&lt;&gt;"")),H43="steps")=TRUE,"steps",IF(J43&lt;&gt;"","sidewalk",IF(D43&lt;&gt;"","crossing",0)))</f>
        <v>crossing</v>
      </c>
      <c r="L43">
        <f>VLOOKUP(A43,name,4,FALSE)</f>
        <v>0</v>
      </c>
    </row>
    <row r="44" spans="1:12" x14ac:dyDescent="0.2">
      <c r="A44">
        <v>4723315272</v>
      </c>
      <c r="B44">
        <v>-2.2041053000000002</v>
      </c>
      <c r="C44">
        <v>53.441226</v>
      </c>
      <c r="D44" t="s">
        <v>13</v>
      </c>
      <c r="H44" t="s">
        <v>3</v>
      </c>
      <c r="K44" t="str">
        <f>IF(AND((OR(E44&lt;&gt;"",F44&lt;&gt;"",G44&lt;&gt;"")),H44="steps")=TRUE,"steps",IF(J44&lt;&gt;"","sidewalk",IF(D44&lt;&gt;"","crossing",0)))</f>
        <v>crossing</v>
      </c>
      <c r="L44">
        <f>VLOOKUP(A44,name,4,FALSE)</f>
        <v>0</v>
      </c>
    </row>
    <row r="45" spans="1:12" x14ac:dyDescent="0.2">
      <c r="A45">
        <v>4740756323</v>
      </c>
      <c r="B45">
        <v>-2.1916280000000001</v>
      </c>
      <c r="C45">
        <v>53.444127299999998</v>
      </c>
      <c r="D45" t="s">
        <v>13</v>
      </c>
      <c r="H45" t="s">
        <v>3</v>
      </c>
      <c r="K45" t="str">
        <f>IF(AND((OR(E45&lt;&gt;"",F45&lt;&gt;"",G45&lt;&gt;"")),H45="steps")=TRUE,"steps",IF(J45&lt;&gt;"","sidewalk",IF(D45&lt;&gt;"","crossing",0)))</f>
        <v>crossing</v>
      </c>
      <c r="L45">
        <f>VLOOKUP(A45,name,4,FALSE)</f>
        <v>0</v>
      </c>
    </row>
    <row r="46" spans="1:12" x14ac:dyDescent="0.2">
      <c r="A46">
        <v>4740756324</v>
      </c>
      <c r="B46">
        <v>-2.1919396</v>
      </c>
      <c r="C46">
        <v>53.444221800000001</v>
      </c>
      <c r="D46" t="s">
        <v>13</v>
      </c>
      <c r="H46" t="s">
        <v>3</v>
      </c>
      <c r="K46" t="str">
        <f>IF(AND((OR(E46&lt;&gt;"",F46&lt;&gt;"",G46&lt;&gt;"")),H46="steps")=TRUE,"steps",IF(J46&lt;&gt;"","sidewalk",IF(D46&lt;&gt;"","crossing",0)))</f>
        <v>crossing</v>
      </c>
      <c r="L46">
        <f>VLOOKUP(A46,name,4,FALSE)</f>
        <v>0</v>
      </c>
    </row>
    <row r="47" spans="1:12" x14ac:dyDescent="0.2">
      <c r="A47">
        <v>1943618137</v>
      </c>
      <c r="B47">
        <v>-2.2638235</v>
      </c>
      <c r="C47">
        <v>53.397512999999996</v>
      </c>
      <c r="D47" t="s">
        <v>17</v>
      </c>
      <c r="H47" t="s">
        <v>3</v>
      </c>
      <c r="K47" t="str">
        <f>IF(AND((OR(E47&lt;&gt;"",F47&lt;&gt;"",G47&lt;&gt;"")),H47="steps")=TRUE,"steps",IF(J47&lt;&gt;"","sidewalk",IF(D47&lt;&gt;"","crossing",0)))</f>
        <v>crossing</v>
      </c>
      <c r="L47">
        <f>VLOOKUP(A47,name,4,FALSE)</f>
        <v>0</v>
      </c>
    </row>
    <row r="48" spans="1:12" x14ac:dyDescent="0.2">
      <c r="A48">
        <v>3571439</v>
      </c>
      <c r="B48">
        <v>-2.2664425000000001</v>
      </c>
      <c r="C48">
        <v>53.398843300000003</v>
      </c>
      <c r="D48" t="s">
        <v>11</v>
      </c>
      <c r="H48" t="s">
        <v>3</v>
      </c>
      <c r="K48" t="str">
        <f>IF(AND((OR(E48&lt;&gt;"",F48&lt;&gt;"",G48&lt;&gt;"")),H48="steps")=TRUE,"steps",IF(J48&lt;&gt;"","sidewalk",IF(D48&lt;&gt;"","crossing",0)))</f>
        <v>crossing</v>
      </c>
      <c r="L48">
        <f>VLOOKUP(A48,name,4,FALSE)</f>
        <v>0</v>
      </c>
    </row>
    <row r="49" spans="1:12" x14ac:dyDescent="0.2">
      <c r="A49">
        <v>17482765</v>
      </c>
      <c r="B49">
        <v>-2.2455193000000002</v>
      </c>
      <c r="C49">
        <v>53.479602999999997</v>
      </c>
      <c r="D49" t="s">
        <v>11</v>
      </c>
      <c r="H49" t="s">
        <v>3</v>
      </c>
      <c r="K49" t="str">
        <f>IF(AND((OR(E49&lt;&gt;"",F49&lt;&gt;"",G49&lt;&gt;"")),H49="steps")=TRUE,"steps",IF(J49&lt;&gt;"","sidewalk",IF(D49&lt;&gt;"","crossing",0)))</f>
        <v>crossing</v>
      </c>
      <c r="L49">
        <f>VLOOKUP(A49,name,4,FALSE)</f>
        <v>0</v>
      </c>
    </row>
    <row r="50" spans="1:12" x14ac:dyDescent="0.2">
      <c r="A50">
        <v>21496848</v>
      </c>
      <c r="B50">
        <v>-2.2664062</v>
      </c>
      <c r="C50">
        <v>53.398915100000004</v>
      </c>
      <c r="D50" t="s">
        <v>11</v>
      </c>
      <c r="H50" t="s">
        <v>3</v>
      </c>
      <c r="K50" t="str">
        <f>IF(AND((OR(E50&lt;&gt;"",F50&lt;&gt;"",G50&lt;&gt;"")),H50="steps")=TRUE,"steps",IF(J50&lt;&gt;"","sidewalk",IF(D50&lt;&gt;"","crossing",0)))</f>
        <v>crossing</v>
      </c>
      <c r="L50">
        <f>VLOOKUP(A50,name,4,FALSE)</f>
        <v>0</v>
      </c>
    </row>
    <row r="51" spans="1:12" x14ac:dyDescent="0.2">
      <c r="A51">
        <v>20910609</v>
      </c>
      <c r="B51">
        <v>-2.2725192999999999</v>
      </c>
      <c r="C51">
        <v>53.3678411</v>
      </c>
      <c r="D51" t="s">
        <v>10</v>
      </c>
      <c r="H51" t="s">
        <v>3</v>
      </c>
      <c r="K51" t="str">
        <f>IF(AND((OR(E51&lt;&gt;"",F51&lt;&gt;"",G51&lt;&gt;"")),H51="steps")=TRUE,"steps",IF(J51&lt;&gt;"","sidewalk",IF(D51&lt;&gt;"","crossing",0)))</f>
        <v>crossing</v>
      </c>
      <c r="L51">
        <f>VLOOKUP(A51,name,4,FALSE)</f>
        <v>0</v>
      </c>
    </row>
    <row r="52" spans="1:12" x14ac:dyDescent="0.2">
      <c r="A52">
        <v>32055650</v>
      </c>
      <c r="B52">
        <v>-2.2357027999999999</v>
      </c>
      <c r="C52">
        <v>53.504220199999999</v>
      </c>
      <c r="D52" t="s">
        <v>10</v>
      </c>
      <c r="H52" t="s">
        <v>3</v>
      </c>
      <c r="K52" t="str">
        <f>IF(AND((OR(E52&lt;&gt;"",F52&lt;&gt;"",G52&lt;&gt;"")),H52="steps")=TRUE,"steps",IF(J52&lt;&gt;"","sidewalk",IF(D52&lt;&gt;"","crossing",0)))</f>
        <v>crossing</v>
      </c>
      <c r="L52">
        <f>VLOOKUP(A52,name,4,FALSE)</f>
        <v>0</v>
      </c>
    </row>
    <row r="53" spans="1:12" x14ac:dyDescent="0.2">
      <c r="A53">
        <v>60168361</v>
      </c>
      <c r="B53">
        <v>-2.2717781000000001</v>
      </c>
      <c r="C53">
        <v>53.367066700000002</v>
      </c>
      <c r="D53" t="s">
        <v>10</v>
      </c>
      <c r="H53" t="s">
        <v>3</v>
      </c>
      <c r="K53" t="str">
        <f>IF(AND((OR(E53&lt;&gt;"",F53&lt;&gt;"",G53&lt;&gt;"")),H53="steps")=TRUE,"steps",IF(J53&lt;&gt;"","sidewalk",IF(D53&lt;&gt;"","crossing",0)))</f>
        <v>crossing</v>
      </c>
      <c r="L53">
        <f>VLOOKUP(A53,name,4,FALSE)</f>
        <v>0</v>
      </c>
    </row>
    <row r="54" spans="1:12" x14ac:dyDescent="0.2">
      <c r="A54">
        <v>292162634</v>
      </c>
      <c r="B54">
        <v>-2.2336510000000001</v>
      </c>
      <c r="C54">
        <v>53.534105099999998</v>
      </c>
      <c r="D54" t="s">
        <v>10</v>
      </c>
      <c r="H54" t="s">
        <v>3</v>
      </c>
      <c r="K54" t="str">
        <f>IF(AND((OR(E54&lt;&gt;"",F54&lt;&gt;"",G54&lt;&gt;"")),H54="steps")=TRUE,"steps",IF(J54&lt;&gt;"","sidewalk",IF(D54&lt;&gt;"","crossing",0)))</f>
        <v>crossing</v>
      </c>
      <c r="L54">
        <f>VLOOKUP(A54,name,4,FALSE)</f>
        <v>0</v>
      </c>
    </row>
    <row r="55" spans="1:12" x14ac:dyDescent="0.2">
      <c r="A55">
        <v>307544408</v>
      </c>
      <c r="B55">
        <v>-2.1991011</v>
      </c>
      <c r="C55">
        <v>53.487095600000004</v>
      </c>
      <c r="D55" t="s">
        <v>10</v>
      </c>
      <c r="H55" t="s">
        <v>3</v>
      </c>
      <c r="K55" t="str">
        <f>IF(AND((OR(E55&lt;&gt;"",F55&lt;&gt;"",G55&lt;&gt;"")),H55="steps")=TRUE,"steps",IF(J55&lt;&gt;"","sidewalk",IF(D55&lt;&gt;"","crossing",0)))</f>
        <v>crossing</v>
      </c>
      <c r="L55">
        <f>VLOOKUP(A55,name,4,FALSE)</f>
        <v>0</v>
      </c>
    </row>
    <row r="56" spans="1:12" x14ac:dyDescent="0.2">
      <c r="A56">
        <v>889324912</v>
      </c>
      <c r="B56">
        <v>-2.2357276000000001</v>
      </c>
      <c r="C56">
        <v>53.481059100000003</v>
      </c>
      <c r="D56" t="s">
        <v>10</v>
      </c>
      <c r="H56" t="s">
        <v>3</v>
      </c>
      <c r="K56" t="str">
        <f>IF(AND((OR(E56&lt;&gt;"",F56&lt;&gt;"",G56&lt;&gt;"")),H56="steps")=TRUE,"steps",IF(J56&lt;&gt;"","sidewalk",IF(D56&lt;&gt;"","crossing",0)))</f>
        <v>crossing</v>
      </c>
      <c r="L56">
        <f>VLOOKUP(A56,name,4,FALSE)</f>
        <v>0</v>
      </c>
    </row>
    <row r="57" spans="1:12" x14ac:dyDescent="0.2">
      <c r="A57">
        <v>889325689</v>
      </c>
      <c r="B57">
        <v>-2.2376469000000001</v>
      </c>
      <c r="C57">
        <v>53.479275299999998</v>
      </c>
      <c r="D57" t="s">
        <v>10</v>
      </c>
      <c r="H57" t="s">
        <v>3</v>
      </c>
      <c r="K57" t="str">
        <f>IF(AND((OR(E57&lt;&gt;"",F57&lt;&gt;"",G57&lt;&gt;"")),H57="steps")=TRUE,"steps",IF(J57&lt;&gt;"","sidewalk",IF(D57&lt;&gt;"","crossing",0)))</f>
        <v>crossing</v>
      </c>
      <c r="L57">
        <f>VLOOKUP(A57,name,4,FALSE)</f>
        <v>0</v>
      </c>
    </row>
    <row r="58" spans="1:12" x14ac:dyDescent="0.2">
      <c r="A58">
        <v>889325726</v>
      </c>
      <c r="B58">
        <v>-2.2344515</v>
      </c>
      <c r="C58">
        <v>53.480820299999998</v>
      </c>
      <c r="D58" t="s">
        <v>10</v>
      </c>
      <c r="H58" t="s">
        <v>3</v>
      </c>
      <c r="K58" t="str">
        <f>IF(AND((OR(E58&lt;&gt;"",F58&lt;&gt;"",G58&lt;&gt;"")),H58="steps")=TRUE,"steps",IF(J58&lt;&gt;"","sidewalk",IF(D58&lt;&gt;"","crossing",0)))</f>
        <v>crossing</v>
      </c>
      <c r="L58">
        <f>VLOOKUP(A58,name,4,FALSE)</f>
        <v>0</v>
      </c>
    </row>
    <row r="59" spans="1:12" x14ac:dyDescent="0.2">
      <c r="A59">
        <v>936992728</v>
      </c>
      <c r="B59">
        <v>-2.2724435999999999</v>
      </c>
      <c r="C59">
        <v>53.367707000000003</v>
      </c>
      <c r="D59" t="s">
        <v>10</v>
      </c>
      <c r="H59" t="s">
        <v>3</v>
      </c>
      <c r="K59" t="str">
        <f>IF(AND((OR(E59&lt;&gt;"",F59&lt;&gt;"",G59&lt;&gt;"")),H59="steps")=TRUE,"steps",IF(J59&lt;&gt;"","sidewalk",IF(D59&lt;&gt;"","crossing",0)))</f>
        <v>crossing</v>
      </c>
      <c r="L59">
        <f>VLOOKUP(A59,name,4,FALSE)</f>
        <v>0</v>
      </c>
    </row>
    <row r="60" spans="1:12" x14ac:dyDescent="0.2">
      <c r="A60">
        <v>936992750</v>
      </c>
      <c r="B60">
        <v>-2.2719102000000002</v>
      </c>
      <c r="C60">
        <v>53.367148</v>
      </c>
      <c r="D60" t="s">
        <v>10</v>
      </c>
      <c r="H60" t="s">
        <v>3</v>
      </c>
      <c r="K60" t="str">
        <f>IF(AND((OR(E60&lt;&gt;"",F60&lt;&gt;"",G60&lt;&gt;"")),H60="steps")=TRUE,"steps",IF(J60&lt;&gt;"","sidewalk",IF(D60&lt;&gt;"","crossing",0)))</f>
        <v>crossing</v>
      </c>
      <c r="L60">
        <f>VLOOKUP(A60,name,4,FALSE)</f>
        <v>0</v>
      </c>
    </row>
    <row r="61" spans="1:12" x14ac:dyDescent="0.2">
      <c r="A61">
        <v>1268133297</v>
      </c>
      <c r="B61">
        <v>-2.2214817</v>
      </c>
      <c r="C61">
        <v>53.460356900000001</v>
      </c>
      <c r="D61" t="s">
        <v>10</v>
      </c>
      <c r="H61" t="s">
        <v>3</v>
      </c>
      <c r="K61" t="str">
        <f>IF(AND((OR(E61&lt;&gt;"",F61&lt;&gt;"",G61&lt;&gt;"")),H61="steps")=TRUE,"steps",IF(J61&lt;&gt;"","sidewalk",IF(D61&lt;&gt;"","crossing",0)))</f>
        <v>crossing</v>
      </c>
      <c r="L61">
        <f>VLOOKUP(A61,name,4,FALSE)</f>
        <v>0</v>
      </c>
    </row>
    <row r="62" spans="1:12" x14ac:dyDescent="0.2">
      <c r="A62">
        <v>1319731545</v>
      </c>
      <c r="B62">
        <v>-2.2177780999999999</v>
      </c>
      <c r="C62">
        <v>53.505155799999997</v>
      </c>
      <c r="D62" t="s">
        <v>10</v>
      </c>
      <c r="H62" t="s">
        <v>3</v>
      </c>
      <c r="K62" t="str">
        <f>IF(AND((OR(E62&lt;&gt;"",F62&lt;&gt;"",G62&lt;&gt;"")),H62="steps")=TRUE,"steps",IF(J62&lt;&gt;"","sidewalk",IF(D62&lt;&gt;"","crossing",0)))</f>
        <v>crossing</v>
      </c>
      <c r="L62">
        <f>VLOOKUP(A62,name,4,FALSE)</f>
        <v>0</v>
      </c>
    </row>
    <row r="63" spans="1:12" x14ac:dyDescent="0.2">
      <c r="A63">
        <v>1319731584</v>
      </c>
      <c r="B63">
        <v>-2.2175197999999998</v>
      </c>
      <c r="C63">
        <v>53.505160099999998</v>
      </c>
      <c r="D63" t="s">
        <v>10</v>
      </c>
      <c r="H63" t="s">
        <v>3</v>
      </c>
      <c r="K63" t="str">
        <f>IF(AND((OR(E63&lt;&gt;"",F63&lt;&gt;"",G63&lt;&gt;"")),H63="steps")=TRUE,"steps",IF(J63&lt;&gt;"","sidewalk",IF(D63&lt;&gt;"","crossing",0)))</f>
        <v>crossing</v>
      </c>
      <c r="L63">
        <f>VLOOKUP(A63,name,4,FALSE)</f>
        <v>0</v>
      </c>
    </row>
    <row r="64" spans="1:12" x14ac:dyDescent="0.2">
      <c r="A64">
        <v>1508516305</v>
      </c>
      <c r="B64">
        <v>-2.2382265000000001</v>
      </c>
      <c r="C64">
        <v>53.512264999999999</v>
      </c>
      <c r="D64" t="s">
        <v>10</v>
      </c>
      <c r="H64" t="s">
        <v>3</v>
      </c>
      <c r="K64" t="str">
        <f>IF(AND((OR(E64&lt;&gt;"",F64&lt;&gt;"",G64&lt;&gt;"")),H64="steps")=TRUE,"steps",IF(J64&lt;&gt;"","sidewalk",IF(D64&lt;&gt;"","crossing",0)))</f>
        <v>crossing</v>
      </c>
      <c r="L64">
        <f>VLOOKUP(A64,name,4,FALSE)</f>
        <v>0</v>
      </c>
    </row>
    <row r="65" spans="1:12" x14ac:dyDescent="0.2">
      <c r="A65">
        <v>1610739508</v>
      </c>
      <c r="B65">
        <v>-2.2720433999999998</v>
      </c>
      <c r="C65">
        <v>53.366911000000002</v>
      </c>
      <c r="D65" t="s">
        <v>10</v>
      </c>
      <c r="H65" t="s">
        <v>3</v>
      </c>
      <c r="K65" t="str">
        <f>IF(AND((OR(E65&lt;&gt;"",F65&lt;&gt;"",G65&lt;&gt;"")),H65="steps")=TRUE,"steps",IF(J65&lt;&gt;"","sidewalk",IF(D65&lt;&gt;"","crossing",0)))</f>
        <v>crossing</v>
      </c>
      <c r="L65">
        <f>VLOOKUP(A65,name,4,FALSE)</f>
        <v>0</v>
      </c>
    </row>
    <row r="66" spans="1:12" x14ac:dyDescent="0.2">
      <c r="A66">
        <v>1610739520</v>
      </c>
      <c r="B66">
        <v>-2.2719662</v>
      </c>
      <c r="C66">
        <v>53.366990100000002</v>
      </c>
      <c r="D66" t="s">
        <v>10</v>
      </c>
      <c r="H66" t="s">
        <v>3</v>
      </c>
      <c r="K66" t="str">
        <f>IF(AND((OR(E66&lt;&gt;"",F66&lt;&gt;"",G66&lt;&gt;"")),H66="steps")=TRUE,"steps",IF(J66&lt;&gt;"","sidewalk",IF(D66&lt;&gt;"","crossing",0)))</f>
        <v>crossing</v>
      </c>
      <c r="L66">
        <f>VLOOKUP(A66,name,4,FALSE)</f>
        <v>0</v>
      </c>
    </row>
    <row r="67" spans="1:12" x14ac:dyDescent="0.2">
      <c r="A67">
        <v>1681662598</v>
      </c>
      <c r="B67">
        <v>-2.2229196</v>
      </c>
      <c r="C67">
        <v>53.452883</v>
      </c>
      <c r="D67" t="s">
        <v>10</v>
      </c>
      <c r="H67" t="s">
        <v>3</v>
      </c>
      <c r="K67" t="str">
        <f>IF(AND((OR(E67&lt;&gt;"",F67&lt;&gt;"",G67&lt;&gt;"")),H67="steps")=TRUE,"steps",IF(J67&lt;&gt;"","sidewalk",IF(D67&lt;&gt;"","crossing",0)))</f>
        <v>crossing</v>
      </c>
      <c r="L67">
        <f>VLOOKUP(A67,name,4,FALSE)</f>
        <v>0</v>
      </c>
    </row>
    <row r="68" spans="1:12" x14ac:dyDescent="0.2">
      <c r="A68">
        <v>1685993919</v>
      </c>
      <c r="B68">
        <v>-2.2385047</v>
      </c>
      <c r="C68">
        <v>53.487194899999999</v>
      </c>
      <c r="D68" t="s">
        <v>10</v>
      </c>
      <c r="H68" t="s">
        <v>3</v>
      </c>
      <c r="K68" t="str">
        <f>IF(AND((OR(E68&lt;&gt;"",F68&lt;&gt;"",G68&lt;&gt;"")),H68="steps")=TRUE,"steps",IF(J68&lt;&gt;"","sidewalk",IF(D68&lt;&gt;"","crossing",0)))</f>
        <v>crossing</v>
      </c>
      <c r="L68">
        <f>VLOOKUP(A68,name,4,FALSE)</f>
        <v>0</v>
      </c>
    </row>
    <row r="69" spans="1:12" x14ac:dyDescent="0.2">
      <c r="A69">
        <v>1770646966</v>
      </c>
      <c r="B69">
        <v>-2.2534089000000002</v>
      </c>
      <c r="C69">
        <v>53.4971757</v>
      </c>
      <c r="D69" t="s">
        <v>10</v>
      </c>
      <c r="H69" t="s">
        <v>3</v>
      </c>
      <c r="K69" t="str">
        <f>IF(AND((OR(E69&lt;&gt;"",F69&lt;&gt;"",G69&lt;&gt;"")),H69="steps")=TRUE,"steps",IF(J69&lt;&gt;"","sidewalk",IF(D69&lt;&gt;"","crossing",0)))</f>
        <v>crossing</v>
      </c>
      <c r="L69">
        <f>VLOOKUP(A69,name,4,FALSE)</f>
        <v>0</v>
      </c>
    </row>
    <row r="70" spans="1:12" x14ac:dyDescent="0.2">
      <c r="A70">
        <v>1770646987</v>
      </c>
      <c r="B70">
        <v>-2.2488522</v>
      </c>
      <c r="C70">
        <v>53.492200099999998</v>
      </c>
      <c r="D70" t="s">
        <v>10</v>
      </c>
      <c r="H70" t="s">
        <v>3</v>
      </c>
      <c r="K70" t="str">
        <f>IF(AND((OR(E70&lt;&gt;"",F70&lt;&gt;"",G70&lt;&gt;"")),H70="steps")=TRUE,"steps",IF(J70&lt;&gt;"","sidewalk",IF(D70&lt;&gt;"","crossing",0)))</f>
        <v>crossing</v>
      </c>
      <c r="L70">
        <f>VLOOKUP(A70,name,4,FALSE)</f>
        <v>0</v>
      </c>
    </row>
    <row r="71" spans="1:12" x14ac:dyDescent="0.2">
      <c r="A71">
        <v>1772707030</v>
      </c>
      <c r="B71">
        <v>-2.2151641</v>
      </c>
      <c r="C71">
        <v>53.499493200000003</v>
      </c>
      <c r="D71" t="s">
        <v>10</v>
      </c>
      <c r="H71" t="s">
        <v>3</v>
      </c>
      <c r="K71" t="str">
        <f>IF(AND((OR(E71&lt;&gt;"",F71&lt;&gt;"",G71&lt;&gt;"")),H71="steps")=TRUE,"steps",IF(J71&lt;&gt;"","sidewalk",IF(D71&lt;&gt;"","crossing",0)))</f>
        <v>crossing</v>
      </c>
      <c r="L71">
        <f>VLOOKUP(A71,name,4,FALSE)</f>
        <v>0</v>
      </c>
    </row>
    <row r="72" spans="1:12" x14ac:dyDescent="0.2">
      <c r="A72">
        <v>1908208946</v>
      </c>
      <c r="B72">
        <v>-2.2432829000000001</v>
      </c>
      <c r="C72">
        <v>53.426154099999998</v>
      </c>
      <c r="D72" t="s">
        <v>10</v>
      </c>
      <c r="H72" t="s">
        <v>3</v>
      </c>
      <c r="K72" t="str">
        <f>IF(AND((OR(E72&lt;&gt;"",F72&lt;&gt;"",G72&lt;&gt;"")),H72="steps")=TRUE,"steps",IF(J72&lt;&gt;"","sidewalk",IF(D72&lt;&gt;"","crossing",0)))</f>
        <v>crossing</v>
      </c>
      <c r="L72">
        <f>VLOOKUP(A72,name,4,FALSE)</f>
        <v>0</v>
      </c>
    </row>
    <row r="73" spans="1:12" x14ac:dyDescent="0.2">
      <c r="A73">
        <v>2509274283</v>
      </c>
      <c r="B73">
        <v>-2.2575886000000001</v>
      </c>
      <c r="C73">
        <v>53.478434499999999</v>
      </c>
      <c r="D73" t="s">
        <v>10</v>
      </c>
      <c r="H73" t="s">
        <v>3</v>
      </c>
      <c r="K73" t="str">
        <f>IF(AND((OR(E73&lt;&gt;"",F73&lt;&gt;"",G73&lt;&gt;"")),H73="steps")=TRUE,"steps",IF(J73&lt;&gt;"","sidewalk",IF(D73&lt;&gt;"","crossing",0)))</f>
        <v>crossing</v>
      </c>
      <c r="L73">
        <f>VLOOKUP(A73,name,4,FALSE)</f>
        <v>0</v>
      </c>
    </row>
    <row r="74" spans="1:12" x14ac:dyDescent="0.2">
      <c r="A74">
        <v>2542369493</v>
      </c>
      <c r="B74">
        <v>-2.2411132</v>
      </c>
      <c r="C74">
        <v>53.474716000000001</v>
      </c>
      <c r="D74" t="s">
        <v>10</v>
      </c>
      <c r="H74" t="s">
        <v>3</v>
      </c>
      <c r="K74" t="str">
        <f>IF(AND((OR(E74&lt;&gt;"",F74&lt;&gt;"",G74&lt;&gt;"")),H74="steps")=TRUE,"steps",IF(J74&lt;&gt;"","sidewalk",IF(D74&lt;&gt;"","crossing",0)))</f>
        <v>crossing</v>
      </c>
      <c r="L74">
        <f>VLOOKUP(A74,name,4,FALSE)</f>
        <v>0</v>
      </c>
    </row>
    <row r="75" spans="1:12" x14ac:dyDescent="0.2">
      <c r="A75">
        <v>2542369496</v>
      </c>
      <c r="B75">
        <v>-2.2410828999999999</v>
      </c>
      <c r="C75">
        <v>53.474682399999999</v>
      </c>
      <c r="D75" t="s">
        <v>10</v>
      </c>
      <c r="H75" t="s">
        <v>3</v>
      </c>
      <c r="K75" t="str">
        <f>IF(AND((OR(E75&lt;&gt;"",F75&lt;&gt;"",G75&lt;&gt;"")),H75="steps")=TRUE,"steps",IF(J75&lt;&gt;"","sidewalk",IF(D75&lt;&gt;"","crossing",0)))</f>
        <v>crossing</v>
      </c>
      <c r="L75">
        <f>VLOOKUP(A75,name,4,FALSE)</f>
        <v>0</v>
      </c>
    </row>
    <row r="76" spans="1:12" x14ac:dyDescent="0.2">
      <c r="A76">
        <v>2542369497</v>
      </c>
      <c r="B76">
        <v>-2.2414105000000002</v>
      </c>
      <c r="C76">
        <v>53.474673600000003</v>
      </c>
      <c r="D76" t="s">
        <v>10</v>
      </c>
      <c r="H76" t="s">
        <v>3</v>
      </c>
      <c r="K76" t="str">
        <f>IF(AND((OR(E76&lt;&gt;"",F76&lt;&gt;"",G76&lt;&gt;"")),H76="steps")=TRUE,"steps",IF(J76&lt;&gt;"","sidewalk",IF(D76&lt;&gt;"","crossing",0)))</f>
        <v>crossing</v>
      </c>
      <c r="L76">
        <f>VLOOKUP(A76,name,4,FALSE)</f>
        <v>0</v>
      </c>
    </row>
    <row r="77" spans="1:12" x14ac:dyDescent="0.2">
      <c r="A77">
        <v>2542369502</v>
      </c>
      <c r="B77">
        <v>-2.2411542</v>
      </c>
      <c r="C77">
        <v>53.474601999999997</v>
      </c>
      <c r="D77" t="s">
        <v>10</v>
      </c>
      <c r="H77" t="s">
        <v>3</v>
      </c>
      <c r="K77" t="str">
        <f>IF(AND((OR(E77&lt;&gt;"",F77&lt;&gt;"",G77&lt;&gt;"")),H77="steps")=TRUE,"steps",IF(J77&lt;&gt;"","sidewalk",IF(D77&lt;&gt;"","crossing",0)))</f>
        <v>crossing</v>
      </c>
      <c r="L77">
        <f>VLOOKUP(A77,name,4,FALSE)</f>
        <v>0</v>
      </c>
    </row>
    <row r="78" spans="1:12" x14ac:dyDescent="0.2">
      <c r="A78">
        <v>2542369507</v>
      </c>
      <c r="B78">
        <v>-2.2413124</v>
      </c>
      <c r="C78">
        <v>53.474804300000002</v>
      </c>
      <c r="D78" t="s">
        <v>10</v>
      </c>
      <c r="H78" t="s">
        <v>3</v>
      </c>
      <c r="K78" t="str">
        <f>IF(AND((OR(E78&lt;&gt;"",F78&lt;&gt;"",G78&lt;&gt;"")),H78="steps")=TRUE,"steps",IF(J78&lt;&gt;"","sidewalk",IF(D78&lt;&gt;"","crossing",0)))</f>
        <v>crossing</v>
      </c>
      <c r="L78">
        <f>VLOOKUP(A78,name,4,FALSE)</f>
        <v>0</v>
      </c>
    </row>
    <row r="79" spans="1:12" x14ac:dyDescent="0.2">
      <c r="A79">
        <v>2542369511</v>
      </c>
      <c r="B79">
        <v>-2.2413538000000002</v>
      </c>
      <c r="C79">
        <v>53.474606299999998</v>
      </c>
      <c r="D79" t="s">
        <v>10</v>
      </c>
      <c r="H79" t="s">
        <v>3</v>
      </c>
      <c r="K79" t="str">
        <f>IF(AND((OR(E79&lt;&gt;"",F79&lt;&gt;"",G79&lt;&gt;"")),H79="steps")=TRUE,"steps",IF(J79&lt;&gt;"","sidewalk",IF(D79&lt;&gt;"","crossing",0)))</f>
        <v>crossing</v>
      </c>
      <c r="L79">
        <f>VLOOKUP(A79,name,4,FALSE)</f>
        <v>0</v>
      </c>
    </row>
    <row r="80" spans="1:12" x14ac:dyDescent="0.2">
      <c r="A80">
        <v>2552295535</v>
      </c>
      <c r="B80">
        <v>-2.2357809</v>
      </c>
      <c r="C80">
        <v>53.476155200000001</v>
      </c>
      <c r="D80" t="s">
        <v>10</v>
      </c>
      <c r="H80" t="s">
        <v>3</v>
      </c>
      <c r="K80" t="str">
        <f>IF(AND((OR(E80&lt;&gt;"",F80&lt;&gt;"",G80&lt;&gt;"")),H80="steps")=TRUE,"steps",IF(J80&lt;&gt;"","sidewalk",IF(D80&lt;&gt;"","crossing",0)))</f>
        <v>crossing</v>
      </c>
      <c r="L80">
        <f>VLOOKUP(A80,name,4,FALSE)</f>
        <v>0</v>
      </c>
    </row>
    <row r="81" spans="1:12" x14ac:dyDescent="0.2">
      <c r="A81">
        <v>2552295543</v>
      </c>
      <c r="B81">
        <v>-2.2359355000000001</v>
      </c>
      <c r="C81">
        <v>53.476291600000003</v>
      </c>
      <c r="D81" t="s">
        <v>10</v>
      </c>
      <c r="H81" t="s">
        <v>3</v>
      </c>
      <c r="K81" t="str">
        <f>IF(AND((OR(E81&lt;&gt;"",F81&lt;&gt;"",G81&lt;&gt;"")),H81="steps")=TRUE,"steps",IF(J81&lt;&gt;"","sidewalk",IF(D81&lt;&gt;"","crossing",0)))</f>
        <v>crossing</v>
      </c>
      <c r="L81">
        <f>VLOOKUP(A81,name,4,FALSE)</f>
        <v>0</v>
      </c>
    </row>
    <row r="82" spans="1:12" x14ac:dyDescent="0.2">
      <c r="A82">
        <v>2552295547</v>
      </c>
      <c r="B82">
        <v>-2.2359708999999999</v>
      </c>
      <c r="C82">
        <v>53.476183300000002</v>
      </c>
      <c r="D82" t="s">
        <v>10</v>
      </c>
      <c r="H82" t="s">
        <v>3</v>
      </c>
      <c r="K82" t="str">
        <f>IF(AND((OR(E82&lt;&gt;"",F82&lt;&gt;"",G82&lt;&gt;"")),H82="steps")=TRUE,"steps",IF(J82&lt;&gt;"","sidewalk",IF(D82&lt;&gt;"","crossing",0)))</f>
        <v>crossing</v>
      </c>
      <c r="L82">
        <f>VLOOKUP(A82,name,4,FALSE)</f>
        <v>0</v>
      </c>
    </row>
    <row r="83" spans="1:12" x14ac:dyDescent="0.2">
      <c r="A83">
        <v>2552295558</v>
      </c>
      <c r="B83">
        <v>-2.2357100999999999</v>
      </c>
      <c r="C83">
        <v>53.476259300000002</v>
      </c>
      <c r="D83" t="s">
        <v>10</v>
      </c>
      <c r="H83" t="s">
        <v>3</v>
      </c>
      <c r="K83" t="str">
        <f>IF(AND((OR(E83&lt;&gt;"",F83&lt;&gt;"",G83&lt;&gt;"")),H83="steps")=TRUE,"steps",IF(J83&lt;&gt;"","sidewalk",IF(D83&lt;&gt;"","crossing",0)))</f>
        <v>crossing</v>
      </c>
      <c r="L83">
        <f>VLOOKUP(A83,name,4,FALSE)</f>
        <v>0</v>
      </c>
    </row>
    <row r="84" spans="1:12" x14ac:dyDescent="0.2">
      <c r="A84">
        <v>2557797890</v>
      </c>
      <c r="B84">
        <v>-2.2400696</v>
      </c>
      <c r="C84">
        <v>53.473242399999997</v>
      </c>
      <c r="D84" t="s">
        <v>10</v>
      </c>
      <c r="H84" t="s">
        <v>3</v>
      </c>
      <c r="K84" t="str">
        <f>IF(AND((OR(E84&lt;&gt;"",F84&lt;&gt;"",G84&lt;&gt;"")),H84="steps")=TRUE,"steps",IF(J84&lt;&gt;"","sidewalk",IF(D84&lt;&gt;"","crossing",0)))</f>
        <v>crossing</v>
      </c>
      <c r="L84">
        <f>VLOOKUP(A84,name,4,FALSE)</f>
        <v>0</v>
      </c>
    </row>
    <row r="85" spans="1:12" x14ac:dyDescent="0.2">
      <c r="A85">
        <v>2557797896</v>
      </c>
      <c r="B85">
        <v>-2.2397885</v>
      </c>
      <c r="C85">
        <v>53.473378199999999</v>
      </c>
      <c r="D85" t="s">
        <v>10</v>
      </c>
      <c r="H85" t="s">
        <v>3</v>
      </c>
      <c r="K85" t="str">
        <f>IF(AND((OR(E85&lt;&gt;"",F85&lt;&gt;"",G85&lt;&gt;"")),H85="steps")=TRUE,"steps",IF(J85&lt;&gt;"","sidewalk",IF(D85&lt;&gt;"","crossing",0)))</f>
        <v>crossing</v>
      </c>
      <c r="L85">
        <f>VLOOKUP(A85,name,4,FALSE)</f>
        <v>0</v>
      </c>
    </row>
    <row r="86" spans="1:12" x14ac:dyDescent="0.2">
      <c r="A86">
        <v>2557797901</v>
      </c>
      <c r="B86">
        <v>-2.2400433999999998</v>
      </c>
      <c r="C86">
        <v>53.473414300000002</v>
      </c>
      <c r="D86" t="s">
        <v>10</v>
      </c>
      <c r="H86" t="s">
        <v>3</v>
      </c>
      <c r="K86" t="str">
        <f>IF(AND((OR(E86&lt;&gt;"",F86&lt;&gt;"",G86&lt;&gt;"")),H86="steps")=TRUE,"steps",IF(J86&lt;&gt;"","sidewalk",IF(D86&lt;&gt;"","crossing",0)))</f>
        <v>crossing</v>
      </c>
      <c r="L86">
        <f>VLOOKUP(A86,name,4,FALSE)</f>
        <v>0</v>
      </c>
    </row>
    <row r="87" spans="1:12" x14ac:dyDescent="0.2">
      <c r="A87">
        <v>2557797917</v>
      </c>
      <c r="B87">
        <v>-2.2398767999999998</v>
      </c>
      <c r="C87">
        <v>53.473213999999999</v>
      </c>
      <c r="D87" t="s">
        <v>10</v>
      </c>
      <c r="H87" t="s">
        <v>3</v>
      </c>
      <c r="K87" t="str">
        <f>IF(AND((OR(E87&lt;&gt;"",F87&lt;&gt;"",G87&lt;&gt;"")),H87="steps")=TRUE,"steps",IF(J87&lt;&gt;"","sidewalk",IF(D87&lt;&gt;"","crossing",0)))</f>
        <v>crossing</v>
      </c>
      <c r="L87">
        <f>VLOOKUP(A87,name,4,FALSE)</f>
        <v>0</v>
      </c>
    </row>
    <row r="88" spans="1:12" x14ac:dyDescent="0.2">
      <c r="A88">
        <v>2557866040</v>
      </c>
      <c r="B88">
        <v>-2.23752</v>
      </c>
      <c r="C88">
        <v>53.479229099999998</v>
      </c>
      <c r="D88" t="s">
        <v>10</v>
      </c>
      <c r="H88" t="s">
        <v>3</v>
      </c>
      <c r="K88" t="str">
        <f>IF(AND((OR(E88&lt;&gt;"",F88&lt;&gt;"",G88&lt;&gt;"")),H88="steps")=TRUE,"steps",IF(J88&lt;&gt;"","sidewalk",IF(D88&lt;&gt;"","crossing",0)))</f>
        <v>crossing</v>
      </c>
      <c r="L88">
        <f>VLOOKUP(A88,name,4,FALSE)</f>
        <v>0</v>
      </c>
    </row>
    <row r="89" spans="1:12" x14ac:dyDescent="0.2">
      <c r="A89">
        <v>2557866043</v>
      </c>
      <c r="B89">
        <v>-2.2378594999999999</v>
      </c>
      <c r="C89">
        <v>53.475696900000003</v>
      </c>
      <c r="D89" t="s">
        <v>10</v>
      </c>
      <c r="H89" t="s">
        <v>3</v>
      </c>
      <c r="K89" t="str">
        <f>IF(AND((OR(E89&lt;&gt;"",F89&lt;&gt;"",G89&lt;&gt;"")),H89="steps")=TRUE,"steps",IF(J89&lt;&gt;"","sidewalk",IF(D89&lt;&gt;"","crossing",0)))</f>
        <v>crossing</v>
      </c>
      <c r="L89">
        <f>VLOOKUP(A89,name,4,FALSE)</f>
        <v>0</v>
      </c>
    </row>
    <row r="90" spans="1:12" x14ac:dyDescent="0.2">
      <c r="A90">
        <v>2557866050</v>
      </c>
      <c r="B90">
        <v>-2.2375820000000002</v>
      </c>
      <c r="C90">
        <v>53.479306899999997</v>
      </c>
      <c r="D90" t="s">
        <v>10</v>
      </c>
      <c r="H90" t="s">
        <v>3</v>
      </c>
      <c r="K90" t="str">
        <f>IF(AND((OR(E90&lt;&gt;"",F90&lt;&gt;"",G90&lt;&gt;"")),H90="steps")=TRUE,"steps",IF(J90&lt;&gt;"","sidewalk",IF(D90&lt;&gt;"","crossing",0)))</f>
        <v>crossing</v>
      </c>
      <c r="L90">
        <f>VLOOKUP(A90,name,4,FALSE)</f>
        <v>0</v>
      </c>
    </row>
    <row r="91" spans="1:12" x14ac:dyDescent="0.2">
      <c r="A91">
        <v>2557866057</v>
      </c>
      <c r="B91">
        <v>-2.2366994</v>
      </c>
      <c r="C91">
        <v>53.479779499999999</v>
      </c>
      <c r="D91" t="s">
        <v>10</v>
      </c>
      <c r="H91" t="s">
        <v>3</v>
      </c>
      <c r="K91" t="str">
        <f>IF(AND((OR(E91&lt;&gt;"",F91&lt;&gt;"",G91&lt;&gt;"")),H91="steps")=TRUE,"steps",IF(J91&lt;&gt;"","sidewalk",IF(D91&lt;&gt;"","crossing",0)))</f>
        <v>crossing</v>
      </c>
      <c r="L91">
        <f>VLOOKUP(A91,name,4,FALSE)</f>
        <v>0</v>
      </c>
    </row>
    <row r="92" spans="1:12" x14ac:dyDescent="0.2">
      <c r="A92">
        <v>2557866061</v>
      </c>
      <c r="B92">
        <v>-2.2361168999999999</v>
      </c>
      <c r="C92">
        <v>53.480064599999999</v>
      </c>
      <c r="D92" t="s">
        <v>10</v>
      </c>
      <c r="H92" t="s">
        <v>3</v>
      </c>
      <c r="K92" t="str">
        <f>IF(AND((OR(E92&lt;&gt;"",F92&lt;&gt;"",G92&lt;&gt;"")),H92="steps")=TRUE,"steps",IF(J92&lt;&gt;"","sidewalk",IF(D92&lt;&gt;"","crossing",0)))</f>
        <v>crossing</v>
      </c>
      <c r="L92">
        <f>VLOOKUP(A92,name,4,FALSE)</f>
        <v>0</v>
      </c>
    </row>
    <row r="93" spans="1:12" x14ac:dyDescent="0.2">
      <c r="A93">
        <v>2557866074</v>
      </c>
      <c r="B93">
        <v>-2.2381891999999999</v>
      </c>
      <c r="C93">
        <v>53.475611000000001</v>
      </c>
      <c r="D93" t="s">
        <v>10</v>
      </c>
      <c r="H93" t="s">
        <v>3</v>
      </c>
      <c r="K93" t="str">
        <f>IF(AND((OR(E93&lt;&gt;"",F93&lt;&gt;"",G93&lt;&gt;"")),H93="steps")=TRUE,"steps",IF(J93&lt;&gt;"","sidewalk",IF(D93&lt;&gt;"","crossing",0)))</f>
        <v>crossing</v>
      </c>
      <c r="L93">
        <f>VLOOKUP(A93,name,4,FALSE)</f>
        <v>0</v>
      </c>
    </row>
    <row r="94" spans="1:12" x14ac:dyDescent="0.2">
      <c r="A94">
        <v>2557866089</v>
      </c>
      <c r="B94">
        <v>-2.2379850999999999</v>
      </c>
      <c r="C94">
        <v>53.475557100000003</v>
      </c>
      <c r="D94" t="s">
        <v>10</v>
      </c>
      <c r="H94" t="s">
        <v>3</v>
      </c>
      <c r="K94" t="str">
        <f>IF(AND((OR(E94&lt;&gt;"",F94&lt;&gt;"",G94&lt;&gt;"")),H94="steps")=TRUE,"steps",IF(J94&lt;&gt;"","sidewalk",IF(D94&lt;&gt;"","crossing",0)))</f>
        <v>crossing</v>
      </c>
      <c r="L94">
        <f>VLOOKUP(A94,name,4,FALSE)</f>
        <v>0</v>
      </c>
    </row>
    <row r="95" spans="1:12" x14ac:dyDescent="0.2">
      <c r="A95">
        <v>2557866097</v>
      </c>
      <c r="B95">
        <v>-2.2380819000000001</v>
      </c>
      <c r="C95">
        <v>53.475734799999998</v>
      </c>
      <c r="D95" t="s">
        <v>10</v>
      </c>
      <c r="H95" t="s">
        <v>3</v>
      </c>
      <c r="K95" t="str">
        <f>IF(AND((OR(E95&lt;&gt;"",F95&lt;&gt;"",G95&lt;&gt;"")),H95="steps")=TRUE,"steps",IF(J95&lt;&gt;"","sidewalk",IF(D95&lt;&gt;"","crossing",0)))</f>
        <v>crossing</v>
      </c>
      <c r="L95">
        <f>VLOOKUP(A95,name,4,FALSE)</f>
        <v>0</v>
      </c>
    </row>
    <row r="96" spans="1:12" x14ac:dyDescent="0.2">
      <c r="A96">
        <v>2557866099</v>
      </c>
      <c r="B96">
        <v>-2.2359607000000001</v>
      </c>
      <c r="C96">
        <v>53.480078499999998</v>
      </c>
      <c r="D96" t="s">
        <v>10</v>
      </c>
      <c r="H96" t="s">
        <v>3</v>
      </c>
      <c r="K96" t="str">
        <f>IF(AND((OR(E96&lt;&gt;"",F96&lt;&gt;"",G96&lt;&gt;"")),H96="steps")=TRUE,"steps",IF(J96&lt;&gt;"","sidewalk",IF(D96&lt;&gt;"","crossing",0)))</f>
        <v>crossing</v>
      </c>
      <c r="L96">
        <f>VLOOKUP(A96,name,4,FALSE)</f>
        <v>0</v>
      </c>
    </row>
    <row r="97" spans="1:12" x14ac:dyDescent="0.2">
      <c r="A97">
        <v>3448355431</v>
      </c>
      <c r="B97">
        <v>-2.2357146999999999</v>
      </c>
      <c r="C97">
        <v>53.481157199999998</v>
      </c>
      <c r="D97" t="s">
        <v>10</v>
      </c>
      <c r="H97" t="s">
        <v>3</v>
      </c>
      <c r="K97" t="str">
        <f>IF(AND((OR(E97&lt;&gt;"",F97&lt;&gt;"",G97&lt;&gt;"")),H97="steps")=TRUE,"steps",IF(J97&lt;&gt;"","sidewalk",IF(D97&lt;&gt;"","crossing",0)))</f>
        <v>crossing</v>
      </c>
      <c r="L97">
        <f>VLOOKUP(A97,name,4,FALSE)</f>
        <v>0</v>
      </c>
    </row>
    <row r="98" spans="1:12" x14ac:dyDescent="0.2">
      <c r="A98">
        <v>3448385086</v>
      </c>
      <c r="B98">
        <v>-2.2343587999999999</v>
      </c>
      <c r="C98">
        <v>53.480786299999998</v>
      </c>
      <c r="D98" t="s">
        <v>10</v>
      </c>
      <c r="H98" t="s">
        <v>3</v>
      </c>
      <c r="K98" t="str">
        <f>IF(AND((OR(E98&lt;&gt;"",F98&lt;&gt;"",G98&lt;&gt;"")),H98="steps")=TRUE,"steps",IF(J98&lt;&gt;"","sidewalk",IF(D98&lt;&gt;"","crossing",0)))</f>
        <v>crossing</v>
      </c>
      <c r="L98">
        <f>VLOOKUP(A98,name,4,FALSE)</f>
        <v>0</v>
      </c>
    </row>
    <row r="99" spans="1:12" x14ac:dyDescent="0.2">
      <c r="A99">
        <v>3655580459</v>
      </c>
      <c r="B99">
        <v>-2.2189318999999998</v>
      </c>
      <c r="C99">
        <v>53.441346500000002</v>
      </c>
      <c r="D99" t="s">
        <v>10</v>
      </c>
      <c r="H99" t="s">
        <v>3</v>
      </c>
      <c r="K99" t="str">
        <f>IF(AND((OR(E99&lt;&gt;"",F99&lt;&gt;"",G99&lt;&gt;"")),H99="steps")=TRUE,"steps",IF(J99&lt;&gt;"","sidewalk",IF(D99&lt;&gt;"","crossing",0)))</f>
        <v>crossing</v>
      </c>
      <c r="L99">
        <f>VLOOKUP(A99,name,4,FALSE)</f>
        <v>0</v>
      </c>
    </row>
    <row r="100" spans="1:12" x14ac:dyDescent="0.2">
      <c r="A100">
        <v>3819681640</v>
      </c>
      <c r="B100">
        <v>-2.2418231999999998</v>
      </c>
      <c r="C100">
        <v>53.4849459</v>
      </c>
      <c r="D100" t="s">
        <v>10</v>
      </c>
      <c r="H100" t="s">
        <v>3</v>
      </c>
      <c r="K100" t="str">
        <f>IF(AND((OR(E100&lt;&gt;"",F100&lt;&gt;"",G100&lt;&gt;"")),H100="steps")=TRUE,"steps",IF(J100&lt;&gt;"","sidewalk",IF(D100&lt;&gt;"","crossing",0)))</f>
        <v>crossing</v>
      </c>
      <c r="L100">
        <f>VLOOKUP(A100,name,4,FALSE)</f>
        <v>0</v>
      </c>
    </row>
    <row r="101" spans="1:12" x14ac:dyDescent="0.2">
      <c r="A101">
        <v>4416722379</v>
      </c>
      <c r="B101">
        <v>-2.2744730999999998</v>
      </c>
      <c r="C101">
        <v>53.438114599999999</v>
      </c>
      <c r="D101" t="s">
        <v>10</v>
      </c>
      <c r="H101" t="s">
        <v>3</v>
      </c>
      <c r="K101" t="str">
        <f>IF(AND((OR(E101&lt;&gt;"",F101&lt;&gt;"",G101&lt;&gt;"")),H101="steps")=TRUE,"steps",IF(J101&lt;&gt;"","sidewalk",IF(D101&lt;&gt;"","crossing",0)))</f>
        <v>crossing</v>
      </c>
      <c r="L101">
        <f>VLOOKUP(A101,name,4,FALSE)</f>
        <v>0</v>
      </c>
    </row>
    <row r="102" spans="1:12" x14ac:dyDescent="0.2">
      <c r="A102">
        <v>4549306296</v>
      </c>
      <c r="B102">
        <v>-2.1940729999999999</v>
      </c>
      <c r="C102">
        <v>53.476309100000002</v>
      </c>
      <c r="D102" t="s">
        <v>10</v>
      </c>
      <c r="H102" t="s">
        <v>3</v>
      </c>
      <c r="K102" t="str">
        <f>IF(AND((OR(E102&lt;&gt;"",F102&lt;&gt;"",G102&lt;&gt;"")),H102="steps")=TRUE,"steps",IF(J102&lt;&gt;"","sidewalk",IF(D102&lt;&gt;"","crossing",0)))</f>
        <v>crossing</v>
      </c>
      <c r="L102">
        <f>VLOOKUP(A102,name,4,FALSE)</f>
        <v>0</v>
      </c>
    </row>
    <row r="103" spans="1:12" x14ac:dyDescent="0.2">
      <c r="A103">
        <v>4633296578</v>
      </c>
      <c r="B103">
        <v>-2.2450638000000001</v>
      </c>
      <c r="C103">
        <v>53.451398400000002</v>
      </c>
      <c r="D103" t="s">
        <v>10</v>
      </c>
      <c r="H103" t="s">
        <v>3</v>
      </c>
      <c r="K103" t="str">
        <f>IF(AND((OR(E103&lt;&gt;"",F103&lt;&gt;"",G103&lt;&gt;"")),H103="steps")=TRUE,"steps",IF(J103&lt;&gt;"","sidewalk",IF(D103&lt;&gt;"","crossing",0)))</f>
        <v>crossing</v>
      </c>
      <c r="L103">
        <f>VLOOKUP(A103,name,4,FALSE)</f>
        <v>0</v>
      </c>
    </row>
    <row r="104" spans="1:12" x14ac:dyDescent="0.2">
      <c r="A104">
        <v>4633296580</v>
      </c>
      <c r="B104">
        <v>-2.2448807999999998</v>
      </c>
      <c r="C104">
        <v>53.451465499999998</v>
      </c>
      <c r="D104" t="s">
        <v>10</v>
      </c>
      <c r="H104" t="s">
        <v>3</v>
      </c>
      <c r="K104" t="str">
        <f>IF(AND((OR(E104&lt;&gt;"",F104&lt;&gt;"",G104&lt;&gt;"")),H104="steps")=TRUE,"steps",IF(J104&lt;&gt;"","sidewalk",IF(D104&lt;&gt;"","crossing",0)))</f>
        <v>crossing</v>
      </c>
      <c r="L104">
        <f>VLOOKUP(A104,name,4,FALSE)</f>
        <v>0</v>
      </c>
    </row>
    <row r="105" spans="1:12" x14ac:dyDescent="0.2">
      <c r="A105">
        <v>60959582</v>
      </c>
      <c r="B105">
        <v>-2.2651655000000002</v>
      </c>
      <c r="C105">
        <v>53.366832000000002</v>
      </c>
      <c r="D105" t="s">
        <v>15</v>
      </c>
      <c r="H105" t="s">
        <v>3</v>
      </c>
      <c r="K105" t="str">
        <f>IF(AND((OR(E105&lt;&gt;"",F105&lt;&gt;"",G105&lt;&gt;"")),H105="steps")=TRUE,"steps",IF(J105&lt;&gt;"","sidewalk",IF(D105&lt;&gt;"","crossing",0)))</f>
        <v>crossing</v>
      </c>
      <c r="L105">
        <f>VLOOKUP(A105,name,4,FALSE)</f>
        <v>0</v>
      </c>
    </row>
    <row r="106" spans="1:12" x14ac:dyDescent="0.2">
      <c r="A106">
        <v>191005910</v>
      </c>
      <c r="B106">
        <v>-2.2637794000000002</v>
      </c>
      <c r="C106">
        <v>53.366605499999999</v>
      </c>
      <c r="D106" t="s">
        <v>15</v>
      </c>
      <c r="H106" t="s">
        <v>3</v>
      </c>
      <c r="K106" t="str">
        <f>IF(AND((OR(E106&lt;&gt;"",F106&lt;&gt;"",G106&lt;&gt;"")),H106="steps")=TRUE,"steps",IF(J106&lt;&gt;"","sidewalk",IF(D106&lt;&gt;"","crossing",0)))</f>
        <v>crossing</v>
      </c>
      <c r="L106">
        <f>VLOOKUP(A106,name,4,FALSE)</f>
        <v>0</v>
      </c>
    </row>
    <row r="107" spans="1:12" x14ac:dyDescent="0.2">
      <c r="A107">
        <v>348790317</v>
      </c>
      <c r="B107">
        <v>-2.2450158</v>
      </c>
      <c r="C107">
        <v>53.513449000000001</v>
      </c>
      <c r="D107" t="s">
        <v>15</v>
      </c>
      <c r="H107" t="s">
        <v>3</v>
      </c>
      <c r="K107" t="str">
        <f>IF(AND((OR(E107&lt;&gt;"",F107&lt;&gt;"",G107&lt;&gt;"")),H107="steps")=TRUE,"steps",IF(J107&lt;&gt;"","sidewalk",IF(D107&lt;&gt;"","crossing",0)))</f>
        <v>crossing</v>
      </c>
      <c r="L107">
        <f>VLOOKUP(A107,name,4,FALSE)</f>
        <v>0</v>
      </c>
    </row>
    <row r="108" spans="1:12" x14ac:dyDescent="0.2">
      <c r="A108">
        <v>847553333</v>
      </c>
      <c r="B108">
        <v>-2.2726687000000001</v>
      </c>
      <c r="C108">
        <v>53.3645882</v>
      </c>
      <c r="D108" t="s">
        <v>15</v>
      </c>
      <c r="H108" t="s">
        <v>3</v>
      </c>
      <c r="K108" t="str">
        <f>IF(AND((OR(E108&lt;&gt;"",F108&lt;&gt;"",G108&lt;&gt;"")),H108="steps")=TRUE,"steps",IF(J108&lt;&gt;"","sidewalk",IF(D108&lt;&gt;"","crossing",0)))</f>
        <v>crossing</v>
      </c>
      <c r="L108">
        <f>VLOOKUP(A108,name,4,FALSE)</f>
        <v>0</v>
      </c>
    </row>
    <row r="109" spans="1:12" x14ac:dyDescent="0.2">
      <c r="A109">
        <v>847553337</v>
      </c>
      <c r="B109">
        <v>-2.2713492999999998</v>
      </c>
      <c r="C109">
        <v>53.364790599999999</v>
      </c>
      <c r="D109" t="s">
        <v>15</v>
      </c>
      <c r="H109" t="s">
        <v>3</v>
      </c>
      <c r="K109" t="str">
        <f>IF(AND((OR(E109&lt;&gt;"",F109&lt;&gt;"",G109&lt;&gt;"")),H109="steps")=TRUE,"steps",IF(J109&lt;&gt;"","sidewalk",IF(D109&lt;&gt;"","crossing",0)))</f>
        <v>crossing</v>
      </c>
      <c r="L109">
        <f>VLOOKUP(A109,name,4,FALSE)</f>
        <v>0</v>
      </c>
    </row>
    <row r="110" spans="1:12" x14ac:dyDescent="0.2">
      <c r="A110">
        <v>939142481</v>
      </c>
      <c r="B110">
        <v>-2.2714984</v>
      </c>
      <c r="C110">
        <v>53.3632293</v>
      </c>
      <c r="D110" t="s">
        <v>15</v>
      </c>
      <c r="H110" t="s">
        <v>3</v>
      </c>
      <c r="K110" t="str">
        <f>IF(AND((OR(E110&lt;&gt;"",F110&lt;&gt;"",G110&lt;&gt;"")),H110="steps")=TRUE,"steps",IF(J110&lt;&gt;"","sidewalk",IF(D110&lt;&gt;"","crossing",0)))</f>
        <v>crossing</v>
      </c>
      <c r="L110">
        <f>VLOOKUP(A110,name,4,FALSE)</f>
        <v>0</v>
      </c>
    </row>
    <row r="111" spans="1:12" x14ac:dyDescent="0.2">
      <c r="A111">
        <v>939142487</v>
      </c>
      <c r="B111">
        <v>-2.2728275</v>
      </c>
      <c r="C111">
        <v>53.3642933</v>
      </c>
      <c r="D111" t="s">
        <v>15</v>
      </c>
      <c r="H111" t="s">
        <v>3</v>
      </c>
      <c r="K111" t="str">
        <f>IF(AND((OR(E111&lt;&gt;"",F111&lt;&gt;"",G111&lt;&gt;"")),H111="steps")=TRUE,"steps",IF(J111&lt;&gt;"","sidewalk",IF(D111&lt;&gt;"","crossing",0)))</f>
        <v>crossing</v>
      </c>
      <c r="L111">
        <f>VLOOKUP(A111,name,4,FALSE)</f>
        <v>0</v>
      </c>
    </row>
    <row r="112" spans="1:12" x14ac:dyDescent="0.2">
      <c r="A112">
        <v>939142492</v>
      </c>
      <c r="B112">
        <v>-2.2727756000000001</v>
      </c>
      <c r="C112">
        <v>53.364398600000001</v>
      </c>
      <c r="D112" t="s">
        <v>15</v>
      </c>
      <c r="H112" t="s">
        <v>3</v>
      </c>
      <c r="K112" t="str">
        <f>IF(AND((OR(E112&lt;&gt;"",F112&lt;&gt;"",G112&lt;&gt;"")),H112="steps")=TRUE,"steps",IF(J112&lt;&gt;"","sidewalk",IF(D112&lt;&gt;"","crossing",0)))</f>
        <v>crossing</v>
      </c>
      <c r="L112">
        <f>VLOOKUP(A112,name,4,FALSE)</f>
        <v>0</v>
      </c>
    </row>
    <row r="113" spans="1:12" x14ac:dyDescent="0.2">
      <c r="A113">
        <v>939142500</v>
      </c>
      <c r="B113">
        <v>-2.2713652999999998</v>
      </c>
      <c r="C113">
        <v>53.363195400000002</v>
      </c>
      <c r="D113" t="s">
        <v>15</v>
      </c>
      <c r="H113" t="s">
        <v>3</v>
      </c>
      <c r="K113" t="str">
        <f>IF(AND((OR(E113&lt;&gt;"",F113&lt;&gt;"",G113&lt;&gt;"")),H113="steps")=TRUE,"steps",IF(J113&lt;&gt;"","sidewalk",IF(D113&lt;&gt;"","crossing",0)))</f>
        <v>crossing</v>
      </c>
      <c r="L113">
        <f>VLOOKUP(A113,name,4,FALSE)</f>
        <v>0</v>
      </c>
    </row>
    <row r="114" spans="1:12" x14ac:dyDescent="0.2">
      <c r="A114">
        <v>939142511</v>
      </c>
      <c r="B114">
        <v>-2.2720158000000001</v>
      </c>
      <c r="C114">
        <v>53.363317100000003</v>
      </c>
      <c r="D114" t="s">
        <v>15</v>
      </c>
      <c r="H114" t="s">
        <v>3</v>
      </c>
      <c r="K114" t="str">
        <f>IF(AND((OR(E114&lt;&gt;"",F114&lt;&gt;"",G114&lt;&gt;"")),H114="steps")=TRUE,"steps",IF(J114&lt;&gt;"","sidewalk",IF(D114&lt;&gt;"","crossing",0)))</f>
        <v>crossing</v>
      </c>
      <c r="L114">
        <f>VLOOKUP(A114,name,4,FALSE)</f>
        <v>0</v>
      </c>
    </row>
    <row r="115" spans="1:12" x14ac:dyDescent="0.2">
      <c r="A115">
        <v>1431056531</v>
      </c>
      <c r="B115">
        <v>-2.2704499999999999</v>
      </c>
      <c r="C115">
        <v>53.361174800000001</v>
      </c>
      <c r="D115" t="s">
        <v>15</v>
      </c>
      <c r="H115" t="s">
        <v>3</v>
      </c>
      <c r="K115" t="str">
        <f>IF(AND((OR(E115&lt;&gt;"",F115&lt;&gt;"",G115&lt;&gt;"")),H115="steps")=TRUE,"steps",IF(J115&lt;&gt;"","sidewalk",IF(D115&lt;&gt;"","crossing",0)))</f>
        <v>crossing</v>
      </c>
      <c r="L115">
        <f>VLOOKUP(A115,name,4,FALSE)</f>
        <v>0</v>
      </c>
    </row>
    <row r="116" spans="1:12" x14ac:dyDescent="0.2">
      <c r="A116">
        <v>1431056682</v>
      </c>
      <c r="B116">
        <v>-2.2698082999999998</v>
      </c>
      <c r="C116">
        <v>53.362527700000001</v>
      </c>
      <c r="D116" t="s">
        <v>15</v>
      </c>
      <c r="H116" t="s">
        <v>3</v>
      </c>
      <c r="K116" t="str">
        <f>IF(AND((OR(E116&lt;&gt;"",F116&lt;&gt;"",G116&lt;&gt;"")),H116="steps")=TRUE,"steps",IF(J116&lt;&gt;"","sidewalk",IF(D116&lt;&gt;"","crossing",0)))</f>
        <v>crossing</v>
      </c>
      <c r="L116">
        <f>VLOOKUP(A116,name,4,FALSE)</f>
        <v>0</v>
      </c>
    </row>
    <row r="117" spans="1:12" x14ac:dyDescent="0.2">
      <c r="A117">
        <v>1431056697</v>
      </c>
      <c r="B117">
        <v>-2.2703647</v>
      </c>
      <c r="C117">
        <v>53.361321599999997</v>
      </c>
      <c r="D117" t="s">
        <v>15</v>
      </c>
      <c r="H117" t="s">
        <v>3</v>
      </c>
      <c r="K117" t="str">
        <f>IF(AND((OR(E117&lt;&gt;"",F117&lt;&gt;"",G117&lt;&gt;"")),H117="steps")=TRUE,"steps",IF(J117&lt;&gt;"","sidewalk",IF(D117&lt;&gt;"","crossing",0)))</f>
        <v>crossing</v>
      </c>
      <c r="L117">
        <f>VLOOKUP(A117,name,4,FALSE)</f>
        <v>0</v>
      </c>
    </row>
    <row r="118" spans="1:12" x14ac:dyDescent="0.2">
      <c r="A118">
        <v>1431056728</v>
      </c>
      <c r="B118">
        <v>-2.2695542</v>
      </c>
      <c r="C118">
        <v>53.3611419</v>
      </c>
      <c r="D118" t="s">
        <v>15</v>
      </c>
      <c r="H118" t="s">
        <v>3</v>
      </c>
      <c r="K118" t="str">
        <f>IF(AND((OR(E118&lt;&gt;"",F118&lt;&gt;"",G118&lt;&gt;"")),H118="steps")=TRUE,"steps",IF(J118&lt;&gt;"","sidewalk",IF(D118&lt;&gt;"","crossing",0)))</f>
        <v>crossing</v>
      </c>
      <c r="L118">
        <f>VLOOKUP(A118,name,4,FALSE)</f>
        <v>0</v>
      </c>
    </row>
    <row r="119" spans="1:12" x14ac:dyDescent="0.2">
      <c r="A119">
        <v>1511634670</v>
      </c>
      <c r="B119">
        <v>-2.2717559000000001</v>
      </c>
      <c r="C119">
        <v>53.3632341</v>
      </c>
      <c r="D119" t="s">
        <v>15</v>
      </c>
      <c r="H119" t="s">
        <v>3</v>
      </c>
      <c r="K119" t="str">
        <f>IF(AND((OR(E119&lt;&gt;"",F119&lt;&gt;"",G119&lt;&gt;"")),H119="steps")=TRUE,"steps",IF(J119&lt;&gt;"","sidewalk",IF(D119&lt;&gt;"","crossing",0)))</f>
        <v>crossing</v>
      </c>
      <c r="L119">
        <f>VLOOKUP(A119,name,4,FALSE)</f>
        <v>0</v>
      </c>
    </row>
    <row r="120" spans="1:12" x14ac:dyDescent="0.2">
      <c r="A120">
        <v>1680588907</v>
      </c>
      <c r="B120">
        <v>-2.2695215000000002</v>
      </c>
      <c r="C120">
        <v>53.361019900000002</v>
      </c>
      <c r="D120" t="s">
        <v>15</v>
      </c>
      <c r="H120" t="s">
        <v>3</v>
      </c>
      <c r="K120" t="str">
        <f>IF(AND((OR(E120&lt;&gt;"",F120&lt;&gt;"",G120&lt;&gt;"")),H120="steps")=TRUE,"steps",IF(J120&lt;&gt;"","sidewalk",IF(D120&lt;&gt;"","crossing",0)))</f>
        <v>crossing</v>
      </c>
      <c r="L120">
        <f>VLOOKUP(A120,name,4,FALSE)</f>
        <v>0</v>
      </c>
    </row>
    <row r="121" spans="1:12" x14ac:dyDescent="0.2">
      <c r="A121">
        <v>1680588925</v>
      </c>
      <c r="B121">
        <v>-2.2691094000000001</v>
      </c>
      <c r="C121">
        <v>53.361196399999997</v>
      </c>
      <c r="D121" t="s">
        <v>15</v>
      </c>
      <c r="H121" t="s">
        <v>3</v>
      </c>
      <c r="K121" t="str">
        <f>IF(AND((OR(E121&lt;&gt;"",F121&lt;&gt;"",G121&lt;&gt;"")),H121="steps")=TRUE,"steps",IF(J121&lt;&gt;"","sidewalk",IF(D121&lt;&gt;"","crossing",0)))</f>
        <v>crossing</v>
      </c>
      <c r="L121">
        <f>VLOOKUP(A121,name,4,FALSE)</f>
        <v>0</v>
      </c>
    </row>
    <row r="122" spans="1:12" x14ac:dyDescent="0.2">
      <c r="A122">
        <v>1680588931</v>
      </c>
      <c r="B122">
        <v>-2.2692016000000002</v>
      </c>
      <c r="C122">
        <v>53.361242599999997</v>
      </c>
      <c r="D122" t="s">
        <v>15</v>
      </c>
      <c r="H122" t="s">
        <v>3</v>
      </c>
      <c r="K122" t="str">
        <f>IF(AND((OR(E122&lt;&gt;"",F122&lt;&gt;"",G122&lt;&gt;"")),H122="steps")=TRUE,"steps",IF(J122&lt;&gt;"","sidewalk",IF(D122&lt;&gt;"","crossing",0)))</f>
        <v>crossing</v>
      </c>
      <c r="L122">
        <f>VLOOKUP(A122,name,4,FALSE)</f>
        <v>0</v>
      </c>
    </row>
    <row r="123" spans="1:12" x14ac:dyDescent="0.2">
      <c r="A123">
        <v>1680589049</v>
      </c>
      <c r="B123">
        <v>-2.2696819000000001</v>
      </c>
      <c r="C123">
        <v>53.363149800000002</v>
      </c>
      <c r="D123" t="s">
        <v>15</v>
      </c>
      <c r="H123" t="s">
        <v>3</v>
      </c>
      <c r="K123" t="str">
        <f>IF(AND((OR(E123&lt;&gt;"",F123&lt;&gt;"",G123&lt;&gt;"")),H123="steps")=TRUE,"steps",IF(J123&lt;&gt;"","sidewalk",IF(D123&lt;&gt;"","crossing",0)))</f>
        <v>crossing</v>
      </c>
      <c r="L123">
        <f>VLOOKUP(A123,name,4,FALSE)</f>
        <v>0</v>
      </c>
    </row>
    <row r="124" spans="1:12" x14ac:dyDescent="0.2">
      <c r="A124">
        <v>1680589084</v>
      </c>
      <c r="B124">
        <v>-2.2696537999999999</v>
      </c>
      <c r="C124">
        <v>53.363285300000001</v>
      </c>
      <c r="D124" t="s">
        <v>15</v>
      </c>
      <c r="H124" t="s">
        <v>3</v>
      </c>
      <c r="K124" t="str">
        <f>IF(AND((OR(E124&lt;&gt;"",F124&lt;&gt;"",G124&lt;&gt;"")),H124="steps")=TRUE,"steps",IF(J124&lt;&gt;"","sidewalk",IF(D124&lt;&gt;"","crossing",0)))</f>
        <v>crossing</v>
      </c>
      <c r="L124">
        <f>VLOOKUP(A124,name,4,FALSE)</f>
        <v>0</v>
      </c>
    </row>
    <row r="125" spans="1:12" x14ac:dyDescent="0.2">
      <c r="A125">
        <v>1680589090</v>
      </c>
      <c r="B125">
        <v>-2.2728171000000001</v>
      </c>
      <c r="C125">
        <v>53.363312700000002</v>
      </c>
      <c r="D125" t="s">
        <v>15</v>
      </c>
      <c r="H125" t="s">
        <v>3</v>
      </c>
      <c r="K125" t="str">
        <f>IF(AND((OR(E125&lt;&gt;"",F125&lt;&gt;"",G125&lt;&gt;"")),H125="steps")=TRUE,"steps",IF(J125&lt;&gt;"","sidewalk",IF(D125&lt;&gt;"","crossing",0)))</f>
        <v>crossing</v>
      </c>
      <c r="L125">
        <f>VLOOKUP(A125,name,4,FALSE)</f>
        <v>0</v>
      </c>
    </row>
    <row r="126" spans="1:12" x14ac:dyDescent="0.2">
      <c r="A126">
        <v>1680589145</v>
      </c>
      <c r="B126">
        <v>-2.2728513000000001</v>
      </c>
      <c r="C126">
        <v>53.3642301</v>
      </c>
      <c r="D126" t="s">
        <v>15</v>
      </c>
      <c r="H126" t="s">
        <v>3</v>
      </c>
      <c r="K126" t="str">
        <f>IF(AND((OR(E126&lt;&gt;"",F126&lt;&gt;"",G126&lt;&gt;"")),H126="steps")=TRUE,"steps",IF(J126&lt;&gt;"","sidewalk",IF(D126&lt;&gt;"","crossing",0)))</f>
        <v>crossing</v>
      </c>
      <c r="L126">
        <f>VLOOKUP(A126,name,4,FALSE)</f>
        <v>0</v>
      </c>
    </row>
    <row r="127" spans="1:12" x14ac:dyDescent="0.2">
      <c r="A127">
        <v>1680589168</v>
      </c>
      <c r="B127">
        <v>-2.2712541000000002</v>
      </c>
      <c r="C127">
        <v>53.364626000000001</v>
      </c>
      <c r="D127" t="s">
        <v>15</v>
      </c>
      <c r="H127" t="s">
        <v>3</v>
      </c>
      <c r="K127" t="str">
        <f>IF(AND((OR(E127&lt;&gt;"",F127&lt;&gt;"",G127&lt;&gt;"")),H127="steps")=TRUE,"steps",IF(J127&lt;&gt;"","sidewalk",IF(D127&lt;&gt;"","crossing",0)))</f>
        <v>crossing</v>
      </c>
      <c r="L127">
        <f>VLOOKUP(A127,name,4,FALSE)</f>
        <v>0</v>
      </c>
    </row>
    <row r="128" spans="1:12" x14ac:dyDescent="0.2">
      <c r="A128">
        <v>1680589261</v>
      </c>
      <c r="B128">
        <v>-2.2738388999999999</v>
      </c>
      <c r="C128">
        <v>53.365163099999997</v>
      </c>
      <c r="D128" t="s">
        <v>15</v>
      </c>
      <c r="H128" t="s">
        <v>3</v>
      </c>
      <c r="K128" t="str">
        <f>IF(AND((OR(E128&lt;&gt;"",F128&lt;&gt;"",G128&lt;&gt;"")),H128="steps")=TRUE,"steps",IF(J128&lt;&gt;"","sidewalk",IF(D128&lt;&gt;"","crossing",0)))</f>
        <v>crossing</v>
      </c>
      <c r="L128">
        <f>VLOOKUP(A128,name,4,FALSE)</f>
        <v>0</v>
      </c>
    </row>
    <row r="129" spans="1:12" x14ac:dyDescent="0.2">
      <c r="A129">
        <v>1680589265</v>
      </c>
      <c r="B129">
        <v>-2.2736513</v>
      </c>
      <c r="C129">
        <v>53.365164700000001</v>
      </c>
      <c r="D129" t="s">
        <v>15</v>
      </c>
      <c r="H129" t="s">
        <v>3</v>
      </c>
      <c r="K129" t="str">
        <f>IF(AND((OR(E129&lt;&gt;"",F129&lt;&gt;"",G129&lt;&gt;"")),H129="steps")=TRUE,"steps",IF(J129&lt;&gt;"","sidewalk",IF(D129&lt;&gt;"","crossing",0)))</f>
        <v>crossing</v>
      </c>
      <c r="L129">
        <f>VLOOKUP(A129,name,4,FALSE)</f>
        <v>0</v>
      </c>
    </row>
    <row r="130" spans="1:12" x14ac:dyDescent="0.2">
      <c r="A130">
        <v>1680589317</v>
      </c>
      <c r="B130">
        <v>-2.2735634</v>
      </c>
      <c r="C130">
        <v>53.3658334</v>
      </c>
      <c r="D130" t="s">
        <v>15</v>
      </c>
      <c r="H130" t="s">
        <v>3</v>
      </c>
      <c r="K130" t="str">
        <f>IF(AND((OR(E130&lt;&gt;"",F130&lt;&gt;"",G130&lt;&gt;"")),H130="steps")=TRUE,"steps",IF(J130&lt;&gt;"","sidewalk",IF(D130&lt;&gt;"","crossing",0)))</f>
        <v>crossing</v>
      </c>
      <c r="L130">
        <f>VLOOKUP(A130,name,4,FALSE)</f>
        <v>0</v>
      </c>
    </row>
    <row r="131" spans="1:12" x14ac:dyDescent="0.2">
      <c r="A131">
        <v>1680589393</v>
      </c>
      <c r="B131">
        <v>-2.2658182999999998</v>
      </c>
      <c r="C131">
        <v>53.366937499999999</v>
      </c>
      <c r="D131" t="s">
        <v>15</v>
      </c>
      <c r="H131" t="s">
        <v>3</v>
      </c>
      <c r="K131" t="str">
        <f>IF(AND((OR(E131&lt;&gt;"",F131&lt;&gt;"",G131&lt;&gt;"")),H131="steps")=TRUE,"steps",IF(J131&lt;&gt;"","sidewalk",IF(D131&lt;&gt;"","crossing",0)))</f>
        <v>crossing</v>
      </c>
      <c r="L131">
        <f>VLOOKUP(A131,name,4,FALSE)</f>
        <v>0</v>
      </c>
    </row>
    <row r="132" spans="1:12" x14ac:dyDescent="0.2">
      <c r="A132">
        <v>1680923155</v>
      </c>
      <c r="B132">
        <v>-2.2259579999999999</v>
      </c>
      <c r="C132">
        <v>53.4766622</v>
      </c>
      <c r="D132" t="s">
        <v>15</v>
      </c>
      <c r="H132" t="s">
        <v>3</v>
      </c>
      <c r="K132" t="str">
        <f>IF(AND((OR(E132&lt;&gt;"",F132&lt;&gt;"",G132&lt;&gt;"")),H132="steps")=TRUE,"steps",IF(J132&lt;&gt;"","sidewalk",IF(D132&lt;&gt;"","crossing",0)))</f>
        <v>crossing</v>
      </c>
      <c r="L132">
        <f>VLOOKUP(A132,name,4,FALSE)</f>
        <v>0</v>
      </c>
    </row>
    <row r="133" spans="1:12" x14ac:dyDescent="0.2">
      <c r="A133">
        <v>1680923324</v>
      </c>
      <c r="B133">
        <v>-2.2276470000000002</v>
      </c>
      <c r="C133">
        <v>53.477123499999998</v>
      </c>
      <c r="D133" t="s">
        <v>15</v>
      </c>
      <c r="H133" t="s">
        <v>3</v>
      </c>
      <c r="K133" t="str">
        <f>IF(AND((OR(E133&lt;&gt;"",F133&lt;&gt;"",G133&lt;&gt;"")),H133="steps")=TRUE,"steps",IF(J133&lt;&gt;"","sidewalk",IF(D133&lt;&gt;"","crossing",0)))</f>
        <v>crossing</v>
      </c>
      <c r="L133">
        <f>VLOOKUP(A133,name,4,FALSE)</f>
        <v>0</v>
      </c>
    </row>
    <row r="134" spans="1:12" x14ac:dyDescent="0.2">
      <c r="A134">
        <v>1680923334</v>
      </c>
      <c r="B134">
        <v>-2.2277746</v>
      </c>
      <c r="C134">
        <v>53.477152599999997</v>
      </c>
      <c r="D134" t="s">
        <v>15</v>
      </c>
      <c r="H134" t="s">
        <v>3</v>
      </c>
      <c r="K134" t="str">
        <f>IF(AND((OR(E134&lt;&gt;"",F134&lt;&gt;"",G134&lt;&gt;"")),H134="steps")=TRUE,"steps",IF(J134&lt;&gt;"","sidewalk",IF(D134&lt;&gt;"","crossing",0)))</f>
        <v>crossing</v>
      </c>
      <c r="L134">
        <f>VLOOKUP(A134,name,4,FALSE)</f>
        <v>0</v>
      </c>
    </row>
    <row r="135" spans="1:12" x14ac:dyDescent="0.2">
      <c r="A135">
        <v>1680923381</v>
      </c>
      <c r="B135">
        <v>-2.2303856999999998</v>
      </c>
      <c r="C135">
        <v>53.477766799999998</v>
      </c>
      <c r="D135" t="s">
        <v>15</v>
      </c>
      <c r="H135" t="s">
        <v>3</v>
      </c>
      <c r="K135" t="str">
        <f>IF(AND((OR(E135&lt;&gt;"",F135&lt;&gt;"",G135&lt;&gt;"")),H135="steps")=TRUE,"steps",IF(J135&lt;&gt;"","sidewalk",IF(D135&lt;&gt;"","crossing",0)))</f>
        <v>crossing</v>
      </c>
      <c r="L135">
        <f>VLOOKUP(A135,name,4,FALSE)</f>
        <v>0</v>
      </c>
    </row>
    <row r="136" spans="1:12" x14ac:dyDescent="0.2">
      <c r="A136">
        <v>1680923399</v>
      </c>
      <c r="B136">
        <v>-2.2305166999999999</v>
      </c>
      <c r="C136">
        <v>53.477967100000001</v>
      </c>
      <c r="D136" t="s">
        <v>15</v>
      </c>
      <c r="H136" t="s">
        <v>3</v>
      </c>
      <c r="K136" t="str">
        <f>IF(AND((OR(E136&lt;&gt;"",F136&lt;&gt;"",G136&lt;&gt;"")),H136="steps")=TRUE,"steps",IF(J136&lt;&gt;"","sidewalk",IF(D136&lt;&gt;"","crossing",0)))</f>
        <v>crossing</v>
      </c>
      <c r="L136">
        <f>VLOOKUP(A136,name,4,FALSE)</f>
        <v>0</v>
      </c>
    </row>
    <row r="137" spans="1:12" x14ac:dyDescent="0.2">
      <c r="A137">
        <v>1837760443</v>
      </c>
      <c r="B137">
        <v>-2.2223438999999998</v>
      </c>
      <c r="C137">
        <v>53.459741399999999</v>
      </c>
      <c r="D137" t="s">
        <v>15</v>
      </c>
      <c r="H137" t="s">
        <v>3</v>
      </c>
      <c r="K137" t="str">
        <f>IF(AND((OR(E137&lt;&gt;"",F137&lt;&gt;"",G137&lt;&gt;"")),H137="steps")=TRUE,"steps",IF(J137&lt;&gt;"","sidewalk",IF(D137&lt;&gt;"","crossing",0)))</f>
        <v>crossing</v>
      </c>
      <c r="L137">
        <f>VLOOKUP(A137,name,4,FALSE)</f>
        <v>0</v>
      </c>
    </row>
    <row r="138" spans="1:12" x14ac:dyDescent="0.2">
      <c r="A138">
        <v>1837760580</v>
      </c>
      <c r="B138">
        <v>-2.2225516999999999</v>
      </c>
      <c r="C138">
        <v>53.4599835</v>
      </c>
      <c r="D138" t="s">
        <v>15</v>
      </c>
      <c r="H138" t="s">
        <v>3</v>
      </c>
      <c r="K138" t="str">
        <f>IF(AND((OR(E138&lt;&gt;"",F138&lt;&gt;"",G138&lt;&gt;"")),H138="steps")=TRUE,"steps",IF(J138&lt;&gt;"","sidewalk",IF(D138&lt;&gt;"","crossing",0)))</f>
        <v>crossing</v>
      </c>
      <c r="L138">
        <f>VLOOKUP(A138,name,4,FALSE)</f>
        <v>0</v>
      </c>
    </row>
    <row r="139" spans="1:12" x14ac:dyDescent="0.2">
      <c r="A139">
        <v>1837761236</v>
      </c>
      <c r="B139">
        <v>-2.2281249999999999</v>
      </c>
      <c r="C139">
        <v>53.462741899999997</v>
      </c>
      <c r="D139" t="s">
        <v>15</v>
      </c>
      <c r="H139" t="s">
        <v>3</v>
      </c>
      <c r="K139" t="str">
        <f>IF(AND((OR(E139&lt;&gt;"",F139&lt;&gt;"",G139&lt;&gt;"")),H139="steps")=TRUE,"steps",IF(J139&lt;&gt;"","sidewalk",IF(D139&lt;&gt;"","crossing",0)))</f>
        <v>crossing</v>
      </c>
      <c r="L139">
        <f>VLOOKUP(A139,name,4,FALSE)</f>
        <v>0</v>
      </c>
    </row>
    <row r="140" spans="1:12" x14ac:dyDescent="0.2">
      <c r="A140">
        <v>1837761251</v>
      </c>
      <c r="B140">
        <v>-2.2248966000000001</v>
      </c>
      <c r="C140">
        <v>53.462845899999998</v>
      </c>
      <c r="D140" t="s">
        <v>15</v>
      </c>
      <c r="H140" t="s">
        <v>3</v>
      </c>
      <c r="K140" t="str">
        <f>IF(AND((OR(E140&lt;&gt;"",F140&lt;&gt;"",G140&lt;&gt;"")),H140="steps")=TRUE,"steps",IF(J140&lt;&gt;"","sidewalk",IF(D140&lt;&gt;"","crossing",0)))</f>
        <v>crossing</v>
      </c>
      <c r="L140">
        <f>VLOOKUP(A140,name,4,FALSE)</f>
        <v>0</v>
      </c>
    </row>
    <row r="141" spans="1:12" x14ac:dyDescent="0.2">
      <c r="A141">
        <v>1837761335</v>
      </c>
      <c r="B141">
        <v>-2.2273173000000002</v>
      </c>
      <c r="C141">
        <v>53.463381400000003</v>
      </c>
      <c r="D141" t="s">
        <v>15</v>
      </c>
      <c r="H141" t="s">
        <v>3</v>
      </c>
      <c r="K141" t="str">
        <f>IF(AND((OR(E141&lt;&gt;"",F141&lt;&gt;"",G141&lt;&gt;"")),H141="steps")=TRUE,"steps",IF(J141&lt;&gt;"","sidewalk",IF(D141&lt;&gt;"","crossing",0)))</f>
        <v>crossing</v>
      </c>
      <c r="L141">
        <f>VLOOKUP(A141,name,4,FALSE)</f>
        <v>0</v>
      </c>
    </row>
    <row r="142" spans="1:12" x14ac:dyDescent="0.2">
      <c r="A142">
        <v>1837761422</v>
      </c>
      <c r="B142">
        <v>-2.2258404000000001</v>
      </c>
      <c r="C142">
        <v>53.463679999999997</v>
      </c>
      <c r="D142" t="s">
        <v>15</v>
      </c>
      <c r="H142" t="s">
        <v>3</v>
      </c>
      <c r="K142" t="str">
        <f>IF(AND((OR(E142&lt;&gt;"",F142&lt;&gt;"",G142&lt;&gt;"")),H142="steps")=TRUE,"steps",IF(J142&lt;&gt;"","sidewalk",IF(D142&lt;&gt;"","crossing",0)))</f>
        <v>crossing</v>
      </c>
      <c r="L142">
        <f>VLOOKUP(A142,name,4,FALSE)</f>
        <v>0</v>
      </c>
    </row>
    <row r="143" spans="1:12" x14ac:dyDescent="0.2">
      <c r="A143">
        <v>1860580038</v>
      </c>
      <c r="B143">
        <v>-2.2719575000000001</v>
      </c>
      <c r="C143">
        <v>53.363061100000003</v>
      </c>
      <c r="D143" t="s">
        <v>15</v>
      </c>
      <c r="H143" t="s">
        <v>3</v>
      </c>
      <c r="K143" t="str">
        <f>IF(AND((OR(E143&lt;&gt;"",F143&lt;&gt;"",G143&lt;&gt;"")),H143="steps")=TRUE,"steps",IF(J143&lt;&gt;"","sidewalk",IF(D143&lt;&gt;"","crossing",0)))</f>
        <v>crossing</v>
      </c>
      <c r="L143">
        <f>VLOOKUP(A143,name,4,FALSE)</f>
        <v>0</v>
      </c>
    </row>
    <row r="144" spans="1:12" x14ac:dyDescent="0.2">
      <c r="A144">
        <v>1860580049</v>
      </c>
      <c r="B144">
        <v>-2.2719423000000001</v>
      </c>
      <c r="C144">
        <v>53.3631326</v>
      </c>
      <c r="D144" t="s">
        <v>15</v>
      </c>
      <c r="H144" t="s">
        <v>3</v>
      </c>
      <c r="K144" t="str">
        <f>IF(AND((OR(E144&lt;&gt;"",F144&lt;&gt;"",G144&lt;&gt;"")),H144="steps")=TRUE,"steps",IF(J144&lt;&gt;"","sidewalk",IF(D144&lt;&gt;"","crossing",0)))</f>
        <v>crossing</v>
      </c>
      <c r="L144">
        <f>VLOOKUP(A144,name,4,FALSE)</f>
        <v>0</v>
      </c>
    </row>
    <row r="145" spans="1:12" x14ac:dyDescent="0.2">
      <c r="A145">
        <v>2038650701</v>
      </c>
      <c r="B145">
        <v>-2.2709920000000001</v>
      </c>
      <c r="C145">
        <v>53.361738600000002</v>
      </c>
      <c r="D145" t="s">
        <v>15</v>
      </c>
      <c r="H145" t="s">
        <v>3</v>
      </c>
      <c r="K145" t="str">
        <f>IF(AND((OR(E145&lt;&gt;"",F145&lt;&gt;"",G145&lt;&gt;"")),H145="steps")=TRUE,"steps",IF(J145&lt;&gt;"","sidewalk",IF(D145&lt;&gt;"","crossing",0)))</f>
        <v>crossing</v>
      </c>
      <c r="L145">
        <f>VLOOKUP(A145,name,4,FALSE)</f>
        <v>0</v>
      </c>
    </row>
    <row r="146" spans="1:12" x14ac:dyDescent="0.2">
      <c r="A146">
        <v>2038650709</v>
      </c>
      <c r="B146">
        <v>-2.2715223999999998</v>
      </c>
      <c r="C146">
        <v>53.362116299999997</v>
      </c>
      <c r="D146" t="s">
        <v>15</v>
      </c>
      <c r="H146" t="s">
        <v>3</v>
      </c>
      <c r="K146" t="str">
        <f>IF(AND((OR(E146&lt;&gt;"",F146&lt;&gt;"",G146&lt;&gt;"")),H146="steps")=TRUE,"steps",IF(J146&lt;&gt;"","sidewalk",IF(D146&lt;&gt;"","crossing",0)))</f>
        <v>crossing</v>
      </c>
      <c r="L146">
        <f>VLOOKUP(A146,name,4,FALSE)</f>
        <v>0</v>
      </c>
    </row>
    <row r="147" spans="1:12" x14ac:dyDescent="0.2">
      <c r="A147">
        <v>2552295553</v>
      </c>
      <c r="B147">
        <v>-2.2371094999999999</v>
      </c>
      <c r="C147">
        <v>53.476953799999997</v>
      </c>
      <c r="D147" t="s">
        <v>15</v>
      </c>
      <c r="H147" t="s">
        <v>3</v>
      </c>
      <c r="K147" t="str">
        <f>IF(AND((OR(E147&lt;&gt;"",F147&lt;&gt;"",G147&lt;&gt;"")),H147="steps")=TRUE,"steps",IF(J147&lt;&gt;"","sidewalk",IF(D147&lt;&gt;"","crossing",0)))</f>
        <v>crossing</v>
      </c>
      <c r="L147">
        <f>VLOOKUP(A147,name,4,FALSE)</f>
        <v>0</v>
      </c>
    </row>
    <row r="148" spans="1:12" x14ac:dyDescent="0.2">
      <c r="A148">
        <v>2552295562</v>
      </c>
      <c r="B148">
        <v>-2.2370057999999999</v>
      </c>
      <c r="C148">
        <v>53.476965900000003</v>
      </c>
      <c r="D148" t="s">
        <v>15</v>
      </c>
      <c r="H148" t="s">
        <v>3</v>
      </c>
      <c r="K148" t="str">
        <f>IF(AND((OR(E148&lt;&gt;"",F148&lt;&gt;"",G148&lt;&gt;"")),H148="steps")=TRUE,"steps",IF(J148&lt;&gt;"","sidewalk",IF(D148&lt;&gt;"","crossing",0)))</f>
        <v>crossing</v>
      </c>
      <c r="L148">
        <f>VLOOKUP(A148,name,4,FALSE)</f>
        <v>0</v>
      </c>
    </row>
    <row r="149" spans="1:12" x14ac:dyDescent="0.2">
      <c r="A149">
        <v>2557866065</v>
      </c>
      <c r="B149">
        <v>-2.2351882000000001</v>
      </c>
      <c r="C149">
        <v>53.480793599999998</v>
      </c>
      <c r="D149" t="s">
        <v>15</v>
      </c>
      <c r="H149" t="s">
        <v>3</v>
      </c>
      <c r="K149" t="str">
        <f>IF(AND((OR(E149&lt;&gt;"",F149&lt;&gt;"",G149&lt;&gt;"")),H149="steps")=TRUE,"steps",IF(J149&lt;&gt;"","sidewalk",IF(D149&lt;&gt;"","crossing",0)))</f>
        <v>crossing</v>
      </c>
      <c r="L149">
        <f>VLOOKUP(A149,name,4,FALSE)</f>
        <v>0</v>
      </c>
    </row>
    <row r="150" spans="1:12" x14ac:dyDescent="0.2">
      <c r="A150">
        <v>2557866094</v>
      </c>
      <c r="B150">
        <v>-2.2370258000000001</v>
      </c>
      <c r="C150">
        <v>53.479423199999999</v>
      </c>
      <c r="D150" t="s">
        <v>15</v>
      </c>
      <c r="H150" t="s">
        <v>3</v>
      </c>
      <c r="K150" t="str">
        <f>IF(AND((OR(E150&lt;&gt;"",F150&lt;&gt;"",G150&lt;&gt;"")),H150="steps")=TRUE,"steps",IF(J150&lt;&gt;"","sidewalk",IF(D150&lt;&gt;"","crossing",0)))</f>
        <v>crossing</v>
      </c>
      <c r="L150">
        <f>VLOOKUP(A150,name,4,FALSE)</f>
        <v>0</v>
      </c>
    </row>
    <row r="151" spans="1:12" x14ac:dyDescent="0.2">
      <c r="A151">
        <v>3782047526</v>
      </c>
      <c r="B151">
        <v>-2.2417487999999999</v>
      </c>
      <c r="C151">
        <v>53.473055000000002</v>
      </c>
      <c r="D151" t="s">
        <v>15</v>
      </c>
      <c r="H151" t="s">
        <v>3</v>
      </c>
      <c r="K151" t="str">
        <f>IF(AND((OR(E151&lt;&gt;"",F151&lt;&gt;"",G151&lt;&gt;"")),H151="steps")=TRUE,"steps",IF(J151&lt;&gt;"","sidewalk",IF(D151&lt;&gt;"","crossing",0)))</f>
        <v>crossing</v>
      </c>
      <c r="L151">
        <f>VLOOKUP(A151,name,4,FALSE)</f>
        <v>0</v>
      </c>
    </row>
    <row r="152" spans="1:12" x14ac:dyDescent="0.2">
      <c r="A152">
        <v>4488859930</v>
      </c>
      <c r="B152">
        <v>-2.2510221000000001</v>
      </c>
      <c r="C152">
        <v>53.474505000000001</v>
      </c>
      <c r="D152" t="s">
        <v>15</v>
      </c>
      <c r="H152" t="s">
        <v>3</v>
      </c>
      <c r="K152" t="str">
        <f>IF(AND((OR(E152&lt;&gt;"",F152&lt;&gt;"",G152&lt;&gt;"")),H152="steps")=TRUE,"steps",IF(J152&lt;&gt;"","sidewalk",IF(D152&lt;&gt;"","crossing",0)))</f>
        <v>crossing</v>
      </c>
      <c r="L152">
        <f>VLOOKUP(A152,name,4,FALSE)</f>
        <v>0</v>
      </c>
    </row>
    <row r="153" spans="1:12" x14ac:dyDescent="0.2">
      <c r="A153">
        <v>4740512909</v>
      </c>
      <c r="B153">
        <v>-2.2896695999999999</v>
      </c>
      <c r="C153">
        <v>53.392962500000003</v>
      </c>
      <c r="D153" t="s">
        <v>15</v>
      </c>
      <c r="H153" t="s">
        <v>3</v>
      </c>
      <c r="K153" t="str">
        <f>IF(AND((OR(E153&lt;&gt;"",F153&lt;&gt;"",G153&lt;&gt;"")),H153="steps")=TRUE,"steps",IF(J153&lt;&gt;"","sidewalk",IF(D153&lt;&gt;"","crossing",0)))</f>
        <v>crossing</v>
      </c>
      <c r="L153">
        <f>VLOOKUP(A153,name,4,FALSE)</f>
        <v>0</v>
      </c>
    </row>
    <row r="154" spans="1:12" x14ac:dyDescent="0.2">
      <c r="A154">
        <v>20911080</v>
      </c>
      <c r="B154">
        <v>-2.2632889999999999</v>
      </c>
      <c r="C154">
        <v>53.366036299999998</v>
      </c>
      <c r="D154" t="s">
        <v>12</v>
      </c>
      <c r="H154" t="s">
        <v>3</v>
      </c>
      <c r="K154" t="str">
        <f>IF(AND((OR(E154&lt;&gt;"",F154&lt;&gt;"",G154&lt;&gt;"")),H154="steps")=TRUE,"steps",IF(J154&lt;&gt;"","sidewalk",IF(D154&lt;&gt;"","crossing",0)))</f>
        <v>crossing</v>
      </c>
      <c r="L154">
        <f>VLOOKUP(A154,name,4,FALSE)</f>
        <v>0</v>
      </c>
    </row>
    <row r="155" spans="1:12" x14ac:dyDescent="0.2">
      <c r="A155">
        <v>2557797899</v>
      </c>
      <c r="B155">
        <v>-2.2406448999999999</v>
      </c>
      <c r="C155">
        <v>53.473933000000002</v>
      </c>
      <c r="D155" t="s">
        <v>12</v>
      </c>
      <c r="H155" t="s">
        <v>3</v>
      </c>
      <c r="K155" t="str">
        <f>IF(AND((OR(E155&lt;&gt;"",F155&lt;&gt;"",G155&lt;&gt;"")),H155="steps")=TRUE,"steps",IF(J155&lt;&gt;"","sidewalk",IF(D155&lt;&gt;"","crossing",0)))</f>
        <v>crossing</v>
      </c>
      <c r="L155">
        <f>VLOOKUP(A155,name,4,FALSE)</f>
        <v>0</v>
      </c>
    </row>
    <row r="156" spans="1:12" x14ac:dyDescent="0.2">
      <c r="A156">
        <v>2557797908</v>
      </c>
      <c r="B156">
        <v>-2.2404570000000001</v>
      </c>
      <c r="C156">
        <v>53.473745399999999</v>
      </c>
      <c r="D156" t="s">
        <v>12</v>
      </c>
      <c r="H156" t="s">
        <v>3</v>
      </c>
      <c r="K156" t="str">
        <f>IF(AND((OR(E156&lt;&gt;"",F156&lt;&gt;"",G156&lt;&gt;"")),H156="steps")=TRUE,"steps",IF(J156&lt;&gt;"","sidewalk",IF(D156&lt;&gt;"","crossing",0)))</f>
        <v>crossing</v>
      </c>
      <c r="L156">
        <f>VLOOKUP(A156,name,4,FALSE)</f>
        <v>0</v>
      </c>
    </row>
    <row r="157" spans="1:12" x14ac:dyDescent="0.2">
      <c r="A157">
        <v>366524829</v>
      </c>
      <c r="B157">
        <v>-2.2355128</v>
      </c>
      <c r="C157">
        <v>53.510800699999997</v>
      </c>
      <c r="D157" t="s">
        <v>16</v>
      </c>
      <c r="H157" t="s">
        <v>3</v>
      </c>
      <c r="K157" t="str">
        <f>IF(AND((OR(E157&lt;&gt;"",F157&lt;&gt;"",G157&lt;&gt;"")),H157="steps")=TRUE,"steps",IF(J157&lt;&gt;"","sidewalk",IF(D157&lt;&gt;"","crossing",0)))</f>
        <v>crossing</v>
      </c>
      <c r="L157">
        <f>VLOOKUP(A157,name,4,FALSE)</f>
        <v>0</v>
      </c>
    </row>
    <row r="158" spans="1:12" x14ac:dyDescent="0.2">
      <c r="A158">
        <v>1588976247</v>
      </c>
      <c r="B158">
        <v>-2.2541335999999998</v>
      </c>
      <c r="C158">
        <v>53.425188400000003</v>
      </c>
      <c r="D158" t="s">
        <v>16</v>
      </c>
      <c r="H158" t="s">
        <v>3</v>
      </c>
      <c r="K158" t="str">
        <f>IF(AND((OR(E158&lt;&gt;"",F158&lt;&gt;"",G158&lt;&gt;"")),H158="steps")=TRUE,"steps",IF(J158&lt;&gt;"","sidewalk",IF(D158&lt;&gt;"","crossing",0)))</f>
        <v>crossing</v>
      </c>
      <c r="L158">
        <f>VLOOKUP(A158,name,4,FALSE)</f>
        <v>0</v>
      </c>
    </row>
    <row r="159" spans="1:12" x14ac:dyDescent="0.2">
      <c r="A159">
        <v>1588976452</v>
      </c>
      <c r="B159">
        <v>-2.2540884000000001</v>
      </c>
      <c r="C159">
        <v>53.425510000000003</v>
      </c>
      <c r="D159" t="s">
        <v>16</v>
      </c>
      <c r="H159" t="s">
        <v>3</v>
      </c>
      <c r="K159" t="str">
        <f>IF(AND((OR(E159&lt;&gt;"",F159&lt;&gt;"",G159&lt;&gt;"")),H159="steps")=TRUE,"steps",IF(J159&lt;&gt;"","sidewalk",IF(D159&lt;&gt;"","crossing",0)))</f>
        <v>crossing</v>
      </c>
      <c r="L159">
        <f>VLOOKUP(A159,name,4,FALSE)</f>
        <v>0</v>
      </c>
    </row>
    <row r="160" spans="1:12" x14ac:dyDescent="0.2">
      <c r="A160">
        <v>1770588016</v>
      </c>
      <c r="B160">
        <v>-2.2421966000000002</v>
      </c>
      <c r="C160">
        <v>53.500070399999998</v>
      </c>
      <c r="D160" t="s">
        <v>16</v>
      </c>
      <c r="H160" t="s">
        <v>3</v>
      </c>
      <c r="K160" t="str">
        <f>IF(AND((OR(E160&lt;&gt;"",F160&lt;&gt;"",G160&lt;&gt;"")),H160="steps")=TRUE,"steps",IF(J160&lt;&gt;"","sidewalk",IF(D160&lt;&gt;"","crossing",0)))</f>
        <v>crossing</v>
      </c>
      <c r="L160">
        <f>VLOOKUP(A160,name,4,FALSE)</f>
        <v>0</v>
      </c>
    </row>
    <row r="161" spans="1:12" x14ac:dyDescent="0.2">
      <c r="A161">
        <v>1987350820</v>
      </c>
      <c r="B161">
        <v>-2.2168019999999999</v>
      </c>
      <c r="C161">
        <v>53.440895400000002</v>
      </c>
      <c r="D161" t="s">
        <v>16</v>
      </c>
      <c r="H161" t="s">
        <v>3</v>
      </c>
      <c r="K161" t="str">
        <f>IF(AND((OR(E161&lt;&gt;"",F161&lt;&gt;"",G161&lt;&gt;"")),H161="steps")=TRUE,"steps",IF(J161&lt;&gt;"","sidewalk",IF(D161&lt;&gt;"","crossing",0)))</f>
        <v>crossing</v>
      </c>
      <c r="L161">
        <f>VLOOKUP(A161,name,4,FALSE)</f>
        <v>0</v>
      </c>
    </row>
    <row r="162" spans="1:12" x14ac:dyDescent="0.2">
      <c r="A162">
        <v>1987350843</v>
      </c>
      <c r="B162">
        <v>-2.2170361999999999</v>
      </c>
      <c r="C162">
        <v>53.440755500000002</v>
      </c>
      <c r="D162" t="s">
        <v>16</v>
      </c>
      <c r="H162" t="s">
        <v>3</v>
      </c>
      <c r="K162" t="str">
        <f>IF(AND((OR(E162&lt;&gt;"",F162&lt;&gt;"",G162&lt;&gt;"")),H162="steps")=TRUE,"steps",IF(J162&lt;&gt;"","sidewalk",IF(D162&lt;&gt;"","crossing",0)))</f>
        <v>crossing</v>
      </c>
      <c r="L162">
        <f>VLOOKUP(A162,name,4,FALSE)</f>
        <v>0</v>
      </c>
    </row>
    <row r="163" spans="1:12" x14ac:dyDescent="0.2">
      <c r="A163">
        <v>2557797894</v>
      </c>
      <c r="B163">
        <v>-2.2376960000000001</v>
      </c>
      <c r="C163">
        <v>53.480499399999999</v>
      </c>
      <c r="D163" t="s">
        <v>16</v>
      </c>
      <c r="H163" t="s">
        <v>3</v>
      </c>
      <c r="K163" t="str">
        <f>IF(AND((OR(E163&lt;&gt;"",F163&lt;&gt;"",G163&lt;&gt;"")),H163="steps")=TRUE,"steps",IF(J163&lt;&gt;"","sidewalk",IF(D163&lt;&gt;"","crossing",0)))</f>
        <v>crossing</v>
      </c>
      <c r="L163">
        <f>VLOOKUP(A163,name,4,FALSE)</f>
        <v>0</v>
      </c>
    </row>
    <row r="164" spans="1:12" x14ac:dyDescent="0.2">
      <c r="A164">
        <v>2557797915</v>
      </c>
      <c r="B164">
        <v>-2.2378990000000001</v>
      </c>
      <c r="C164">
        <v>53.480350700000002</v>
      </c>
      <c r="D164" t="s">
        <v>16</v>
      </c>
      <c r="H164" t="s">
        <v>3</v>
      </c>
      <c r="K164" t="str">
        <f>IF(AND((OR(E164&lt;&gt;"",F164&lt;&gt;"",G164&lt;&gt;"")),H164="steps")=TRUE,"steps",IF(J164&lt;&gt;"","sidewalk",IF(D164&lt;&gt;"","crossing",0)))</f>
        <v>crossing</v>
      </c>
      <c r="L164">
        <f>VLOOKUP(A164,name,4,FALSE)</f>
        <v>0</v>
      </c>
    </row>
    <row r="165" spans="1:12" x14ac:dyDescent="0.2">
      <c r="A165">
        <v>2942189596</v>
      </c>
      <c r="B165">
        <v>-2.2365401</v>
      </c>
      <c r="C165">
        <v>53.511915700000003</v>
      </c>
      <c r="D165" t="s">
        <v>16</v>
      </c>
      <c r="H165" t="s">
        <v>3</v>
      </c>
      <c r="K165" t="str">
        <f>IF(AND((OR(E165&lt;&gt;"",F165&lt;&gt;"",G165&lt;&gt;"")),H165="steps")=TRUE,"steps",IF(J165&lt;&gt;"","sidewalk",IF(D165&lt;&gt;"","crossing",0)))</f>
        <v>crossing</v>
      </c>
      <c r="L165">
        <f>VLOOKUP(A165,name,4,FALSE)</f>
        <v>0</v>
      </c>
    </row>
    <row r="166" spans="1:12" x14ac:dyDescent="0.2">
      <c r="A166">
        <v>2947318749</v>
      </c>
      <c r="B166">
        <v>-2.1957692</v>
      </c>
      <c r="C166">
        <v>53.4845635</v>
      </c>
      <c r="D166" t="s">
        <v>16</v>
      </c>
      <c r="H166" t="s">
        <v>3</v>
      </c>
      <c r="K166" t="str">
        <f>IF(AND((OR(E166&lt;&gt;"",F166&lt;&gt;"",G166&lt;&gt;"")),H166="steps")=TRUE,"steps",IF(J166&lt;&gt;"","sidewalk",IF(D166&lt;&gt;"","crossing",0)))</f>
        <v>crossing</v>
      </c>
      <c r="L166">
        <f>VLOOKUP(A166,name,4,FALSE)</f>
        <v>0</v>
      </c>
    </row>
    <row r="167" spans="1:12" x14ac:dyDescent="0.2">
      <c r="A167">
        <v>2947318750</v>
      </c>
      <c r="B167">
        <v>-2.1953483999999999</v>
      </c>
      <c r="C167">
        <v>53.484013300000001</v>
      </c>
      <c r="D167" t="s">
        <v>16</v>
      </c>
      <c r="H167" t="s">
        <v>3</v>
      </c>
      <c r="K167" t="str">
        <f>IF(AND((OR(E167&lt;&gt;"",F167&lt;&gt;"",G167&lt;&gt;"")),H167="steps")=TRUE,"steps",IF(J167&lt;&gt;"","sidewalk",IF(D167&lt;&gt;"","crossing",0)))</f>
        <v>crossing</v>
      </c>
      <c r="L167">
        <f>VLOOKUP(A167,name,4,FALSE)</f>
        <v>0</v>
      </c>
    </row>
    <row r="168" spans="1:12" x14ac:dyDescent="0.2">
      <c r="A168">
        <v>2947318751</v>
      </c>
      <c r="B168">
        <v>-2.1952349</v>
      </c>
      <c r="C168">
        <v>53.483829499999999</v>
      </c>
      <c r="D168" t="s">
        <v>16</v>
      </c>
      <c r="H168" t="s">
        <v>3</v>
      </c>
      <c r="K168" t="str">
        <f>IF(AND((OR(E168&lt;&gt;"",F168&lt;&gt;"",G168&lt;&gt;"")),H168="steps")=TRUE,"steps",IF(J168&lt;&gt;"","sidewalk",IF(D168&lt;&gt;"","crossing",0)))</f>
        <v>crossing</v>
      </c>
      <c r="L168">
        <f>VLOOKUP(A168,name,4,FALSE)</f>
        <v>0</v>
      </c>
    </row>
    <row r="169" spans="1:12" x14ac:dyDescent="0.2">
      <c r="A169">
        <v>3683764030</v>
      </c>
      <c r="B169">
        <v>-2.2369043</v>
      </c>
      <c r="C169">
        <v>53.447157099999998</v>
      </c>
      <c r="D169" t="s">
        <v>16</v>
      </c>
      <c r="H169" t="s">
        <v>3</v>
      </c>
      <c r="K169" t="str">
        <f>IF(AND((OR(E169&lt;&gt;"",F169&lt;&gt;"",G169&lt;&gt;"")),H169="steps")=TRUE,"steps",IF(J169&lt;&gt;"","sidewalk",IF(D169&lt;&gt;"","crossing",0)))</f>
        <v>crossing</v>
      </c>
      <c r="L169">
        <f>VLOOKUP(A169,name,4,FALSE)</f>
        <v>0</v>
      </c>
    </row>
    <row r="170" spans="1:12" x14ac:dyDescent="0.2">
      <c r="A170">
        <v>4192330292</v>
      </c>
      <c r="B170">
        <v>-2.2444730000000002</v>
      </c>
      <c r="C170">
        <v>53.387692999999999</v>
      </c>
      <c r="D170" t="s">
        <v>16</v>
      </c>
      <c r="H170" t="s">
        <v>3</v>
      </c>
      <c r="K170" t="str">
        <f>IF(AND((OR(E170&lt;&gt;"",F170&lt;&gt;"",G170&lt;&gt;"")),H170="steps")=TRUE,"steps",IF(J170&lt;&gt;"","sidewalk",IF(D170&lt;&gt;"","crossing",0)))</f>
        <v>crossing</v>
      </c>
      <c r="L170">
        <f>VLOOKUP(A170,name,4,FALSE)</f>
        <v>0</v>
      </c>
    </row>
    <row r="171" spans="1:12" x14ac:dyDescent="0.2">
      <c r="A171">
        <v>4301952127</v>
      </c>
      <c r="B171">
        <v>-2.2546949000000001</v>
      </c>
      <c r="C171">
        <v>53.476511100000003</v>
      </c>
      <c r="D171" t="s">
        <v>16</v>
      </c>
      <c r="H171" t="s">
        <v>3</v>
      </c>
      <c r="K171" t="str">
        <f>IF(AND((OR(E171&lt;&gt;"",F171&lt;&gt;"",G171&lt;&gt;"")),H171="steps")=TRUE,"steps",IF(J171&lt;&gt;"","sidewalk",IF(D171&lt;&gt;"","crossing",0)))</f>
        <v>crossing</v>
      </c>
      <c r="L171">
        <f>VLOOKUP(A171,name,4,FALSE)</f>
        <v>0</v>
      </c>
    </row>
    <row r="172" spans="1:12" x14ac:dyDescent="0.2">
      <c r="A172">
        <v>4362000924</v>
      </c>
      <c r="B172">
        <v>-2.1920858000000001</v>
      </c>
      <c r="C172">
        <v>53.438887700000002</v>
      </c>
      <c r="D172" t="s">
        <v>16</v>
      </c>
      <c r="H172" t="s">
        <v>3</v>
      </c>
      <c r="K172" t="str">
        <f>IF(AND((OR(E172&lt;&gt;"",F172&lt;&gt;"",G172&lt;&gt;"")),H172="steps")=TRUE,"steps",IF(J172&lt;&gt;"","sidewalk",IF(D172&lt;&gt;"","crossing",0)))</f>
        <v>crossing</v>
      </c>
      <c r="L172">
        <f>VLOOKUP(A172,name,4,FALSE)</f>
        <v>0</v>
      </c>
    </row>
    <row r="173" spans="1:12" x14ac:dyDescent="0.2">
      <c r="A173">
        <v>4457738472</v>
      </c>
      <c r="B173">
        <v>-2.2410125999999999</v>
      </c>
      <c r="C173">
        <v>53.474642000000003</v>
      </c>
      <c r="D173" t="s">
        <v>16</v>
      </c>
      <c r="H173" t="s">
        <v>3</v>
      </c>
      <c r="K173" t="str">
        <f>IF(AND((OR(E173&lt;&gt;"",F173&lt;&gt;"",G173&lt;&gt;"")),H173="steps")=TRUE,"steps",IF(J173&lt;&gt;"","sidewalk",IF(D173&lt;&gt;"","crossing",0)))</f>
        <v>crossing</v>
      </c>
      <c r="L173">
        <f>VLOOKUP(A173,name,4,FALSE)</f>
        <v>0</v>
      </c>
    </row>
    <row r="174" spans="1:12" x14ac:dyDescent="0.2">
      <c r="A174">
        <v>4728631180</v>
      </c>
      <c r="B174">
        <v>-2.1720785999999999</v>
      </c>
      <c r="C174">
        <v>53.464624800000003</v>
      </c>
      <c r="D174" t="s">
        <v>16</v>
      </c>
      <c r="H174" t="s">
        <v>3</v>
      </c>
      <c r="K174" t="str">
        <f>IF(AND((OR(E174&lt;&gt;"",F174&lt;&gt;"",G174&lt;&gt;"")),H174="steps")=TRUE,"steps",IF(J174&lt;&gt;"","sidewalk",IF(D174&lt;&gt;"","crossing",0)))</f>
        <v>crossing</v>
      </c>
      <c r="L174">
        <f>VLOOKUP(A174,name,4,FALSE)</f>
        <v>0</v>
      </c>
    </row>
    <row r="175" spans="1:12" x14ac:dyDescent="0.2">
      <c r="A175">
        <v>4418980</v>
      </c>
      <c r="B175">
        <v>-2.2288502000000001</v>
      </c>
      <c r="C175">
        <v>53.452314100000002</v>
      </c>
      <c r="H175" t="s">
        <v>23</v>
      </c>
      <c r="J175" t="s">
        <v>20</v>
      </c>
      <c r="K175" t="str">
        <f>IF(AND((OR(E175&lt;&gt;"",F175&lt;&gt;"",G175&lt;&gt;"")),H175="steps")=TRUE,"steps",IF(J175&lt;&gt;"","sidewalk",IF(D175&lt;&gt;"","crossing",0)))</f>
        <v>sidewalk</v>
      </c>
      <c r="L175" t="str">
        <f>VLOOKUP(A175,name,4,FALSE)</f>
        <v>Heald Place</v>
      </c>
    </row>
    <row r="176" spans="1:12" x14ac:dyDescent="0.2">
      <c r="A176">
        <v>4908220</v>
      </c>
      <c r="B176">
        <v>-2.2285308000000001</v>
      </c>
      <c r="C176">
        <v>53.460636100000002</v>
      </c>
      <c r="F176" t="s">
        <v>18</v>
      </c>
      <c r="H176" t="s">
        <v>23</v>
      </c>
      <c r="J176" t="s">
        <v>27</v>
      </c>
      <c r="K176" t="str">
        <f>IF(AND((OR(E176&lt;&gt;"",F176&lt;&gt;"",G176&lt;&gt;"")),H176="steps")=TRUE,"steps",IF(J176&lt;&gt;"","sidewalk",IF(D176&lt;&gt;"","crossing",0)))</f>
        <v>sidewalk</v>
      </c>
      <c r="L176">
        <f>VLOOKUP(A176,name,4,FALSE)</f>
        <v>0</v>
      </c>
    </row>
    <row r="177" spans="1:12" x14ac:dyDescent="0.2">
      <c r="A177">
        <v>85618350</v>
      </c>
      <c r="B177">
        <v>-2.2415476999999999</v>
      </c>
      <c r="C177">
        <v>53.486646399999998</v>
      </c>
      <c r="H177" t="s">
        <v>23</v>
      </c>
      <c r="J177" t="s">
        <v>35</v>
      </c>
      <c r="K177" t="str">
        <f>IF(AND((OR(E177&lt;&gt;"",F177&lt;&gt;"",G177&lt;&gt;"")),H177="steps")=TRUE,"steps",IF(J177&lt;&gt;"","sidewalk",IF(D177&lt;&gt;"","crossing",0)))</f>
        <v>sidewalk</v>
      </c>
      <c r="L177" t="str">
        <f>VLOOKUP(A177,name,4,FALSE)</f>
        <v>Long Millgate</v>
      </c>
    </row>
    <row r="178" spans="1:12" x14ac:dyDescent="0.2">
      <c r="A178">
        <v>359368920</v>
      </c>
      <c r="B178">
        <v>-2.1726599000000002</v>
      </c>
      <c r="C178">
        <v>53.524427899999999</v>
      </c>
      <c r="H178" t="s">
        <v>23</v>
      </c>
      <c r="J178" t="s">
        <v>20</v>
      </c>
      <c r="K178" t="str">
        <f>IF(AND((OR(E178&lt;&gt;"",F178&lt;&gt;"",G178&lt;&gt;"")),H178="steps")=TRUE,"steps",IF(J178&lt;&gt;"","sidewalk",IF(D178&lt;&gt;"","crossing",0)))</f>
        <v>sidewalk</v>
      </c>
      <c r="L178" t="str">
        <f>VLOOKUP(A178,name,4,FALSE)</f>
        <v>Branston Road</v>
      </c>
    </row>
    <row r="179" spans="1:12" x14ac:dyDescent="0.2">
      <c r="A179">
        <v>224129760</v>
      </c>
      <c r="B179">
        <v>-2.2440601999999998</v>
      </c>
      <c r="C179">
        <v>53.468359700000001</v>
      </c>
      <c r="F179" t="s">
        <v>29</v>
      </c>
      <c r="H179" t="s">
        <v>42</v>
      </c>
      <c r="J179" t="s">
        <v>27</v>
      </c>
      <c r="K179" t="str">
        <f>IF(AND((OR(E179&lt;&gt;"",F179&lt;&gt;"",G179&lt;&gt;"")),H179="steps")=TRUE,"steps",IF(J179&lt;&gt;"","sidewalk",IF(D179&lt;&gt;"","crossing",0)))</f>
        <v>sidewalk</v>
      </c>
      <c r="L179">
        <f>VLOOKUP(A179,name,4,FALSE)</f>
        <v>0</v>
      </c>
    </row>
    <row r="180" spans="1:12" x14ac:dyDescent="0.2">
      <c r="A180">
        <v>155768640</v>
      </c>
      <c r="B180">
        <v>-2.2370057999999999</v>
      </c>
      <c r="C180">
        <v>53.476965900000003</v>
      </c>
      <c r="F180" t="s">
        <v>25</v>
      </c>
      <c r="H180" t="s">
        <v>38</v>
      </c>
      <c r="J180" t="s">
        <v>20</v>
      </c>
      <c r="K180" t="str">
        <f>IF(AND((OR(E180&lt;&gt;"",F180&lt;&gt;"",G180&lt;&gt;"")),H180="steps")=TRUE,"steps",IF(J180&lt;&gt;"","sidewalk",IF(D180&lt;&gt;"","crossing",0)))</f>
        <v>sidewalk</v>
      </c>
      <c r="L180" t="str">
        <f>VLOOKUP(A180,name,4,FALSE)</f>
        <v>Canal Street</v>
      </c>
    </row>
    <row r="181" spans="1:12" x14ac:dyDescent="0.2">
      <c r="A181">
        <v>249112970</v>
      </c>
      <c r="B181">
        <v>-2.2379631999999998</v>
      </c>
      <c r="C181">
        <v>53.476373100000004</v>
      </c>
      <c r="F181" t="s">
        <v>29</v>
      </c>
      <c r="H181" t="s">
        <v>38</v>
      </c>
      <c r="J181" t="s">
        <v>20</v>
      </c>
      <c r="K181" t="str">
        <f>IF(AND((OR(E181&lt;&gt;"",F181&lt;&gt;"",G181&lt;&gt;"")),H181="steps")=TRUE,"steps",IF(J181&lt;&gt;"","sidewalk",IF(D181&lt;&gt;"","crossing",0)))</f>
        <v>sidewalk</v>
      </c>
      <c r="L181" t="str">
        <f>VLOOKUP(A181,name,4,FALSE)</f>
        <v>Abingdon Street</v>
      </c>
    </row>
    <row r="182" spans="1:12" x14ac:dyDescent="0.2">
      <c r="A182">
        <v>139284950</v>
      </c>
      <c r="B182">
        <v>-2.2502399999999998</v>
      </c>
      <c r="C182">
        <v>53.449046000000003</v>
      </c>
      <c r="F182" t="s">
        <v>18</v>
      </c>
      <c r="H182" t="s">
        <v>37</v>
      </c>
      <c r="J182" t="s">
        <v>27</v>
      </c>
      <c r="K182" t="str">
        <f>IF(AND((OR(E182&lt;&gt;"",F182&lt;&gt;"",G182&lt;&gt;"")),H182="steps")=TRUE,"steps",IF(J182&lt;&gt;"","sidewalk",IF(D182&lt;&gt;"","crossing",0)))</f>
        <v>sidewalk</v>
      </c>
      <c r="L182">
        <f>VLOOKUP(A182,name,4,FALSE)</f>
        <v>0</v>
      </c>
    </row>
    <row r="183" spans="1:12" x14ac:dyDescent="0.2">
      <c r="A183">
        <v>465874410</v>
      </c>
      <c r="B183">
        <v>-2.2516539999999998</v>
      </c>
      <c r="C183">
        <v>53.451619000000001</v>
      </c>
      <c r="F183" t="s">
        <v>18</v>
      </c>
      <c r="H183" t="s">
        <v>37</v>
      </c>
      <c r="J183" t="s">
        <v>27</v>
      </c>
      <c r="K183" t="str">
        <f>IF(AND((OR(E183&lt;&gt;"",F183&lt;&gt;"",G183&lt;&gt;"")),H183="steps")=TRUE,"steps",IF(J183&lt;&gt;"","sidewalk",IF(D183&lt;&gt;"","crossing",0)))</f>
        <v>sidewalk</v>
      </c>
      <c r="L183">
        <f>VLOOKUP(A183,name,4,FALSE)</f>
        <v>0</v>
      </c>
    </row>
    <row r="184" spans="1:12" x14ac:dyDescent="0.2">
      <c r="A184">
        <v>215361320</v>
      </c>
      <c r="B184">
        <v>-2.2799803999999999</v>
      </c>
      <c r="C184">
        <v>53.374634700000001</v>
      </c>
      <c r="H184" t="s">
        <v>41</v>
      </c>
      <c r="J184" t="s">
        <v>20</v>
      </c>
      <c r="K184" t="str">
        <f>IF(AND((OR(E184&lt;&gt;"",F184&lt;&gt;"",G184&lt;&gt;"")),H184="steps")=TRUE,"steps",IF(J184&lt;&gt;"","sidewalk",IF(D184&lt;&gt;"","crossing",0)))</f>
        <v>sidewalk</v>
      </c>
      <c r="L184" t="str">
        <f>VLOOKUP(A184,name,4,FALSE)</f>
        <v>Highnam Walk</v>
      </c>
    </row>
    <row r="185" spans="1:12" x14ac:dyDescent="0.2">
      <c r="A185">
        <v>22961330</v>
      </c>
      <c r="B185">
        <v>-2.2339842000000001</v>
      </c>
      <c r="C185">
        <v>53.478265899999997</v>
      </c>
      <c r="F185" t="s">
        <v>18</v>
      </c>
      <c r="H185" t="s">
        <v>30</v>
      </c>
      <c r="J185" t="s">
        <v>20</v>
      </c>
      <c r="K185" t="str">
        <f>IF(AND((OR(E185&lt;&gt;"",F185&lt;&gt;"",G185&lt;&gt;"")),H185="steps")=TRUE,"steps",IF(J185&lt;&gt;"","sidewalk",IF(D185&lt;&gt;"","crossing",0)))</f>
        <v>sidewalk</v>
      </c>
      <c r="L185" t="str">
        <f>VLOOKUP(A185,name,4,FALSE)</f>
        <v>Aytoun Street</v>
      </c>
    </row>
    <row r="186" spans="1:12" x14ac:dyDescent="0.2">
      <c r="A186">
        <v>28047780</v>
      </c>
      <c r="B186">
        <v>-2.2398161000000001</v>
      </c>
      <c r="C186">
        <v>53.473143499999999</v>
      </c>
      <c r="F186" t="s">
        <v>18</v>
      </c>
      <c r="H186" t="s">
        <v>30</v>
      </c>
      <c r="J186" t="s">
        <v>20</v>
      </c>
      <c r="K186" t="str">
        <f>IF(AND((OR(E186&lt;&gt;"",F186&lt;&gt;"",G186&lt;&gt;"")),H186="steps")=TRUE,"steps",IF(J186&lt;&gt;"","sidewalk",IF(D186&lt;&gt;"","crossing",0)))</f>
        <v>sidewalk</v>
      </c>
      <c r="L186" t="str">
        <f>VLOOKUP(A186,name,4,FALSE)</f>
        <v>Oxford Road</v>
      </c>
    </row>
    <row r="187" spans="1:12" x14ac:dyDescent="0.2">
      <c r="A187">
        <v>28047780</v>
      </c>
      <c r="B187">
        <v>-2.2421000000000002</v>
      </c>
      <c r="C187">
        <v>53.475656899999997</v>
      </c>
      <c r="F187" t="s">
        <v>18</v>
      </c>
      <c r="H187" t="s">
        <v>30</v>
      </c>
      <c r="J187" t="s">
        <v>20</v>
      </c>
      <c r="K187" t="str">
        <f>IF(AND((OR(E187&lt;&gt;"",F187&lt;&gt;"",G187&lt;&gt;"")),H187="steps")=TRUE,"steps",IF(J187&lt;&gt;"","sidewalk",IF(D187&lt;&gt;"","crossing",0)))</f>
        <v>sidewalk</v>
      </c>
      <c r="L187" t="str">
        <f>VLOOKUP(A187,name,4,FALSE)</f>
        <v>Oxford Road</v>
      </c>
    </row>
    <row r="188" spans="1:12" x14ac:dyDescent="0.2">
      <c r="A188">
        <v>28047870</v>
      </c>
      <c r="B188">
        <v>-2.2383915999999999</v>
      </c>
      <c r="C188">
        <v>53.476057900000001</v>
      </c>
      <c r="F188" t="s">
        <v>18</v>
      </c>
      <c r="H188" t="s">
        <v>30</v>
      </c>
      <c r="J188" t="s">
        <v>20</v>
      </c>
      <c r="K188" t="str">
        <f>IF(AND((OR(E188&lt;&gt;"",F188&lt;&gt;"",G188&lt;&gt;"")),H188="steps")=TRUE,"steps",IF(J188&lt;&gt;"","sidewalk",IF(D188&lt;&gt;"","crossing",0)))</f>
        <v>sidewalk</v>
      </c>
      <c r="L188" t="str">
        <f>VLOOKUP(A188,name,4,FALSE)</f>
        <v>Princess Street</v>
      </c>
    </row>
    <row r="189" spans="1:12" x14ac:dyDescent="0.2">
      <c r="A189">
        <v>28047870</v>
      </c>
      <c r="B189">
        <v>-2.2381597000000002</v>
      </c>
      <c r="C189">
        <v>53.475849199999999</v>
      </c>
      <c r="F189" t="s">
        <v>18</v>
      </c>
      <c r="H189" t="s">
        <v>30</v>
      </c>
      <c r="J189" t="s">
        <v>20</v>
      </c>
      <c r="K189" t="str">
        <f>IF(AND((OR(E189&lt;&gt;"",F189&lt;&gt;"",G189&lt;&gt;"")),H189="steps")=TRUE,"steps",IF(J189&lt;&gt;"","sidewalk",IF(D189&lt;&gt;"","crossing",0)))</f>
        <v>sidewalk</v>
      </c>
      <c r="L189" t="str">
        <f>VLOOKUP(A189,name,4,FALSE)</f>
        <v>Princess Street</v>
      </c>
    </row>
    <row r="190" spans="1:12" x14ac:dyDescent="0.2">
      <c r="A190">
        <v>75313250</v>
      </c>
      <c r="B190">
        <v>-2.2355358000000001</v>
      </c>
      <c r="C190">
        <v>53.4797698</v>
      </c>
      <c r="F190" t="s">
        <v>18</v>
      </c>
      <c r="H190" t="s">
        <v>30</v>
      </c>
      <c r="J190" t="s">
        <v>20</v>
      </c>
      <c r="K190" t="str">
        <f>IF(AND((OR(E190&lt;&gt;"",F190&lt;&gt;"",G190&lt;&gt;"")),H190="steps")=TRUE,"steps",IF(J190&lt;&gt;"","sidewalk",IF(D190&lt;&gt;"","crossing",0)))</f>
        <v>sidewalk</v>
      </c>
      <c r="L190" t="str">
        <f>VLOOKUP(A190,name,4,FALSE)</f>
        <v>Aytoun Street</v>
      </c>
    </row>
    <row r="191" spans="1:12" x14ac:dyDescent="0.2">
      <c r="A191">
        <v>116583590</v>
      </c>
      <c r="B191">
        <v>-2.2379802</v>
      </c>
      <c r="C191">
        <v>53.471078900000002</v>
      </c>
      <c r="F191" t="s">
        <v>18</v>
      </c>
      <c r="H191" t="s">
        <v>30</v>
      </c>
      <c r="J191" t="s">
        <v>20</v>
      </c>
      <c r="K191" t="str">
        <f>IF(AND((OR(E191&lt;&gt;"",F191&lt;&gt;"",G191&lt;&gt;"")),H191="steps")=TRUE,"steps",IF(J191&lt;&gt;"","sidewalk",IF(D191&lt;&gt;"","crossing",0)))</f>
        <v>sidewalk</v>
      </c>
      <c r="L191" t="str">
        <f>VLOOKUP(A191,name,4,FALSE)</f>
        <v>Oxford Road</v>
      </c>
    </row>
    <row r="192" spans="1:12" x14ac:dyDescent="0.2">
      <c r="A192">
        <v>141271850</v>
      </c>
      <c r="B192">
        <v>-2.239811</v>
      </c>
      <c r="C192">
        <v>53.477177699999999</v>
      </c>
      <c r="F192" t="s">
        <v>18</v>
      </c>
      <c r="H192" t="s">
        <v>30</v>
      </c>
      <c r="J192" t="s">
        <v>20</v>
      </c>
      <c r="K192" t="str">
        <f>IF(AND((OR(E192&lt;&gt;"",F192&lt;&gt;"",G192&lt;&gt;"")),H192="steps")=TRUE,"steps",IF(J192&lt;&gt;"","sidewalk",IF(D192&lt;&gt;"","crossing",0)))</f>
        <v>sidewalk</v>
      </c>
      <c r="L192" t="str">
        <f>VLOOKUP(A192,name,4,FALSE)</f>
        <v>Princess Street</v>
      </c>
    </row>
    <row r="193" spans="1:12" x14ac:dyDescent="0.2">
      <c r="A193">
        <v>141271860</v>
      </c>
      <c r="B193">
        <v>-2.2366994</v>
      </c>
      <c r="C193">
        <v>53.479779499999999</v>
      </c>
      <c r="F193" t="s">
        <v>18</v>
      </c>
      <c r="H193" t="s">
        <v>30</v>
      </c>
      <c r="J193" t="s">
        <v>20</v>
      </c>
      <c r="K193" t="str">
        <f>IF(AND((OR(E193&lt;&gt;"",F193&lt;&gt;"",G193&lt;&gt;"")),H193="steps")=TRUE,"steps",IF(J193&lt;&gt;"","sidewalk",IF(D193&lt;&gt;"","crossing",0)))</f>
        <v>sidewalk</v>
      </c>
      <c r="L193" t="str">
        <f>VLOOKUP(A193,name,4,FALSE)</f>
        <v>Portland Street</v>
      </c>
    </row>
    <row r="194" spans="1:12" x14ac:dyDescent="0.2">
      <c r="A194">
        <v>141271860</v>
      </c>
      <c r="B194">
        <v>-2.2393486999999999</v>
      </c>
      <c r="C194">
        <v>53.478023200000003</v>
      </c>
      <c r="F194" t="s">
        <v>18</v>
      </c>
      <c r="H194" t="s">
        <v>30</v>
      </c>
      <c r="J194" t="s">
        <v>20</v>
      </c>
      <c r="K194" t="str">
        <f>IF(AND((OR(E194&lt;&gt;"",F194&lt;&gt;"",G194&lt;&gt;"")),H194="steps")=TRUE,"steps",IF(J194&lt;&gt;"","sidewalk",IF(D194&lt;&gt;"","crossing",0)))</f>
        <v>sidewalk</v>
      </c>
      <c r="L194" t="str">
        <f>VLOOKUP(A194,name,4,FALSE)</f>
        <v>Portland Street</v>
      </c>
    </row>
    <row r="195" spans="1:12" x14ac:dyDescent="0.2">
      <c r="A195">
        <v>154979510</v>
      </c>
      <c r="B195">
        <v>-2.2413124</v>
      </c>
      <c r="C195">
        <v>53.474804300000002</v>
      </c>
      <c r="F195" t="s">
        <v>18</v>
      </c>
      <c r="H195" t="s">
        <v>30</v>
      </c>
      <c r="J195" t="s">
        <v>20</v>
      </c>
      <c r="K195" t="str">
        <f>IF(AND((OR(E195&lt;&gt;"",F195&lt;&gt;"",G195&lt;&gt;"")),H195="steps")=TRUE,"steps",IF(J195&lt;&gt;"","sidewalk",IF(D195&lt;&gt;"","crossing",0)))</f>
        <v>sidewalk</v>
      </c>
      <c r="L195" t="str">
        <f>VLOOKUP(A195,name,4,FALSE)</f>
        <v>Oxford Street</v>
      </c>
    </row>
    <row r="196" spans="1:12" x14ac:dyDescent="0.2">
      <c r="A196">
        <v>154979510</v>
      </c>
      <c r="B196">
        <v>-2.2415924999999999</v>
      </c>
      <c r="C196">
        <v>53.475096000000001</v>
      </c>
      <c r="F196" t="s">
        <v>18</v>
      </c>
      <c r="H196" t="s">
        <v>30</v>
      </c>
      <c r="J196" t="s">
        <v>20</v>
      </c>
      <c r="K196" t="str">
        <f>IF(AND((OR(E196&lt;&gt;"",F196&lt;&gt;"",G196&lt;&gt;"")),H196="steps")=TRUE,"steps",IF(J196&lt;&gt;"","sidewalk",IF(D196&lt;&gt;"","crossing",0)))</f>
        <v>sidewalk</v>
      </c>
      <c r="L196" t="str">
        <f>VLOOKUP(A196,name,4,FALSE)</f>
        <v>Oxford Street</v>
      </c>
    </row>
    <row r="197" spans="1:12" x14ac:dyDescent="0.2">
      <c r="A197">
        <v>154980600</v>
      </c>
      <c r="B197">
        <v>-2.2436015</v>
      </c>
      <c r="C197">
        <v>53.477283499999999</v>
      </c>
      <c r="F197" t="s">
        <v>18</v>
      </c>
      <c r="H197" t="s">
        <v>30</v>
      </c>
      <c r="J197" t="s">
        <v>20</v>
      </c>
      <c r="K197" t="str">
        <f>IF(AND((OR(E197&lt;&gt;"",F197&lt;&gt;"",G197&lt;&gt;"")),H197="steps")=TRUE,"steps",IF(J197&lt;&gt;"","sidewalk",IF(D197&lt;&gt;"","crossing",0)))</f>
        <v>sidewalk</v>
      </c>
      <c r="L197" t="str">
        <f>VLOOKUP(A197,name,4,FALSE)</f>
        <v>Oxford Street</v>
      </c>
    </row>
    <row r="198" spans="1:12" x14ac:dyDescent="0.2">
      <c r="A198">
        <v>154980600</v>
      </c>
      <c r="B198">
        <v>-2.2424262000000001</v>
      </c>
      <c r="C198">
        <v>53.476261899999997</v>
      </c>
      <c r="F198" t="s">
        <v>18</v>
      </c>
      <c r="H198" t="s">
        <v>30</v>
      </c>
      <c r="J198" t="s">
        <v>26</v>
      </c>
      <c r="K198" t="str">
        <f>IF(AND((OR(E198&lt;&gt;"",F198&lt;&gt;"",G198&lt;&gt;"")),H198="steps")=TRUE,"steps",IF(J198&lt;&gt;"","sidewalk",IF(D198&lt;&gt;"","crossing",0)))</f>
        <v>sidewalk</v>
      </c>
      <c r="L198" t="str">
        <f>VLOOKUP(A198,name,4,FALSE)</f>
        <v>Oxford Street</v>
      </c>
    </row>
    <row r="199" spans="1:12" x14ac:dyDescent="0.2">
      <c r="A199">
        <v>187813120</v>
      </c>
      <c r="B199">
        <v>-2.2405216000000001</v>
      </c>
      <c r="C199">
        <v>53.473949900000001</v>
      </c>
      <c r="F199" t="s">
        <v>18</v>
      </c>
      <c r="H199" t="s">
        <v>30</v>
      </c>
      <c r="J199" t="s">
        <v>20</v>
      </c>
      <c r="K199" t="str">
        <f>IF(AND((OR(E199&lt;&gt;"",F199&lt;&gt;"",G199&lt;&gt;"")),H199="steps")=TRUE,"steps",IF(J199&lt;&gt;"","sidewalk",IF(D199&lt;&gt;"","crossing",0)))</f>
        <v>sidewalk</v>
      </c>
      <c r="L199" t="str">
        <f>VLOOKUP(A199,name,4,FALSE)</f>
        <v>Oxford Street</v>
      </c>
    </row>
    <row r="200" spans="1:12" x14ac:dyDescent="0.2">
      <c r="A200">
        <v>187813150</v>
      </c>
      <c r="B200">
        <v>-2.2401835000000001</v>
      </c>
      <c r="C200">
        <v>53.473587600000002</v>
      </c>
      <c r="F200" t="s">
        <v>18</v>
      </c>
      <c r="H200" t="s">
        <v>30</v>
      </c>
      <c r="J200" t="s">
        <v>20</v>
      </c>
      <c r="K200" t="str">
        <f>IF(AND((OR(E200&lt;&gt;"",F200&lt;&gt;"",G200&lt;&gt;"")),H200="steps")=TRUE,"steps",IF(J200&lt;&gt;"","sidewalk",IF(D200&lt;&gt;"","crossing",0)))</f>
        <v>sidewalk</v>
      </c>
      <c r="L200" t="str">
        <f>VLOOKUP(A200,name,4,FALSE)</f>
        <v>Oxford Road</v>
      </c>
    </row>
    <row r="201" spans="1:12" x14ac:dyDescent="0.2">
      <c r="A201">
        <v>197713160</v>
      </c>
      <c r="B201">
        <v>-2.2377633000000001</v>
      </c>
      <c r="C201">
        <v>53.4790536</v>
      </c>
      <c r="F201" t="s">
        <v>18</v>
      </c>
      <c r="H201" t="s">
        <v>30</v>
      </c>
      <c r="J201" t="s">
        <v>20</v>
      </c>
      <c r="K201" t="str">
        <f>IF(AND((OR(E201&lt;&gt;"",F201&lt;&gt;"",G201&lt;&gt;"")),H201="steps")=TRUE,"steps",IF(J201&lt;&gt;"","sidewalk",IF(D201&lt;&gt;"","crossing",0)))</f>
        <v>sidewalk</v>
      </c>
      <c r="L201" t="str">
        <f>VLOOKUP(A201,name,4,FALSE)</f>
        <v>Bloom Street</v>
      </c>
    </row>
    <row r="202" spans="1:12" x14ac:dyDescent="0.2">
      <c r="A202">
        <v>200744440</v>
      </c>
      <c r="B202">
        <v>-2.236246</v>
      </c>
      <c r="C202">
        <v>53.479992099999997</v>
      </c>
      <c r="F202" t="s">
        <v>18</v>
      </c>
      <c r="H202" t="s">
        <v>30</v>
      </c>
      <c r="J202" t="s">
        <v>20</v>
      </c>
      <c r="K202" t="str">
        <f>IF(AND((OR(E202&lt;&gt;"",F202&lt;&gt;"",G202&lt;&gt;"")),H202="steps")=TRUE,"steps",IF(J202&lt;&gt;"","sidewalk",IF(D202&lt;&gt;"","crossing",0)))</f>
        <v>sidewalk</v>
      </c>
      <c r="L202" t="str">
        <f>VLOOKUP(A202,name,4,FALSE)</f>
        <v>Portland Street</v>
      </c>
    </row>
    <row r="203" spans="1:12" x14ac:dyDescent="0.2">
      <c r="A203">
        <v>215668330</v>
      </c>
      <c r="B203">
        <v>-2.2400901000000002</v>
      </c>
      <c r="C203">
        <v>53.473472399999999</v>
      </c>
      <c r="F203" t="s">
        <v>18</v>
      </c>
      <c r="H203" t="s">
        <v>30</v>
      </c>
      <c r="J203" t="s">
        <v>20</v>
      </c>
      <c r="K203" t="str">
        <f>IF(AND((OR(E203&lt;&gt;"",F203&lt;&gt;"",G203&lt;&gt;"")),H203="steps")=TRUE,"steps",IF(J203&lt;&gt;"","sidewalk",IF(D203&lt;&gt;"","crossing",0)))</f>
        <v>sidewalk</v>
      </c>
      <c r="L203" t="str">
        <f>VLOOKUP(A203,name,4,FALSE)</f>
        <v>Oxford Road</v>
      </c>
    </row>
    <row r="204" spans="1:12" x14ac:dyDescent="0.2">
      <c r="A204">
        <v>248215540</v>
      </c>
      <c r="B204">
        <v>-2.241028</v>
      </c>
      <c r="C204">
        <v>53.4769863</v>
      </c>
      <c r="F204" t="s">
        <v>18</v>
      </c>
      <c r="H204" t="s">
        <v>30</v>
      </c>
      <c r="J204" t="s">
        <v>20</v>
      </c>
      <c r="K204" t="str">
        <f>IF(AND((OR(E204&lt;&gt;"",F204&lt;&gt;"",G204&lt;&gt;"")),H204="steps")=TRUE,"steps",IF(J204&lt;&gt;"","sidewalk",IF(D204&lt;&gt;"","crossing",0)))</f>
        <v>sidewalk</v>
      </c>
      <c r="L204" t="str">
        <f>VLOOKUP(A204,name,4,FALSE)</f>
        <v>Portland Street</v>
      </c>
    </row>
    <row r="205" spans="1:12" x14ac:dyDescent="0.2">
      <c r="A205">
        <v>250129520</v>
      </c>
      <c r="B205">
        <v>-2.2339242000000001</v>
      </c>
      <c r="C205">
        <v>53.477785500000003</v>
      </c>
      <c r="F205" t="s">
        <v>18</v>
      </c>
      <c r="H205" t="s">
        <v>30</v>
      </c>
      <c r="J205" t="s">
        <v>20</v>
      </c>
      <c r="K205" t="str">
        <f>IF(AND((OR(E205&lt;&gt;"",F205&lt;&gt;"",G205&lt;&gt;"")),H205="steps")=TRUE,"steps",IF(J205&lt;&gt;"","sidewalk",IF(D205&lt;&gt;"","crossing",0)))</f>
        <v>sidewalk</v>
      </c>
      <c r="L205" t="str">
        <f>VLOOKUP(A205,name,4,FALSE)</f>
        <v>Aytoun Street</v>
      </c>
    </row>
    <row r="206" spans="1:12" x14ac:dyDescent="0.2">
      <c r="A206">
        <v>250129520</v>
      </c>
      <c r="B206">
        <v>-2.2381451000000001</v>
      </c>
      <c r="C206">
        <v>53.478777000000001</v>
      </c>
      <c r="F206" t="s">
        <v>18</v>
      </c>
      <c r="H206" t="s">
        <v>30</v>
      </c>
      <c r="J206" t="s">
        <v>20</v>
      </c>
      <c r="K206" t="str">
        <f>IF(AND((OR(E206&lt;&gt;"",F206&lt;&gt;"",G206&lt;&gt;"")),H206="steps")=TRUE,"steps",IF(J206&lt;&gt;"","sidewalk",IF(D206&lt;&gt;"","crossing",0)))</f>
        <v>sidewalk</v>
      </c>
      <c r="L206" t="str">
        <f>VLOOKUP(A206,name,4,FALSE)</f>
        <v>Aytoun Street</v>
      </c>
    </row>
    <row r="207" spans="1:12" x14ac:dyDescent="0.2">
      <c r="A207">
        <v>250129530</v>
      </c>
      <c r="B207">
        <v>-2.2371515999999998</v>
      </c>
      <c r="C207">
        <v>53.479495300000004</v>
      </c>
      <c r="F207" t="s">
        <v>18</v>
      </c>
      <c r="H207" t="s">
        <v>30</v>
      </c>
      <c r="J207" t="s">
        <v>20</v>
      </c>
      <c r="K207" t="str">
        <f>IF(AND((OR(E207&lt;&gt;"",F207&lt;&gt;"",G207&lt;&gt;"")),H207="steps")=TRUE,"steps",IF(J207&lt;&gt;"","sidewalk",IF(D207&lt;&gt;"","crossing",0)))</f>
        <v>sidewalk</v>
      </c>
      <c r="L207" t="str">
        <f>VLOOKUP(A207,name,4,FALSE)</f>
        <v>Portland Street</v>
      </c>
    </row>
    <row r="208" spans="1:12" x14ac:dyDescent="0.2">
      <c r="A208">
        <v>250134160</v>
      </c>
      <c r="B208">
        <v>-2.2425868000000002</v>
      </c>
      <c r="C208">
        <v>53.4762013</v>
      </c>
      <c r="F208" t="s">
        <v>18</v>
      </c>
      <c r="H208" t="s">
        <v>30</v>
      </c>
      <c r="J208" t="s">
        <v>20</v>
      </c>
      <c r="K208" t="str">
        <f>IF(AND((OR(E208&lt;&gt;"",F208&lt;&gt;"",G208&lt;&gt;"")),H208="steps")=TRUE,"steps",IF(J208&lt;&gt;"","sidewalk",IF(D208&lt;&gt;"","crossing",0)))</f>
        <v>sidewalk</v>
      </c>
      <c r="L208" t="str">
        <f>VLOOKUP(A208,name,4,FALSE)</f>
        <v>Oxford Street</v>
      </c>
    </row>
    <row r="209" spans="1:12" x14ac:dyDescent="0.2">
      <c r="A209">
        <v>378959090</v>
      </c>
      <c r="B209">
        <v>-2.2432004999999999</v>
      </c>
      <c r="C209">
        <v>53.476933099999997</v>
      </c>
      <c r="F209" t="s">
        <v>18</v>
      </c>
      <c r="H209" t="s">
        <v>30</v>
      </c>
      <c r="J209" t="s">
        <v>20</v>
      </c>
      <c r="K209" t="str">
        <f>IF(AND((OR(E209&lt;&gt;"",F209&lt;&gt;"",G209&lt;&gt;"")),H209="steps")=TRUE,"steps",IF(J209&lt;&gt;"","sidewalk",IF(D209&lt;&gt;"","crossing",0)))</f>
        <v>sidewalk</v>
      </c>
      <c r="L209" t="str">
        <f>VLOOKUP(A209,name,4,FALSE)</f>
        <v>Oxford Street</v>
      </c>
    </row>
    <row r="210" spans="1:12" x14ac:dyDescent="0.2">
      <c r="A210">
        <v>378959090</v>
      </c>
      <c r="B210">
        <v>-2.2429416999999998</v>
      </c>
      <c r="C210">
        <v>53.476606699999998</v>
      </c>
      <c r="F210" t="s">
        <v>18</v>
      </c>
      <c r="H210" t="s">
        <v>30</v>
      </c>
      <c r="J210" t="s">
        <v>20</v>
      </c>
      <c r="K210" t="str">
        <f>IF(AND((OR(E210&lt;&gt;"",F210&lt;&gt;"",G210&lt;&gt;"")),H210="steps")=TRUE,"steps",IF(J210&lt;&gt;"","sidewalk",IF(D210&lt;&gt;"","crossing",0)))</f>
        <v>sidewalk</v>
      </c>
      <c r="L210" t="str">
        <f>VLOOKUP(A210,name,4,FALSE)</f>
        <v>Oxford Street</v>
      </c>
    </row>
    <row r="211" spans="1:12" x14ac:dyDescent="0.2">
      <c r="A211">
        <v>383042880</v>
      </c>
      <c r="B211">
        <v>-2.2389858</v>
      </c>
      <c r="C211">
        <v>53.476468599999997</v>
      </c>
      <c r="F211" t="s">
        <v>18</v>
      </c>
      <c r="H211" t="s">
        <v>30</v>
      </c>
      <c r="J211" t="s">
        <v>20</v>
      </c>
      <c r="K211" t="str">
        <f>IF(AND((OR(E211&lt;&gt;"",F211&lt;&gt;"",G211&lt;&gt;"")),H211="steps")=TRUE,"steps",IF(J211&lt;&gt;"","sidewalk",IF(D211&lt;&gt;"","crossing",0)))</f>
        <v>sidewalk</v>
      </c>
      <c r="L211" t="str">
        <f>VLOOKUP(A211,name,4,FALSE)</f>
        <v>Princess Street</v>
      </c>
    </row>
    <row r="212" spans="1:12" x14ac:dyDescent="0.2">
      <c r="A212">
        <v>447040860</v>
      </c>
      <c r="B212">
        <v>-2.2346954999999999</v>
      </c>
      <c r="C212">
        <v>53.479119799999999</v>
      </c>
      <c r="F212" t="s">
        <v>18</v>
      </c>
      <c r="H212" t="s">
        <v>30</v>
      </c>
      <c r="J212" t="s">
        <v>20</v>
      </c>
      <c r="K212" t="str">
        <f>IF(AND((OR(E212&lt;&gt;"",F212&lt;&gt;"",G212&lt;&gt;"")),H212="steps")=TRUE,"steps",IF(J212&lt;&gt;"","sidewalk",IF(D212&lt;&gt;"","crossing",0)))</f>
        <v>sidewalk</v>
      </c>
      <c r="L212" t="str">
        <f>VLOOKUP(A212,name,4,FALSE)</f>
        <v>Aytoun Street</v>
      </c>
    </row>
    <row r="213" spans="1:12" x14ac:dyDescent="0.2">
      <c r="A213">
        <v>448796910</v>
      </c>
      <c r="B213">
        <v>-2.2411028000000002</v>
      </c>
      <c r="C213">
        <v>53.474553299999997</v>
      </c>
      <c r="F213" t="s">
        <v>18</v>
      </c>
      <c r="H213" t="s">
        <v>30</v>
      </c>
      <c r="J213" t="s">
        <v>20</v>
      </c>
      <c r="K213" t="str">
        <f>IF(AND((OR(E213&lt;&gt;"",F213&lt;&gt;"",G213&lt;&gt;"")),H213="steps")=TRUE,"steps",IF(J213&lt;&gt;"","sidewalk",IF(D213&lt;&gt;"","crossing",0)))</f>
        <v>sidewalk</v>
      </c>
      <c r="L213" t="str">
        <f>VLOOKUP(A213,name,4,FALSE)</f>
        <v>Whitworth Street West</v>
      </c>
    </row>
    <row r="214" spans="1:12" x14ac:dyDescent="0.2">
      <c r="A214">
        <v>27662570</v>
      </c>
      <c r="B214">
        <v>-2.2069359999999998</v>
      </c>
      <c r="C214">
        <v>53.534030999999999</v>
      </c>
      <c r="H214" t="s">
        <v>31</v>
      </c>
      <c r="J214" t="s">
        <v>32</v>
      </c>
      <c r="K214" t="str">
        <f>IF(AND((OR(E214&lt;&gt;"",F214&lt;&gt;"",G214&lt;&gt;"")),H214="steps")=TRUE,"steps",IF(J214&lt;&gt;"","sidewalk",IF(D214&lt;&gt;"","crossing",0)))</f>
        <v>sidewalk</v>
      </c>
      <c r="L214">
        <f>VLOOKUP(A214,name,4,FALSE)</f>
        <v>0</v>
      </c>
    </row>
    <row r="215" spans="1:12" x14ac:dyDescent="0.2">
      <c r="A215">
        <v>81029030</v>
      </c>
      <c r="B215">
        <v>-2.2339197999999998</v>
      </c>
      <c r="C215">
        <v>53.476989799999998</v>
      </c>
      <c r="F215" t="s">
        <v>18</v>
      </c>
      <c r="H215" t="s">
        <v>31</v>
      </c>
      <c r="J215" t="s">
        <v>20</v>
      </c>
      <c r="K215" t="str">
        <f>IF(AND((OR(E215&lt;&gt;"",F215&lt;&gt;"",G215&lt;&gt;"")),H215="steps")=TRUE,"steps",IF(J215&lt;&gt;"","sidewalk",IF(D215&lt;&gt;"","crossing",0)))</f>
        <v>sidewalk</v>
      </c>
      <c r="L215" t="str">
        <f>VLOOKUP(A215,name,4,FALSE)</f>
        <v>Whitworth Street</v>
      </c>
    </row>
    <row r="216" spans="1:12" x14ac:dyDescent="0.2">
      <c r="A216">
        <v>154980600</v>
      </c>
      <c r="B216">
        <v>-2.2423793999999999</v>
      </c>
      <c r="C216">
        <v>53.476376999999999</v>
      </c>
      <c r="F216" t="s">
        <v>18</v>
      </c>
      <c r="H216" t="s">
        <v>31</v>
      </c>
      <c r="J216" t="s">
        <v>26</v>
      </c>
      <c r="K216" t="str">
        <f>IF(AND((OR(E216&lt;&gt;"",F216&lt;&gt;"",G216&lt;&gt;"")),H216="steps")=TRUE,"steps",IF(J216&lt;&gt;"","sidewalk",IF(D216&lt;&gt;"","crossing",0)))</f>
        <v>sidewalk</v>
      </c>
      <c r="L216" t="str">
        <f>VLOOKUP(A216,name,4,FALSE)</f>
        <v>Oxford Street</v>
      </c>
    </row>
    <row r="217" spans="1:12" x14ac:dyDescent="0.2">
      <c r="A217">
        <v>155271200</v>
      </c>
      <c r="B217">
        <v>-2.2073820999999998</v>
      </c>
      <c r="C217">
        <v>53.5335264</v>
      </c>
      <c r="H217" t="s">
        <v>31</v>
      </c>
      <c r="J217" t="s">
        <v>32</v>
      </c>
      <c r="K217" t="str">
        <f>IF(AND((OR(E217&lt;&gt;"",F217&lt;&gt;"",G217&lt;&gt;"")),H217="steps")=TRUE,"steps",IF(J217&lt;&gt;"","sidewalk",IF(D217&lt;&gt;"","crossing",0)))</f>
        <v>sidewalk</v>
      </c>
      <c r="L217">
        <f>VLOOKUP(A217,name,4,FALSE)</f>
        <v>0</v>
      </c>
    </row>
    <row r="218" spans="1:12" x14ac:dyDescent="0.2">
      <c r="A218">
        <v>7993370</v>
      </c>
      <c r="B218">
        <v>-2.2951163999999999</v>
      </c>
      <c r="C218">
        <v>53.404190999999997</v>
      </c>
      <c r="H218" t="s">
        <v>28</v>
      </c>
      <c r="J218" t="s">
        <v>20</v>
      </c>
      <c r="K218" t="str">
        <f>IF(AND((OR(E218&lt;&gt;"",F218&lt;&gt;"",G218&lt;&gt;"")),H218="steps")=TRUE,"steps",IF(J218&lt;&gt;"","sidewalk",IF(D218&lt;&gt;"","crossing",0)))</f>
        <v>sidewalk</v>
      </c>
      <c r="L218" t="str">
        <f>VLOOKUP(A218,name,4,FALSE)</f>
        <v>Moor Road</v>
      </c>
    </row>
    <row r="219" spans="1:12" x14ac:dyDescent="0.2">
      <c r="A219">
        <v>32149320</v>
      </c>
      <c r="B219">
        <v>-2.2709400999999998</v>
      </c>
      <c r="C219">
        <v>53.411515299999998</v>
      </c>
      <c r="H219" t="s">
        <v>28</v>
      </c>
      <c r="J219" t="s">
        <v>20</v>
      </c>
      <c r="K219" t="str">
        <f>IF(AND((OR(E219&lt;&gt;"",F219&lt;&gt;"",G219&lt;&gt;"")),H219="steps")=TRUE,"steps",IF(J219&lt;&gt;"","sidewalk",IF(D219&lt;&gt;"","crossing",0)))</f>
        <v>sidewalk</v>
      </c>
      <c r="L219" t="str">
        <f>VLOOKUP(A219,name,4,FALSE)</f>
        <v>Yew Tree Lane</v>
      </c>
    </row>
    <row r="220" spans="1:12" x14ac:dyDescent="0.2">
      <c r="A220">
        <v>54638450</v>
      </c>
      <c r="B220">
        <v>-2.2042899</v>
      </c>
      <c r="C220">
        <v>53.511605000000003</v>
      </c>
      <c r="H220" t="s">
        <v>28</v>
      </c>
      <c r="J220" t="s">
        <v>20</v>
      </c>
      <c r="K220" t="str">
        <f>IF(AND((OR(E220&lt;&gt;"",F220&lt;&gt;"",G220&lt;&gt;"")),H220="steps")=TRUE,"steps",IF(J220&lt;&gt;"","sidewalk",IF(D220&lt;&gt;"","crossing",0)))</f>
        <v>sidewalk</v>
      </c>
      <c r="L220" t="str">
        <f>VLOOKUP(A220,name,4,FALSE)</f>
        <v>Clito Street</v>
      </c>
    </row>
    <row r="221" spans="1:12" x14ac:dyDescent="0.2">
      <c r="A221">
        <v>185847430</v>
      </c>
      <c r="B221">
        <v>-2.2251582999999999</v>
      </c>
      <c r="C221">
        <v>53.479162799999997</v>
      </c>
      <c r="H221" t="s">
        <v>28</v>
      </c>
      <c r="J221" t="s">
        <v>27</v>
      </c>
      <c r="K221" t="str">
        <f>IF(AND((OR(E221&lt;&gt;"",F221&lt;&gt;"",G221&lt;&gt;"")),H221="steps")=TRUE,"steps",IF(J221&lt;&gt;"","sidewalk",IF(D221&lt;&gt;"","crossing",0)))</f>
        <v>sidewalk</v>
      </c>
      <c r="L221" t="str">
        <f>VLOOKUP(A221,name,4,FALSE)</f>
        <v>John Smeaton Court</v>
      </c>
    </row>
    <row r="222" spans="1:12" x14ac:dyDescent="0.2">
      <c r="A222">
        <v>247329020</v>
      </c>
      <c r="B222">
        <v>-2.2389239999999999</v>
      </c>
      <c r="C222">
        <v>53.477362100000001</v>
      </c>
      <c r="F222" t="s">
        <v>18</v>
      </c>
      <c r="H222" t="s">
        <v>28</v>
      </c>
      <c r="J222" t="s">
        <v>20</v>
      </c>
      <c r="K222" t="str">
        <f>IF(AND((OR(E222&lt;&gt;"",F222&lt;&gt;"",G222&lt;&gt;"")),H222="steps")=TRUE,"steps",IF(J222&lt;&gt;"","sidewalk",IF(D222&lt;&gt;"","crossing",0)))</f>
        <v>sidewalk</v>
      </c>
      <c r="L222" t="str">
        <f>VLOOKUP(A222,name,4,FALSE)</f>
        <v>Major Street</v>
      </c>
    </row>
    <row r="223" spans="1:12" x14ac:dyDescent="0.2">
      <c r="A223">
        <v>3697900</v>
      </c>
      <c r="B223">
        <v>-2.2394509999999999</v>
      </c>
      <c r="C223">
        <v>53.4752218</v>
      </c>
      <c r="F223" t="s">
        <v>18</v>
      </c>
      <c r="H223" t="s">
        <v>22</v>
      </c>
      <c r="J223" t="s">
        <v>20</v>
      </c>
      <c r="K223" t="str">
        <f>IF(AND((OR(E223&lt;&gt;"",F223&lt;&gt;"",G223&lt;&gt;"")),H223="steps")=TRUE,"steps",IF(J223&lt;&gt;"","sidewalk",IF(D223&lt;&gt;"","crossing",0)))</f>
        <v>sidewalk</v>
      </c>
      <c r="L223" t="str">
        <f>VLOOKUP(A223,name,4,FALSE)</f>
        <v>Whitworth Street West</v>
      </c>
    </row>
    <row r="224" spans="1:12" x14ac:dyDescent="0.2">
      <c r="A224">
        <v>102050360</v>
      </c>
      <c r="B224">
        <v>-2.2413538000000002</v>
      </c>
      <c r="C224">
        <v>53.474606299999998</v>
      </c>
      <c r="F224" t="s">
        <v>18</v>
      </c>
      <c r="H224" t="s">
        <v>22</v>
      </c>
      <c r="J224" t="s">
        <v>26</v>
      </c>
      <c r="K224" t="str">
        <f>IF(AND((OR(E224&lt;&gt;"",F224&lt;&gt;"",G224&lt;&gt;"")),H224="steps")=TRUE,"steps",IF(J224&lt;&gt;"","sidewalk",IF(D224&lt;&gt;"","crossing",0)))</f>
        <v>sidewalk</v>
      </c>
      <c r="L224" t="str">
        <f>VLOOKUP(A224,name,4,FALSE)</f>
        <v>Whitworth Street West</v>
      </c>
    </row>
    <row r="225" spans="1:12" x14ac:dyDescent="0.2">
      <c r="A225">
        <v>155767480</v>
      </c>
      <c r="B225">
        <v>-2.2350637</v>
      </c>
      <c r="C225">
        <v>53.476456599999999</v>
      </c>
      <c r="F225" t="s">
        <v>18</v>
      </c>
      <c r="H225" t="s">
        <v>22</v>
      </c>
      <c r="J225" t="s">
        <v>20</v>
      </c>
      <c r="K225" t="str">
        <f>IF(AND((OR(E225&lt;&gt;"",F225&lt;&gt;"",G225&lt;&gt;"")),H225="steps")=TRUE,"steps",IF(J225&lt;&gt;"","sidewalk",IF(D225&lt;&gt;"","crossing",0)))</f>
        <v>sidewalk</v>
      </c>
      <c r="L225" t="str">
        <f>VLOOKUP(A225,name,4,FALSE)</f>
        <v>Whitworth Street</v>
      </c>
    </row>
    <row r="226" spans="1:12" x14ac:dyDescent="0.2">
      <c r="A226">
        <v>184507820</v>
      </c>
      <c r="B226">
        <v>-2.2414931999999999</v>
      </c>
      <c r="C226">
        <v>53.474584399999998</v>
      </c>
      <c r="F226" t="s">
        <v>18</v>
      </c>
      <c r="H226" t="s">
        <v>22</v>
      </c>
      <c r="J226" t="s">
        <v>26</v>
      </c>
      <c r="K226" t="str">
        <f>IF(AND((OR(E226&lt;&gt;"",F226&lt;&gt;"",G226&lt;&gt;"")),H226="steps")=TRUE,"steps",IF(J226&lt;&gt;"","sidewalk",IF(D226&lt;&gt;"","crossing",0)))</f>
        <v>sidewalk</v>
      </c>
      <c r="L226" t="str">
        <f>VLOOKUP(A226,name,4,FALSE)</f>
        <v>Whitworth Street West</v>
      </c>
    </row>
    <row r="227" spans="1:12" x14ac:dyDescent="0.2">
      <c r="A227">
        <v>215668330</v>
      </c>
      <c r="B227">
        <v>-2.2365439999999999</v>
      </c>
      <c r="C227">
        <v>53.476007600000003</v>
      </c>
      <c r="F227" t="s">
        <v>18</v>
      </c>
      <c r="H227" t="s">
        <v>22</v>
      </c>
      <c r="J227" t="s">
        <v>20</v>
      </c>
      <c r="K227" t="str">
        <f>IF(AND((OR(E227&lt;&gt;"",F227&lt;&gt;"",G227&lt;&gt;"")),H227="steps")=TRUE,"steps",IF(J227&lt;&gt;"","sidewalk",IF(D227&lt;&gt;"","crossing",0)))</f>
        <v>sidewalk</v>
      </c>
      <c r="L227" t="str">
        <f>VLOOKUP(A227,name,4,FALSE)</f>
        <v>Oxford Road</v>
      </c>
    </row>
    <row r="228" spans="1:12" x14ac:dyDescent="0.2">
      <c r="A228">
        <v>448796910</v>
      </c>
      <c r="B228">
        <v>-2.2409851000000001</v>
      </c>
      <c r="C228">
        <v>53.4747129</v>
      </c>
      <c r="F228" t="s">
        <v>18</v>
      </c>
      <c r="H228" t="s">
        <v>22</v>
      </c>
      <c r="J228" t="s">
        <v>20</v>
      </c>
      <c r="K228" t="str">
        <f>IF(AND((OR(E228&lt;&gt;"",F228&lt;&gt;"",G228&lt;&gt;"")),H228="steps")=TRUE,"steps",IF(J228&lt;&gt;"","sidewalk",IF(D228&lt;&gt;"","crossing",0)))</f>
        <v>sidewalk</v>
      </c>
      <c r="L228" t="str">
        <f>VLOOKUP(A228,name,4,FALSE)</f>
        <v>Whitworth Street West</v>
      </c>
    </row>
    <row r="229" spans="1:12" x14ac:dyDescent="0.2">
      <c r="A229">
        <v>3662050</v>
      </c>
      <c r="B229">
        <v>-2.2376960000000001</v>
      </c>
      <c r="C229">
        <v>53.480499399999999</v>
      </c>
      <c r="F229" t="s">
        <v>18</v>
      </c>
      <c r="H229" t="s">
        <v>21</v>
      </c>
      <c r="J229" t="s">
        <v>20</v>
      </c>
      <c r="K229" t="str">
        <f>IF(AND((OR(E229&lt;&gt;"",F229&lt;&gt;"",G229&lt;&gt;"")),H229="steps")=TRUE,"steps",IF(J229&lt;&gt;"","sidewalk",IF(D229&lt;&gt;"","crossing",0)))</f>
        <v>sidewalk</v>
      </c>
      <c r="L229" t="str">
        <f>VLOOKUP(A229,name,4,FALSE)</f>
        <v>Parker Street</v>
      </c>
    </row>
    <row r="230" spans="1:12" x14ac:dyDescent="0.2">
      <c r="A230">
        <v>3697920</v>
      </c>
      <c r="B230">
        <v>-2.2391584999999998</v>
      </c>
      <c r="C230">
        <v>53.477220699999997</v>
      </c>
      <c r="F230" t="s">
        <v>18</v>
      </c>
      <c r="H230" t="s">
        <v>21</v>
      </c>
      <c r="J230" t="s">
        <v>20</v>
      </c>
      <c r="K230" t="str">
        <f>IF(AND((OR(E230&lt;&gt;"",F230&lt;&gt;"",G230&lt;&gt;"")),H230="steps")=TRUE,"steps",IF(J230&lt;&gt;"","sidewalk",IF(D230&lt;&gt;"","crossing",0)))</f>
        <v>sidewalk</v>
      </c>
      <c r="L230" t="str">
        <f>VLOOKUP(A230,name,4,FALSE)</f>
        <v>Abingdon Street</v>
      </c>
    </row>
    <row r="231" spans="1:12" x14ac:dyDescent="0.2">
      <c r="A231">
        <v>28176570</v>
      </c>
      <c r="B231">
        <v>-2.2393993000000001</v>
      </c>
      <c r="C231">
        <v>53.477446</v>
      </c>
      <c r="F231" t="s">
        <v>18</v>
      </c>
      <c r="H231" t="s">
        <v>21</v>
      </c>
      <c r="J231" t="s">
        <v>20</v>
      </c>
      <c r="K231" t="str">
        <f>IF(AND((OR(E231&lt;&gt;"",F231&lt;&gt;"",G231&lt;&gt;"")),H231="steps")=TRUE,"steps",IF(J231&lt;&gt;"","sidewalk",IF(D231&lt;&gt;"","crossing",0)))</f>
        <v>sidewalk</v>
      </c>
      <c r="L231" t="str">
        <f>VLOOKUP(A231,name,4,FALSE)</f>
        <v>Silver Street</v>
      </c>
    </row>
    <row r="232" spans="1:12" x14ac:dyDescent="0.2">
      <c r="A232">
        <v>80362940</v>
      </c>
      <c r="B232">
        <v>-2.2790981000000001</v>
      </c>
      <c r="C232">
        <v>53.367842799999998</v>
      </c>
      <c r="H232" t="s">
        <v>21</v>
      </c>
      <c r="J232" t="s">
        <v>27</v>
      </c>
      <c r="K232" t="str">
        <f>IF(AND((OR(E232&lt;&gt;"",F232&lt;&gt;"",G232&lt;&gt;"")),H232="steps")=TRUE,"steps",IF(J232&lt;&gt;"","sidewalk",IF(D232&lt;&gt;"","crossing",0)))</f>
        <v>sidewalk</v>
      </c>
      <c r="L232" t="str">
        <f>VLOOKUP(A232,name,4,FALSE)</f>
        <v>Atlanta Avenue</v>
      </c>
    </row>
    <row r="233" spans="1:12" x14ac:dyDescent="0.2">
      <c r="A233">
        <v>101853630</v>
      </c>
      <c r="B233">
        <v>-2.241438</v>
      </c>
      <c r="C233">
        <v>53.474381800000003</v>
      </c>
      <c r="H233" t="s">
        <v>21</v>
      </c>
      <c r="J233" t="s">
        <v>20</v>
      </c>
      <c r="K233" t="str">
        <f>IF(AND((OR(E233&lt;&gt;"",F233&lt;&gt;"",G233&lt;&gt;"")),H233="steps")=TRUE,"steps",IF(J233&lt;&gt;"","sidewalk",IF(D233&lt;&gt;"","crossing",0)))</f>
        <v>sidewalk</v>
      </c>
      <c r="L233" t="str">
        <f>VLOOKUP(A233,name,4,FALSE)</f>
        <v>Station Approach</v>
      </c>
    </row>
    <row r="234" spans="1:12" x14ac:dyDescent="0.2">
      <c r="A234">
        <v>101853630</v>
      </c>
      <c r="B234">
        <v>-2.2416896999999998</v>
      </c>
      <c r="C234">
        <v>53.474095800000001</v>
      </c>
      <c r="H234" t="s">
        <v>21</v>
      </c>
      <c r="J234" t="s">
        <v>26</v>
      </c>
      <c r="K234" t="str">
        <f>IF(AND((OR(E234&lt;&gt;"",F234&lt;&gt;"",G234&lt;&gt;"")),H234="steps")=TRUE,"steps",IF(J234&lt;&gt;"","sidewalk",IF(D234&lt;&gt;"","crossing",0)))</f>
        <v>sidewalk</v>
      </c>
      <c r="L234" t="str">
        <f>VLOOKUP(A234,name,4,FALSE)</f>
        <v>Station Approach</v>
      </c>
    </row>
    <row r="235" spans="1:12" x14ac:dyDescent="0.2">
      <c r="A235">
        <v>129050190</v>
      </c>
      <c r="B235">
        <v>-2.2373623</v>
      </c>
      <c r="C235">
        <v>53.477092900000002</v>
      </c>
      <c r="F235" t="s">
        <v>18</v>
      </c>
      <c r="H235" t="s">
        <v>21</v>
      </c>
      <c r="J235" t="s">
        <v>20</v>
      </c>
      <c r="K235" t="str">
        <f>IF(AND((OR(E235&lt;&gt;"",F235&lt;&gt;"",G235&lt;&gt;"")),H235="steps")=TRUE,"steps",IF(J235&lt;&gt;"","sidewalk",IF(D235&lt;&gt;"","crossing",0)))</f>
        <v>sidewalk</v>
      </c>
      <c r="L235" t="str">
        <f>VLOOKUP(A235,name,4,FALSE)</f>
        <v>Richmond Street</v>
      </c>
    </row>
    <row r="236" spans="1:12" x14ac:dyDescent="0.2">
      <c r="A236">
        <v>141272190</v>
      </c>
      <c r="B236">
        <v>-2.2378990000000001</v>
      </c>
      <c r="C236">
        <v>53.480350700000002</v>
      </c>
      <c r="F236" t="s">
        <v>18</v>
      </c>
      <c r="H236" t="s">
        <v>21</v>
      </c>
      <c r="J236" t="s">
        <v>20</v>
      </c>
      <c r="K236" t="str">
        <f>IF(AND((OR(E236&lt;&gt;"",F236&lt;&gt;"",G236&lt;&gt;"")),H236="steps")=TRUE,"steps",IF(J236&lt;&gt;"","sidewalk",IF(D236&lt;&gt;"","crossing",0)))</f>
        <v>sidewalk</v>
      </c>
      <c r="L236" t="str">
        <f>VLOOKUP(A236,name,4,FALSE)</f>
        <v>Parker Street</v>
      </c>
    </row>
    <row r="237" spans="1:12" x14ac:dyDescent="0.2">
      <c r="A237">
        <v>359377440</v>
      </c>
      <c r="B237">
        <v>-2.1879618999999999</v>
      </c>
      <c r="C237">
        <v>53.527403399999997</v>
      </c>
      <c r="H237" t="s">
        <v>21</v>
      </c>
      <c r="J237" t="s">
        <v>26</v>
      </c>
      <c r="K237" t="str">
        <f>IF(AND((OR(E237&lt;&gt;"",F237&lt;&gt;"",G237&lt;&gt;"")),H237="steps")=TRUE,"steps",IF(J237&lt;&gt;"","sidewalk",IF(D237&lt;&gt;"","crossing",0)))</f>
        <v>sidewalk</v>
      </c>
      <c r="L237">
        <f>VLOOKUP(A237,name,4,FALSE)</f>
        <v>0</v>
      </c>
    </row>
    <row r="238" spans="1:12" x14ac:dyDescent="0.2">
      <c r="A238">
        <v>445484320</v>
      </c>
      <c r="B238">
        <v>-2.1941597000000002</v>
      </c>
      <c r="C238">
        <v>53.480383199999999</v>
      </c>
      <c r="H238" t="s">
        <v>21</v>
      </c>
      <c r="J238" t="s">
        <v>26</v>
      </c>
      <c r="K238" t="str">
        <f>IF(AND((OR(E238&lt;&gt;"",F238&lt;&gt;"",G238&lt;&gt;"")),H238="steps")=TRUE,"steps",IF(J238&lt;&gt;"","sidewalk",IF(D238&lt;&gt;"","crossing",0)))</f>
        <v>sidewalk</v>
      </c>
      <c r="L238" t="str">
        <f>VLOOKUP(A238,name,4,FALSE)</f>
        <v>Allison Way</v>
      </c>
    </row>
    <row r="239" spans="1:12" x14ac:dyDescent="0.2">
      <c r="A239">
        <v>445487790</v>
      </c>
      <c r="B239">
        <v>-2.1935427999999999</v>
      </c>
      <c r="C239">
        <v>53.480454799999997</v>
      </c>
      <c r="H239" t="s">
        <v>21</v>
      </c>
      <c r="J239" t="s">
        <v>26</v>
      </c>
      <c r="K239" t="str">
        <f>IF(AND((OR(E239&lt;&gt;"",F239&lt;&gt;"",G239&lt;&gt;"")),H239="steps")=TRUE,"steps",IF(J239&lt;&gt;"","sidewalk",IF(D239&lt;&gt;"","crossing",0)))</f>
        <v>sidewalk</v>
      </c>
      <c r="L239" t="str">
        <f>VLOOKUP(A239,name,4,FALSE)</f>
        <v>Allison Way</v>
      </c>
    </row>
    <row r="240" spans="1:12" x14ac:dyDescent="0.2">
      <c r="A240">
        <v>187372880</v>
      </c>
      <c r="B240">
        <v>-2.2389269999999999</v>
      </c>
      <c r="C240">
        <v>53.479956600000001</v>
      </c>
      <c r="F240" t="s">
        <v>18</v>
      </c>
      <c r="H240" t="s">
        <v>40</v>
      </c>
      <c r="J240" t="s">
        <v>20</v>
      </c>
      <c r="K240" t="str">
        <f>IF(AND((OR(E240&lt;&gt;"",F240&lt;&gt;"",G240&lt;&gt;"")),H240="steps")=TRUE,"steps",IF(J240&lt;&gt;"","sidewalk",IF(D240&lt;&gt;"","crossing",0)))</f>
        <v>sidewalk</v>
      </c>
      <c r="L240" t="str">
        <f>VLOOKUP(A240,name,4,FALSE)</f>
        <v>New York Street</v>
      </c>
    </row>
    <row r="241" spans="1:12" x14ac:dyDescent="0.2">
      <c r="A241">
        <v>249112960</v>
      </c>
      <c r="B241">
        <v>-2.2375820000000002</v>
      </c>
      <c r="C241">
        <v>53.479306899999997</v>
      </c>
      <c r="F241" t="s">
        <v>18</v>
      </c>
      <c r="H241" t="s">
        <v>40</v>
      </c>
      <c r="J241" t="s">
        <v>20</v>
      </c>
      <c r="K241" t="str">
        <f>IF(AND((OR(E241&lt;&gt;"",F241&lt;&gt;"",G241&lt;&gt;"")),H241="steps")=TRUE,"steps",IF(J241&lt;&gt;"","sidewalk",IF(D241&lt;&gt;"","crossing",0)))</f>
        <v>sidewalk</v>
      </c>
      <c r="L241" t="str">
        <f>VLOOKUP(A241,name,4,FALSE)</f>
        <v>New York Street</v>
      </c>
    </row>
    <row r="242" spans="1:12" x14ac:dyDescent="0.2">
      <c r="A242">
        <v>249112980</v>
      </c>
      <c r="B242">
        <v>-2.2376469000000001</v>
      </c>
      <c r="C242">
        <v>53.479275299999998</v>
      </c>
      <c r="F242" t="s">
        <v>18</v>
      </c>
      <c r="H242" t="s">
        <v>40</v>
      </c>
      <c r="J242" t="s">
        <v>20</v>
      </c>
      <c r="K242" t="str">
        <f>IF(AND((OR(E242&lt;&gt;"",F242&lt;&gt;"",G242&lt;&gt;"")),H242="steps")=TRUE,"steps",IF(J242&lt;&gt;"","sidewalk",IF(D242&lt;&gt;"","crossing",0)))</f>
        <v>sidewalk</v>
      </c>
      <c r="L242" t="str">
        <f>VLOOKUP(A242,name,4,FALSE)</f>
        <v>New York Street</v>
      </c>
    </row>
    <row r="243" spans="1:12" x14ac:dyDescent="0.2">
      <c r="A243">
        <v>122110070</v>
      </c>
      <c r="B243">
        <v>-2.2609452000000001</v>
      </c>
      <c r="C243">
        <v>53.4743438</v>
      </c>
      <c r="H243" t="s">
        <v>36</v>
      </c>
      <c r="J243" t="s">
        <v>26</v>
      </c>
      <c r="K243" t="str">
        <f>IF(AND((OR(E243&lt;&gt;"",F243&lt;&gt;"",G243&lt;&gt;"")),H243="steps")=TRUE,"steps",IF(J243&lt;&gt;"","sidewalk",IF(D243&lt;&gt;"","crossing",0)))</f>
        <v>sidewalk</v>
      </c>
      <c r="L243">
        <f>VLOOKUP(A243,name,4,FALSE)</f>
        <v>0</v>
      </c>
    </row>
    <row r="244" spans="1:12" x14ac:dyDescent="0.2">
      <c r="A244">
        <v>122110080</v>
      </c>
      <c r="B244">
        <v>-2.2607686999999999</v>
      </c>
      <c r="C244">
        <v>53.4744308</v>
      </c>
      <c r="H244" t="s">
        <v>36</v>
      </c>
      <c r="J244" t="s">
        <v>26</v>
      </c>
      <c r="K244" t="str">
        <f>IF(AND((OR(E244&lt;&gt;"",F244&lt;&gt;"",G244&lt;&gt;"")),H244="steps")=TRUE,"steps",IF(J244&lt;&gt;"","sidewalk",IF(D244&lt;&gt;"","crossing",0)))</f>
        <v>sidewalk</v>
      </c>
      <c r="L244" t="str">
        <f>VLOOKUP(A244,name,4,FALSE)</f>
        <v>Dawson Street</v>
      </c>
    </row>
    <row r="245" spans="1:12" x14ac:dyDescent="0.2">
      <c r="A245">
        <v>122110110</v>
      </c>
      <c r="B245">
        <v>-2.2612211000000002</v>
      </c>
      <c r="C245">
        <v>53.475097099999999</v>
      </c>
      <c r="H245" t="s">
        <v>36</v>
      </c>
      <c r="J245" t="s">
        <v>26</v>
      </c>
      <c r="K245" t="str">
        <f>IF(AND((OR(E245&lt;&gt;"",F245&lt;&gt;"",G245&lt;&gt;"")),H245="steps")=TRUE,"steps",IF(J245&lt;&gt;"","sidewalk",IF(D245&lt;&gt;"","crossing",0)))</f>
        <v>sidewalk</v>
      </c>
      <c r="L245" t="str">
        <f>VLOOKUP(A245,name,4,FALSE)</f>
        <v>Trinity Way</v>
      </c>
    </row>
    <row r="246" spans="1:12" x14ac:dyDescent="0.2">
      <c r="A246">
        <v>171646120</v>
      </c>
      <c r="B246">
        <v>-2.2615688</v>
      </c>
      <c r="C246">
        <v>53.475030699999998</v>
      </c>
      <c r="H246" t="s">
        <v>36</v>
      </c>
      <c r="J246" t="s">
        <v>26</v>
      </c>
      <c r="K246" t="str">
        <f>IF(AND((OR(E246&lt;&gt;"",F246&lt;&gt;"",G246&lt;&gt;"")),H246="steps")=TRUE,"steps",IF(J246&lt;&gt;"","sidewalk",IF(D246&lt;&gt;"","crossing",0)))</f>
        <v>sidewalk</v>
      </c>
      <c r="L246">
        <f>VLOOKUP(A246,name,4,FALSE)</f>
        <v>0</v>
      </c>
    </row>
    <row r="247" spans="1:12" x14ac:dyDescent="0.2">
      <c r="A247">
        <v>384186340</v>
      </c>
      <c r="B247">
        <v>-2.2615701000000001</v>
      </c>
      <c r="C247">
        <v>53.475180600000002</v>
      </c>
      <c r="H247" t="s">
        <v>36</v>
      </c>
      <c r="J247" t="s">
        <v>26</v>
      </c>
      <c r="K247" t="str">
        <f>IF(AND((OR(E247&lt;&gt;"",F247&lt;&gt;"",G247&lt;&gt;"")),H247="steps")=TRUE,"steps",IF(J247&lt;&gt;"","sidewalk",IF(D247&lt;&gt;"","crossing",0)))</f>
        <v>sidewalk</v>
      </c>
      <c r="L247">
        <f>VLOOKUP(A247,name,4,FALSE)</f>
        <v>0</v>
      </c>
    </row>
    <row r="248" spans="1:12" x14ac:dyDescent="0.2">
      <c r="A248">
        <v>800800</v>
      </c>
      <c r="B248">
        <v>-2.2361298000000001</v>
      </c>
      <c r="C248">
        <v>53.474295900000001</v>
      </c>
      <c r="F248" t="s">
        <v>18</v>
      </c>
      <c r="H248" t="s">
        <v>19</v>
      </c>
      <c r="J248" t="s">
        <v>20</v>
      </c>
      <c r="K248" t="str">
        <f>IF(AND((OR(E248&lt;&gt;"",F248&lt;&gt;"",G248&lt;&gt;"")),H248="steps")=TRUE,"steps",IF(J248&lt;&gt;"","sidewalk",IF(D248&lt;&gt;"","crossing",0)))</f>
        <v>sidewalk</v>
      </c>
      <c r="L248" t="str">
        <f>VLOOKUP(A248,name,4,FALSE)</f>
        <v>Charles Street</v>
      </c>
    </row>
    <row r="249" spans="1:12" x14ac:dyDescent="0.2">
      <c r="A249">
        <v>3697910</v>
      </c>
      <c r="B249">
        <v>-2.2373865999999998</v>
      </c>
      <c r="C249">
        <v>53.478327700000001</v>
      </c>
      <c r="F249" t="s">
        <v>18</v>
      </c>
      <c r="H249" t="s">
        <v>19</v>
      </c>
      <c r="J249" t="s">
        <v>20</v>
      </c>
      <c r="K249" t="str">
        <f>IF(AND((OR(E249&lt;&gt;"",F249&lt;&gt;"",G249&lt;&gt;"")),H249="steps")=TRUE,"steps",IF(J249&lt;&gt;"","sidewalk",IF(D249&lt;&gt;"","crossing",0)))</f>
        <v>sidewalk</v>
      </c>
      <c r="L249" t="str">
        <f>VLOOKUP(A249,name,4,FALSE)</f>
        <v>Chorlton Street</v>
      </c>
    </row>
    <row r="250" spans="1:12" x14ac:dyDescent="0.2">
      <c r="A250">
        <v>3697930</v>
      </c>
      <c r="B250">
        <v>-2.2362660000000001</v>
      </c>
      <c r="C250">
        <v>53.478966800000002</v>
      </c>
      <c r="F250" t="s">
        <v>18</v>
      </c>
      <c r="H250" t="s">
        <v>19</v>
      </c>
      <c r="J250" t="s">
        <v>20</v>
      </c>
      <c r="K250" t="str">
        <f>IF(AND((OR(E250&lt;&gt;"",F250&lt;&gt;"",G250&lt;&gt;"")),H250="steps")=TRUE,"steps",IF(J250&lt;&gt;"","sidewalk",IF(D250&lt;&gt;"","crossing",0)))</f>
        <v>sidewalk</v>
      </c>
      <c r="L250" t="str">
        <f>VLOOKUP(A250,name,4,FALSE)</f>
        <v>Major Street</v>
      </c>
    </row>
    <row r="251" spans="1:12" x14ac:dyDescent="0.2">
      <c r="A251">
        <v>4721520</v>
      </c>
      <c r="B251">
        <v>-2.2408367</v>
      </c>
      <c r="C251">
        <v>53.472070700000003</v>
      </c>
      <c r="F251" t="s">
        <v>18</v>
      </c>
      <c r="H251" t="s">
        <v>19</v>
      </c>
      <c r="J251" t="s">
        <v>20</v>
      </c>
      <c r="K251" t="str">
        <f>IF(AND((OR(E251&lt;&gt;"",F251&lt;&gt;"",G251&lt;&gt;"")),H251="steps")=TRUE,"steps",IF(J251&lt;&gt;"","sidewalk",IF(D251&lt;&gt;"","crossing",0)))</f>
        <v>sidewalk</v>
      </c>
      <c r="L251" t="str">
        <f>VLOOKUP(A251,name,4,FALSE)</f>
        <v>Lower Ormond Street</v>
      </c>
    </row>
    <row r="252" spans="1:12" x14ac:dyDescent="0.2">
      <c r="A252">
        <v>4810770</v>
      </c>
      <c r="B252">
        <v>-2.2410584</v>
      </c>
      <c r="C252">
        <v>53.4736245</v>
      </c>
      <c r="F252" t="s">
        <v>25</v>
      </c>
      <c r="H252" t="s">
        <v>19</v>
      </c>
      <c r="J252" t="s">
        <v>26</v>
      </c>
      <c r="K252" t="str">
        <f>IF(AND((OR(E252&lt;&gt;"",F252&lt;&gt;"",G252&lt;&gt;"")),H252="steps")=TRUE,"steps",IF(J252&lt;&gt;"","sidewalk",IF(D252&lt;&gt;"","crossing",0)))</f>
        <v>sidewalk</v>
      </c>
      <c r="L252" t="str">
        <f>VLOOKUP(A252,name,4,FALSE)</f>
        <v>New Wakefield Street</v>
      </c>
    </row>
    <row r="253" spans="1:12" x14ac:dyDescent="0.2">
      <c r="A253">
        <v>18515070</v>
      </c>
      <c r="B253">
        <v>-2.2850294999999998</v>
      </c>
      <c r="C253">
        <v>53.369877000000002</v>
      </c>
      <c r="F253" t="s">
        <v>29</v>
      </c>
      <c r="H253" t="s">
        <v>19</v>
      </c>
      <c r="J253" t="s">
        <v>26</v>
      </c>
      <c r="K253" t="str">
        <f>IF(AND((OR(E253&lt;&gt;"",F253&lt;&gt;"",G253&lt;&gt;"")),H253="steps")=TRUE,"steps",IF(J253&lt;&gt;"","sidewalk",IF(D253&lt;&gt;"","crossing",0)))</f>
        <v>sidewalk</v>
      </c>
      <c r="L253" t="str">
        <f>VLOOKUP(A253,name,4,FALSE)</f>
        <v>Melbourne Avenue</v>
      </c>
    </row>
    <row r="254" spans="1:12" x14ac:dyDescent="0.2">
      <c r="A254">
        <v>25884970</v>
      </c>
      <c r="B254">
        <v>-2.2343817000000001</v>
      </c>
      <c r="C254">
        <v>53.478337500000002</v>
      </c>
      <c r="F254" t="s">
        <v>18</v>
      </c>
      <c r="H254" t="s">
        <v>19</v>
      </c>
      <c r="J254" t="s">
        <v>20</v>
      </c>
      <c r="K254" t="str">
        <f>IF(AND((OR(E254&lt;&gt;"",F254&lt;&gt;"",G254&lt;&gt;"")),H254="steps")=TRUE,"steps",IF(J254&lt;&gt;"","sidewalk",IF(D254&lt;&gt;"","crossing",0)))</f>
        <v>sidewalk</v>
      </c>
      <c r="L254" t="str">
        <f>VLOOKUP(A254,name,4,FALSE)</f>
        <v>Auburn Street</v>
      </c>
    </row>
    <row r="255" spans="1:12" x14ac:dyDescent="0.2">
      <c r="A255">
        <v>28000000</v>
      </c>
      <c r="B255">
        <v>-2.2358240999999999</v>
      </c>
      <c r="C255">
        <v>53.4774277</v>
      </c>
      <c r="F255" t="s">
        <v>18</v>
      </c>
      <c r="H255" t="s">
        <v>19</v>
      </c>
      <c r="J255" t="s">
        <v>20</v>
      </c>
      <c r="K255" t="str">
        <f>IF(AND((OR(E255&lt;&gt;"",F255&lt;&gt;"",G255&lt;&gt;"")),H255="steps")=TRUE,"steps",IF(J255&lt;&gt;"","sidewalk",IF(D255&lt;&gt;"","crossing",0)))</f>
        <v>sidewalk</v>
      </c>
      <c r="L255" t="str">
        <f>VLOOKUP(A255,name,4,FALSE)</f>
        <v>Chorlton Street</v>
      </c>
    </row>
    <row r="256" spans="1:12" x14ac:dyDescent="0.2">
      <c r="A256">
        <v>75354220</v>
      </c>
      <c r="B256">
        <v>-2.2384379000000001</v>
      </c>
      <c r="C256">
        <v>53.477724700000003</v>
      </c>
      <c r="F256" t="s">
        <v>18</v>
      </c>
      <c r="H256" t="s">
        <v>19</v>
      </c>
      <c r="J256" t="s">
        <v>20</v>
      </c>
      <c r="K256" t="str">
        <f>IF(AND((OR(E256&lt;&gt;"",F256&lt;&gt;"",G256&lt;&gt;"")),H256="steps")=TRUE,"steps",IF(J256&lt;&gt;"","sidewalk",IF(D256&lt;&gt;"","crossing",0)))</f>
        <v>sidewalk</v>
      </c>
      <c r="L256" t="str">
        <f>VLOOKUP(A256,name,4,FALSE)</f>
        <v>Sackville Street</v>
      </c>
    </row>
    <row r="257" spans="1:12" x14ac:dyDescent="0.2">
      <c r="A257">
        <v>75354220</v>
      </c>
      <c r="B257">
        <v>-2.2353027999999999</v>
      </c>
      <c r="C257">
        <v>53.477139800000003</v>
      </c>
      <c r="F257" t="s">
        <v>18</v>
      </c>
      <c r="H257" t="s">
        <v>19</v>
      </c>
      <c r="J257" t="s">
        <v>20</v>
      </c>
      <c r="K257" t="str">
        <f>IF(AND((OR(E257&lt;&gt;"",F257&lt;&gt;"",G257&lt;&gt;"")),H257="steps")=TRUE,"steps",IF(J257&lt;&gt;"","sidewalk",IF(D257&lt;&gt;"","crossing",0)))</f>
        <v>sidewalk</v>
      </c>
      <c r="L257" t="str">
        <f>VLOOKUP(A257,name,4,FALSE)</f>
        <v>Sackville Street</v>
      </c>
    </row>
    <row r="258" spans="1:12" x14ac:dyDescent="0.2">
      <c r="A258">
        <v>75354230</v>
      </c>
      <c r="B258">
        <v>-2.2365298</v>
      </c>
      <c r="C258">
        <v>53.4766221</v>
      </c>
      <c r="F258" t="s">
        <v>18</v>
      </c>
      <c r="H258" t="s">
        <v>19</v>
      </c>
      <c r="J258" t="s">
        <v>20</v>
      </c>
      <c r="K258" t="str">
        <f>IF(AND((OR(E258&lt;&gt;"",F258&lt;&gt;"",G258&lt;&gt;"")),H258="steps")=TRUE,"steps",IF(J258&lt;&gt;"","sidewalk",IF(D258&lt;&gt;"","crossing",0)))</f>
        <v>sidewalk</v>
      </c>
      <c r="L258" t="str">
        <f>VLOOKUP(A258,name,4,FALSE)</f>
        <v>Sackville Street</v>
      </c>
    </row>
    <row r="259" spans="1:12" x14ac:dyDescent="0.2">
      <c r="A259">
        <v>75354230</v>
      </c>
      <c r="B259">
        <v>-2.2348916000000001</v>
      </c>
      <c r="C259">
        <v>53.478207400000002</v>
      </c>
      <c r="F259" t="s">
        <v>18</v>
      </c>
      <c r="H259" t="s">
        <v>19</v>
      </c>
      <c r="J259" t="s">
        <v>20</v>
      </c>
      <c r="K259" t="str">
        <f>IF(AND((OR(E259&lt;&gt;"",F259&lt;&gt;"",G259&lt;&gt;"")),H259="steps")=TRUE,"steps",IF(J259&lt;&gt;"","sidewalk",IF(D259&lt;&gt;"","crossing",0)))</f>
        <v>sidewalk</v>
      </c>
      <c r="L259" t="str">
        <f>VLOOKUP(A259,name,4,FALSE)</f>
        <v>Sackville Street</v>
      </c>
    </row>
    <row r="260" spans="1:12" x14ac:dyDescent="0.2">
      <c r="A260">
        <v>75354230</v>
      </c>
      <c r="B260">
        <v>-2.2341481999999999</v>
      </c>
      <c r="C260">
        <v>53.4777834</v>
      </c>
      <c r="F260" t="s">
        <v>18</v>
      </c>
      <c r="H260" t="s">
        <v>19</v>
      </c>
      <c r="J260" t="s">
        <v>20</v>
      </c>
      <c r="K260" t="str">
        <f>IF(AND((OR(E260&lt;&gt;"",F260&lt;&gt;"",G260&lt;&gt;"")),H260="steps")=TRUE,"steps",IF(J260&lt;&gt;"","sidewalk",IF(D260&lt;&gt;"","crossing",0)))</f>
        <v>sidewalk</v>
      </c>
      <c r="L260" t="str">
        <f>VLOOKUP(A260,name,4,FALSE)</f>
        <v>Sackville Street</v>
      </c>
    </row>
    <row r="261" spans="1:12" x14ac:dyDescent="0.2">
      <c r="A261">
        <v>79824390</v>
      </c>
      <c r="B261">
        <v>-2.2408510000000001</v>
      </c>
      <c r="C261">
        <v>53.473903499999999</v>
      </c>
      <c r="F261" t="s">
        <v>25</v>
      </c>
      <c r="H261" t="s">
        <v>19</v>
      </c>
      <c r="J261" t="s">
        <v>26</v>
      </c>
      <c r="K261" t="str">
        <f>IF(AND((OR(E261&lt;&gt;"",F261&lt;&gt;"",G261&lt;&gt;"")),H261="steps")=TRUE,"steps",IF(J261&lt;&gt;"","sidewalk",IF(D261&lt;&gt;"","crossing",0)))</f>
        <v>sidewalk</v>
      </c>
      <c r="L261" t="str">
        <f>VLOOKUP(A261,name,4,FALSE)</f>
        <v>Wakefield Street</v>
      </c>
    </row>
    <row r="262" spans="1:12" x14ac:dyDescent="0.2">
      <c r="A262">
        <v>83302170</v>
      </c>
      <c r="B262">
        <v>-2.2374708000000001</v>
      </c>
      <c r="C262">
        <v>53.474117</v>
      </c>
      <c r="F262" t="s">
        <v>18</v>
      </c>
      <c r="H262" t="s">
        <v>19</v>
      </c>
      <c r="J262" t="s">
        <v>20</v>
      </c>
      <c r="K262" t="str">
        <f>IF(AND((OR(E262&lt;&gt;"",F262&lt;&gt;"",G262&lt;&gt;"")),H262="steps")=TRUE,"steps",IF(J262&lt;&gt;"","sidewalk",IF(D262&lt;&gt;"","crossing",0)))</f>
        <v>sidewalk</v>
      </c>
      <c r="L262" t="str">
        <f>VLOOKUP(A262,name,4,FALSE)</f>
        <v>Charles Street</v>
      </c>
    </row>
    <row r="263" spans="1:12" x14ac:dyDescent="0.2">
      <c r="A263">
        <v>117741290</v>
      </c>
      <c r="B263">
        <v>-2.2376358000000001</v>
      </c>
      <c r="C263">
        <v>53.474064800000001</v>
      </c>
      <c r="F263" t="s">
        <v>18</v>
      </c>
      <c r="H263" t="s">
        <v>19</v>
      </c>
      <c r="J263" t="s">
        <v>20</v>
      </c>
      <c r="K263" t="str">
        <f>IF(AND((OR(E263&lt;&gt;"",F263&lt;&gt;"",G263&lt;&gt;"")),H263="steps")=TRUE,"steps",IF(J263&lt;&gt;"","sidewalk",IF(D263&lt;&gt;"","crossing",0)))</f>
        <v>sidewalk</v>
      </c>
      <c r="L263" t="str">
        <f>VLOOKUP(A263,name,4,FALSE)</f>
        <v>Charles Street</v>
      </c>
    </row>
    <row r="264" spans="1:12" x14ac:dyDescent="0.2">
      <c r="A264">
        <v>145022210</v>
      </c>
      <c r="B264">
        <v>-2.2867739</v>
      </c>
      <c r="C264">
        <v>53.360316599999997</v>
      </c>
      <c r="H264" t="s">
        <v>19</v>
      </c>
      <c r="J264" t="s">
        <v>26</v>
      </c>
      <c r="K264" t="str">
        <f>IF(AND((OR(E264&lt;&gt;"",F264&lt;&gt;"",G264&lt;&gt;"")),H264="steps")=TRUE,"steps",IF(J264&lt;&gt;"","sidewalk",IF(D264&lt;&gt;"","crossing",0)))</f>
        <v>sidewalk</v>
      </c>
      <c r="L264" t="str">
        <f>VLOOKUP(A264,name,4,FALSE)</f>
        <v>Avro Way</v>
      </c>
    </row>
    <row r="265" spans="1:12" x14ac:dyDescent="0.2">
      <c r="A265">
        <v>155768440</v>
      </c>
      <c r="B265">
        <v>-2.2358720999999999</v>
      </c>
      <c r="C265">
        <v>53.478751600000002</v>
      </c>
      <c r="F265" t="s">
        <v>18</v>
      </c>
      <c r="H265" t="s">
        <v>19</v>
      </c>
      <c r="J265" t="s">
        <v>20</v>
      </c>
      <c r="K265" t="str">
        <f>IF(AND((OR(E265&lt;&gt;"",F265&lt;&gt;"",G265&lt;&gt;"")),H265="steps")=TRUE,"steps",IF(J265&lt;&gt;"","sidewalk",IF(D265&lt;&gt;"","crossing",0)))</f>
        <v>sidewalk</v>
      </c>
      <c r="L265" t="str">
        <f>VLOOKUP(A265,name,4,FALSE)</f>
        <v>Minshull Street</v>
      </c>
    </row>
    <row r="266" spans="1:12" x14ac:dyDescent="0.2">
      <c r="A266">
        <v>155768700</v>
      </c>
      <c r="B266">
        <v>-2.2368782</v>
      </c>
      <c r="C266">
        <v>53.476818000000002</v>
      </c>
      <c r="F266" t="s">
        <v>18</v>
      </c>
      <c r="H266" t="s">
        <v>19</v>
      </c>
      <c r="J266" t="s">
        <v>20</v>
      </c>
      <c r="K266" t="str">
        <f>IF(AND((OR(E266&lt;&gt;"",F266&lt;&gt;"",G266&lt;&gt;"")),H266="steps")=TRUE,"steps",IF(J266&lt;&gt;"","sidewalk",IF(D266&lt;&gt;"","crossing",0)))</f>
        <v>sidewalk</v>
      </c>
      <c r="L266" t="str">
        <f>VLOOKUP(A266,name,4,FALSE)</f>
        <v>Sackville Street</v>
      </c>
    </row>
    <row r="267" spans="1:12" x14ac:dyDescent="0.2">
      <c r="A267">
        <v>166584380</v>
      </c>
      <c r="B267">
        <v>-2.2384811</v>
      </c>
      <c r="C267">
        <v>53.498266600000001</v>
      </c>
      <c r="F267" t="s">
        <v>18</v>
      </c>
      <c r="H267" t="s">
        <v>19</v>
      </c>
      <c r="J267" t="s">
        <v>20</v>
      </c>
      <c r="K267" t="str">
        <f>IF(AND((OR(E267&lt;&gt;"",F267&lt;&gt;"",G267&lt;&gt;"")),H267="steps")=TRUE,"steps",IF(J267&lt;&gt;"","sidewalk",IF(D267&lt;&gt;"","crossing",0)))</f>
        <v>sidewalk</v>
      </c>
      <c r="L267" t="str">
        <f>VLOOKUP(A267,name,4,FALSE)</f>
        <v>Elizabeth Street</v>
      </c>
    </row>
    <row r="268" spans="1:12" x14ac:dyDescent="0.2">
      <c r="A268">
        <v>169764230</v>
      </c>
      <c r="B268">
        <v>-2.2408510000000001</v>
      </c>
      <c r="C268">
        <v>53.473903499999999</v>
      </c>
      <c r="F268" t="s">
        <v>25</v>
      </c>
      <c r="H268" t="s">
        <v>19</v>
      </c>
      <c r="J268" t="s">
        <v>26</v>
      </c>
      <c r="K268" t="str">
        <f>IF(AND((OR(E268&lt;&gt;"",F268&lt;&gt;"",G268&lt;&gt;"")),H268="steps")=TRUE,"steps",IF(J268&lt;&gt;"","sidewalk",IF(D268&lt;&gt;"","crossing",0)))</f>
        <v>sidewalk</v>
      </c>
      <c r="L268" t="str">
        <f>VLOOKUP(A268,name,4,FALSE)</f>
        <v>James Leigh Street</v>
      </c>
    </row>
    <row r="269" spans="1:12" x14ac:dyDescent="0.2">
      <c r="A269">
        <v>172067270</v>
      </c>
      <c r="B269">
        <v>-2.2389386999999998</v>
      </c>
      <c r="C269">
        <v>53.473649199999997</v>
      </c>
      <c r="F269" t="s">
        <v>18</v>
      </c>
      <c r="H269" t="s">
        <v>19</v>
      </c>
      <c r="J269" t="s">
        <v>20</v>
      </c>
      <c r="K269" t="str">
        <f>IF(AND((OR(E269&lt;&gt;"",F269&lt;&gt;"",G269&lt;&gt;"")),H269="steps")=TRUE,"steps",IF(J269&lt;&gt;"","sidewalk",IF(D269&lt;&gt;"","crossing",0)))</f>
        <v>sidewalk</v>
      </c>
      <c r="L269" t="str">
        <f>VLOOKUP(A269,name,4,FALSE)</f>
        <v>Charles Street</v>
      </c>
    </row>
    <row r="270" spans="1:12" x14ac:dyDescent="0.2">
      <c r="A270">
        <v>184507800</v>
      </c>
      <c r="B270">
        <v>-2.2396821</v>
      </c>
      <c r="C270">
        <v>53.472432900000001</v>
      </c>
      <c r="F270" t="s">
        <v>18</v>
      </c>
      <c r="H270" t="s">
        <v>19</v>
      </c>
      <c r="J270" t="s">
        <v>20</v>
      </c>
      <c r="K270" t="str">
        <f>IF(AND((OR(E270&lt;&gt;"",F270&lt;&gt;"",G270&lt;&gt;"")),H270="steps")=TRUE,"steps",IF(J270&lt;&gt;"","sidewalk",IF(D270&lt;&gt;"","crossing",0)))</f>
        <v>sidewalk</v>
      </c>
      <c r="L270" t="str">
        <f>VLOOKUP(A270,name,4,FALSE)</f>
        <v>Chester Street</v>
      </c>
    </row>
    <row r="271" spans="1:12" x14ac:dyDescent="0.2">
      <c r="A271">
        <v>184507810</v>
      </c>
      <c r="B271">
        <v>-2.2403382999999999</v>
      </c>
      <c r="C271">
        <v>53.473154200000003</v>
      </c>
      <c r="F271" t="s">
        <v>18</v>
      </c>
      <c r="H271" t="s">
        <v>19</v>
      </c>
      <c r="J271" t="s">
        <v>20</v>
      </c>
      <c r="K271" t="str">
        <f>IF(AND((OR(E271&lt;&gt;"",F271&lt;&gt;"",G271&lt;&gt;"")),H271="steps")=TRUE,"steps",IF(J271&lt;&gt;"","sidewalk",IF(D271&lt;&gt;"","crossing",0)))</f>
        <v>sidewalk</v>
      </c>
      <c r="L271" t="str">
        <f>VLOOKUP(A271,name,4,FALSE)</f>
        <v>Hulme Street</v>
      </c>
    </row>
    <row r="272" spans="1:12" x14ac:dyDescent="0.2">
      <c r="A272">
        <v>187373200</v>
      </c>
      <c r="B272">
        <v>-2.2373623</v>
      </c>
      <c r="C272">
        <v>53.477092900000002</v>
      </c>
      <c r="F272" t="s">
        <v>18</v>
      </c>
      <c r="H272" t="s">
        <v>19</v>
      </c>
      <c r="J272" t="s">
        <v>20</v>
      </c>
      <c r="K272" t="str">
        <f>IF(AND((OR(E272&lt;&gt;"",F272&lt;&gt;"",G272&lt;&gt;"")),H272="steps")=TRUE,"steps",IF(J272&lt;&gt;"","sidewalk",IF(D272&lt;&gt;"","crossing",0)))</f>
        <v>sidewalk</v>
      </c>
      <c r="L272" t="str">
        <f>VLOOKUP(A272,name,4,FALSE)</f>
        <v>Sackville Street</v>
      </c>
    </row>
    <row r="273" spans="1:12" x14ac:dyDescent="0.2">
      <c r="A273">
        <v>187373210</v>
      </c>
      <c r="B273">
        <v>-2.2363095</v>
      </c>
      <c r="C273">
        <v>53.477721199999998</v>
      </c>
      <c r="F273" t="s">
        <v>18</v>
      </c>
      <c r="H273" t="s">
        <v>19</v>
      </c>
      <c r="J273" t="s">
        <v>20</v>
      </c>
      <c r="K273" t="str">
        <f>IF(AND((OR(E273&lt;&gt;"",F273&lt;&gt;"",G273&lt;&gt;"")),H273="steps")=TRUE,"steps",IF(J273&lt;&gt;"","sidewalk",IF(D273&lt;&gt;"","crossing",0)))</f>
        <v>sidewalk</v>
      </c>
      <c r="L273" t="str">
        <f>VLOOKUP(A273,name,4,FALSE)</f>
        <v>Chorlton Street</v>
      </c>
    </row>
    <row r="274" spans="1:12" x14ac:dyDescent="0.2">
      <c r="A274">
        <v>196377620</v>
      </c>
      <c r="B274">
        <v>-2.2368036999999998</v>
      </c>
      <c r="C274">
        <v>53.4786438</v>
      </c>
      <c r="F274" t="s">
        <v>18</v>
      </c>
      <c r="H274" t="s">
        <v>19</v>
      </c>
      <c r="J274" t="s">
        <v>20</v>
      </c>
      <c r="K274" t="str">
        <f>IF(AND((OR(E274&lt;&gt;"",F274&lt;&gt;"",G274&lt;&gt;"")),H274="steps")=TRUE,"steps",IF(J274&lt;&gt;"","sidewalk",IF(D274&lt;&gt;"","crossing",0)))</f>
        <v>sidewalk</v>
      </c>
      <c r="L274" t="str">
        <f>VLOOKUP(A274,name,4,FALSE)</f>
        <v>Gold Street</v>
      </c>
    </row>
    <row r="275" spans="1:12" x14ac:dyDescent="0.2">
      <c r="A275">
        <v>196377630</v>
      </c>
      <c r="B275">
        <v>-2.2371533000000001</v>
      </c>
      <c r="C275">
        <v>53.478847600000002</v>
      </c>
      <c r="F275" t="s">
        <v>18</v>
      </c>
      <c r="H275" t="s">
        <v>19</v>
      </c>
      <c r="J275" t="s">
        <v>20</v>
      </c>
      <c r="K275" t="str">
        <f>IF(AND((OR(E275&lt;&gt;"",F275&lt;&gt;"",G275&lt;&gt;"")),H275="steps")=TRUE,"steps",IF(J275&lt;&gt;"","sidewalk",IF(D275&lt;&gt;"","crossing",0)))</f>
        <v>sidewalk</v>
      </c>
      <c r="L275" t="str">
        <f>VLOOKUP(A275,name,4,FALSE)</f>
        <v>Silver Street</v>
      </c>
    </row>
    <row r="276" spans="1:12" x14ac:dyDescent="0.2">
      <c r="A276">
        <v>197713160</v>
      </c>
      <c r="B276">
        <v>-2.2366666999999998</v>
      </c>
      <c r="C276">
        <v>53.477914400000003</v>
      </c>
      <c r="F276" t="s">
        <v>18</v>
      </c>
      <c r="H276" t="s">
        <v>19</v>
      </c>
      <c r="J276" t="s">
        <v>20</v>
      </c>
      <c r="K276" t="str">
        <f>IF(AND((OR(E276&lt;&gt;"",F276&lt;&gt;"",G276&lt;&gt;"")),H276="steps")=TRUE,"steps",IF(J276&lt;&gt;"","sidewalk",IF(D276&lt;&gt;"","crossing",0)))</f>
        <v>sidewalk</v>
      </c>
      <c r="L276" t="str">
        <f>VLOOKUP(A276,name,4,FALSE)</f>
        <v>Bloom Street</v>
      </c>
    </row>
    <row r="277" spans="1:12" x14ac:dyDescent="0.2">
      <c r="A277">
        <v>197713170</v>
      </c>
      <c r="B277">
        <v>-2.2381403999999998</v>
      </c>
      <c r="C277">
        <v>53.476981299999998</v>
      </c>
      <c r="F277" t="s">
        <v>18</v>
      </c>
      <c r="H277" t="s">
        <v>19</v>
      </c>
      <c r="J277" t="s">
        <v>20</v>
      </c>
      <c r="K277" t="str">
        <f>IF(AND((OR(E277&lt;&gt;"",F277&lt;&gt;"",G277&lt;&gt;"")),H277="steps")=TRUE,"steps",IF(J277&lt;&gt;"","sidewalk",IF(D277&lt;&gt;"","crossing",0)))</f>
        <v>sidewalk</v>
      </c>
      <c r="L277" t="str">
        <f>VLOOKUP(A277,name,4,FALSE)</f>
        <v>Bloom Street</v>
      </c>
    </row>
    <row r="278" spans="1:12" x14ac:dyDescent="0.2">
      <c r="A278">
        <v>249112990</v>
      </c>
      <c r="B278">
        <v>-2.2360329999999999</v>
      </c>
      <c r="C278">
        <v>53.476341900000001</v>
      </c>
      <c r="F278" t="s">
        <v>18</v>
      </c>
      <c r="H278" t="s">
        <v>19</v>
      </c>
      <c r="J278" t="s">
        <v>20</v>
      </c>
      <c r="K278" t="str">
        <f>IF(AND((OR(E278&lt;&gt;"",F278&lt;&gt;"",G278&lt;&gt;"")),H278="steps")=TRUE,"steps",IF(J278&lt;&gt;"","sidewalk",IF(D278&lt;&gt;"","crossing",0)))</f>
        <v>sidewalk</v>
      </c>
      <c r="L278" t="str">
        <f>VLOOKUP(A278,name,4,FALSE)</f>
        <v>Sackville Street</v>
      </c>
    </row>
    <row r="279" spans="1:12" x14ac:dyDescent="0.2">
      <c r="A279">
        <v>300113810</v>
      </c>
      <c r="B279">
        <v>-2.286016</v>
      </c>
      <c r="C279">
        <v>53.369941599999997</v>
      </c>
      <c r="F279" t="s">
        <v>29</v>
      </c>
      <c r="H279" t="s">
        <v>19</v>
      </c>
      <c r="J279" t="s">
        <v>20</v>
      </c>
      <c r="K279" t="str">
        <f>IF(AND((OR(E279&lt;&gt;"",F279&lt;&gt;"",G279&lt;&gt;"")),H279="steps")=TRUE,"steps",IF(J279&lt;&gt;"","sidewalk",IF(D279&lt;&gt;"","crossing",0)))</f>
        <v>sidewalk</v>
      </c>
      <c r="L279" t="str">
        <f>VLOOKUP(A279,name,4,FALSE)</f>
        <v>Sydney Avenue</v>
      </c>
    </row>
    <row r="280" spans="1:12" x14ac:dyDescent="0.2">
      <c r="A280">
        <v>300113810</v>
      </c>
      <c r="B280">
        <v>-2.2836514999999999</v>
      </c>
      <c r="C280">
        <v>53.369063300000001</v>
      </c>
      <c r="F280" t="s">
        <v>29</v>
      </c>
      <c r="H280" t="s">
        <v>19</v>
      </c>
      <c r="J280" t="s">
        <v>26</v>
      </c>
      <c r="K280" t="str">
        <f>IF(AND((OR(E280&lt;&gt;"",F280&lt;&gt;"",G280&lt;&gt;"")),H280="steps")=TRUE,"steps",IF(J280&lt;&gt;"","sidewalk",IF(D280&lt;&gt;"","crossing",0)))</f>
        <v>sidewalk</v>
      </c>
      <c r="L280" t="str">
        <f>VLOOKUP(A280,name,4,FALSE)</f>
        <v>Sydney Avenue</v>
      </c>
    </row>
    <row r="281" spans="1:12" x14ac:dyDescent="0.2">
      <c r="A281">
        <v>27995880</v>
      </c>
      <c r="B281">
        <v>-2.2271527</v>
      </c>
      <c r="C281">
        <v>53.4796543</v>
      </c>
      <c r="F281" t="s">
        <v>29</v>
      </c>
      <c r="G281" t="s">
        <v>33</v>
      </c>
      <c r="H281" t="s">
        <v>24</v>
      </c>
      <c r="K281" t="str">
        <f>IF(AND((OR(E281&lt;&gt;"",F281&lt;&gt;"",G281&lt;&gt;"")),H281="steps")=TRUE,"steps",IF(J281&lt;&gt;"","sidewalk",IF(D281&lt;&gt;"","crossing",0)))</f>
        <v>steps</v>
      </c>
      <c r="L281" t="str">
        <f>VLOOKUP(A281,name,4,FALSE)</f>
        <v>Paradise Walk</v>
      </c>
    </row>
    <row r="282" spans="1:12" x14ac:dyDescent="0.2">
      <c r="A282">
        <v>28025140</v>
      </c>
      <c r="B282">
        <v>-2.2381397000000001</v>
      </c>
      <c r="C282">
        <v>53.476167799999999</v>
      </c>
      <c r="F282" t="s">
        <v>29</v>
      </c>
      <c r="G282" t="s">
        <v>33</v>
      </c>
      <c r="H282" t="s">
        <v>24</v>
      </c>
      <c r="K282" t="str">
        <f>IF(AND((OR(E282&lt;&gt;"",F282&lt;&gt;"",G282&lt;&gt;"")),H282="steps")=TRUE,"steps",IF(J282&lt;&gt;"","sidewalk",IF(D282&lt;&gt;"","crossing",0)))</f>
        <v>steps</v>
      </c>
      <c r="L282">
        <f>VLOOKUP(A282,name,4,FALSE)</f>
        <v>0</v>
      </c>
    </row>
    <row r="283" spans="1:12" x14ac:dyDescent="0.2">
      <c r="A283">
        <v>28058470</v>
      </c>
      <c r="B283">
        <v>-2.2296254000000002</v>
      </c>
      <c r="C283">
        <v>53.481386999999998</v>
      </c>
      <c r="F283" t="s">
        <v>29</v>
      </c>
      <c r="H283" t="s">
        <v>24</v>
      </c>
      <c r="K283" t="str">
        <f>IF(AND((OR(E283&lt;&gt;"",F283&lt;&gt;"",G283&lt;&gt;"")),H283="steps")=TRUE,"steps",IF(J283&lt;&gt;"","sidewalk",IF(D283&lt;&gt;"","crossing",0)))</f>
        <v>steps</v>
      </c>
      <c r="L283">
        <f>VLOOKUP(A283,name,4,FALSE)</f>
        <v>0</v>
      </c>
    </row>
    <row r="284" spans="1:12" x14ac:dyDescent="0.2">
      <c r="A284">
        <v>28285790</v>
      </c>
      <c r="B284">
        <v>-2.2292508</v>
      </c>
      <c r="C284">
        <v>53.481296800000003</v>
      </c>
      <c r="F284" t="s">
        <v>29</v>
      </c>
      <c r="H284" t="s">
        <v>24</v>
      </c>
      <c r="K284" t="str">
        <f>IF(AND((OR(E284&lt;&gt;"",F284&lt;&gt;"",G284&lt;&gt;"")),H284="steps")=TRUE,"steps",IF(J284&lt;&gt;"","sidewalk",IF(D284&lt;&gt;"","crossing",0)))</f>
        <v>steps</v>
      </c>
      <c r="L284">
        <f>VLOOKUP(A284,name,4,FALSE)</f>
        <v>0</v>
      </c>
    </row>
    <row r="285" spans="1:12" x14ac:dyDescent="0.2">
      <c r="A285">
        <v>116449080</v>
      </c>
      <c r="B285">
        <v>-2.2530288000000001</v>
      </c>
      <c r="C285">
        <v>53.474108000000001</v>
      </c>
      <c r="F285" t="s">
        <v>29</v>
      </c>
      <c r="H285" t="s">
        <v>24</v>
      </c>
      <c r="K285" t="str">
        <f>IF(AND((OR(E285&lt;&gt;"",F285&lt;&gt;"",G285&lt;&gt;"")),H285="steps")=TRUE,"steps",IF(J285&lt;&gt;"","sidewalk",IF(D285&lt;&gt;"","crossing",0)))</f>
        <v>steps</v>
      </c>
      <c r="L285">
        <f>VLOOKUP(A285,name,4,FALSE)</f>
        <v>0</v>
      </c>
    </row>
    <row r="286" spans="1:12" x14ac:dyDescent="0.2">
      <c r="A286">
        <v>116449090</v>
      </c>
      <c r="B286">
        <v>-2.2531314999999998</v>
      </c>
      <c r="C286">
        <v>53.473922100000003</v>
      </c>
      <c r="F286" t="s">
        <v>29</v>
      </c>
      <c r="H286" t="s">
        <v>24</v>
      </c>
      <c r="K286" t="str">
        <f>IF(AND((OR(E286&lt;&gt;"",F286&lt;&gt;"",G286&lt;&gt;"")),H286="steps")=TRUE,"steps",IF(J286&lt;&gt;"","sidewalk",IF(D286&lt;&gt;"","crossing",0)))</f>
        <v>steps</v>
      </c>
      <c r="L286">
        <f>VLOOKUP(A286,name,4,FALSE)</f>
        <v>0</v>
      </c>
    </row>
    <row r="287" spans="1:12" x14ac:dyDescent="0.2">
      <c r="A287">
        <v>116449090</v>
      </c>
      <c r="B287">
        <v>-2.2530111000000002</v>
      </c>
      <c r="C287">
        <v>53.474105399999999</v>
      </c>
      <c r="F287" t="s">
        <v>29</v>
      </c>
      <c r="H287" t="s">
        <v>24</v>
      </c>
      <c r="K287" t="str">
        <f>IF(AND((OR(E287&lt;&gt;"",F287&lt;&gt;"",G287&lt;&gt;"")),H287="steps")=TRUE,"steps",IF(J287&lt;&gt;"","sidewalk",IF(D287&lt;&gt;"","crossing",0)))</f>
        <v>steps</v>
      </c>
      <c r="L287">
        <f>VLOOKUP(A287,name,4,FALSE)</f>
        <v>0</v>
      </c>
    </row>
    <row r="288" spans="1:12" x14ac:dyDescent="0.2">
      <c r="A288">
        <v>116449100</v>
      </c>
      <c r="B288">
        <v>-2.2532603999999998</v>
      </c>
      <c r="C288">
        <v>53.4739285</v>
      </c>
      <c r="F288" t="s">
        <v>29</v>
      </c>
      <c r="H288" t="s">
        <v>24</v>
      </c>
      <c r="K288" t="str">
        <f>IF(AND((OR(E288&lt;&gt;"",F288&lt;&gt;"",G288&lt;&gt;"")),H288="steps")=TRUE,"steps",IF(J288&lt;&gt;"","sidewalk",IF(D288&lt;&gt;"","crossing",0)))</f>
        <v>steps</v>
      </c>
      <c r="L288">
        <f>VLOOKUP(A288,name,4,FALSE)</f>
        <v>0</v>
      </c>
    </row>
    <row r="289" spans="1:12" x14ac:dyDescent="0.2">
      <c r="A289">
        <v>159202150</v>
      </c>
      <c r="B289">
        <v>-2.2297788000000001</v>
      </c>
      <c r="C289">
        <v>53.494635799999998</v>
      </c>
      <c r="F289" t="s">
        <v>29</v>
      </c>
      <c r="H289" t="s">
        <v>24</v>
      </c>
      <c r="K289" t="str">
        <f>IF(AND((OR(E289&lt;&gt;"",F289&lt;&gt;"",G289&lt;&gt;"")),H289="steps")=TRUE,"steps",IF(J289&lt;&gt;"","sidewalk",IF(D289&lt;&gt;"","crossing",0)))</f>
        <v>steps</v>
      </c>
      <c r="L289">
        <f>VLOOKUP(A289,name,4,FALSE)</f>
        <v>0</v>
      </c>
    </row>
    <row r="290" spans="1:12" x14ac:dyDescent="0.2">
      <c r="A290">
        <v>181281450</v>
      </c>
      <c r="B290">
        <v>-2.2507318999999999</v>
      </c>
      <c r="C290">
        <v>53.421805999999997</v>
      </c>
      <c r="E290">
        <v>8</v>
      </c>
      <c r="F290" t="s">
        <v>39</v>
      </c>
      <c r="H290" t="s">
        <v>24</v>
      </c>
      <c r="K290" t="str">
        <f>IF(AND((OR(E290&lt;&gt;"",F290&lt;&gt;"",G290&lt;&gt;"")),H290="steps")=TRUE,"steps",IF(J290&lt;&gt;"","sidewalk",IF(D290&lt;&gt;"","crossing",0)))</f>
        <v>steps</v>
      </c>
      <c r="L290">
        <f>VLOOKUP(A290,name,4,FALSE)</f>
        <v>0</v>
      </c>
    </row>
    <row r="291" spans="1:12" x14ac:dyDescent="0.2">
      <c r="A291">
        <v>183905200</v>
      </c>
      <c r="B291">
        <v>-2.2680446000000001</v>
      </c>
      <c r="C291">
        <v>53.399664299999998</v>
      </c>
      <c r="F291" t="s">
        <v>18</v>
      </c>
      <c r="H291" t="s">
        <v>24</v>
      </c>
      <c r="K291" t="str">
        <f>IF(AND((OR(E291&lt;&gt;"",F291&lt;&gt;"",G291&lt;&gt;"")),H291="steps")=TRUE,"steps",IF(J291&lt;&gt;"","sidewalk",IF(D291&lt;&gt;"","crossing",0)))</f>
        <v>steps</v>
      </c>
      <c r="L291">
        <f>VLOOKUP(A291,name,4,FALSE)</f>
        <v>0</v>
      </c>
    </row>
    <row r="292" spans="1:12" x14ac:dyDescent="0.2">
      <c r="A292">
        <v>248429450</v>
      </c>
      <c r="B292">
        <v>-2.2357805000000002</v>
      </c>
      <c r="C292">
        <v>53.476333099999998</v>
      </c>
      <c r="F292" t="s">
        <v>25</v>
      </c>
      <c r="G292" t="s">
        <v>33</v>
      </c>
      <c r="H292" t="s">
        <v>24</v>
      </c>
      <c r="K292" t="str">
        <f>IF(AND((OR(E292&lt;&gt;"",F292&lt;&gt;"",G292&lt;&gt;"")),H292="steps")=TRUE,"steps",IF(J292&lt;&gt;"","sidewalk",IF(D292&lt;&gt;"","crossing",0)))</f>
        <v>steps</v>
      </c>
      <c r="L292">
        <f>VLOOKUP(A292,name,4,FALSE)</f>
        <v>0</v>
      </c>
    </row>
    <row r="293" spans="1:12" x14ac:dyDescent="0.2">
      <c r="A293">
        <v>281161280</v>
      </c>
      <c r="B293">
        <v>-2.2178479000000002</v>
      </c>
      <c r="C293">
        <v>53.456678500000002</v>
      </c>
      <c r="F293" t="s">
        <v>29</v>
      </c>
      <c r="H293" t="s">
        <v>24</v>
      </c>
      <c r="K293" t="str">
        <f>IF(AND((OR(E293&lt;&gt;"",F293&lt;&gt;"",G293&lt;&gt;"")),H293="steps")=TRUE,"steps",IF(J293&lt;&gt;"","sidewalk",IF(D293&lt;&gt;"","crossing",0)))</f>
        <v>steps</v>
      </c>
      <c r="L293">
        <f>VLOOKUP(A293,name,4,FALSE)</f>
        <v>0</v>
      </c>
    </row>
    <row r="294" spans="1:12" x14ac:dyDescent="0.2">
      <c r="A294">
        <v>281204900</v>
      </c>
      <c r="B294">
        <v>-2.2161515000000001</v>
      </c>
      <c r="C294">
        <v>53.4557067</v>
      </c>
      <c r="F294" t="s">
        <v>29</v>
      </c>
      <c r="H294" t="s">
        <v>24</v>
      </c>
      <c r="K294" t="str">
        <f>IF(AND((OR(E294&lt;&gt;"",F294&lt;&gt;"",G294&lt;&gt;"")),H294="steps")=TRUE,"steps",IF(J294&lt;&gt;"","sidewalk",IF(D294&lt;&gt;"","crossing",0)))</f>
        <v>steps</v>
      </c>
      <c r="L294">
        <f>VLOOKUP(A294,name,4,FALSE)</f>
        <v>0</v>
      </c>
    </row>
    <row r="295" spans="1:12" x14ac:dyDescent="0.2">
      <c r="A295">
        <v>281204920</v>
      </c>
      <c r="B295">
        <v>-2.2160183</v>
      </c>
      <c r="C295">
        <v>53.455571999999997</v>
      </c>
      <c r="F295" t="s">
        <v>29</v>
      </c>
      <c r="H295" t="s">
        <v>24</v>
      </c>
      <c r="K295" t="str">
        <f>IF(AND((OR(E295&lt;&gt;"",F295&lt;&gt;"",G295&lt;&gt;"")),H295="steps")=TRUE,"steps",IF(J295&lt;&gt;"","sidewalk",IF(D295&lt;&gt;"","crossing",0)))</f>
        <v>steps</v>
      </c>
      <c r="L295">
        <f>VLOOKUP(A295,name,4,FALSE)</f>
        <v>0</v>
      </c>
    </row>
    <row r="296" spans="1:12" x14ac:dyDescent="0.2">
      <c r="A296">
        <v>442973060</v>
      </c>
      <c r="B296">
        <v>-2.1571183999999999</v>
      </c>
      <c r="C296">
        <v>53.455473900000001</v>
      </c>
      <c r="E296">
        <v>2</v>
      </c>
      <c r="G296" t="s">
        <v>33</v>
      </c>
      <c r="H296" t="s">
        <v>24</v>
      </c>
      <c r="K296" t="str">
        <f>IF(AND((OR(E296&lt;&gt;"",F296&lt;&gt;"",G296&lt;&gt;"")),H296="steps")=TRUE,"steps",IF(J296&lt;&gt;"","sidewalk",IF(D296&lt;&gt;"","crossing",0)))</f>
        <v>steps</v>
      </c>
      <c r="L296">
        <f>VLOOKUP(A296,name,4,FALSE)</f>
        <v>0</v>
      </c>
    </row>
    <row r="297" spans="1:12" x14ac:dyDescent="0.2">
      <c r="A297">
        <v>448781380</v>
      </c>
      <c r="B297">
        <v>-2.2494293000000001</v>
      </c>
      <c r="C297">
        <v>53.477986399999999</v>
      </c>
      <c r="E297">
        <v>7</v>
      </c>
      <c r="G297" t="s">
        <v>33</v>
      </c>
      <c r="H297" t="s">
        <v>24</v>
      </c>
      <c r="K297" t="str">
        <f>IF(AND((OR(E297&lt;&gt;"",F297&lt;&gt;"",G297&lt;&gt;"")),H297="steps")=TRUE,"steps",IF(J297&lt;&gt;"","sidewalk",IF(D297&lt;&gt;"","crossing",0)))</f>
        <v>steps</v>
      </c>
      <c r="L297">
        <f>VLOOKUP(A297,name,4,FALSE)</f>
        <v>0</v>
      </c>
    </row>
    <row r="298" spans="1:12" x14ac:dyDescent="0.2">
      <c r="A298">
        <v>448781380</v>
      </c>
      <c r="B298">
        <v>-2.2494415999999999</v>
      </c>
      <c r="C298">
        <v>53.4779646</v>
      </c>
      <c r="E298">
        <v>7</v>
      </c>
      <c r="G298" t="s">
        <v>33</v>
      </c>
      <c r="H298" t="s">
        <v>24</v>
      </c>
      <c r="K298" t="str">
        <f>IF(AND((OR(E298&lt;&gt;"",F298&lt;&gt;"",G298&lt;&gt;"")),H298="steps")=TRUE,"steps",IF(J298&lt;&gt;"","sidewalk",IF(D298&lt;&gt;"","crossing",0)))</f>
        <v>steps</v>
      </c>
      <c r="L298">
        <f>VLOOKUP(A298,name,4,FALSE)</f>
        <v>0</v>
      </c>
    </row>
    <row r="299" spans="1:12" x14ac:dyDescent="0.2">
      <c r="A299">
        <v>30095210</v>
      </c>
      <c r="B299">
        <v>-2.2492168000000001</v>
      </c>
      <c r="C299">
        <v>53.477989999999998</v>
      </c>
      <c r="G299" t="s">
        <v>34</v>
      </c>
      <c r="H299" t="s">
        <v>24</v>
      </c>
      <c r="K299" t="str">
        <f>IF(AND((OR(E299&lt;&gt;"",F299&lt;&gt;"",G299&lt;&gt;"")),H299="steps")=TRUE,"steps",IF(J299&lt;&gt;"","sidewalk",IF(D299&lt;&gt;"","crossing",0)))</f>
        <v>steps</v>
      </c>
      <c r="L299">
        <f>VLOOKUP(A299,name,4,FALSE)</f>
        <v>0</v>
      </c>
    </row>
    <row r="300" spans="1:12" x14ac:dyDescent="0.2">
      <c r="A300">
        <v>122169430</v>
      </c>
      <c r="B300">
        <v>-2.2604047999999999</v>
      </c>
      <c r="C300">
        <v>53.473518300000002</v>
      </c>
      <c r="G300" t="s">
        <v>34</v>
      </c>
      <c r="H300" t="s">
        <v>24</v>
      </c>
      <c r="K300" t="str">
        <f>IF(AND((OR(E300&lt;&gt;"",F300&lt;&gt;"",G300&lt;&gt;"")),H300="steps")=TRUE,"steps",IF(J300&lt;&gt;"","sidewalk",IF(D300&lt;&gt;"","crossing",0)))</f>
        <v>steps</v>
      </c>
      <c r="L300">
        <f>VLOOKUP(A300,name,4,FALSE)</f>
        <v>0</v>
      </c>
    </row>
    <row r="301" spans="1:12" x14ac:dyDescent="0.2">
      <c r="A301">
        <v>136999880</v>
      </c>
      <c r="B301">
        <v>-2.2410163999999999</v>
      </c>
      <c r="C301">
        <v>53.473878499999998</v>
      </c>
      <c r="G301" t="s">
        <v>33</v>
      </c>
      <c r="H301" t="s">
        <v>24</v>
      </c>
      <c r="K301" t="str">
        <f>IF(AND((OR(E301&lt;&gt;"",F301&lt;&gt;"",G301&lt;&gt;"")),H301="steps")=TRUE,"steps",IF(J301&lt;&gt;"","sidewalk",IF(D301&lt;&gt;"","crossing",0)))</f>
        <v>steps</v>
      </c>
      <c r="L301">
        <f>VLOOKUP(A301,name,4,FALSE)</f>
        <v>0</v>
      </c>
    </row>
    <row r="302" spans="1:12" x14ac:dyDescent="0.2">
      <c r="A302">
        <v>193944000</v>
      </c>
      <c r="B302">
        <v>-2.2348938</v>
      </c>
      <c r="C302">
        <v>53.4738088</v>
      </c>
      <c r="G302" t="s">
        <v>34</v>
      </c>
      <c r="H302" t="s">
        <v>24</v>
      </c>
      <c r="K302" t="str">
        <f>IF(AND((OR(E302&lt;&gt;"",F302&lt;&gt;"",G302&lt;&gt;"")),H302="steps")=TRUE,"steps",IF(J302&lt;&gt;"","sidewalk",IF(D302&lt;&gt;"","crossing",0)))</f>
        <v>steps</v>
      </c>
      <c r="L302">
        <f>VLOOKUP(A302,name,4,FALSE)</f>
        <v>0</v>
      </c>
    </row>
    <row r="303" spans="1:12" x14ac:dyDescent="0.2">
      <c r="A303">
        <v>207641020</v>
      </c>
      <c r="B303">
        <v>-2.2419307000000002</v>
      </c>
      <c r="C303">
        <v>53.474981200000002</v>
      </c>
      <c r="G303" t="s">
        <v>33</v>
      </c>
      <c r="H303" t="s">
        <v>24</v>
      </c>
      <c r="K303" t="str">
        <f>IF(AND((OR(E303&lt;&gt;"",F303&lt;&gt;"",G303&lt;&gt;"")),H303="steps")=TRUE,"steps",IF(J303&lt;&gt;"","sidewalk",IF(D303&lt;&gt;"","crossing",0)))</f>
        <v>steps</v>
      </c>
      <c r="L303">
        <f>VLOOKUP(A303,name,4,FALSE)</f>
        <v>0</v>
      </c>
    </row>
    <row r="304" spans="1:12" x14ac:dyDescent="0.2">
      <c r="A304">
        <v>250277050</v>
      </c>
      <c r="B304">
        <v>-2.2421880000000001</v>
      </c>
      <c r="C304">
        <v>53.483992899999997</v>
      </c>
      <c r="G304" t="s">
        <v>34</v>
      </c>
      <c r="H304" t="s">
        <v>24</v>
      </c>
      <c r="K304" t="str">
        <f>IF(AND((OR(E304&lt;&gt;"",F304&lt;&gt;"",G304&lt;&gt;"")),H304="steps")=TRUE,"steps",IF(J304&lt;&gt;"","sidewalk",IF(D304&lt;&gt;"","crossing",0)))</f>
        <v>steps</v>
      </c>
      <c r="L304">
        <f>VLOOKUP(A304,name,4,FALSE)</f>
        <v>0</v>
      </c>
    </row>
    <row r="305" spans="1:12" x14ac:dyDescent="0.2">
      <c r="A305">
        <v>284930020</v>
      </c>
      <c r="B305">
        <v>-2.2485466999999999</v>
      </c>
      <c r="C305">
        <v>53.474433500000004</v>
      </c>
      <c r="G305" t="s">
        <v>33</v>
      </c>
      <c r="H305" t="s">
        <v>24</v>
      </c>
      <c r="K305" t="str">
        <f>IF(AND((OR(E305&lt;&gt;"",F305&lt;&gt;"",G305&lt;&gt;"")),H305="steps")=TRUE,"steps",IF(J305&lt;&gt;"","sidewalk",IF(D305&lt;&gt;"","crossing",0)))</f>
        <v>steps</v>
      </c>
      <c r="L305">
        <f>VLOOKUP(A305,name,4,FALSE)</f>
        <v>0</v>
      </c>
    </row>
    <row r="306" spans="1:12" x14ac:dyDescent="0.2">
      <c r="A306">
        <v>332554650</v>
      </c>
      <c r="B306">
        <v>-2.2490288000000001</v>
      </c>
      <c r="C306">
        <v>53.474489499999997</v>
      </c>
      <c r="G306" t="s">
        <v>33</v>
      </c>
      <c r="H306" t="s">
        <v>24</v>
      </c>
      <c r="K306" t="str">
        <f>IF(AND((OR(E306&lt;&gt;"",F306&lt;&gt;"",G306&lt;&gt;"")),H306="steps")=TRUE,"steps",IF(J306&lt;&gt;"","sidewalk",IF(D306&lt;&gt;"","crossing",0)))</f>
        <v>steps</v>
      </c>
      <c r="L306">
        <f>VLOOKUP(A306,name,4,FALSE)</f>
        <v>0</v>
      </c>
    </row>
    <row r="307" spans="1:12" x14ac:dyDescent="0.2">
      <c r="A307">
        <v>347090600</v>
      </c>
      <c r="B307">
        <v>-2.2462403000000002</v>
      </c>
      <c r="C307">
        <v>53.476795799999998</v>
      </c>
      <c r="G307" t="s">
        <v>33</v>
      </c>
      <c r="H307" t="s">
        <v>24</v>
      </c>
      <c r="K307" t="str">
        <f>IF(AND((OR(E307&lt;&gt;"",F307&lt;&gt;"",G307&lt;&gt;"")),H307="steps")=TRUE,"steps",IF(J307&lt;&gt;"","sidewalk",IF(D307&lt;&gt;"","crossing",0)))</f>
        <v>steps</v>
      </c>
      <c r="L307">
        <f>VLOOKUP(A307,name,4,FALSE)</f>
        <v>0</v>
      </c>
    </row>
    <row r="308" spans="1:12" x14ac:dyDescent="0.2">
      <c r="A308">
        <v>347090600</v>
      </c>
      <c r="B308">
        <v>-2.2460562999999998</v>
      </c>
      <c r="C308">
        <v>53.476664100000001</v>
      </c>
      <c r="G308" t="s">
        <v>33</v>
      </c>
      <c r="H308" t="s">
        <v>24</v>
      </c>
      <c r="K308" t="str">
        <f>IF(AND((OR(E308&lt;&gt;"",F308&lt;&gt;"",G308&lt;&gt;"")),H308="steps")=TRUE,"steps",IF(J308&lt;&gt;"","sidewalk",IF(D308&lt;&gt;"","crossing",0)))</f>
        <v>steps</v>
      </c>
      <c r="L308">
        <f>VLOOKUP(A308,name,4,FALSE)</f>
        <v>0</v>
      </c>
    </row>
    <row r="309" spans="1:12" x14ac:dyDescent="0.2">
      <c r="A309">
        <v>353071430</v>
      </c>
      <c r="B309">
        <v>-2.2425613000000002</v>
      </c>
      <c r="C309">
        <v>53.484059799999997</v>
      </c>
      <c r="G309" t="s">
        <v>34</v>
      </c>
      <c r="H309" t="s">
        <v>24</v>
      </c>
      <c r="K309" t="str">
        <f>IF(AND((OR(E309&lt;&gt;"",F309&lt;&gt;"",G309&lt;&gt;"")),H309="steps")=TRUE,"steps",IF(J309&lt;&gt;"","sidewalk",IF(D309&lt;&gt;"","crossing",0)))</f>
        <v>steps</v>
      </c>
      <c r="L309">
        <f>VLOOKUP(A309,name,4,FALSE)</f>
        <v>0</v>
      </c>
    </row>
    <row r="310" spans="1:12" x14ac:dyDescent="0.2">
      <c r="A310">
        <v>442498910</v>
      </c>
      <c r="B310">
        <v>-2.2154750000000001</v>
      </c>
      <c r="C310">
        <v>53.421889100000001</v>
      </c>
      <c r="G310" t="s">
        <v>33</v>
      </c>
      <c r="H310" t="s">
        <v>24</v>
      </c>
      <c r="K310" t="str">
        <f>IF(AND((OR(E310&lt;&gt;"",F310&lt;&gt;"",G310&lt;&gt;"")),H310="steps")=TRUE,"steps",IF(J310&lt;&gt;"","sidewalk",IF(D310&lt;&gt;"","crossing",0)))</f>
        <v>steps</v>
      </c>
      <c r="L310">
        <f>VLOOKUP(A310,name,4,FALSE)</f>
        <v>0</v>
      </c>
    </row>
    <row r="311" spans="1:12" x14ac:dyDescent="0.2">
      <c r="A311">
        <v>442499970</v>
      </c>
      <c r="B311">
        <v>-2.2144325</v>
      </c>
      <c r="C311">
        <v>53.471737300000001</v>
      </c>
      <c r="G311" t="s">
        <v>34</v>
      </c>
      <c r="H311" t="s">
        <v>24</v>
      </c>
      <c r="K311" t="str">
        <f>IF(AND((OR(E311&lt;&gt;"",F311&lt;&gt;"",G311&lt;&gt;"")),H311="steps")=TRUE,"steps",IF(J311&lt;&gt;"","sidewalk",IF(D311&lt;&gt;"","crossing",0)))</f>
        <v>steps</v>
      </c>
      <c r="L311">
        <f>VLOOKUP(A311,name,4,FALSE)</f>
        <v>0</v>
      </c>
    </row>
    <row r="312" spans="1:12" x14ac:dyDescent="0.2">
      <c r="A312">
        <v>448464600</v>
      </c>
      <c r="B312">
        <v>-2.2504089</v>
      </c>
      <c r="C312">
        <v>53.476215000000003</v>
      </c>
      <c r="G312" t="s">
        <v>33</v>
      </c>
      <c r="H312" t="s">
        <v>24</v>
      </c>
      <c r="K312" t="str">
        <f>IF(AND((OR(E312&lt;&gt;"",F312&lt;&gt;"",G312&lt;&gt;"")),H312="steps")=TRUE,"steps",IF(J312&lt;&gt;"","sidewalk",IF(D312&lt;&gt;"","crossing",0)))</f>
        <v>steps</v>
      </c>
      <c r="L312" t="str">
        <f>VLOOKUP(A312,name,4,FALSE)</f>
        <v>Deansgate Mews</v>
      </c>
    </row>
    <row r="313" spans="1:12" x14ac:dyDescent="0.2">
      <c r="A313">
        <v>448464600</v>
      </c>
      <c r="B313">
        <v>-2.2506078</v>
      </c>
      <c r="C313">
        <v>53.475883400000001</v>
      </c>
      <c r="G313" t="s">
        <v>33</v>
      </c>
      <c r="H313" t="s">
        <v>24</v>
      </c>
      <c r="K313" t="str">
        <f>IF(AND((OR(E313&lt;&gt;"",F313&lt;&gt;"",G313&lt;&gt;"")),H313="steps")=TRUE,"steps",IF(J313&lt;&gt;"","sidewalk",IF(D313&lt;&gt;"","crossing",0)))</f>
        <v>steps</v>
      </c>
      <c r="L313" t="str">
        <f>VLOOKUP(A313,name,4,FALSE)</f>
        <v>Deansgate Mews</v>
      </c>
    </row>
    <row r="314" spans="1:12" x14ac:dyDescent="0.2">
      <c r="A314">
        <v>448467750</v>
      </c>
      <c r="B314">
        <v>-2.2498581</v>
      </c>
      <c r="C314">
        <v>53.476974400000003</v>
      </c>
      <c r="G314" t="s">
        <v>33</v>
      </c>
      <c r="H314" t="s">
        <v>24</v>
      </c>
      <c r="K314" t="str">
        <f>IF(AND((OR(E314&lt;&gt;"",F314&lt;&gt;"",G314&lt;&gt;"")),H314="steps")=TRUE,"steps",IF(J314&lt;&gt;"","sidewalk",IF(D314&lt;&gt;"","crossing",0)))</f>
        <v>steps</v>
      </c>
      <c r="L314">
        <f>VLOOKUP(A314,name,4,FALSE)</f>
        <v>0</v>
      </c>
    </row>
    <row r="315" spans="1:12" x14ac:dyDescent="0.2">
      <c r="A315">
        <v>448484970</v>
      </c>
      <c r="B315">
        <v>-2.2488836999999999</v>
      </c>
      <c r="C315">
        <v>53.478066300000002</v>
      </c>
      <c r="G315" t="s">
        <v>33</v>
      </c>
      <c r="H315" t="s">
        <v>24</v>
      </c>
      <c r="K315" t="str">
        <f>IF(AND((OR(E315&lt;&gt;"",F315&lt;&gt;"",G315&lt;&gt;"")),H315="steps")=TRUE,"steps",IF(J315&lt;&gt;"","sidewalk",IF(D315&lt;&gt;"","crossing",0)))</f>
        <v>steps</v>
      </c>
      <c r="L315">
        <f>VLOOKUP(A315,name,4,FALSE)</f>
        <v>0</v>
      </c>
    </row>
    <row r="316" spans="1:12" x14ac:dyDescent="0.2">
      <c r="A316">
        <v>448494480</v>
      </c>
      <c r="B316">
        <v>-2.2461204000000001</v>
      </c>
      <c r="C316">
        <v>53.476106700000003</v>
      </c>
      <c r="G316" t="s">
        <v>34</v>
      </c>
      <c r="H316" t="s">
        <v>24</v>
      </c>
      <c r="K316" t="str">
        <f>IF(AND((OR(E316&lt;&gt;"",F316&lt;&gt;"",G316&lt;&gt;"")),H316="steps")=TRUE,"steps",IF(J316&lt;&gt;"","sidewalk",IF(D316&lt;&gt;"","crossing",0)))</f>
        <v>steps</v>
      </c>
      <c r="L316">
        <f>VLOOKUP(A316,name,4,FALSE)</f>
        <v>0</v>
      </c>
    </row>
    <row r="317" spans="1:12" x14ac:dyDescent="0.2">
      <c r="A317">
        <v>448494480</v>
      </c>
      <c r="B317">
        <v>-2.2462156000000002</v>
      </c>
      <c r="C317">
        <v>53.476033299999997</v>
      </c>
      <c r="G317" t="s">
        <v>33</v>
      </c>
      <c r="H317" t="s">
        <v>24</v>
      </c>
      <c r="K317" t="str">
        <f>IF(AND((OR(E317&lt;&gt;"",F317&lt;&gt;"",G317&lt;&gt;"")),H317="steps")=TRUE,"steps",IF(J317&lt;&gt;"","sidewalk",IF(D317&lt;&gt;"","crossing",0)))</f>
        <v>steps</v>
      </c>
      <c r="L317">
        <f>VLOOKUP(A317,name,4,FALSE)</f>
        <v>0</v>
      </c>
    </row>
    <row r="318" spans="1:12" x14ac:dyDescent="0.2">
      <c r="A318">
        <v>448494480</v>
      </c>
      <c r="B318">
        <v>-2.2458073000000001</v>
      </c>
      <c r="C318">
        <v>53.476274799999999</v>
      </c>
      <c r="G318" t="s">
        <v>33</v>
      </c>
      <c r="H318" t="s">
        <v>24</v>
      </c>
      <c r="K318" t="str">
        <f>IF(AND((OR(E318&lt;&gt;"",F318&lt;&gt;"",G318&lt;&gt;"")),H318="steps")=TRUE,"steps",IF(J318&lt;&gt;"","sidewalk",IF(D318&lt;&gt;"","crossing",0)))</f>
        <v>steps</v>
      </c>
      <c r="L318">
        <f>VLOOKUP(A318,name,4,FALSE)</f>
        <v>0</v>
      </c>
    </row>
    <row r="319" spans="1:12" x14ac:dyDescent="0.2">
      <c r="A319">
        <v>448494480</v>
      </c>
      <c r="B319">
        <v>-2.2456575999999999</v>
      </c>
      <c r="C319">
        <v>53.476382700000002</v>
      </c>
      <c r="G319" t="s">
        <v>33</v>
      </c>
      <c r="H319" t="s">
        <v>24</v>
      </c>
      <c r="K319" t="str">
        <f>IF(AND((OR(E319&lt;&gt;"",F319&lt;&gt;"",G319&lt;&gt;"")),H319="steps")=TRUE,"steps",IF(J319&lt;&gt;"","sidewalk",IF(D319&lt;&gt;"","crossing",0)))</f>
        <v>steps</v>
      </c>
      <c r="L319">
        <f>VLOOKUP(A319,name,4,FALSE)</f>
        <v>0</v>
      </c>
    </row>
    <row r="320" spans="1:12" x14ac:dyDescent="0.2">
      <c r="A320">
        <v>449252460</v>
      </c>
      <c r="B320">
        <v>-2.2432872000000001</v>
      </c>
      <c r="C320">
        <v>53.481413799999999</v>
      </c>
      <c r="G320" t="s">
        <v>34</v>
      </c>
      <c r="H320" t="s">
        <v>24</v>
      </c>
      <c r="K320" t="str">
        <f>IF(AND((OR(E320&lt;&gt;"",F320&lt;&gt;"",G320&lt;&gt;"")),H320="steps")=TRUE,"steps",IF(J320&lt;&gt;"","sidewalk",IF(D320&lt;&gt;"","crossing",0)))</f>
        <v>steps</v>
      </c>
      <c r="L320" t="str">
        <f>VLOOKUP(A320,name,4,FALSE)</f>
        <v>Pall Mall</v>
      </c>
    </row>
    <row r="321" spans="1:12" x14ac:dyDescent="0.2">
      <c r="A321" s="2">
        <v>800800</v>
      </c>
      <c r="B321">
        <f t="shared" ref="B321:B384" si="0">VLOOKUP($A321,sw,2,FALSE)</f>
        <v>-2.2361298000000001</v>
      </c>
      <c r="C321">
        <f t="shared" ref="C321:C384" si="1">VLOOKUP($A321,sw,3,FALSE)</f>
        <v>53.474295900000001</v>
      </c>
      <c r="D321">
        <f t="shared" ref="D321:D384" si="2">VLOOKUP($A321,sw,4,FALSE)</f>
        <v>0</v>
      </c>
      <c r="E321">
        <f t="shared" ref="E321:E384" si="3">VLOOKUP($A321,sw,5,FALSE)</f>
        <v>0</v>
      </c>
      <c r="F321" t="str">
        <f t="shared" ref="F321:F384" si="4">VLOOKUP($A321,sw,6,FALSE)</f>
        <v>asphalt</v>
      </c>
      <c r="G321">
        <f t="shared" ref="G321:G384" si="5">VLOOKUP($A321,sw,7,FALSE)</f>
        <v>0</v>
      </c>
      <c r="H321" t="str">
        <f t="shared" ref="H321:H384" si="6">VLOOKUP($A321,sw,8,FALSE)</f>
        <v>unclassified</v>
      </c>
      <c r="I321">
        <f t="shared" ref="I321:I384" si="7">VLOOKUP($A321,sw,9,FALSE)</f>
        <v>0</v>
      </c>
      <c r="J321" t="str">
        <f t="shared" ref="J321:J384" si="8">VLOOKUP($A321,sw,10,FALSE)</f>
        <v>both</v>
      </c>
      <c r="K321" t="str">
        <f t="shared" ref="K321:K384" si="9">VLOOKUP($A321,sw,11,FALSE)</f>
        <v>sidewalk</v>
      </c>
      <c r="L321" t="str">
        <f>VLOOKUP(A321,name,4,FALSE)</f>
        <v>Charles Street</v>
      </c>
    </row>
    <row r="322" spans="1:12" x14ac:dyDescent="0.2">
      <c r="A322" s="2">
        <v>3662050</v>
      </c>
      <c r="B322">
        <f t="shared" si="0"/>
        <v>-2.2376960000000001</v>
      </c>
      <c r="C322">
        <f t="shared" si="1"/>
        <v>53.480499399999999</v>
      </c>
      <c r="D322">
        <f t="shared" si="2"/>
        <v>0</v>
      </c>
      <c r="E322">
        <f t="shared" si="3"/>
        <v>0</v>
      </c>
      <c r="F322" t="str">
        <f t="shared" si="4"/>
        <v>asphalt</v>
      </c>
      <c r="G322">
        <f t="shared" si="5"/>
        <v>0</v>
      </c>
      <c r="H322" t="str">
        <f t="shared" si="6"/>
        <v>service</v>
      </c>
      <c r="I322">
        <f t="shared" si="7"/>
        <v>0</v>
      </c>
      <c r="J322" t="str">
        <f t="shared" si="8"/>
        <v>both</v>
      </c>
      <c r="K322" t="str">
        <f t="shared" si="9"/>
        <v>sidewalk</v>
      </c>
      <c r="L322" t="str">
        <f>VLOOKUP(A322,name,4,FALSE)</f>
        <v>Parker Street</v>
      </c>
    </row>
    <row r="323" spans="1:12" x14ac:dyDescent="0.2">
      <c r="A323" s="2">
        <v>3697900</v>
      </c>
      <c r="B323">
        <f t="shared" si="0"/>
        <v>-2.2394509999999999</v>
      </c>
      <c r="C323">
        <f t="shared" si="1"/>
        <v>53.4752218</v>
      </c>
      <c r="D323">
        <f t="shared" si="2"/>
        <v>0</v>
      </c>
      <c r="E323">
        <f t="shared" si="3"/>
        <v>0</v>
      </c>
      <c r="F323" t="str">
        <f t="shared" si="4"/>
        <v>asphalt</v>
      </c>
      <c r="G323">
        <f t="shared" si="5"/>
        <v>0</v>
      </c>
      <c r="H323" t="str">
        <f t="shared" si="6"/>
        <v>secondary</v>
      </c>
      <c r="I323">
        <f t="shared" si="7"/>
        <v>0</v>
      </c>
      <c r="J323" t="str">
        <f t="shared" si="8"/>
        <v>both</v>
      </c>
      <c r="K323" t="str">
        <f t="shared" si="9"/>
        <v>sidewalk</v>
      </c>
      <c r="L323" t="str">
        <f>VLOOKUP(A323,name,4,FALSE)</f>
        <v>Whitworth Street West</v>
      </c>
    </row>
    <row r="324" spans="1:12" x14ac:dyDescent="0.2">
      <c r="A324" s="2">
        <v>3697910</v>
      </c>
      <c r="B324">
        <f t="shared" si="0"/>
        <v>-2.2373865999999998</v>
      </c>
      <c r="C324">
        <f t="shared" si="1"/>
        <v>53.478327700000001</v>
      </c>
      <c r="D324">
        <f t="shared" si="2"/>
        <v>0</v>
      </c>
      <c r="E324">
        <f t="shared" si="3"/>
        <v>0</v>
      </c>
      <c r="F324" t="str">
        <f t="shared" si="4"/>
        <v>asphalt</v>
      </c>
      <c r="G324">
        <f t="shared" si="5"/>
        <v>0</v>
      </c>
      <c r="H324" t="str">
        <f t="shared" si="6"/>
        <v>unclassified</v>
      </c>
      <c r="I324">
        <f t="shared" si="7"/>
        <v>0</v>
      </c>
      <c r="J324" t="str">
        <f t="shared" si="8"/>
        <v>both</v>
      </c>
      <c r="K324" t="str">
        <f t="shared" si="9"/>
        <v>sidewalk</v>
      </c>
      <c r="L324" t="str">
        <f>VLOOKUP(A324,name,4,FALSE)</f>
        <v>Chorlton Street</v>
      </c>
    </row>
    <row r="325" spans="1:12" x14ac:dyDescent="0.2">
      <c r="A325" s="2">
        <v>3697920</v>
      </c>
      <c r="B325">
        <f t="shared" si="0"/>
        <v>-2.2391584999999998</v>
      </c>
      <c r="C325">
        <f t="shared" si="1"/>
        <v>53.477220699999997</v>
      </c>
      <c r="D325">
        <f t="shared" si="2"/>
        <v>0</v>
      </c>
      <c r="E325">
        <f t="shared" si="3"/>
        <v>0</v>
      </c>
      <c r="F325" t="str">
        <f t="shared" si="4"/>
        <v>asphalt</v>
      </c>
      <c r="G325">
        <f t="shared" si="5"/>
        <v>0</v>
      </c>
      <c r="H325" t="str">
        <f t="shared" si="6"/>
        <v>service</v>
      </c>
      <c r="I325">
        <f t="shared" si="7"/>
        <v>0</v>
      </c>
      <c r="J325" t="str">
        <f t="shared" si="8"/>
        <v>both</v>
      </c>
      <c r="K325" t="str">
        <f t="shared" si="9"/>
        <v>sidewalk</v>
      </c>
      <c r="L325" t="str">
        <f>VLOOKUP(A325,name,4,FALSE)</f>
        <v>Abingdon Street</v>
      </c>
    </row>
    <row r="326" spans="1:12" x14ac:dyDescent="0.2">
      <c r="A326" s="2">
        <v>3697930</v>
      </c>
      <c r="B326">
        <f t="shared" si="0"/>
        <v>-2.2362660000000001</v>
      </c>
      <c r="C326">
        <f t="shared" si="1"/>
        <v>53.478966800000002</v>
      </c>
      <c r="D326">
        <f t="shared" si="2"/>
        <v>0</v>
      </c>
      <c r="E326">
        <f t="shared" si="3"/>
        <v>0</v>
      </c>
      <c r="F326" t="str">
        <f t="shared" si="4"/>
        <v>asphalt</v>
      </c>
      <c r="G326">
        <f t="shared" si="5"/>
        <v>0</v>
      </c>
      <c r="H326" t="str">
        <f t="shared" si="6"/>
        <v>unclassified</v>
      </c>
      <c r="I326">
        <f t="shared" si="7"/>
        <v>0</v>
      </c>
      <c r="J326" t="str">
        <f t="shared" si="8"/>
        <v>both</v>
      </c>
      <c r="K326" t="str">
        <f t="shared" si="9"/>
        <v>sidewalk</v>
      </c>
      <c r="L326" t="str">
        <f>VLOOKUP(A326,name,4,FALSE)</f>
        <v>Major Street</v>
      </c>
    </row>
    <row r="327" spans="1:12" x14ac:dyDescent="0.2">
      <c r="A327" s="2">
        <v>4418980</v>
      </c>
      <c r="B327">
        <f t="shared" si="0"/>
        <v>-2.2288502000000001</v>
      </c>
      <c r="C327">
        <f t="shared" si="1"/>
        <v>53.452314100000002</v>
      </c>
      <c r="D327">
        <f t="shared" si="2"/>
        <v>0</v>
      </c>
      <c r="E327">
        <f t="shared" si="3"/>
        <v>0</v>
      </c>
      <c r="F327">
        <f t="shared" si="4"/>
        <v>0</v>
      </c>
      <c r="G327">
        <f t="shared" si="5"/>
        <v>0</v>
      </c>
      <c r="H327" t="str">
        <f t="shared" si="6"/>
        <v>cycleway</v>
      </c>
      <c r="I327">
        <f t="shared" si="7"/>
        <v>0</v>
      </c>
      <c r="J327" t="str">
        <f t="shared" si="8"/>
        <v>both</v>
      </c>
      <c r="K327" t="str">
        <f t="shared" si="9"/>
        <v>sidewalk</v>
      </c>
      <c r="L327" t="str">
        <f>VLOOKUP(A327,name,4,FALSE)</f>
        <v>Heald Place</v>
      </c>
    </row>
    <row r="328" spans="1:12" x14ac:dyDescent="0.2">
      <c r="A328" s="2">
        <v>4721520</v>
      </c>
      <c r="B328">
        <f t="shared" si="0"/>
        <v>-2.2408367</v>
      </c>
      <c r="C328">
        <f t="shared" si="1"/>
        <v>53.472070700000003</v>
      </c>
      <c r="D328">
        <f t="shared" si="2"/>
        <v>0</v>
      </c>
      <c r="E328">
        <f t="shared" si="3"/>
        <v>0</v>
      </c>
      <c r="F328" t="str">
        <f t="shared" si="4"/>
        <v>asphalt</v>
      </c>
      <c r="G328">
        <f t="shared" si="5"/>
        <v>0</v>
      </c>
      <c r="H328" t="str">
        <f t="shared" si="6"/>
        <v>unclassified</v>
      </c>
      <c r="I328">
        <f t="shared" si="7"/>
        <v>0</v>
      </c>
      <c r="J328" t="str">
        <f t="shared" si="8"/>
        <v>both</v>
      </c>
      <c r="K328" t="str">
        <f t="shared" si="9"/>
        <v>sidewalk</v>
      </c>
      <c r="L328" t="str">
        <f>VLOOKUP(A328,name,4,FALSE)</f>
        <v>Lower Ormond Street</v>
      </c>
    </row>
    <row r="329" spans="1:12" x14ac:dyDescent="0.2">
      <c r="A329" s="2">
        <v>4810770</v>
      </c>
      <c r="B329">
        <f t="shared" si="0"/>
        <v>-2.2410584</v>
      </c>
      <c r="C329">
        <f t="shared" si="1"/>
        <v>53.4736245</v>
      </c>
      <c r="D329">
        <f t="shared" si="2"/>
        <v>0</v>
      </c>
      <c r="E329">
        <f t="shared" si="3"/>
        <v>0</v>
      </c>
      <c r="F329" t="str">
        <f t="shared" si="4"/>
        <v>paving_stones</v>
      </c>
      <c r="G329">
        <f t="shared" si="5"/>
        <v>0</v>
      </c>
      <c r="H329" t="str">
        <f t="shared" si="6"/>
        <v>unclassified</v>
      </c>
      <c r="I329">
        <f t="shared" si="7"/>
        <v>0</v>
      </c>
      <c r="J329" t="str">
        <f t="shared" si="8"/>
        <v>left</v>
      </c>
      <c r="K329" t="str">
        <f t="shared" si="9"/>
        <v>sidewalk</v>
      </c>
      <c r="L329" t="str">
        <f>VLOOKUP(A329,name,4,FALSE)</f>
        <v>New Wakefield Street</v>
      </c>
    </row>
    <row r="330" spans="1:12" x14ac:dyDescent="0.2">
      <c r="A330" s="2">
        <v>4908220</v>
      </c>
      <c r="B330">
        <f t="shared" si="0"/>
        <v>-2.2285308000000001</v>
      </c>
      <c r="C330">
        <f t="shared" si="1"/>
        <v>53.460636100000002</v>
      </c>
      <c r="D330">
        <f t="shared" si="2"/>
        <v>0</v>
      </c>
      <c r="E330">
        <f t="shared" si="3"/>
        <v>0</v>
      </c>
      <c r="F330" t="str">
        <f t="shared" si="4"/>
        <v>asphalt</v>
      </c>
      <c r="G330">
        <f t="shared" si="5"/>
        <v>0</v>
      </c>
      <c r="H330" t="str">
        <f t="shared" si="6"/>
        <v>cycleway</v>
      </c>
      <c r="I330">
        <f t="shared" si="7"/>
        <v>0</v>
      </c>
      <c r="J330" t="str">
        <f t="shared" si="8"/>
        <v>none</v>
      </c>
      <c r="K330" t="str">
        <f t="shared" si="9"/>
        <v>sidewalk</v>
      </c>
      <c r="L330">
        <f>VLOOKUP(A330,name,4,FALSE)</f>
        <v>0</v>
      </c>
    </row>
    <row r="331" spans="1:12" x14ac:dyDescent="0.2">
      <c r="A331" s="2">
        <v>7993370</v>
      </c>
      <c r="B331">
        <f t="shared" si="0"/>
        <v>-2.2951163999999999</v>
      </c>
      <c r="C331">
        <f t="shared" si="1"/>
        <v>53.404190999999997</v>
      </c>
      <c r="D331">
        <f t="shared" si="2"/>
        <v>0</v>
      </c>
      <c r="E331">
        <f t="shared" si="3"/>
        <v>0</v>
      </c>
      <c r="F331">
        <f t="shared" si="4"/>
        <v>0</v>
      </c>
      <c r="G331">
        <f t="shared" si="5"/>
        <v>0</v>
      </c>
      <c r="H331" t="str">
        <f t="shared" si="6"/>
        <v>residential</v>
      </c>
      <c r="I331">
        <f t="shared" si="7"/>
        <v>0</v>
      </c>
      <c r="J331" t="str">
        <f t="shared" si="8"/>
        <v>both</v>
      </c>
      <c r="K331" t="str">
        <f t="shared" si="9"/>
        <v>sidewalk</v>
      </c>
      <c r="L331" t="str">
        <f>VLOOKUP(A331,name,4,FALSE)</f>
        <v>Moor Road</v>
      </c>
    </row>
    <row r="332" spans="1:12" x14ac:dyDescent="0.2">
      <c r="A332" s="2">
        <v>18515070</v>
      </c>
      <c r="B332">
        <f t="shared" si="0"/>
        <v>-2.2850294999999998</v>
      </c>
      <c r="C332">
        <f t="shared" si="1"/>
        <v>53.369877000000002</v>
      </c>
      <c r="D332">
        <f t="shared" si="2"/>
        <v>0</v>
      </c>
      <c r="E332">
        <f t="shared" si="3"/>
        <v>0</v>
      </c>
      <c r="F332" t="str">
        <f t="shared" si="4"/>
        <v>paved</v>
      </c>
      <c r="G332">
        <f t="shared" si="5"/>
        <v>0</v>
      </c>
      <c r="H332" t="str">
        <f t="shared" si="6"/>
        <v>unclassified</v>
      </c>
      <c r="I332">
        <f t="shared" si="7"/>
        <v>0</v>
      </c>
      <c r="J332" t="str">
        <f t="shared" si="8"/>
        <v>left</v>
      </c>
      <c r="K332" t="str">
        <f t="shared" si="9"/>
        <v>sidewalk</v>
      </c>
      <c r="L332" t="str">
        <f>VLOOKUP(A332,name,4,FALSE)</f>
        <v>Melbourne Avenue</v>
      </c>
    </row>
    <row r="333" spans="1:12" x14ac:dyDescent="0.2">
      <c r="A333" s="2">
        <v>22961330</v>
      </c>
      <c r="B333">
        <f t="shared" si="0"/>
        <v>-2.2339842000000001</v>
      </c>
      <c r="C333">
        <f t="shared" si="1"/>
        <v>53.478265899999997</v>
      </c>
      <c r="D333">
        <f t="shared" si="2"/>
        <v>0</v>
      </c>
      <c r="E333">
        <f t="shared" si="3"/>
        <v>0</v>
      </c>
      <c r="F333" t="str">
        <f t="shared" si="4"/>
        <v>asphalt</v>
      </c>
      <c r="G333">
        <f t="shared" si="5"/>
        <v>0</v>
      </c>
      <c r="H333" t="str">
        <f t="shared" si="6"/>
        <v>primary</v>
      </c>
      <c r="I333">
        <f t="shared" si="7"/>
        <v>0</v>
      </c>
      <c r="J333" t="str">
        <f t="shared" si="8"/>
        <v>both</v>
      </c>
      <c r="K333" t="str">
        <f t="shared" si="9"/>
        <v>sidewalk</v>
      </c>
      <c r="L333" t="str">
        <f>VLOOKUP(A333,name,4,FALSE)</f>
        <v>Aytoun Street</v>
      </c>
    </row>
    <row r="334" spans="1:12" x14ac:dyDescent="0.2">
      <c r="A334" s="2">
        <v>25884970</v>
      </c>
      <c r="B334">
        <f t="shared" si="0"/>
        <v>-2.2343817000000001</v>
      </c>
      <c r="C334">
        <f t="shared" si="1"/>
        <v>53.478337500000002</v>
      </c>
      <c r="D334">
        <f t="shared" si="2"/>
        <v>0</v>
      </c>
      <c r="E334">
        <f t="shared" si="3"/>
        <v>0</v>
      </c>
      <c r="F334" t="str">
        <f t="shared" si="4"/>
        <v>asphalt</v>
      </c>
      <c r="G334">
        <f t="shared" si="5"/>
        <v>0</v>
      </c>
      <c r="H334" t="str">
        <f t="shared" si="6"/>
        <v>unclassified</v>
      </c>
      <c r="I334">
        <f t="shared" si="7"/>
        <v>0</v>
      </c>
      <c r="J334" t="str">
        <f t="shared" si="8"/>
        <v>both</v>
      </c>
      <c r="K334" t="str">
        <f t="shared" si="9"/>
        <v>sidewalk</v>
      </c>
      <c r="L334" t="str">
        <f>VLOOKUP(A334,name,4,FALSE)</f>
        <v>Auburn Street</v>
      </c>
    </row>
    <row r="335" spans="1:12" x14ac:dyDescent="0.2">
      <c r="A335" s="2">
        <v>27662570</v>
      </c>
      <c r="B335">
        <f t="shared" si="0"/>
        <v>-2.2069359999999998</v>
      </c>
      <c r="C335">
        <f t="shared" si="1"/>
        <v>53.534030999999999</v>
      </c>
      <c r="D335">
        <f t="shared" si="2"/>
        <v>0</v>
      </c>
      <c r="E335">
        <f t="shared" si="3"/>
        <v>0</v>
      </c>
      <c r="F335">
        <f t="shared" si="4"/>
        <v>0</v>
      </c>
      <c r="G335">
        <f t="shared" si="5"/>
        <v>0</v>
      </c>
      <c r="H335" t="str">
        <f t="shared" si="6"/>
        <v>primary_link</v>
      </c>
      <c r="I335">
        <f t="shared" si="7"/>
        <v>0</v>
      </c>
      <c r="J335" t="str">
        <f t="shared" si="8"/>
        <v>no</v>
      </c>
      <c r="K335" t="str">
        <f t="shared" si="9"/>
        <v>sidewalk</v>
      </c>
      <c r="L335">
        <f>VLOOKUP(A335,name,4,FALSE)</f>
        <v>0</v>
      </c>
    </row>
    <row r="336" spans="1:12" x14ac:dyDescent="0.2">
      <c r="A336" s="2">
        <v>28000000</v>
      </c>
      <c r="B336">
        <f t="shared" si="0"/>
        <v>-2.2358240999999999</v>
      </c>
      <c r="C336">
        <f t="shared" si="1"/>
        <v>53.4774277</v>
      </c>
      <c r="D336">
        <f t="shared" si="2"/>
        <v>0</v>
      </c>
      <c r="E336">
        <f t="shared" si="3"/>
        <v>0</v>
      </c>
      <c r="F336" t="str">
        <f t="shared" si="4"/>
        <v>asphalt</v>
      </c>
      <c r="G336">
        <f t="shared" si="5"/>
        <v>0</v>
      </c>
      <c r="H336" t="str">
        <f t="shared" si="6"/>
        <v>unclassified</v>
      </c>
      <c r="I336">
        <f t="shared" si="7"/>
        <v>0</v>
      </c>
      <c r="J336" t="str">
        <f t="shared" si="8"/>
        <v>both</v>
      </c>
      <c r="K336" t="str">
        <f t="shared" si="9"/>
        <v>sidewalk</v>
      </c>
      <c r="L336" t="str">
        <f>VLOOKUP(A336,name,4,FALSE)</f>
        <v>Chorlton Street</v>
      </c>
    </row>
    <row r="337" spans="1:12" x14ac:dyDescent="0.2">
      <c r="A337" s="2">
        <v>28047780</v>
      </c>
      <c r="B337">
        <f t="shared" si="0"/>
        <v>-2.2398161000000001</v>
      </c>
      <c r="C337">
        <f t="shared" si="1"/>
        <v>53.473143499999999</v>
      </c>
      <c r="D337">
        <f t="shared" si="2"/>
        <v>0</v>
      </c>
      <c r="E337">
        <f t="shared" si="3"/>
        <v>0</v>
      </c>
      <c r="F337" t="str">
        <f t="shared" si="4"/>
        <v>asphalt</v>
      </c>
      <c r="G337">
        <f t="shared" si="5"/>
        <v>0</v>
      </c>
      <c r="H337" t="str">
        <f t="shared" si="6"/>
        <v>primary</v>
      </c>
      <c r="I337">
        <f t="shared" si="7"/>
        <v>0</v>
      </c>
      <c r="J337" t="str">
        <f t="shared" si="8"/>
        <v>both</v>
      </c>
      <c r="K337" t="str">
        <f t="shared" si="9"/>
        <v>sidewalk</v>
      </c>
      <c r="L337" t="str">
        <f>VLOOKUP(A337,name,4,FALSE)</f>
        <v>Oxford Road</v>
      </c>
    </row>
    <row r="338" spans="1:12" x14ac:dyDescent="0.2">
      <c r="A338" s="2">
        <v>28047870</v>
      </c>
      <c r="B338">
        <f t="shared" si="0"/>
        <v>-2.2383915999999999</v>
      </c>
      <c r="C338">
        <f t="shared" si="1"/>
        <v>53.476057900000001</v>
      </c>
      <c r="D338">
        <f t="shared" si="2"/>
        <v>0</v>
      </c>
      <c r="E338">
        <f t="shared" si="3"/>
        <v>0</v>
      </c>
      <c r="F338" t="str">
        <f t="shared" si="4"/>
        <v>asphalt</v>
      </c>
      <c r="G338">
        <f t="shared" si="5"/>
        <v>0</v>
      </c>
      <c r="H338" t="str">
        <f t="shared" si="6"/>
        <v>primary</v>
      </c>
      <c r="I338">
        <f t="shared" si="7"/>
        <v>0</v>
      </c>
      <c r="J338" t="str">
        <f t="shared" si="8"/>
        <v>both</v>
      </c>
      <c r="K338" t="str">
        <f t="shared" si="9"/>
        <v>sidewalk</v>
      </c>
      <c r="L338" t="str">
        <f>VLOOKUP(A338,name,4,FALSE)</f>
        <v>Princess Street</v>
      </c>
    </row>
    <row r="339" spans="1:12" x14ac:dyDescent="0.2">
      <c r="A339" s="2">
        <v>28176570</v>
      </c>
      <c r="B339">
        <f t="shared" si="0"/>
        <v>-2.2393993000000001</v>
      </c>
      <c r="C339">
        <f t="shared" si="1"/>
        <v>53.477446</v>
      </c>
      <c r="D339">
        <f t="shared" si="2"/>
        <v>0</v>
      </c>
      <c r="E339">
        <f t="shared" si="3"/>
        <v>0</v>
      </c>
      <c r="F339" t="str">
        <f t="shared" si="4"/>
        <v>asphalt</v>
      </c>
      <c r="G339">
        <f t="shared" si="5"/>
        <v>0</v>
      </c>
      <c r="H339" t="str">
        <f t="shared" si="6"/>
        <v>service</v>
      </c>
      <c r="I339">
        <f t="shared" si="7"/>
        <v>0</v>
      </c>
      <c r="J339" t="str">
        <f t="shared" si="8"/>
        <v>both</v>
      </c>
      <c r="K339" t="str">
        <f t="shared" si="9"/>
        <v>sidewalk</v>
      </c>
      <c r="L339" t="str">
        <f>VLOOKUP(A339,name,4,FALSE)</f>
        <v>Silver Street</v>
      </c>
    </row>
    <row r="340" spans="1:12" x14ac:dyDescent="0.2">
      <c r="A340" s="2">
        <v>32149320</v>
      </c>
      <c r="B340">
        <f t="shared" si="0"/>
        <v>-2.2709400999999998</v>
      </c>
      <c r="C340">
        <f t="shared" si="1"/>
        <v>53.411515299999998</v>
      </c>
      <c r="D340">
        <f t="shared" si="2"/>
        <v>0</v>
      </c>
      <c r="E340">
        <f t="shared" si="3"/>
        <v>0</v>
      </c>
      <c r="F340">
        <f t="shared" si="4"/>
        <v>0</v>
      </c>
      <c r="G340">
        <f t="shared" si="5"/>
        <v>0</v>
      </c>
      <c r="H340" t="str">
        <f t="shared" si="6"/>
        <v>residential</v>
      </c>
      <c r="I340">
        <f t="shared" si="7"/>
        <v>0</v>
      </c>
      <c r="J340" t="str">
        <f t="shared" si="8"/>
        <v>both</v>
      </c>
      <c r="K340" t="str">
        <f t="shared" si="9"/>
        <v>sidewalk</v>
      </c>
      <c r="L340" t="str">
        <f>VLOOKUP(A340,name,4,FALSE)</f>
        <v>Yew Tree Lane</v>
      </c>
    </row>
    <row r="341" spans="1:12" x14ac:dyDescent="0.2">
      <c r="A341" s="2">
        <v>54638450</v>
      </c>
      <c r="B341">
        <f t="shared" si="0"/>
        <v>-2.2042899</v>
      </c>
      <c r="C341">
        <f t="shared" si="1"/>
        <v>53.511605000000003</v>
      </c>
      <c r="D341">
        <f t="shared" si="2"/>
        <v>0</v>
      </c>
      <c r="E341">
        <f t="shared" si="3"/>
        <v>0</v>
      </c>
      <c r="F341">
        <f t="shared" si="4"/>
        <v>0</v>
      </c>
      <c r="G341">
        <f t="shared" si="5"/>
        <v>0</v>
      </c>
      <c r="H341" t="str">
        <f t="shared" si="6"/>
        <v>residential</v>
      </c>
      <c r="I341">
        <f t="shared" si="7"/>
        <v>0</v>
      </c>
      <c r="J341" t="str">
        <f t="shared" si="8"/>
        <v>both</v>
      </c>
      <c r="K341" t="str">
        <f t="shared" si="9"/>
        <v>sidewalk</v>
      </c>
      <c r="L341" t="str">
        <f>VLOOKUP(A341,name,4,FALSE)</f>
        <v>Clito Street</v>
      </c>
    </row>
    <row r="342" spans="1:12" x14ac:dyDescent="0.2">
      <c r="A342" s="2">
        <v>75313250</v>
      </c>
      <c r="B342">
        <f t="shared" si="0"/>
        <v>-2.2355358000000001</v>
      </c>
      <c r="C342">
        <f t="shared" si="1"/>
        <v>53.4797698</v>
      </c>
      <c r="D342">
        <f t="shared" si="2"/>
        <v>0</v>
      </c>
      <c r="E342">
        <f t="shared" si="3"/>
        <v>0</v>
      </c>
      <c r="F342" t="str">
        <f t="shared" si="4"/>
        <v>asphalt</v>
      </c>
      <c r="G342">
        <f t="shared" si="5"/>
        <v>0</v>
      </c>
      <c r="H342" t="str">
        <f t="shared" si="6"/>
        <v>primary</v>
      </c>
      <c r="I342">
        <f t="shared" si="7"/>
        <v>0</v>
      </c>
      <c r="J342" t="str">
        <f t="shared" si="8"/>
        <v>both</v>
      </c>
      <c r="K342" t="str">
        <f t="shared" si="9"/>
        <v>sidewalk</v>
      </c>
      <c r="L342" t="str">
        <f>VLOOKUP(A342,name,4,FALSE)</f>
        <v>Aytoun Street</v>
      </c>
    </row>
    <row r="343" spans="1:12" x14ac:dyDescent="0.2">
      <c r="A343" s="2">
        <v>75354220</v>
      </c>
      <c r="B343">
        <f t="shared" si="0"/>
        <v>-2.2384379000000001</v>
      </c>
      <c r="C343">
        <f t="shared" si="1"/>
        <v>53.477724700000003</v>
      </c>
      <c r="D343">
        <f t="shared" si="2"/>
        <v>0</v>
      </c>
      <c r="E343">
        <f t="shared" si="3"/>
        <v>0</v>
      </c>
      <c r="F343" t="str">
        <f t="shared" si="4"/>
        <v>asphalt</v>
      </c>
      <c r="G343">
        <f t="shared" si="5"/>
        <v>0</v>
      </c>
      <c r="H343" t="str">
        <f t="shared" si="6"/>
        <v>unclassified</v>
      </c>
      <c r="I343">
        <f t="shared" si="7"/>
        <v>0</v>
      </c>
      <c r="J343" t="str">
        <f t="shared" si="8"/>
        <v>both</v>
      </c>
      <c r="K343" t="str">
        <f t="shared" si="9"/>
        <v>sidewalk</v>
      </c>
      <c r="L343" t="str">
        <f>VLOOKUP(A343,name,4,FALSE)</f>
        <v>Sackville Street</v>
      </c>
    </row>
    <row r="344" spans="1:12" x14ac:dyDescent="0.2">
      <c r="A344" s="2">
        <v>75354230</v>
      </c>
      <c r="B344">
        <f t="shared" si="0"/>
        <v>-2.2365298</v>
      </c>
      <c r="C344">
        <f t="shared" si="1"/>
        <v>53.4766221</v>
      </c>
      <c r="D344">
        <f t="shared" si="2"/>
        <v>0</v>
      </c>
      <c r="E344">
        <f t="shared" si="3"/>
        <v>0</v>
      </c>
      <c r="F344" t="str">
        <f t="shared" si="4"/>
        <v>asphalt</v>
      </c>
      <c r="G344">
        <f t="shared" si="5"/>
        <v>0</v>
      </c>
      <c r="H344" t="str">
        <f t="shared" si="6"/>
        <v>unclassified</v>
      </c>
      <c r="I344">
        <f t="shared" si="7"/>
        <v>0</v>
      </c>
      <c r="J344" t="str">
        <f t="shared" si="8"/>
        <v>both</v>
      </c>
      <c r="K344" t="str">
        <f t="shared" si="9"/>
        <v>sidewalk</v>
      </c>
      <c r="L344" t="str">
        <f>VLOOKUP(A344,name,4,FALSE)</f>
        <v>Sackville Street</v>
      </c>
    </row>
    <row r="345" spans="1:12" x14ac:dyDescent="0.2">
      <c r="A345" s="2">
        <v>79824390</v>
      </c>
      <c r="B345">
        <f t="shared" si="0"/>
        <v>-2.2408510000000001</v>
      </c>
      <c r="C345">
        <f t="shared" si="1"/>
        <v>53.473903499999999</v>
      </c>
      <c r="D345">
        <f t="shared" si="2"/>
        <v>0</v>
      </c>
      <c r="E345">
        <f t="shared" si="3"/>
        <v>0</v>
      </c>
      <c r="F345" t="str">
        <f t="shared" si="4"/>
        <v>paving_stones</v>
      </c>
      <c r="G345">
        <f t="shared" si="5"/>
        <v>0</v>
      </c>
      <c r="H345" t="str">
        <f t="shared" si="6"/>
        <v>unclassified</v>
      </c>
      <c r="I345">
        <f t="shared" si="7"/>
        <v>0</v>
      </c>
      <c r="J345" t="str">
        <f t="shared" si="8"/>
        <v>left</v>
      </c>
      <c r="K345" t="str">
        <f t="shared" si="9"/>
        <v>sidewalk</v>
      </c>
      <c r="L345" t="str">
        <f>VLOOKUP(A345,name,4,FALSE)</f>
        <v>Wakefield Street</v>
      </c>
    </row>
    <row r="346" spans="1:12" x14ac:dyDescent="0.2">
      <c r="A346" s="2">
        <v>80362940</v>
      </c>
      <c r="B346">
        <f t="shared" si="0"/>
        <v>-2.2790981000000001</v>
      </c>
      <c r="C346">
        <f t="shared" si="1"/>
        <v>53.367842799999998</v>
      </c>
      <c r="D346">
        <f t="shared" si="2"/>
        <v>0</v>
      </c>
      <c r="E346">
        <f t="shared" si="3"/>
        <v>0</v>
      </c>
      <c r="F346">
        <f t="shared" si="4"/>
        <v>0</v>
      </c>
      <c r="G346">
        <f t="shared" si="5"/>
        <v>0</v>
      </c>
      <c r="H346" t="str">
        <f t="shared" si="6"/>
        <v>service</v>
      </c>
      <c r="I346">
        <f t="shared" si="7"/>
        <v>0</v>
      </c>
      <c r="J346" t="str">
        <f t="shared" si="8"/>
        <v>none</v>
      </c>
      <c r="K346" t="str">
        <f t="shared" si="9"/>
        <v>sidewalk</v>
      </c>
      <c r="L346" t="str">
        <f>VLOOKUP(A346,name,4,FALSE)</f>
        <v>Atlanta Avenue</v>
      </c>
    </row>
    <row r="347" spans="1:12" x14ac:dyDescent="0.2">
      <c r="A347" s="2">
        <v>81029030</v>
      </c>
      <c r="B347">
        <f t="shared" si="0"/>
        <v>-2.2339197999999998</v>
      </c>
      <c r="C347">
        <f t="shared" si="1"/>
        <v>53.476989799999998</v>
      </c>
      <c r="D347">
        <f t="shared" si="2"/>
        <v>0</v>
      </c>
      <c r="E347">
        <f t="shared" si="3"/>
        <v>0</v>
      </c>
      <c r="F347" t="str">
        <f t="shared" si="4"/>
        <v>asphalt</v>
      </c>
      <c r="G347">
        <f t="shared" si="5"/>
        <v>0</v>
      </c>
      <c r="H347" t="str">
        <f t="shared" si="6"/>
        <v>primary_link</v>
      </c>
      <c r="I347">
        <f t="shared" si="7"/>
        <v>0</v>
      </c>
      <c r="J347" t="str">
        <f t="shared" si="8"/>
        <v>both</v>
      </c>
      <c r="K347" t="str">
        <f t="shared" si="9"/>
        <v>sidewalk</v>
      </c>
      <c r="L347" t="str">
        <f>VLOOKUP(A347,name,4,FALSE)</f>
        <v>Whitworth Street</v>
      </c>
    </row>
    <row r="348" spans="1:12" x14ac:dyDescent="0.2">
      <c r="A348" s="2">
        <v>83302170</v>
      </c>
      <c r="B348">
        <f t="shared" si="0"/>
        <v>-2.2374708000000001</v>
      </c>
      <c r="C348">
        <f t="shared" si="1"/>
        <v>53.474117</v>
      </c>
      <c r="D348">
        <f t="shared" si="2"/>
        <v>0</v>
      </c>
      <c r="E348">
        <f t="shared" si="3"/>
        <v>0</v>
      </c>
      <c r="F348" t="str">
        <f t="shared" si="4"/>
        <v>asphalt</v>
      </c>
      <c r="G348">
        <f t="shared" si="5"/>
        <v>0</v>
      </c>
      <c r="H348" t="str">
        <f t="shared" si="6"/>
        <v>unclassified</v>
      </c>
      <c r="I348">
        <f t="shared" si="7"/>
        <v>0</v>
      </c>
      <c r="J348" t="str">
        <f t="shared" si="8"/>
        <v>both</v>
      </c>
      <c r="K348" t="str">
        <f t="shared" si="9"/>
        <v>sidewalk</v>
      </c>
      <c r="L348" t="str">
        <f>VLOOKUP(A348,name,4,FALSE)</f>
        <v>Charles Street</v>
      </c>
    </row>
    <row r="349" spans="1:12" x14ac:dyDescent="0.2">
      <c r="A349" s="2">
        <v>85618350</v>
      </c>
      <c r="B349">
        <f t="shared" si="0"/>
        <v>-2.2415476999999999</v>
      </c>
      <c r="C349">
        <f t="shared" si="1"/>
        <v>53.486646399999998</v>
      </c>
      <c r="D349">
        <f t="shared" si="2"/>
        <v>0</v>
      </c>
      <c r="E349">
        <f t="shared" si="3"/>
        <v>0</v>
      </c>
      <c r="F349">
        <f t="shared" si="4"/>
        <v>0</v>
      </c>
      <c r="G349">
        <f t="shared" si="5"/>
        <v>0</v>
      </c>
      <c r="H349" t="str">
        <f t="shared" si="6"/>
        <v>cycleway</v>
      </c>
      <c r="I349">
        <f t="shared" si="7"/>
        <v>0</v>
      </c>
      <c r="J349" t="str">
        <f t="shared" si="8"/>
        <v>right</v>
      </c>
      <c r="K349" t="str">
        <f t="shared" si="9"/>
        <v>sidewalk</v>
      </c>
      <c r="L349" t="str">
        <f>VLOOKUP(A349,name,4,FALSE)</f>
        <v>Long Millgate</v>
      </c>
    </row>
    <row r="350" spans="1:12" x14ac:dyDescent="0.2">
      <c r="A350" s="2">
        <v>101853630</v>
      </c>
      <c r="B350">
        <f t="shared" si="0"/>
        <v>-2.241438</v>
      </c>
      <c r="C350">
        <f t="shared" si="1"/>
        <v>53.474381800000003</v>
      </c>
      <c r="D350">
        <f t="shared" si="2"/>
        <v>0</v>
      </c>
      <c r="E350">
        <f t="shared" si="3"/>
        <v>0</v>
      </c>
      <c r="F350">
        <f t="shared" si="4"/>
        <v>0</v>
      </c>
      <c r="G350">
        <f t="shared" si="5"/>
        <v>0</v>
      </c>
      <c r="H350" t="str">
        <f t="shared" si="6"/>
        <v>service</v>
      </c>
      <c r="I350">
        <f t="shared" si="7"/>
        <v>0</v>
      </c>
      <c r="J350" t="str">
        <f t="shared" si="8"/>
        <v>both</v>
      </c>
      <c r="K350" t="str">
        <f t="shared" si="9"/>
        <v>sidewalk</v>
      </c>
      <c r="L350" t="str">
        <f>VLOOKUP(A350,name,4,FALSE)</f>
        <v>Station Approach</v>
      </c>
    </row>
    <row r="351" spans="1:12" x14ac:dyDescent="0.2">
      <c r="A351" s="2">
        <v>102050360</v>
      </c>
      <c r="B351">
        <f t="shared" si="0"/>
        <v>-2.2413538000000002</v>
      </c>
      <c r="C351">
        <f t="shared" si="1"/>
        <v>53.474606299999998</v>
      </c>
      <c r="D351">
        <f t="shared" si="2"/>
        <v>0</v>
      </c>
      <c r="E351">
        <f t="shared" si="3"/>
        <v>0</v>
      </c>
      <c r="F351" t="str">
        <f t="shared" si="4"/>
        <v>asphalt</v>
      </c>
      <c r="G351">
        <f t="shared" si="5"/>
        <v>0</v>
      </c>
      <c r="H351" t="str">
        <f t="shared" si="6"/>
        <v>secondary</v>
      </c>
      <c r="I351">
        <f t="shared" si="7"/>
        <v>0</v>
      </c>
      <c r="J351" t="str">
        <f t="shared" si="8"/>
        <v>left</v>
      </c>
      <c r="K351" t="str">
        <f t="shared" si="9"/>
        <v>sidewalk</v>
      </c>
      <c r="L351" t="str">
        <f>VLOOKUP(A351,name,4,FALSE)</f>
        <v>Whitworth Street West</v>
      </c>
    </row>
    <row r="352" spans="1:12" x14ac:dyDescent="0.2">
      <c r="A352" s="2">
        <v>116583590</v>
      </c>
      <c r="B352">
        <f t="shared" si="0"/>
        <v>-2.2379802</v>
      </c>
      <c r="C352">
        <f t="shared" si="1"/>
        <v>53.471078900000002</v>
      </c>
      <c r="D352">
        <f t="shared" si="2"/>
        <v>0</v>
      </c>
      <c r="E352">
        <f t="shared" si="3"/>
        <v>0</v>
      </c>
      <c r="F352" t="str">
        <f t="shared" si="4"/>
        <v>asphalt</v>
      </c>
      <c r="G352">
        <f t="shared" si="5"/>
        <v>0</v>
      </c>
      <c r="H352" t="str">
        <f t="shared" si="6"/>
        <v>primary</v>
      </c>
      <c r="I352">
        <f t="shared" si="7"/>
        <v>0</v>
      </c>
      <c r="J352" t="str">
        <f t="shared" si="8"/>
        <v>both</v>
      </c>
      <c r="K352" t="str">
        <f t="shared" si="9"/>
        <v>sidewalk</v>
      </c>
      <c r="L352" t="str">
        <f>VLOOKUP(A352,name,4,FALSE)</f>
        <v>Oxford Road</v>
      </c>
    </row>
    <row r="353" spans="1:12" x14ac:dyDescent="0.2">
      <c r="A353" s="2">
        <v>117741290</v>
      </c>
      <c r="B353">
        <f t="shared" si="0"/>
        <v>-2.2376358000000001</v>
      </c>
      <c r="C353">
        <f t="shared" si="1"/>
        <v>53.474064800000001</v>
      </c>
      <c r="D353">
        <f t="shared" si="2"/>
        <v>0</v>
      </c>
      <c r="E353">
        <f t="shared" si="3"/>
        <v>0</v>
      </c>
      <c r="F353" t="str">
        <f t="shared" si="4"/>
        <v>asphalt</v>
      </c>
      <c r="G353">
        <f t="shared" si="5"/>
        <v>0</v>
      </c>
      <c r="H353" t="str">
        <f t="shared" si="6"/>
        <v>unclassified</v>
      </c>
      <c r="I353">
        <f t="shared" si="7"/>
        <v>0</v>
      </c>
      <c r="J353" t="str">
        <f t="shared" si="8"/>
        <v>both</v>
      </c>
      <c r="K353" t="str">
        <f t="shared" si="9"/>
        <v>sidewalk</v>
      </c>
      <c r="L353" t="str">
        <f>VLOOKUP(A353,name,4,FALSE)</f>
        <v>Charles Street</v>
      </c>
    </row>
    <row r="354" spans="1:12" x14ac:dyDescent="0.2">
      <c r="A354" s="2">
        <v>122110070</v>
      </c>
      <c r="B354">
        <f t="shared" si="0"/>
        <v>-2.2609452000000001</v>
      </c>
      <c r="C354">
        <f t="shared" si="1"/>
        <v>53.4743438</v>
      </c>
      <c r="D354">
        <f t="shared" si="2"/>
        <v>0</v>
      </c>
      <c r="E354">
        <f t="shared" si="3"/>
        <v>0</v>
      </c>
      <c r="F354">
        <f t="shared" si="4"/>
        <v>0</v>
      </c>
      <c r="G354">
        <f t="shared" si="5"/>
        <v>0</v>
      </c>
      <c r="H354" t="str">
        <f t="shared" si="6"/>
        <v>trunk</v>
      </c>
      <c r="I354">
        <f t="shared" si="7"/>
        <v>0</v>
      </c>
      <c r="J354" t="str">
        <f t="shared" si="8"/>
        <v>left</v>
      </c>
      <c r="K354" t="str">
        <f t="shared" si="9"/>
        <v>sidewalk</v>
      </c>
      <c r="L354">
        <f>VLOOKUP(A354,name,4,FALSE)</f>
        <v>0</v>
      </c>
    </row>
    <row r="355" spans="1:12" x14ac:dyDescent="0.2">
      <c r="A355" s="2">
        <v>122110080</v>
      </c>
      <c r="B355">
        <f t="shared" si="0"/>
        <v>-2.2607686999999999</v>
      </c>
      <c r="C355">
        <f t="shared" si="1"/>
        <v>53.4744308</v>
      </c>
      <c r="D355">
        <f t="shared" si="2"/>
        <v>0</v>
      </c>
      <c r="E355">
        <f t="shared" si="3"/>
        <v>0</v>
      </c>
      <c r="F355">
        <f t="shared" si="4"/>
        <v>0</v>
      </c>
      <c r="G355">
        <f t="shared" si="5"/>
        <v>0</v>
      </c>
      <c r="H355" t="str">
        <f t="shared" si="6"/>
        <v>trunk</v>
      </c>
      <c r="I355">
        <f t="shared" si="7"/>
        <v>0</v>
      </c>
      <c r="J355" t="str">
        <f t="shared" si="8"/>
        <v>left</v>
      </c>
      <c r="K355" t="str">
        <f t="shared" si="9"/>
        <v>sidewalk</v>
      </c>
      <c r="L355" t="str">
        <f>VLOOKUP(A355,name,4,FALSE)</f>
        <v>Dawson Street</v>
      </c>
    </row>
    <row r="356" spans="1:12" x14ac:dyDescent="0.2">
      <c r="A356" s="2">
        <v>122110110</v>
      </c>
      <c r="B356">
        <f t="shared" si="0"/>
        <v>-2.2612211000000002</v>
      </c>
      <c r="C356">
        <f t="shared" si="1"/>
        <v>53.475097099999999</v>
      </c>
      <c r="D356">
        <f t="shared" si="2"/>
        <v>0</v>
      </c>
      <c r="E356">
        <f t="shared" si="3"/>
        <v>0</v>
      </c>
      <c r="F356">
        <f t="shared" si="4"/>
        <v>0</v>
      </c>
      <c r="G356">
        <f t="shared" si="5"/>
        <v>0</v>
      </c>
      <c r="H356" t="str">
        <f t="shared" si="6"/>
        <v>trunk</v>
      </c>
      <c r="I356">
        <f t="shared" si="7"/>
        <v>0</v>
      </c>
      <c r="J356" t="str">
        <f t="shared" si="8"/>
        <v>left</v>
      </c>
      <c r="K356" t="str">
        <f t="shared" si="9"/>
        <v>sidewalk</v>
      </c>
      <c r="L356" t="str">
        <f>VLOOKUP(A356,name,4,FALSE)</f>
        <v>Trinity Way</v>
      </c>
    </row>
    <row r="357" spans="1:12" x14ac:dyDescent="0.2">
      <c r="A357" s="2">
        <v>129050190</v>
      </c>
      <c r="B357">
        <f t="shared" si="0"/>
        <v>-2.2373623</v>
      </c>
      <c r="C357">
        <f t="shared" si="1"/>
        <v>53.477092900000002</v>
      </c>
      <c r="D357">
        <f t="shared" si="2"/>
        <v>0</v>
      </c>
      <c r="E357">
        <f t="shared" si="3"/>
        <v>0</v>
      </c>
      <c r="F357" t="str">
        <f t="shared" si="4"/>
        <v>asphalt</v>
      </c>
      <c r="G357">
        <f t="shared" si="5"/>
        <v>0</v>
      </c>
      <c r="H357" t="str">
        <f t="shared" si="6"/>
        <v>service</v>
      </c>
      <c r="I357">
        <f t="shared" si="7"/>
        <v>0</v>
      </c>
      <c r="J357" t="str">
        <f t="shared" si="8"/>
        <v>both</v>
      </c>
      <c r="K357" t="str">
        <f t="shared" si="9"/>
        <v>sidewalk</v>
      </c>
      <c r="L357" t="str">
        <f>VLOOKUP(A357,name,4,FALSE)</f>
        <v>Richmond Street</v>
      </c>
    </row>
    <row r="358" spans="1:12" x14ac:dyDescent="0.2">
      <c r="A358" s="2">
        <v>139284950</v>
      </c>
      <c r="B358">
        <f t="shared" si="0"/>
        <v>-2.2502399999999998</v>
      </c>
      <c r="C358">
        <f t="shared" si="1"/>
        <v>53.449046000000003</v>
      </c>
      <c r="D358">
        <f t="shared" si="2"/>
        <v>0</v>
      </c>
      <c r="E358">
        <f t="shared" si="3"/>
        <v>0</v>
      </c>
      <c r="F358" t="str">
        <f t="shared" si="4"/>
        <v>asphalt</v>
      </c>
      <c r="G358">
        <f t="shared" si="5"/>
        <v>0</v>
      </c>
      <c r="H358" t="str">
        <f t="shared" si="6"/>
        <v>path</v>
      </c>
      <c r="I358">
        <f t="shared" si="7"/>
        <v>0</v>
      </c>
      <c r="J358" t="str">
        <f t="shared" si="8"/>
        <v>none</v>
      </c>
      <c r="K358" t="str">
        <f t="shared" si="9"/>
        <v>sidewalk</v>
      </c>
      <c r="L358">
        <f>VLOOKUP(A358,name,4,FALSE)</f>
        <v>0</v>
      </c>
    </row>
    <row r="359" spans="1:12" x14ac:dyDescent="0.2">
      <c r="A359" s="2">
        <v>141271850</v>
      </c>
      <c r="B359">
        <f t="shared" si="0"/>
        <v>-2.239811</v>
      </c>
      <c r="C359">
        <f t="shared" si="1"/>
        <v>53.477177699999999</v>
      </c>
      <c r="D359">
        <f t="shared" si="2"/>
        <v>0</v>
      </c>
      <c r="E359">
        <f t="shared" si="3"/>
        <v>0</v>
      </c>
      <c r="F359" t="str">
        <f t="shared" si="4"/>
        <v>asphalt</v>
      </c>
      <c r="G359">
        <f t="shared" si="5"/>
        <v>0</v>
      </c>
      <c r="H359" t="str">
        <f t="shared" si="6"/>
        <v>primary</v>
      </c>
      <c r="I359">
        <f t="shared" si="7"/>
        <v>0</v>
      </c>
      <c r="J359" t="str">
        <f t="shared" si="8"/>
        <v>both</v>
      </c>
      <c r="K359" t="str">
        <f t="shared" si="9"/>
        <v>sidewalk</v>
      </c>
      <c r="L359" t="str">
        <f>VLOOKUP(A359,name,4,FALSE)</f>
        <v>Princess Street</v>
      </c>
    </row>
    <row r="360" spans="1:12" x14ac:dyDescent="0.2">
      <c r="A360" s="2">
        <v>141271860</v>
      </c>
      <c r="B360">
        <f t="shared" si="0"/>
        <v>-2.2366994</v>
      </c>
      <c r="C360">
        <f t="shared" si="1"/>
        <v>53.479779499999999</v>
      </c>
      <c r="D360">
        <f t="shared" si="2"/>
        <v>0</v>
      </c>
      <c r="E360">
        <f t="shared" si="3"/>
        <v>0</v>
      </c>
      <c r="F360" t="str">
        <f t="shared" si="4"/>
        <v>asphalt</v>
      </c>
      <c r="G360">
        <f t="shared" si="5"/>
        <v>0</v>
      </c>
      <c r="H360" t="str">
        <f t="shared" si="6"/>
        <v>primary</v>
      </c>
      <c r="I360">
        <f t="shared" si="7"/>
        <v>0</v>
      </c>
      <c r="J360" t="str">
        <f t="shared" si="8"/>
        <v>both</v>
      </c>
      <c r="K360" t="str">
        <f t="shared" si="9"/>
        <v>sidewalk</v>
      </c>
      <c r="L360" t="str">
        <f>VLOOKUP(A360,name,4,FALSE)</f>
        <v>Portland Street</v>
      </c>
    </row>
    <row r="361" spans="1:12" x14ac:dyDescent="0.2">
      <c r="A361" s="2">
        <v>141272190</v>
      </c>
      <c r="B361">
        <f t="shared" si="0"/>
        <v>-2.2378990000000001</v>
      </c>
      <c r="C361">
        <f t="shared" si="1"/>
        <v>53.480350700000002</v>
      </c>
      <c r="D361">
        <f t="shared" si="2"/>
        <v>0</v>
      </c>
      <c r="E361">
        <f t="shared" si="3"/>
        <v>0</v>
      </c>
      <c r="F361" t="str">
        <f t="shared" si="4"/>
        <v>asphalt</v>
      </c>
      <c r="G361">
        <f t="shared" si="5"/>
        <v>0</v>
      </c>
      <c r="H361" t="str">
        <f t="shared" si="6"/>
        <v>service</v>
      </c>
      <c r="I361">
        <f t="shared" si="7"/>
        <v>0</v>
      </c>
      <c r="J361" t="str">
        <f t="shared" si="8"/>
        <v>both</v>
      </c>
      <c r="K361" t="str">
        <f t="shared" si="9"/>
        <v>sidewalk</v>
      </c>
      <c r="L361" t="str">
        <f>VLOOKUP(A361,name,4,FALSE)</f>
        <v>Parker Street</v>
      </c>
    </row>
    <row r="362" spans="1:12" x14ac:dyDescent="0.2">
      <c r="A362" s="2">
        <v>145022210</v>
      </c>
      <c r="B362">
        <f t="shared" si="0"/>
        <v>-2.2867739</v>
      </c>
      <c r="C362">
        <f t="shared" si="1"/>
        <v>53.360316599999997</v>
      </c>
      <c r="D362">
        <f t="shared" si="2"/>
        <v>0</v>
      </c>
      <c r="E362">
        <f t="shared" si="3"/>
        <v>0</v>
      </c>
      <c r="F362">
        <f t="shared" si="4"/>
        <v>0</v>
      </c>
      <c r="G362">
        <f t="shared" si="5"/>
        <v>0</v>
      </c>
      <c r="H362" t="str">
        <f t="shared" si="6"/>
        <v>unclassified</v>
      </c>
      <c r="I362">
        <f t="shared" si="7"/>
        <v>0</v>
      </c>
      <c r="J362" t="str">
        <f t="shared" si="8"/>
        <v>left</v>
      </c>
      <c r="K362" t="str">
        <f t="shared" si="9"/>
        <v>sidewalk</v>
      </c>
      <c r="L362" t="str">
        <f>VLOOKUP(A362,name,4,FALSE)</f>
        <v>Avro Way</v>
      </c>
    </row>
    <row r="363" spans="1:12" x14ac:dyDescent="0.2">
      <c r="A363" s="2">
        <v>154979510</v>
      </c>
      <c r="B363">
        <f t="shared" si="0"/>
        <v>-2.2413124</v>
      </c>
      <c r="C363">
        <f t="shared" si="1"/>
        <v>53.474804300000002</v>
      </c>
      <c r="D363">
        <f t="shared" si="2"/>
        <v>0</v>
      </c>
      <c r="E363">
        <f t="shared" si="3"/>
        <v>0</v>
      </c>
      <c r="F363" t="str">
        <f t="shared" si="4"/>
        <v>asphalt</v>
      </c>
      <c r="G363">
        <f t="shared" si="5"/>
        <v>0</v>
      </c>
      <c r="H363" t="str">
        <f t="shared" si="6"/>
        <v>primary</v>
      </c>
      <c r="I363">
        <f t="shared" si="7"/>
        <v>0</v>
      </c>
      <c r="J363" t="str">
        <f t="shared" si="8"/>
        <v>both</v>
      </c>
      <c r="K363" t="str">
        <f t="shared" si="9"/>
        <v>sidewalk</v>
      </c>
      <c r="L363" t="str">
        <f>VLOOKUP(A363,name,4,FALSE)</f>
        <v>Oxford Street</v>
      </c>
    </row>
    <row r="364" spans="1:12" x14ac:dyDescent="0.2">
      <c r="A364" s="2">
        <v>154980600</v>
      </c>
      <c r="B364">
        <f t="shared" si="0"/>
        <v>-2.2436015</v>
      </c>
      <c r="C364">
        <f t="shared" si="1"/>
        <v>53.477283499999999</v>
      </c>
      <c r="D364">
        <f t="shared" si="2"/>
        <v>0</v>
      </c>
      <c r="E364">
        <f t="shared" si="3"/>
        <v>0</v>
      </c>
      <c r="F364" t="str">
        <f t="shared" si="4"/>
        <v>asphalt</v>
      </c>
      <c r="G364">
        <f t="shared" si="5"/>
        <v>0</v>
      </c>
      <c r="H364" t="str">
        <f t="shared" si="6"/>
        <v>primary</v>
      </c>
      <c r="I364">
        <f t="shared" si="7"/>
        <v>0</v>
      </c>
      <c r="J364" t="str">
        <f t="shared" si="8"/>
        <v>both</v>
      </c>
      <c r="K364" t="str">
        <f t="shared" si="9"/>
        <v>sidewalk</v>
      </c>
      <c r="L364" t="str">
        <f>VLOOKUP(A364,name,4,FALSE)</f>
        <v>Oxford Street</v>
      </c>
    </row>
    <row r="365" spans="1:12" x14ac:dyDescent="0.2">
      <c r="A365" s="2">
        <v>155271200</v>
      </c>
      <c r="B365">
        <f t="shared" si="0"/>
        <v>-2.2073820999999998</v>
      </c>
      <c r="C365">
        <f t="shared" si="1"/>
        <v>53.5335264</v>
      </c>
      <c r="D365">
        <f t="shared" si="2"/>
        <v>0</v>
      </c>
      <c r="E365">
        <f t="shared" si="3"/>
        <v>0</v>
      </c>
      <c r="F365">
        <f t="shared" si="4"/>
        <v>0</v>
      </c>
      <c r="G365">
        <f t="shared" si="5"/>
        <v>0</v>
      </c>
      <c r="H365" t="str">
        <f t="shared" si="6"/>
        <v>primary_link</v>
      </c>
      <c r="I365">
        <f t="shared" si="7"/>
        <v>0</v>
      </c>
      <c r="J365" t="str">
        <f t="shared" si="8"/>
        <v>no</v>
      </c>
      <c r="K365" t="str">
        <f t="shared" si="9"/>
        <v>sidewalk</v>
      </c>
      <c r="L365">
        <f>VLOOKUP(A365,name,4,FALSE)</f>
        <v>0</v>
      </c>
    </row>
    <row r="366" spans="1:12" x14ac:dyDescent="0.2">
      <c r="A366" s="2">
        <v>155767480</v>
      </c>
      <c r="B366">
        <f t="shared" si="0"/>
        <v>-2.2350637</v>
      </c>
      <c r="C366">
        <f t="shared" si="1"/>
        <v>53.476456599999999</v>
      </c>
      <c r="D366">
        <f t="shared" si="2"/>
        <v>0</v>
      </c>
      <c r="E366">
        <f t="shared" si="3"/>
        <v>0</v>
      </c>
      <c r="F366" t="str">
        <f t="shared" si="4"/>
        <v>asphalt</v>
      </c>
      <c r="G366">
        <f t="shared" si="5"/>
        <v>0</v>
      </c>
      <c r="H366" t="str">
        <f t="shared" si="6"/>
        <v>secondary</v>
      </c>
      <c r="I366">
        <f t="shared" si="7"/>
        <v>0</v>
      </c>
      <c r="J366" t="str">
        <f t="shared" si="8"/>
        <v>both</v>
      </c>
      <c r="K366" t="str">
        <f t="shared" si="9"/>
        <v>sidewalk</v>
      </c>
      <c r="L366" t="str">
        <f>VLOOKUP(A366,name,4,FALSE)</f>
        <v>Whitworth Street</v>
      </c>
    </row>
    <row r="367" spans="1:12" x14ac:dyDescent="0.2">
      <c r="A367" s="2">
        <v>155768440</v>
      </c>
      <c r="B367">
        <f t="shared" si="0"/>
        <v>-2.2358720999999999</v>
      </c>
      <c r="C367">
        <f t="shared" si="1"/>
        <v>53.478751600000002</v>
      </c>
      <c r="D367">
        <f t="shared" si="2"/>
        <v>0</v>
      </c>
      <c r="E367">
        <f t="shared" si="3"/>
        <v>0</v>
      </c>
      <c r="F367" t="str">
        <f t="shared" si="4"/>
        <v>asphalt</v>
      </c>
      <c r="G367">
        <f t="shared" si="5"/>
        <v>0</v>
      </c>
      <c r="H367" t="str">
        <f t="shared" si="6"/>
        <v>unclassified</v>
      </c>
      <c r="I367">
        <f t="shared" si="7"/>
        <v>0</v>
      </c>
      <c r="J367" t="str">
        <f t="shared" si="8"/>
        <v>both</v>
      </c>
      <c r="K367" t="str">
        <f t="shared" si="9"/>
        <v>sidewalk</v>
      </c>
      <c r="L367" t="str">
        <f>VLOOKUP(A367,name,4,FALSE)</f>
        <v>Minshull Street</v>
      </c>
    </row>
    <row r="368" spans="1:12" x14ac:dyDescent="0.2">
      <c r="A368" s="2">
        <v>155768640</v>
      </c>
      <c r="B368">
        <f t="shared" si="0"/>
        <v>-2.2370057999999999</v>
      </c>
      <c r="C368">
        <f t="shared" si="1"/>
        <v>53.476965900000003</v>
      </c>
      <c r="D368">
        <f t="shared" si="2"/>
        <v>0</v>
      </c>
      <c r="E368">
        <f t="shared" si="3"/>
        <v>0</v>
      </c>
      <c r="F368" t="str">
        <f t="shared" si="4"/>
        <v>paving_stones</v>
      </c>
      <c r="G368">
        <f t="shared" si="5"/>
        <v>0</v>
      </c>
      <c r="H368" t="str">
        <f t="shared" si="6"/>
        <v>living_street</v>
      </c>
      <c r="I368">
        <f t="shared" si="7"/>
        <v>0</v>
      </c>
      <c r="J368" t="str">
        <f t="shared" si="8"/>
        <v>both</v>
      </c>
      <c r="K368" t="str">
        <f t="shared" si="9"/>
        <v>sidewalk</v>
      </c>
      <c r="L368" t="str">
        <f>VLOOKUP(A368,name,4,FALSE)</f>
        <v>Canal Street</v>
      </c>
    </row>
    <row r="369" spans="1:12" x14ac:dyDescent="0.2">
      <c r="A369" s="2">
        <v>155768700</v>
      </c>
      <c r="B369">
        <f t="shared" si="0"/>
        <v>-2.2368782</v>
      </c>
      <c r="C369">
        <f t="shared" si="1"/>
        <v>53.476818000000002</v>
      </c>
      <c r="D369">
        <f t="shared" si="2"/>
        <v>0</v>
      </c>
      <c r="E369">
        <f t="shared" si="3"/>
        <v>0</v>
      </c>
      <c r="F369" t="str">
        <f t="shared" si="4"/>
        <v>asphalt</v>
      </c>
      <c r="G369">
        <f t="shared" si="5"/>
        <v>0</v>
      </c>
      <c r="H369" t="str">
        <f t="shared" si="6"/>
        <v>unclassified</v>
      </c>
      <c r="I369">
        <f t="shared" si="7"/>
        <v>0</v>
      </c>
      <c r="J369" t="str">
        <f t="shared" si="8"/>
        <v>both</v>
      </c>
      <c r="K369" t="str">
        <f t="shared" si="9"/>
        <v>sidewalk</v>
      </c>
      <c r="L369" t="str">
        <f>VLOOKUP(A369,name,4,FALSE)</f>
        <v>Sackville Street</v>
      </c>
    </row>
    <row r="370" spans="1:12" x14ac:dyDescent="0.2">
      <c r="A370" s="2">
        <v>166584380</v>
      </c>
      <c r="B370">
        <f t="shared" si="0"/>
        <v>-2.2384811</v>
      </c>
      <c r="C370">
        <f t="shared" si="1"/>
        <v>53.498266600000001</v>
      </c>
      <c r="D370">
        <f t="shared" si="2"/>
        <v>0</v>
      </c>
      <c r="E370">
        <f t="shared" si="3"/>
        <v>0</v>
      </c>
      <c r="F370" t="str">
        <f t="shared" si="4"/>
        <v>asphalt</v>
      </c>
      <c r="G370">
        <f t="shared" si="5"/>
        <v>0</v>
      </c>
      <c r="H370" t="str">
        <f t="shared" si="6"/>
        <v>unclassified</v>
      </c>
      <c r="I370">
        <f t="shared" si="7"/>
        <v>0</v>
      </c>
      <c r="J370" t="str">
        <f t="shared" si="8"/>
        <v>both</v>
      </c>
      <c r="K370" t="str">
        <f t="shared" si="9"/>
        <v>sidewalk</v>
      </c>
      <c r="L370" t="str">
        <f>VLOOKUP(A370,name,4,FALSE)</f>
        <v>Elizabeth Street</v>
      </c>
    </row>
    <row r="371" spans="1:12" x14ac:dyDescent="0.2">
      <c r="A371" s="2">
        <v>169764230</v>
      </c>
      <c r="B371">
        <f t="shared" si="0"/>
        <v>-2.2408510000000001</v>
      </c>
      <c r="C371">
        <f t="shared" si="1"/>
        <v>53.473903499999999</v>
      </c>
      <c r="D371">
        <f t="shared" si="2"/>
        <v>0</v>
      </c>
      <c r="E371">
        <f t="shared" si="3"/>
        <v>0</v>
      </c>
      <c r="F371" t="str">
        <f t="shared" si="4"/>
        <v>paving_stones</v>
      </c>
      <c r="G371">
        <f t="shared" si="5"/>
        <v>0</v>
      </c>
      <c r="H371" t="str">
        <f t="shared" si="6"/>
        <v>unclassified</v>
      </c>
      <c r="I371">
        <f t="shared" si="7"/>
        <v>0</v>
      </c>
      <c r="J371" t="str">
        <f t="shared" si="8"/>
        <v>left</v>
      </c>
      <c r="K371" t="str">
        <f t="shared" si="9"/>
        <v>sidewalk</v>
      </c>
      <c r="L371" t="str">
        <f>VLOOKUP(A371,name,4,FALSE)</f>
        <v>James Leigh Street</v>
      </c>
    </row>
    <row r="372" spans="1:12" x14ac:dyDescent="0.2">
      <c r="A372" s="2">
        <v>171646120</v>
      </c>
      <c r="B372">
        <f t="shared" si="0"/>
        <v>-2.2615688</v>
      </c>
      <c r="C372">
        <f t="shared" si="1"/>
        <v>53.475030699999998</v>
      </c>
      <c r="D372">
        <f t="shared" si="2"/>
        <v>0</v>
      </c>
      <c r="E372">
        <f t="shared" si="3"/>
        <v>0</v>
      </c>
      <c r="F372">
        <f t="shared" si="4"/>
        <v>0</v>
      </c>
      <c r="G372">
        <f t="shared" si="5"/>
        <v>0</v>
      </c>
      <c r="H372" t="str">
        <f t="shared" si="6"/>
        <v>trunk</v>
      </c>
      <c r="I372">
        <f t="shared" si="7"/>
        <v>0</v>
      </c>
      <c r="J372" t="str">
        <f t="shared" si="8"/>
        <v>left</v>
      </c>
      <c r="K372" t="str">
        <f t="shared" si="9"/>
        <v>sidewalk</v>
      </c>
      <c r="L372">
        <f>VLOOKUP(A372,name,4,FALSE)</f>
        <v>0</v>
      </c>
    </row>
    <row r="373" spans="1:12" x14ac:dyDescent="0.2">
      <c r="A373" s="2">
        <v>172067270</v>
      </c>
      <c r="B373">
        <f t="shared" si="0"/>
        <v>-2.2389386999999998</v>
      </c>
      <c r="C373">
        <f t="shared" si="1"/>
        <v>53.473649199999997</v>
      </c>
      <c r="D373">
        <f t="shared" si="2"/>
        <v>0</v>
      </c>
      <c r="E373">
        <f t="shared" si="3"/>
        <v>0</v>
      </c>
      <c r="F373" t="str">
        <f t="shared" si="4"/>
        <v>asphalt</v>
      </c>
      <c r="G373">
        <f t="shared" si="5"/>
        <v>0</v>
      </c>
      <c r="H373" t="str">
        <f t="shared" si="6"/>
        <v>unclassified</v>
      </c>
      <c r="I373">
        <f t="shared" si="7"/>
        <v>0</v>
      </c>
      <c r="J373" t="str">
        <f t="shared" si="8"/>
        <v>both</v>
      </c>
      <c r="K373" t="str">
        <f t="shared" si="9"/>
        <v>sidewalk</v>
      </c>
      <c r="L373" t="str">
        <f>VLOOKUP(A373,name,4,FALSE)</f>
        <v>Charles Street</v>
      </c>
    </row>
    <row r="374" spans="1:12" x14ac:dyDescent="0.2">
      <c r="A374" s="2">
        <v>184507800</v>
      </c>
      <c r="B374">
        <f t="shared" si="0"/>
        <v>-2.2396821</v>
      </c>
      <c r="C374">
        <f t="shared" si="1"/>
        <v>53.472432900000001</v>
      </c>
      <c r="D374">
        <f t="shared" si="2"/>
        <v>0</v>
      </c>
      <c r="E374">
        <f t="shared" si="3"/>
        <v>0</v>
      </c>
      <c r="F374" t="str">
        <f t="shared" si="4"/>
        <v>asphalt</v>
      </c>
      <c r="G374">
        <f t="shared" si="5"/>
        <v>0</v>
      </c>
      <c r="H374" t="str">
        <f t="shared" si="6"/>
        <v>unclassified</v>
      </c>
      <c r="I374">
        <f t="shared" si="7"/>
        <v>0</v>
      </c>
      <c r="J374" t="str">
        <f t="shared" si="8"/>
        <v>both</v>
      </c>
      <c r="K374" t="str">
        <f t="shared" si="9"/>
        <v>sidewalk</v>
      </c>
      <c r="L374" t="str">
        <f>VLOOKUP(A374,name,4,FALSE)</f>
        <v>Chester Street</v>
      </c>
    </row>
    <row r="375" spans="1:12" x14ac:dyDescent="0.2">
      <c r="A375" s="2">
        <v>184507810</v>
      </c>
      <c r="B375">
        <f t="shared" si="0"/>
        <v>-2.2403382999999999</v>
      </c>
      <c r="C375">
        <f t="shared" si="1"/>
        <v>53.473154200000003</v>
      </c>
      <c r="D375">
        <f t="shared" si="2"/>
        <v>0</v>
      </c>
      <c r="E375">
        <f t="shared" si="3"/>
        <v>0</v>
      </c>
      <c r="F375" t="str">
        <f t="shared" si="4"/>
        <v>asphalt</v>
      </c>
      <c r="G375">
        <f t="shared" si="5"/>
        <v>0</v>
      </c>
      <c r="H375" t="str">
        <f t="shared" si="6"/>
        <v>unclassified</v>
      </c>
      <c r="I375">
        <f t="shared" si="7"/>
        <v>0</v>
      </c>
      <c r="J375" t="str">
        <f t="shared" si="8"/>
        <v>both</v>
      </c>
      <c r="K375" t="str">
        <f t="shared" si="9"/>
        <v>sidewalk</v>
      </c>
      <c r="L375" t="str">
        <f>VLOOKUP(A375,name,4,FALSE)</f>
        <v>Hulme Street</v>
      </c>
    </row>
    <row r="376" spans="1:12" x14ac:dyDescent="0.2">
      <c r="A376" s="2">
        <v>184507820</v>
      </c>
      <c r="B376">
        <f t="shared" si="0"/>
        <v>-2.2414931999999999</v>
      </c>
      <c r="C376">
        <f t="shared" si="1"/>
        <v>53.474584399999998</v>
      </c>
      <c r="D376">
        <f t="shared" si="2"/>
        <v>0</v>
      </c>
      <c r="E376">
        <f t="shared" si="3"/>
        <v>0</v>
      </c>
      <c r="F376" t="str">
        <f t="shared" si="4"/>
        <v>asphalt</v>
      </c>
      <c r="G376">
        <f t="shared" si="5"/>
        <v>0</v>
      </c>
      <c r="H376" t="str">
        <f t="shared" si="6"/>
        <v>secondary</v>
      </c>
      <c r="I376">
        <f t="shared" si="7"/>
        <v>0</v>
      </c>
      <c r="J376" t="str">
        <f t="shared" si="8"/>
        <v>left</v>
      </c>
      <c r="K376" t="str">
        <f t="shared" si="9"/>
        <v>sidewalk</v>
      </c>
      <c r="L376" t="str">
        <f>VLOOKUP(A376,name,4,FALSE)</f>
        <v>Whitworth Street West</v>
      </c>
    </row>
    <row r="377" spans="1:12" x14ac:dyDescent="0.2">
      <c r="A377" s="2">
        <v>185847430</v>
      </c>
      <c r="B377">
        <f t="shared" si="0"/>
        <v>-2.2251582999999999</v>
      </c>
      <c r="C377">
        <f t="shared" si="1"/>
        <v>53.479162799999997</v>
      </c>
      <c r="D377">
        <f t="shared" si="2"/>
        <v>0</v>
      </c>
      <c r="E377">
        <f t="shared" si="3"/>
        <v>0</v>
      </c>
      <c r="F377">
        <f t="shared" si="4"/>
        <v>0</v>
      </c>
      <c r="G377">
        <f t="shared" si="5"/>
        <v>0</v>
      </c>
      <c r="H377" t="str">
        <f t="shared" si="6"/>
        <v>residential</v>
      </c>
      <c r="I377">
        <f t="shared" si="7"/>
        <v>0</v>
      </c>
      <c r="J377" t="str">
        <f t="shared" si="8"/>
        <v>none</v>
      </c>
      <c r="K377" t="str">
        <f t="shared" si="9"/>
        <v>sidewalk</v>
      </c>
      <c r="L377" t="str">
        <f>VLOOKUP(A377,name,4,FALSE)</f>
        <v>John Smeaton Court</v>
      </c>
    </row>
    <row r="378" spans="1:12" x14ac:dyDescent="0.2">
      <c r="A378" s="2">
        <v>187372880</v>
      </c>
      <c r="B378">
        <f t="shared" si="0"/>
        <v>-2.2389269999999999</v>
      </c>
      <c r="C378">
        <f t="shared" si="1"/>
        <v>53.479956600000001</v>
      </c>
      <c r="D378">
        <f t="shared" si="2"/>
        <v>0</v>
      </c>
      <c r="E378">
        <f t="shared" si="3"/>
        <v>0</v>
      </c>
      <c r="F378" t="str">
        <f t="shared" si="4"/>
        <v>asphalt</v>
      </c>
      <c r="G378">
        <f t="shared" si="5"/>
        <v>0</v>
      </c>
      <c r="H378" t="str">
        <f t="shared" si="6"/>
        <v>tertiary</v>
      </c>
      <c r="I378">
        <f t="shared" si="7"/>
        <v>0</v>
      </c>
      <c r="J378" t="str">
        <f t="shared" si="8"/>
        <v>both</v>
      </c>
      <c r="K378" t="str">
        <f t="shared" si="9"/>
        <v>sidewalk</v>
      </c>
      <c r="L378" t="str">
        <f>VLOOKUP(A378,name,4,FALSE)</f>
        <v>New York Street</v>
      </c>
    </row>
    <row r="379" spans="1:12" x14ac:dyDescent="0.2">
      <c r="A379" s="2">
        <v>187373200</v>
      </c>
      <c r="B379">
        <f t="shared" si="0"/>
        <v>-2.2373623</v>
      </c>
      <c r="C379">
        <f t="shared" si="1"/>
        <v>53.477092900000002</v>
      </c>
      <c r="D379">
        <f t="shared" si="2"/>
        <v>0</v>
      </c>
      <c r="E379">
        <f t="shared" si="3"/>
        <v>0</v>
      </c>
      <c r="F379" t="str">
        <f t="shared" si="4"/>
        <v>asphalt</v>
      </c>
      <c r="G379">
        <f t="shared" si="5"/>
        <v>0</v>
      </c>
      <c r="H379" t="str">
        <f t="shared" si="6"/>
        <v>unclassified</v>
      </c>
      <c r="I379">
        <f t="shared" si="7"/>
        <v>0</v>
      </c>
      <c r="J379" t="str">
        <f t="shared" si="8"/>
        <v>both</v>
      </c>
      <c r="K379" t="str">
        <f t="shared" si="9"/>
        <v>sidewalk</v>
      </c>
      <c r="L379" t="str">
        <f>VLOOKUP(A379,name,4,FALSE)</f>
        <v>Sackville Street</v>
      </c>
    </row>
    <row r="380" spans="1:12" x14ac:dyDescent="0.2">
      <c r="A380" s="2">
        <v>187373210</v>
      </c>
      <c r="B380">
        <f t="shared" si="0"/>
        <v>-2.2363095</v>
      </c>
      <c r="C380">
        <f t="shared" si="1"/>
        <v>53.477721199999998</v>
      </c>
      <c r="D380">
        <f t="shared" si="2"/>
        <v>0</v>
      </c>
      <c r="E380">
        <f t="shared" si="3"/>
        <v>0</v>
      </c>
      <c r="F380" t="str">
        <f t="shared" si="4"/>
        <v>asphalt</v>
      </c>
      <c r="G380">
        <f t="shared" si="5"/>
        <v>0</v>
      </c>
      <c r="H380" t="str">
        <f t="shared" si="6"/>
        <v>unclassified</v>
      </c>
      <c r="I380">
        <f t="shared" si="7"/>
        <v>0</v>
      </c>
      <c r="J380" t="str">
        <f t="shared" si="8"/>
        <v>both</v>
      </c>
      <c r="K380" t="str">
        <f t="shared" si="9"/>
        <v>sidewalk</v>
      </c>
      <c r="L380" t="str">
        <f>VLOOKUP(A380,name,4,FALSE)</f>
        <v>Chorlton Street</v>
      </c>
    </row>
    <row r="381" spans="1:12" x14ac:dyDescent="0.2">
      <c r="A381" s="2">
        <v>187813120</v>
      </c>
      <c r="B381">
        <f t="shared" si="0"/>
        <v>-2.2405216000000001</v>
      </c>
      <c r="C381">
        <f t="shared" si="1"/>
        <v>53.473949900000001</v>
      </c>
      <c r="D381">
        <f t="shared" si="2"/>
        <v>0</v>
      </c>
      <c r="E381">
        <f t="shared" si="3"/>
        <v>0</v>
      </c>
      <c r="F381" t="str">
        <f t="shared" si="4"/>
        <v>asphalt</v>
      </c>
      <c r="G381">
        <f t="shared" si="5"/>
        <v>0</v>
      </c>
      <c r="H381" t="str">
        <f t="shared" si="6"/>
        <v>primary</v>
      </c>
      <c r="I381">
        <f t="shared" si="7"/>
        <v>0</v>
      </c>
      <c r="J381" t="str">
        <f t="shared" si="8"/>
        <v>both</v>
      </c>
      <c r="K381" t="str">
        <f t="shared" si="9"/>
        <v>sidewalk</v>
      </c>
      <c r="L381" t="str">
        <f>VLOOKUP(A381,name,4,FALSE)</f>
        <v>Oxford Street</v>
      </c>
    </row>
    <row r="382" spans="1:12" x14ac:dyDescent="0.2">
      <c r="A382" s="2">
        <v>187813150</v>
      </c>
      <c r="B382">
        <f t="shared" si="0"/>
        <v>-2.2401835000000001</v>
      </c>
      <c r="C382">
        <f t="shared" si="1"/>
        <v>53.473587600000002</v>
      </c>
      <c r="D382">
        <f t="shared" si="2"/>
        <v>0</v>
      </c>
      <c r="E382">
        <f t="shared" si="3"/>
        <v>0</v>
      </c>
      <c r="F382" t="str">
        <f t="shared" si="4"/>
        <v>asphalt</v>
      </c>
      <c r="G382">
        <f t="shared" si="5"/>
        <v>0</v>
      </c>
      <c r="H382" t="str">
        <f t="shared" si="6"/>
        <v>primary</v>
      </c>
      <c r="I382">
        <f t="shared" si="7"/>
        <v>0</v>
      </c>
      <c r="J382" t="str">
        <f t="shared" si="8"/>
        <v>both</v>
      </c>
      <c r="K382" t="str">
        <f t="shared" si="9"/>
        <v>sidewalk</v>
      </c>
      <c r="L382" t="str">
        <f>VLOOKUP(A382,name,4,FALSE)</f>
        <v>Oxford Road</v>
      </c>
    </row>
    <row r="383" spans="1:12" x14ac:dyDescent="0.2">
      <c r="A383" s="2">
        <v>196377620</v>
      </c>
      <c r="B383">
        <f t="shared" si="0"/>
        <v>-2.2368036999999998</v>
      </c>
      <c r="C383">
        <f t="shared" si="1"/>
        <v>53.4786438</v>
      </c>
      <c r="D383">
        <f t="shared" si="2"/>
        <v>0</v>
      </c>
      <c r="E383">
        <f t="shared" si="3"/>
        <v>0</v>
      </c>
      <c r="F383" t="str">
        <f t="shared" si="4"/>
        <v>asphalt</v>
      </c>
      <c r="G383">
        <f t="shared" si="5"/>
        <v>0</v>
      </c>
      <c r="H383" t="str">
        <f t="shared" si="6"/>
        <v>unclassified</v>
      </c>
      <c r="I383">
        <f t="shared" si="7"/>
        <v>0</v>
      </c>
      <c r="J383" t="str">
        <f t="shared" si="8"/>
        <v>both</v>
      </c>
      <c r="K383" t="str">
        <f t="shared" si="9"/>
        <v>sidewalk</v>
      </c>
      <c r="L383" t="str">
        <f>VLOOKUP(A383,name,4,FALSE)</f>
        <v>Gold Street</v>
      </c>
    </row>
    <row r="384" spans="1:12" x14ac:dyDescent="0.2">
      <c r="A384" s="2">
        <v>196377630</v>
      </c>
      <c r="B384">
        <f t="shared" si="0"/>
        <v>-2.2371533000000001</v>
      </c>
      <c r="C384">
        <f t="shared" si="1"/>
        <v>53.478847600000002</v>
      </c>
      <c r="D384">
        <f t="shared" si="2"/>
        <v>0</v>
      </c>
      <c r="E384">
        <f t="shared" si="3"/>
        <v>0</v>
      </c>
      <c r="F384" t="str">
        <f t="shared" si="4"/>
        <v>asphalt</v>
      </c>
      <c r="G384">
        <f t="shared" si="5"/>
        <v>0</v>
      </c>
      <c r="H384" t="str">
        <f t="shared" si="6"/>
        <v>unclassified</v>
      </c>
      <c r="I384">
        <f t="shared" si="7"/>
        <v>0</v>
      </c>
      <c r="J384" t="str">
        <f t="shared" si="8"/>
        <v>both</v>
      </c>
      <c r="K384" t="str">
        <f t="shared" si="9"/>
        <v>sidewalk</v>
      </c>
      <c r="L384" t="str">
        <f>VLOOKUP(A384,name,4,FALSE)</f>
        <v>Silver Street</v>
      </c>
    </row>
    <row r="385" spans="1:12" x14ac:dyDescent="0.2">
      <c r="A385" s="2">
        <v>197713160</v>
      </c>
      <c r="B385">
        <f t="shared" ref="B385:B410" si="10">VLOOKUP($A385,sw,2,FALSE)</f>
        <v>-2.2377633000000001</v>
      </c>
      <c r="C385">
        <f t="shared" ref="C385:C410" si="11">VLOOKUP($A385,sw,3,FALSE)</f>
        <v>53.4790536</v>
      </c>
      <c r="D385">
        <f t="shared" ref="D385:D410" si="12">VLOOKUP($A385,sw,4,FALSE)</f>
        <v>0</v>
      </c>
      <c r="E385">
        <f t="shared" ref="E385:E410" si="13">VLOOKUP($A385,sw,5,FALSE)</f>
        <v>0</v>
      </c>
      <c r="F385" t="str">
        <f t="shared" ref="F385:F410" si="14">VLOOKUP($A385,sw,6,FALSE)</f>
        <v>asphalt</v>
      </c>
      <c r="G385">
        <f t="shared" ref="G385:G410" si="15">VLOOKUP($A385,sw,7,FALSE)</f>
        <v>0</v>
      </c>
      <c r="H385" t="str">
        <f t="shared" ref="H385:H410" si="16">VLOOKUP($A385,sw,8,FALSE)</f>
        <v>primary</v>
      </c>
      <c r="I385">
        <f t="shared" ref="I385:I410" si="17">VLOOKUP($A385,sw,9,FALSE)</f>
        <v>0</v>
      </c>
      <c r="J385" t="str">
        <f t="shared" ref="J385:J410" si="18">VLOOKUP($A385,sw,10,FALSE)</f>
        <v>both</v>
      </c>
      <c r="K385" t="str">
        <f t="shared" ref="K385:K410" si="19">VLOOKUP($A385,sw,11,FALSE)</f>
        <v>sidewalk</v>
      </c>
      <c r="L385" t="str">
        <f>VLOOKUP(A385,name,4,FALSE)</f>
        <v>Bloom Street</v>
      </c>
    </row>
    <row r="386" spans="1:12" x14ac:dyDescent="0.2">
      <c r="A386" s="2">
        <v>197713170</v>
      </c>
      <c r="B386">
        <f t="shared" si="10"/>
        <v>-2.2381403999999998</v>
      </c>
      <c r="C386">
        <f t="shared" si="11"/>
        <v>53.476981299999998</v>
      </c>
      <c r="D386">
        <f t="shared" si="12"/>
        <v>0</v>
      </c>
      <c r="E386">
        <f t="shared" si="13"/>
        <v>0</v>
      </c>
      <c r="F386" t="str">
        <f t="shared" si="14"/>
        <v>asphalt</v>
      </c>
      <c r="G386">
        <f t="shared" si="15"/>
        <v>0</v>
      </c>
      <c r="H386" t="str">
        <f t="shared" si="16"/>
        <v>unclassified</v>
      </c>
      <c r="I386">
        <f t="shared" si="17"/>
        <v>0</v>
      </c>
      <c r="J386" t="str">
        <f t="shared" si="18"/>
        <v>both</v>
      </c>
      <c r="K386" t="str">
        <f t="shared" si="19"/>
        <v>sidewalk</v>
      </c>
      <c r="L386" t="str">
        <f>VLOOKUP(A386,name,4,FALSE)</f>
        <v>Bloom Street</v>
      </c>
    </row>
    <row r="387" spans="1:12" x14ac:dyDescent="0.2">
      <c r="A387" s="2">
        <v>200744440</v>
      </c>
      <c r="B387">
        <f t="shared" si="10"/>
        <v>-2.236246</v>
      </c>
      <c r="C387">
        <f t="shared" si="11"/>
        <v>53.479992099999997</v>
      </c>
      <c r="D387">
        <f t="shared" si="12"/>
        <v>0</v>
      </c>
      <c r="E387">
        <f t="shared" si="13"/>
        <v>0</v>
      </c>
      <c r="F387" t="str">
        <f t="shared" si="14"/>
        <v>asphalt</v>
      </c>
      <c r="G387">
        <f t="shared" si="15"/>
        <v>0</v>
      </c>
      <c r="H387" t="str">
        <f t="shared" si="16"/>
        <v>primary</v>
      </c>
      <c r="I387">
        <f t="shared" si="17"/>
        <v>0</v>
      </c>
      <c r="J387" t="str">
        <f t="shared" si="18"/>
        <v>both</v>
      </c>
      <c r="K387" t="str">
        <f t="shared" si="19"/>
        <v>sidewalk</v>
      </c>
      <c r="L387" t="str">
        <f>VLOOKUP(A387,name,4,FALSE)</f>
        <v>Portland Street</v>
      </c>
    </row>
    <row r="388" spans="1:12" x14ac:dyDescent="0.2">
      <c r="A388" s="2">
        <v>215361320</v>
      </c>
      <c r="B388">
        <f t="shared" si="10"/>
        <v>-2.2799803999999999</v>
      </c>
      <c r="C388">
        <f t="shared" si="11"/>
        <v>53.374634700000001</v>
      </c>
      <c r="D388">
        <f t="shared" si="12"/>
        <v>0</v>
      </c>
      <c r="E388">
        <f t="shared" si="13"/>
        <v>0</v>
      </c>
      <c r="F388">
        <f t="shared" si="14"/>
        <v>0</v>
      </c>
      <c r="G388">
        <f t="shared" si="15"/>
        <v>0</v>
      </c>
      <c r="H388" t="str">
        <f t="shared" si="16"/>
        <v>pedestrian</v>
      </c>
      <c r="I388">
        <f t="shared" si="17"/>
        <v>0</v>
      </c>
      <c r="J388" t="str">
        <f t="shared" si="18"/>
        <v>both</v>
      </c>
      <c r="K388" t="str">
        <f t="shared" si="19"/>
        <v>sidewalk</v>
      </c>
      <c r="L388" t="str">
        <f>VLOOKUP(A388,name,4,FALSE)</f>
        <v>Highnam Walk</v>
      </c>
    </row>
    <row r="389" spans="1:12" x14ac:dyDescent="0.2">
      <c r="A389" s="2">
        <v>215668330</v>
      </c>
      <c r="B389">
        <f t="shared" si="10"/>
        <v>-2.2400901000000002</v>
      </c>
      <c r="C389">
        <f t="shared" si="11"/>
        <v>53.473472399999999</v>
      </c>
      <c r="D389">
        <f t="shared" si="12"/>
        <v>0</v>
      </c>
      <c r="E389">
        <f t="shared" si="13"/>
        <v>0</v>
      </c>
      <c r="F389" t="str">
        <f t="shared" si="14"/>
        <v>asphalt</v>
      </c>
      <c r="G389">
        <f t="shared" si="15"/>
        <v>0</v>
      </c>
      <c r="H389" t="str">
        <f t="shared" si="16"/>
        <v>primary</v>
      </c>
      <c r="I389">
        <f t="shared" si="17"/>
        <v>0</v>
      </c>
      <c r="J389" t="str">
        <f t="shared" si="18"/>
        <v>both</v>
      </c>
      <c r="K389" t="str">
        <f t="shared" si="19"/>
        <v>sidewalk</v>
      </c>
      <c r="L389" t="str">
        <f>VLOOKUP(A389,name,4,FALSE)</f>
        <v>Oxford Road</v>
      </c>
    </row>
    <row r="390" spans="1:12" x14ac:dyDescent="0.2">
      <c r="A390" s="2">
        <v>224129760</v>
      </c>
      <c r="B390">
        <f t="shared" si="10"/>
        <v>-2.2440601999999998</v>
      </c>
      <c r="C390">
        <f t="shared" si="11"/>
        <v>53.468359700000001</v>
      </c>
      <c r="D390">
        <f t="shared" si="12"/>
        <v>0</v>
      </c>
      <c r="E390">
        <f t="shared" si="13"/>
        <v>0</v>
      </c>
      <c r="F390" t="str">
        <f t="shared" si="14"/>
        <v>paved</v>
      </c>
      <c r="G390">
        <f t="shared" si="15"/>
        <v>0</v>
      </c>
      <c r="H390" t="str">
        <f t="shared" si="16"/>
        <v>footway</v>
      </c>
      <c r="I390">
        <f t="shared" si="17"/>
        <v>0</v>
      </c>
      <c r="J390" t="str">
        <f t="shared" si="18"/>
        <v>none</v>
      </c>
      <c r="K390" t="str">
        <f t="shared" si="19"/>
        <v>sidewalk</v>
      </c>
      <c r="L390">
        <f>VLOOKUP(A390,name,4,FALSE)</f>
        <v>0</v>
      </c>
    </row>
    <row r="391" spans="1:12" x14ac:dyDescent="0.2">
      <c r="A391" s="2">
        <v>247329020</v>
      </c>
      <c r="B391">
        <f t="shared" si="10"/>
        <v>-2.2389239999999999</v>
      </c>
      <c r="C391">
        <f t="shared" si="11"/>
        <v>53.477362100000001</v>
      </c>
      <c r="D391">
        <f t="shared" si="12"/>
        <v>0</v>
      </c>
      <c r="E391">
        <f t="shared" si="13"/>
        <v>0</v>
      </c>
      <c r="F391" t="str">
        <f t="shared" si="14"/>
        <v>asphalt</v>
      </c>
      <c r="G391">
        <f t="shared" si="15"/>
        <v>0</v>
      </c>
      <c r="H391" t="str">
        <f t="shared" si="16"/>
        <v>residential</v>
      </c>
      <c r="I391">
        <f t="shared" si="17"/>
        <v>0</v>
      </c>
      <c r="J391" t="str">
        <f t="shared" si="18"/>
        <v>both</v>
      </c>
      <c r="K391" t="str">
        <f t="shared" si="19"/>
        <v>sidewalk</v>
      </c>
      <c r="L391" t="str">
        <f>VLOOKUP(A391,name,4,FALSE)</f>
        <v>Major Street</v>
      </c>
    </row>
    <row r="392" spans="1:12" x14ac:dyDescent="0.2">
      <c r="A392" s="2">
        <v>248215540</v>
      </c>
      <c r="B392">
        <f t="shared" si="10"/>
        <v>-2.241028</v>
      </c>
      <c r="C392">
        <f t="shared" si="11"/>
        <v>53.4769863</v>
      </c>
      <c r="D392">
        <f t="shared" si="12"/>
        <v>0</v>
      </c>
      <c r="E392">
        <f t="shared" si="13"/>
        <v>0</v>
      </c>
      <c r="F392" t="str">
        <f t="shared" si="14"/>
        <v>asphalt</v>
      </c>
      <c r="G392">
        <f t="shared" si="15"/>
        <v>0</v>
      </c>
      <c r="H392" t="str">
        <f t="shared" si="16"/>
        <v>primary</v>
      </c>
      <c r="I392">
        <f t="shared" si="17"/>
        <v>0</v>
      </c>
      <c r="J392" t="str">
        <f t="shared" si="18"/>
        <v>both</v>
      </c>
      <c r="K392" t="str">
        <f t="shared" si="19"/>
        <v>sidewalk</v>
      </c>
      <c r="L392" t="str">
        <f>VLOOKUP(A392,name,4,FALSE)</f>
        <v>Portland Street</v>
      </c>
    </row>
    <row r="393" spans="1:12" x14ac:dyDescent="0.2">
      <c r="A393" s="2">
        <v>249112960</v>
      </c>
      <c r="B393">
        <f t="shared" si="10"/>
        <v>-2.2375820000000002</v>
      </c>
      <c r="C393">
        <f t="shared" si="11"/>
        <v>53.479306899999997</v>
      </c>
      <c r="D393">
        <f t="shared" si="12"/>
        <v>0</v>
      </c>
      <c r="E393">
        <f t="shared" si="13"/>
        <v>0</v>
      </c>
      <c r="F393" t="str">
        <f t="shared" si="14"/>
        <v>asphalt</v>
      </c>
      <c r="G393">
        <f t="shared" si="15"/>
        <v>0</v>
      </c>
      <c r="H393" t="str">
        <f t="shared" si="16"/>
        <v>tertiary</v>
      </c>
      <c r="I393">
        <f t="shared" si="17"/>
        <v>0</v>
      </c>
      <c r="J393" t="str">
        <f t="shared" si="18"/>
        <v>both</v>
      </c>
      <c r="K393" t="str">
        <f t="shared" si="19"/>
        <v>sidewalk</v>
      </c>
      <c r="L393" t="str">
        <f>VLOOKUP(A393,name,4,FALSE)</f>
        <v>New York Street</v>
      </c>
    </row>
    <row r="394" spans="1:12" x14ac:dyDescent="0.2">
      <c r="A394" s="2">
        <v>249112970</v>
      </c>
      <c r="B394">
        <f t="shared" si="10"/>
        <v>-2.2379631999999998</v>
      </c>
      <c r="C394">
        <f t="shared" si="11"/>
        <v>53.476373100000004</v>
      </c>
      <c r="D394">
        <f t="shared" si="12"/>
        <v>0</v>
      </c>
      <c r="E394">
        <f t="shared" si="13"/>
        <v>0</v>
      </c>
      <c r="F394" t="str">
        <f t="shared" si="14"/>
        <v>paved</v>
      </c>
      <c r="G394">
        <f t="shared" si="15"/>
        <v>0</v>
      </c>
      <c r="H394" t="str">
        <f t="shared" si="16"/>
        <v>living_street</v>
      </c>
      <c r="I394">
        <f t="shared" si="17"/>
        <v>0</v>
      </c>
      <c r="J394" t="str">
        <f t="shared" si="18"/>
        <v>both</v>
      </c>
      <c r="K394" t="str">
        <f t="shared" si="19"/>
        <v>sidewalk</v>
      </c>
      <c r="L394" t="str">
        <f>VLOOKUP(A394,name,4,FALSE)</f>
        <v>Abingdon Street</v>
      </c>
    </row>
    <row r="395" spans="1:12" x14ac:dyDescent="0.2">
      <c r="A395" s="2">
        <v>249112980</v>
      </c>
      <c r="B395">
        <f t="shared" si="10"/>
        <v>-2.2376469000000001</v>
      </c>
      <c r="C395">
        <f t="shared" si="11"/>
        <v>53.479275299999998</v>
      </c>
      <c r="D395">
        <f t="shared" si="12"/>
        <v>0</v>
      </c>
      <c r="E395">
        <f t="shared" si="13"/>
        <v>0</v>
      </c>
      <c r="F395" t="str">
        <f t="shared" si="14"/>
        <v>asphalt</v>
      </c>
      <c r="G395">
        <f t="shared" si="15"/>
        <v>0</v>
      </c>
      <c r="H395" t="str">
        <f t="shared" si="16"/>
        <v>tertiary</v>
      </c>
      <c r="I395">
        <f t="shared" si="17"/>
        <v>0</v>
      </c>
      <c r="J395" t="str">
        <f t="shared" si="18"/>
        <v>both</v>
      </c>
      <c r="K395" t="str">
        <f t="shared" si="19"/>
        <v>sidewalk</v>
      </c>
      <c r="L395" t="str">
        <f>VLOOKUP(A395,name,4,FALSE)</f>
        <v>New York Street</v>
      </c>
    </row>
    <row r="396" spans="1:12" x14ac:dyDescent="0.2">
      <c r="A396" s="2">
        <v>249112990</v>
      </c>
      <c r="B396">
        <f t="shared" si="10"/>
        <v>-2.2360329999999999</v>
      </c>
      <c r="C396">
        <f t="shared" si="11"/>
        <v>53.476341900000001</v>
      </c>
      <c r="D396">
        <f t="shared" si="12"/>
        <v>0</v>
      </c>
      <c r="E396">
        <f t="shared" si="13"/>
        <v>0</v>
      </c>
      <c r="F396" t="str">
        <f t="shared" si="14"/>
        <v>asphalt</v>
      </c>
      <c r="G396">
        <f t="shared" si="15"/>
        <v>0</v>
      </c>
      <c r="H396" t="str">
        <f t="shared" si="16"/>
        <v>unclassified</v>
      </c>
      <c r="I396">
        <f t="shared" si="17"/>
        <v>0</v>
      </c>
      <c r="J396" t="str">
        <f t="shared" si="18"/>
        <v>both</v>
      </c>
      <c r="K396" t="str">
        <f t="shared" si="19"/>
        <v>sidewalk</v>
      </c>
      <c r="L396" t="str">
        <f>VLOOKUP(A396,name,4,FALSE)</f>
        <v>Sackville Street</v>
      </c>
    </row>
    <row r="397" spans="1:12" x14ac:dyDescent="0.2">
      <c r="A397" s="2">
        <v>250129520</v>
      </c>
      <c r="B397">
        <f t="shared" si="10"/>
        <v>-2.2339242000000001</v>
      </c>
      <c r="C397">
        <f t="shared" si="11"/>
        <v>53.477785500000003</v>
      </c>
      <c r="D397">
        <f t="shared" si="12"/>
        <v>0</v>
      </c>
      <c r="E397">
        <f t="shared" si="13"/>
        <v>0</v>
      </c>
      <c r="F397" t="str">
        <f t="shared" si="14"/>
        <v>asphalt</v>
      </c>
      <c r="G397">
        <f t="shared" si="15"/>
        <v>0</v>
      </c>
      <c r="H397" t="str">
        <f t="shared" si="16"/>
        <v>primary</v>
      </c>
      <c r="I397">
        <f t="shared" si="17"/>
        <v>0</v>
      </c>
      <c r="J397" t="str">
        <f t="shared" si="18"/>
        <v>both</v>
      </c>
      <c r="K397" t="str">
        <f t="shared" si="19"/>
        <v>sidewalk</v>
      </c>
      <c r="L397" t="str">
        <f>VLOOKUP(A397,name,4,FALSE)</f>
        <v>Aytoun Street</v>
      </c>
    </row>
    <row r="398" spans="1:12" x14ac:dyDescent="0.2">
      <c r="A398" s="2">
        <v>250129530</v>
      </c>
      <c r="B398">
        <f t="shared" si="10"/>
        <v>-2.2371515999999998</v>
      </c>
      <c r="C398">
        <f t="shared" si="11"/>
        <v>53.479495300000004</v>
      </c>
      <c r="D398">
        <f t="shared" si="12"/>
        <v>0</v>
      </c>
      <c r="E398">
        <f t="shared" si="13"/>
        <v>0</v>
      </c>
      <c r="F398" t="str">
        <f t="shared" si="14"/>
        <v>asphalt</v>
      </c>
      <c r="G398">
        <f t="shared" si="15"/>
        <v>0</v>
      </c>
      <c r="H398" t="str">
        <f t="shared" si="16"/>
        <v>primary</v>
      </c>
      <c r="I398">
        <f t="shared" si="17"/>
        <v>0</v>
      </c>
      <c r="J398" t="str">
        <f t="shared" si="18"/>
        <v>both</v>
      </c>
      <c r="K398" t="str">
        <f t="shared" si="19"/>
        <v>sidewalk</v>
      </c>
      <c r="L398" t="str">
        <f>VLOOKUP(A398,name,4,FALSE)</f>
        <v>Portland Street</v>
      </c>
    </row>
    <row r="399" spans="1:12" x14ac:dyDescent="0.2">
      <c r="A399" s="2">
        <v>250134160</v>
      </c>
      <c r="B399">
        <f t="shared" si="10"/>
        <v>-2.2425868000000002</v>
      </c>
      <c r="C399">
        <f t="shared" si="11"/>
        <v>53.4762013</v>
      </c>
      <c r="D399">
        <f t="shared" si="12"/>
        <v>0</v>
      </c>
      <c r="E399">
        <f t="shared" si="13"/>
        <v>0</v>
      </c>
      <c r="F399" t="str">
        <f t="shared" si="14"/>
        <v>asphalt</v>
      </c>
      <c r="G399">
        <f t="shared" si="15"/>
        <v>0</v>
      </c>
      <c r="H399" t="str">
        <f t="shared" si="16"/>
        <v>primary</v>
      </c>
      <c r="I399">
        <f t="shared" si="17"/>
        <v>0</v>
      </c>
      <c r="J399" t="str">
        <f t="shared" si="18"/>
        <v>both</v>
      </c>
      <c r="K399" t="str">
        <f t="shared" si="19"/>
        <v>sidewalk</v>
      </c>
      <c r="L399" t="str">
        <f>VLOOKUP(A399,name,4,FALSE)</f>
        <v>Oxford Street</v>
      </c>
    </row>
    <row r="400" spans="1:12" x14ac:dyDescent="0.2">
      <c r="A400" s="2">
        <v>300113810</v>
      </c>
      <c r="B400">
        <f t="shared" si="10"/>
        <v>-2.286016</v>
      </c>
      <c r="C400">
        <f t="shared" si="11"/>
        <v>53.369941599999997</v>
      </c>
      <c r="D400">
        <f t="shared" si="12"/>
        <v>0</v>
      </c>
      <c r="E400">
        <f t="shared" si="13"/>
        <v>0</v>
      </c>
      <c r="F400" t="str">
        <f t="shared" si="14"/>
        <v>paved</v>
      </c>
      <c r="G400">
        <f t="shared" si="15"/>
        <v>0</v>
      </c>
      <c r="H400" t="str">
        <f t="shared" si="16"/>
        <v>unclassified</v>
      </c>
      <c r="I400">
        <f t="shared" si="17"/>
        <v>0</v>
      </c>
      <c r="J400" t="str">
        <f t="shared" si="18"/>
        <v>both</v>
      </c>
      <c r="K400" t="str">
        <f t="shared" si="19"/>
        <v>sidewalk</v>
      </c>
      <c r="L400" t="str">
        <f>VLOOKUP(A400,name,4,FALSE)</f>
        <v>Sydney Avenue</v>
      </c>
    </row>
    <row r="401" spans="1:12" x14ac:dyDescent="0.2">
      <c r="A401" s="2">
        <v>359368920</v>
      </c>
      <c r="B401">
        <f t="shared" si="10"/>
        <v>-2.1726599000000002</v>
      </c>
      <c r="C401">
        <f t="shared" si="11"/>
        <v>53.524427899999999</v>
      </c>
      <c r="D401">
        <f t="shared" si="12"/>
        <v>0</v>
      </c>
      <c r="E401">
        <f t="shared" si="13"/>
        <v>0</v>
      </c>
      <c r="F401">
        <f t="shared" si="14"/>
        <v>0</v>
      </c>
      <c r="G401">
        <f t="shared" si="15"/>
        <v>0</v>
      </c>
      <c r="H401" t="str">
        <f t="shared" si="16"/>
        <v>cycleway</v>
      </c>
      <c r="I401">
        <f t="shared" si="17"/>
        <v>0</v>
      </c>
      <c r="J401" t="str">
        <f t="shared" si="18"/>
        <v>both</v>
      </c>
      <c r="K401" t="str">
        <f t="shared" si="19"/>
        <v>sidewalk</v>
      </c>
      <c r="L401" t="str">
        <f>VLOOKUP(A401,name,4,FALSE)</f>
        <v>Branston Road</v>
      </c>
    </row>
    <row r="402" spans="1:12" x14ac:dyDescent="0.2">
      <c r="A402" s="2">
        <v>359377440</v>
      </c>
      <c r="B402">
        <f t="shared" si="10"/>
        <v>-2.1879618999999999</v>
      </c>
      <c r="C402">
        <f t="shared" si="11"/>
        <v>53.527403399999997</v>
      </c>
      <c r="D402">
        <f t="shared" si="12"/>
        <v>0</v>
      </c>
      <c r="E402">
        <f t="shared" si="13"/>
        <v>0</v>
      </c>
      <c r="F402">
        <f t="shared" si="14"/>
        <v>0</v>
      </c>
      <c r="G402">
        <f t="shared" si="15"/>
        <v>0</v>
      </c>
      <c r="H402" t="str">
        <f t="shared" si="16"/>
        <v>service</v>
      </c>
      <c r="I402">
        <f t="shared" si="17"/>
        <v>0</v>
      </c>
      <c r="J402" t="str">
        <f t="shared" si="18"/>
        <v>left</v>
      </c>
      <c r="K402" t="str">
        <f t="shared" si="19"/>
        <v>sidewalk</v>
      </c>
      <c r="L402">
        <f>VLOOKUP(A402,name,4,FALSE)</f>
        <v>0</v>
      </c>
    </row>
    <row r="403" spans="1:12" x14ac:dyDescent="0.2">
      <c r="A403" s="2">
        <v>378959090</v>
      </c>
      <c r="B403">
        <f t="shared" si="10"/>
        <v>-2.2432004999999999</v>
      </c>
      <c r="C403">
        <f t="shared" si="11"/>
        <v>53.476933099999997</v>
      </c>
      <c r="D403">
        <f t="shared" si="12"/>
        <v>0</v>
      </c>
      <c r="E403">
        <f t="shared" si="13"/>
        <v>0</v>
      </c>
      <c r="F403" t="str">
        <f t="shared" si="14"/>
        <v>asphalt</v>
      </c>
      <c r="G403">
        <f t="shared" si="15"/>
        <v>0</v>
      </c>
      <c r="H403" t="str">
        <f t="shared" si="16"/>
        <v>primary</v>
      </c>
      <c r="I403">
        <f t="shared" si="17"/>
        <v>0</v>
      </c>
      <c r="J403" t="str">
        <f t="shared" si="18"/>
        <v>both</v>
      </c>
      <c r="K403" t="str">
        <f t="shared" si="19"/>
        <v>sidewalk</v>
      </c>
      <c r="L403" t="str">
        <f>VLOOKUP(A403,name,4,FALSE)</f>
        <v>Oxford Street</v>
      </c>
    </row>
    <row r="404" spans="1:12" x14ac:dyDescent="0.2">
      <c r="A404" s="2">
        <v>383042880</v>
      </c>
      <c r="B404">
        <f t="shared" si="10"/>
        <v>-2.2389858</v>
      </c>
      <c r="C404">
        <f t="shared" si="11"/>
        <v>53.476468599999997</v>
      </c>
      <c r="D404">
        <f t="shared" si="12"/>
        <v>0</v>
      </c>
      <c r="E404">
        <f t="shared" si="13"/>
        <v>0</v>
      </c>
      <c r="F404" t="str">
        <f t="shared" si="14"/>
        <v>asphalt</v>
      </c>
      <c r="G404">
        <f t="shared" si="15"/>
        <v>0</v>
      </c>
      <c r="H404" t="str">
        <f t="shared" si="16"/>
        <v>primary</v>
      </c>
      <c r="I404">
        <f t="shared" si="17"/>
        <v>0</v>
      </c>
      <c r="J404" t="str">
        <f t="shared" si="18"/>
        <v>both</v>
      </c>
      <c r="K404" t="str">
        <f t="shared" si="19"/>
        <v>sidewalk</v>
      </c>
      <c r="L404" t="str">
        <f>VLOOKUP(A404,name,4,FALSE)</f>
        <v>Princess Street</v>
      </c>
    </row>
    <row r="405" spans="1:12" x14ac:dyDescent="0.2">
      <c r="A405" s="2">
        <v>384186340</v>
      </c>
      <c r="B405">
        <f t="shared" si="10"/>
        <v>-2.2615701000000001</v>
      </c>
      <c r="C405">
        <f t="shared" si="11"/>
        <v>53.475180600000002</v>
      </c>
      <c r="D405">
        <f t="shared" si="12"/>
        <v>0</v>
      </c>
      <c r="E405">
        <f t="shared" si="13"/>
        <v>0</v>
      </c>
      <c r="F405">
        <f t="shared" si="14"/>
        <v>0</v>
      </c>
      <c r="G405">
        <f t="shared" si="15"/>
        <v>0</v>
      </c>
      <c r="H405" t="str">
        <f t="shared" si="16"/>
        <v>trunk</v>
      </c>
      <c r="I405">
        <f t="shared" si="17"/>
        <v>0</v>
      </c>
      <c r="J405" t="str">
        <f t="shared" si="18"/>
        <v>left</v>
      </c>
      <c r="K405" t="str">
        <f t="shared" si="19"/>
        <v>sidewalk</v>
      </c>
      <c r="L405">
        <f>VLOOKUP(A405,name,4,FALSE)</f>
        <v>0</v>
      </c>
    </row>
    <row r="406" spans="1:12" x14ac:dyDescent="0.2">
      <c r="A406" s="2">
        <v>445484320</v>
      </c>
      <c r="B406">
        <f t="shared" si="10"/>
        <v>-2.1941597000000002</v>
      </c>
      <c r="C406">
        <f t="shared" si="11"/>
        <v>53.480383199999999</v>
      </c>
      <c r="D406">
        <f t="shared" si="12"/>
        <v>0</v>
      </c>
      <c r="E406">
        <f t="shared" si="13"/>
        <v>0</v>
      </c>
      <c r="F406">
        <f t="shared" si="14"/>
        <v>0</v>
      </c>
      <c r="G406">
        <f t="shared" si="15"/>
        <v>0</v>
      </c>
      <c r="H406" t="str">
        <f t="shared" si="16"/>
        <v>service</v>
      </c>
      <c r="I406">
        <f t="shared" si="17"/>
        <v>0</v>
      </c>
      <c r="J406" t="str">
        <f t="shared" si="18"/>
        <v>left</v>
      </c>
      <c r="K406" t="str">
        <f t="shared" si="19"/>
        <v>sidewalk</v>
      </c>
      <c r="L406" t="str">
        <f>VLOOKUP(A406,name,4,FALSE)</f>
        <v>Allison Way</v>
      </c>
    </row>
    <row r="407" spans="1:12" x14ac:dyDescent="0.2">
      <c r="A407" s="2">
        <v>445487790</v>
      </c>
      <c r="B407">
        <f t="shared" si="10"/>
        <v>-2.1935427999999999</v>
      </c>
      <c r="C407">
        <f t="shared" si="11"/>
        <v>53.480454799999997</v>
      </c>
      <c r="D407">
        <f t="shared" si="12"/>
        <v>0</v>
      </c>
      <c r="E407">
        <f t="shared" si="13"/>
        <v>0</v>
      </c>
      <c r="F407">
        <f t="shared" si="14"/>
        <v>0</v>
      </c>
      <c r="G407">
        <f t="shared" si="15"/>
        <v>0</v>
      </c>
      <c r="H407" t="str">
        <f t="shared" si="16"/>
        <v>service</v>
      </c>
      <c r="I407">
        <f t="shared" si="17"/>
        <v>0</v>
      </c>
      <c r="J407" t="str">
        <f t="shared" si="18"/>
        <v>left</v>
      </c>
      <c r="K407" t="str">
        <f t="shared" si="19"/>
        <v>sidewalk</v>
      </c>
      <c r="L407" t="str">
        <f>VLOOKUP(A407,name,4,FALSE)</f>
        <v>Allison Way</v>
      </c>
    </row>
    <row r="408" spans="1:12" x14ac:dyDescent="0.2">
      <c r="A408" s="2">
        <v>447040860</v>
      </c>
      <c r="B408">
        <f t="shared" si="10"/>
        <v>-2.2346954999999999</v>
      </c>
      <c r="C408">
        <f t="shared" si="11"/>
        <v>53.479119799999999</v>
      </c>
      <c r="D408">
        <f t="shared" si="12"/>
        <v>0</v>
      </c>
      <c r="E408">
        <f t="shared" si="13"/>
        <v>0</v>
      </c>
      <c r="F408" t="str">
        <f t="shared" si="14"/>
        <v>asphalt</v>
      </c>
      <c r="G408">
        <f t="shared" si="15"/>
        <v>0</v>
      </c>
      <c r="H408" t="str">
        <f t="shared" si="16"/>
        <v>primary</v>
      </c>
      <c r="I408">
        <f t="shared" si="17"/>
        <v>0</v>
      </c>
      <c r="J408" t="str">
        <f t="shared" si="18"/>
        <v>both</v>
      </c>
      <c r="K408" t="str">
        <f t="shared" si="19"/>
        <v>sidewalk</v>
      </c>
      <c r="L408" t="str">
        <f>VLOOKUP(A408,name,4,FALSE)</f>
        <v>Aytoun Street</v>
      </c>
    </row>
    <row r="409" spans="1:12" x14ac:dyDescent="0.2">
      <c r="A409" s="2">
        <v>448796910</v>
      </c>
      <c r="B409">
        <f t="shared" si="10"/>
        <v>-2.2411028000000002</v>
      </c>
      <c r="C409">
        <f t="shared" si="11"/>
        <v>53.474553299999997</v>
      </c>
      <c r="D409">
        <f t="shared" si="12"/>
        <v>0</v>
      </c>
      <c r="E409">
        <f t="shared" si="13"/>
        <v>0</v>
      </c>
      <c r="F409" t="str">
        <f t="shared" si="14"/>
        <v>asphalt</v>
      </c>
      <c r="G409">
        <f t="shared" si="15"/>
        <v>0</v>
      </c>
      <c r="H409" t="str">
        <f t="shared" si="16"/>
        <v>primary</v>
      </c>
      <c r="I409">
        <f t="shared" si="17"/>
        <v>0</v>
      </c>
      <c r="J409" t="str">
        <f t="shared" si="18"/>
        <v>both</v>
      </c>
      <c r="K409" t="str">
        <f t="shared" si="19"/>
        <v>sidewalk</v>
      </c>
      <c r="L409" t="str">
        <f>VLOOKUP(A409,name,4,FALSE)</f>
        <v>Whitworth Street West</v>
      </c>
    </row>
    <row r="410" spans="1:12" x14ac:dyDescent="0.2">
      <c r="A410" s="2">
        <v>465874410</v>
      </c>
      <c r="B410">
        <f t="shared" si="10"/>
        <v>-2.2516539999999998</v>
      </c>
      <c r="C410">
        <f t="shared" si="11"/>
        <v>53.451619000000001</v>
      </c>
      <c r="D410">
        <f t="shared" si="12"/>
        <v>0</v>
      </c>
      <c r="E410">
        <f t="shared" si="13"/>
        <v>0</v>
      </c>
      <c r="F410" t="str">
        <f t="shared" si="14"/>
        <v>asphalt</v>
      </c>
      <c r="G410">
        <f t="shared" si="15"/>
        <v>0</v>
      </c>
      <c r="H410" t="str">
        <f t="shared" si="16"/>
        <v>path</v>
      </c>
      <c r="I410">
        <f t="shared" si="17"/>
        <v>0</v>
      </c>
      <c r="J410" t="str">
        <f t="shared" si="18"/>
        <v>none</v>
      </c>
      <c r="K410" t="str">
        <f t="shared" si="19"/>
        <v>sidewalk</v>
      </c>
      <c r="L410">
        <f>VLOOKUP(A410,name,4,FALSE)</f>
        <v>0</v>
      </c>
    </row>
  </sheetData>
  <sortState ref="A2:K320">
    <sortCondition ref="K2:K3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66" workbookViewId="0">
      <selection activeCell="K91" sqref="A2:K91"/>
    </sheetView>
  </sheetViews>
  <sheetFormatPr baseColWidth="10" defaultRowHeight="16" x14ac:dyDescent="0.2"/>
  <cols>
    <col min="1" max="1" width="10.83203125" style="1"/>
  </cols>
  <sheetData>
    <row r="1" spans="1:11" x14ac:dyDescent="0.2">
      <c r="A1" s="1" t="s">
        <v>101</v>
      </c>
    </row>
    <row r="2" spans="1:11" x14ac:dyDescent="0.2">
      <c r="A2" s="2">
        <v>800800</v>
      </c>
      <c r="B2">
        <f t="shared" ref="B2:B65" si="0">VLOOKUP($A2,sw,2,FALSE)</f>
        <v>-2.2361298000000001</v>
      </c>
      <c r="C2">
        <f t="shared" ref="C2:C65" si="1">VLOOKUP($A2,sw,3,FALSE)</f>
        <v>53.474295900000001</v>
      </c>
      <c r="D2">
        <f t="shared" ref="D2:D65" si="2">VLOOKUP($A2,sw,4,FALSE)</f>
        <v>0</v>
      </c>
      <c r="E2">
        <f t="shared" ref="E2:E65" si="3">VLOOKUP($A2,sw,5,FALSE)</f>
        <v>0</v>
      </c>
      <c r="F2" t="str">
        <f t="shared" ref="F2:F65" si="4">VLOOKUP($A2,sw,6,FALSE)</f>
        <v>asphalt</v>
      </c>
      <c r="G2">
        <f t="shared" ref="G2:G65" si="5">VLOOKUP($A2,sw,7,FALSE)</f>
        <v>0</v>
      </c>
      <c r="H2" t="str">
        <f t="shared" ref="H2:H65" si="6">VLOOKUP($A2,sw,8,FALSE)</f>
        <v>unclassified</v>
      </c>
      <c r="I2">
        <f t="shared" ref="I2:I65" si="7">VLOOKUP($A2,sw,9,FALSE)</f>
        <v>0</v>
      </c>
      <c r="J2" t="str">
        <f t="shared" ref="J2:J65" si="8">VLOOKUP($A2,sw,10,FALSE)</f>
        <v>both</v>
      </c>
      <c r="K2" t="str">
        <f t="shared" ref="K2:K65" si="9">VLOOKUP($A2,sw,11,FALSE)</f>
        <v>sidewalk</v>
      </c>
    </row>
    <row r="3" spans="1:11" x14ac:dyDescent="0.2">
      <c r="A3" s="2">
        <v>3662050</v>
      </c>
      <c r="B3">
        <f t="shared" si="0"/>
        <v>-2.2376960000000001</v>
      </c>
      <c r="C3">
        <f t="shared" si="1"/>
        <v>53.480499399999999</v>
      </c>
      <c r="D3">
        <f t="shared" si="2"/>
        <v>0</v>
      </c>
      <c r="E3">
        <f t="shared" si="3"/>
        <v>0</v>
      </c>
      <c r="F3" t="str">
        <f t="shared" si="4"/>
        <v>asphalt</v>
      </c>
      <c r="G3">
        <f t="shared" si="5"/>
        <v>0</v>
      </c>
      <c r="H3" t="str">
        <f t="shared" si="6"/>
        <v>service</v>
      </c>
      <c r="I3">
        <f t="shared" si="7"/>
        <v>0</v>
      </c>
      <c r="J3" t="str">
        <f t="shared" si="8"/>
        <v>both</v>
      </c>
      <c r="K3" t="str">
        <f t="shared" si="9"/>
        <v>sidewalk</v>
      </c>
    </row>
    <row r="4" spans="1:11" x14ac:dyDescent="0.2">
      <c r="A4" s="2">
        <v>3697900</v>
      </c>
      <c r="B4">
        <f t="shared" si="0"/>
        <v>-2.2394509999999999</v>
      </c>
      <c r="C4">
        <f t="shared" si="1"/>
        <v>53.4752218</v>
      </c>
      <c r="D4">
        <f t="shared" si="2"/>
        <v>0</v>
      </c>
      <c r="E4">
        <f t="shared" si="3"/>
        <v>0</v>
      </c>
      <c r="F4" t="str">
        <f t="shared" si="4"/>
        <v>asphalt</v>
      </c>
      <c r="G4">
        <f t="shared" si="5"/>
        <v>0</v>
      </c>
      <c r="H4" t="str">
        <f t="shared" si="6"/>
        <v>secondary</v>
      </c>
      <c r="I4">
        <f t="shared" si="7"/>
        <v>0</v>
      </c>
      <c r="J4" t="str">
        <f t="shared" si="8"/>
        <v>both</v>
      </c>
      <c r="K4" t="str">
        <f t="shared" si="9"/>
        <v>sidewalk</v>
      </c>
    </row>
    <row r="5" spans="1:11" x14ac:dyDescent="0.2">
      <c r="A5" s="2">
        <v>3697910</v>
      </c>
      <c r="B5">
        <f t="shared" si="0"/>
        <v>-2.2373865999999998</v>
      </c>
      <c r="C5">
        <f t="shared" si="1"/>
        <v>53.478327700000001</v>
      </c>
      <c r="D5">
        <f t="shared" si="2"/>
        <v>0</v>
      </c>
      <c r="E5">
        <f t="shared" si="3"/>
        <v>0</v>
      </c>
      <c r="F5" t="str">
        <f t="shared" si="4"/>
        <v>asphalt</v>
      </c>
      <c r="G5">
        <f t="shared" si="5"/>
        <v>0</v>
      </c>
      <c r="H5" t="str">
        <f t="shared" si="6"/>
        <v>unclassified</v>
      </c>
      <c r="I5">
        <f t="shared" si="7"/>
        <v>0</v>
      </c>
      <c r="J5" t="str">
        <f t="shared" si="8"/>
        <v>both</v>
      </c>
      <c r="K5" t="str">
        <f t="shared" si="9"/>
        <v>sidewalk</v>
      </c>
    </row>
    <row r="6" spans="1:11" x14ac:dyDescent="0.2">
      <c r="A6" s="2">
        <v>3697920</v>
      </c>
      <c r="B6">
        <f t="shared" si="0"/>
        <v>-2.2391584999999998</v>
      </c>
      <c r="C6">
        <f t="shared" si="1"/>
        <v>53.477220699999997</v>
      </c>
      <c r="D6">
        <f t="shared" si="2"/>
        <v>0</v>
      </c>
      <c r="E6">
        <f t="shared" si="3"/>
        <v>0</v>
      </c>
      <c r="F6" t="str">
        <f t="shared" si="4"/>
        <v>asphalt</v>
      </c>
      <c r="G6">
        <f t="shared" si="5"/>
        <v>0</v>
      </c>
      <c r="H6" t="str">
        <f t="shared" si="6"/>
        <v>service</v>
      </c>
      <c r="I6">
        <f t="shared" si="7"/>
        <v>0</v>
      </c>
      <c r="J6" t="str">
        <f t="shared" si="8"/>
        <v>both</v>
      </c>
      <c r="K6" t="str">
        <f t="shared" si="9"/>
        <v>sidewalk</v>
      </c>
    </row>
    <row r="7" spans="1:11" x14ac:dyDescent="0.2">
      <c r="A7" s="2">
        <v>3697930</v>
      </c>
      <c r="B7">
        <f t="shared" si="0"/>
        <v>-2.2362660000000001</v>
      </c>
      <c r="C7">
        <f t="shared" si="1"/>
        <v>53.478966800000002</v>
      </c>
      <c r="D7">
        <f t="shared" si="2"/>
        <v>0</v>
      </c>
      <c r="E7">
        <f t="shared" si="3"/>
        <v>0</v>
      </c>
      <c r="F7" t="str">
        <f t="shared" si="4"/>
        <v>asphalt</v>
      </c>
      <c r="G7">
        <f t="shared" si="5"/>
        <v>0</v>
      </c>
      <c r="H7" t="str">
        <f t="shared" si="6"/>
        <v>unclassified</v>
      </c>
      <c r="I7">
        <f t="shared" si="7"/>
        <v>0</v>
      </c>
      <c r="J7" t="str">
        <f t="shared" si="8"/>
        <v>both</v>
      </c>
      <c r="K7" t="str">
        <f t="shared" si="9"/>
        <v>sidewalk</v>
      </c>
    </row>
    <row r="8" spans="1:11" x14ac:dyDescent="0.2">
      <c r="A8" s="2">
        <v>4418980</v>
      </c>
      <c r="B8">
        <f t="shared" si="0"/>
        <v>-2.2288502000000001</v>
      </c>
      <c r="C8">
        <f t="shared" si="1"/>
        <v>53.452314100000002</v>
      </c>
      <c r="D8">
        <f t="shared" si="2"/>
        <v>0</v>
      </c>
      <c r="E8">
        <f t="shared" si="3"/>
        <v>0</v>
      </c>
      <c r="F8">
        <f t="shared" si="4"/>
        <v>0</v>
      </c>
      <c r="G8">
        <f t="shared" si="5"/>
        <v>0</v>
      </c>
      <c r="H8" t="str">
        <f t="shared" si="6"/>
        <v>cycleway</v>
      </c>
      <c r="I8">
        <f t="shared" si="7"/>
        <v>0</v>
      </c>
      <c r="J8" t="str">
        <f t="shared" si="8"/>
        <v>both</v>
      </c>
      <c r="K8" t="str">
        <f t="shared" si="9"/>
        <v>sidewalk</v>
      </c>
    </row>
    <row r="9" spans="1:11" x14ac:dyDescent="0.2">
      <c r="A9" s="2">
        <v>4721520</v>
      </c>
      <c r="B9">
        <f t="shared" si="0"/>
        <v>-2.2408367</v>
      </c>
      <c r="C9">
        <f t="shared" si="1"/>
        <v>53.472070700000003</v>
      </c>
      <c r="D9">
        <f t="shared" si="2"/>
        <v>0</v>
      </c>
      <c r="E9">
        <f t="shared" si="3"/>
        <v>0</v>
      </c>
      <c r="F9" t="str">
        <f t="shared" si="4"/>
        <v>asphalt</v>
      </c>
      <c r="G9">
        <f t="shared" si="5"/>
        <v>0</v>
      </c>
      <c r="H9" t="str">
        <f t="shared" si="6"/>
        <v>unclassified</v>
      </c>
      <c r="I9">
        <f t="shared" si="7"/>
        <v>0</v>
      </c>
      <c r="J9" t="str">
        <f t="shared" si="8"/>
        <v>both</v>
      </c>
      <c r="K9" t="str">
        <f t="shared" si="9"/>
        <v>sidewalk</v>
      </c>
    </row>
    <row r="10" spans="1:11" x14ac:dyDescent="0.2">
      <c r="A10" s="2">
        <v>4810770</v>
      </c>
      <c r="B10">
        <f t="shared" si="0"/>
        <v>-2.2410584</v>
      </c>
      <c r="C10">
        <f t="shared" si="1"/>
        <v>53.4736245</v>
      </c>
      <c r="D10">
        <f t="shared" si="2"/>
        <v>0</v>
      </c>
      <c r="E10">
        <f t="shared" si="3"/>
        <v>0</v>
      </c>
      <c r="F10" t="str">
        <f t="shared" si="4"/>
        <v>paving_stones</v>
      </c>
      <c r="G10">
        <f t="shared" si="5"/>
        <v>0</v>
      </c>
      <c r="H10" t="str">
        <f t="shared" si="6"/>
        <v>unclassified</v>
      </c>
      <c r="I10">
        <f t="shared" si="7"/>
        <v>0</v>
      </c>
      <c r="J10" t="str">
        <f t="shared" si="8"/>
        <v>left</v>
      </c>
      <c r="K10" t="str">
        <f t="shared" si="9"/>
        <v>sidewalk</v>
      </c>
    </row>
    <row r="11" spans="1:11" x14ac:dyDescent="0.2">
      <c r="A11" s="2">
        <v>4908220</v>
      </c>
      <c r="B11">
        <f t="shared" si="0"/>
        <v>-2.2285308000000001</v>
      </c>
      <c r="C11">
        <f t="shared" si="1"/>
        <v>53.460636100000002</v>
      </c>
      <c r="D11">
        <f t="shared" si="2"/>
        <v>0</v>
      </c>
      <c r="E11">
        <f t="shared" si="3"/>
        <v>0</v>
      </c>
      <c r="F11" t="str">
        <f t="shared" si="4"/>
        <v>asphalt</v>
      </c>
      <c r="G11">
        <f t="shared" si="5"/>
        <v>0</v>
      </c>
      <c r="H11" t="str">
        <f t="shared" si="6"/>
        <v>cycleway</v>
      </c>
      <c r="I11">
        <f t="shared" si="7"/>
        <v>0</v>
      </c>
      <c r="J11" t="str">
        <f t="shared" si="8"/>
        <v>none</v>
      </c>
      <c r="K11" t="str">
        <f t="shared" si="9"/>
        <v>sidewalk</v>
      </c>
    </row>
    <row r="12" spans="1:11" x14ac:dyDescent="0.2">
      <c r="A12" s="2">
        <v>7993370</v>
      </c>
      <c r="B12">
        <f t="shared" si="0"/>
        <v>-2.2951163999999999</v>
      </c>
      <c r="C12">
        <f t="shared" si="1"/>
        <v>53.404190999999997</v>
      </c>
      <c r="D12">
        <f t="shared" si="2"/>
        <v>0</v>
      </c>
      <c r="E12">
        <f t="shared" si="3"/>
        <v>0</v>
      </c>
      <c r="F12">
        <f t="shared" si="4"/>
        <v>0</v>
      </c>
      <c r="G12">
        <f t="shared" si="5"/>
        <v>0</v>
      </c>
      <c r="H12" t="str">
        <f t="shared" si="6"/>
        <v>residential</v>
      </c>
      <c r="I12">
        <f t="shared" si="7"/>
        <v>0</v>
      </c>
      <c r="J12" t="str">
        <f t="shared" si="8"/>
        <v>both</v>
      </c>
      <c r="K12" t="str">
        <f t="shared" si="9"/>
        <v>sidewalk</v>
      </c>
    </row>
    <row r="13" spans="1:11" x14ac:dyDescent="0.2">
      <c r="A13" s="2">
        <v>18515070</v>
      </c>
      <c r="B13">
        <f t="shared" si="0"/>
        <v>-2.2850294999999998</v>
      </c>
      <c r="C13">
        <f t="shared" si="1"/>
        <v>53.369877000000002</v>
      </c>
      <c r="D13">
        <f t="shared" si="2"/>
        <v>0</v>
      </c>
      <c r="E13">
        <f t="shared" si="3"/>
        <v>0</v>
      </c>
      <c r="F13" t="str">
        <f t="shared" si="4"/>
        <v>paved</v>
      </c>
      <c r="G13">
        <f t="shared" si="5"/>
        <v>0</v>
      </c>
      <c r="H13" t="str">
        <f t="shared" si="6"/>
        <v>unclassified</v>
      </c>
      <c r="I13">
        <f t="shared" si="7"/>
        <v>0</v>
      </c>
      <c r="J13" t="str">
        <f t="shared" si="8"/>
        <v>left</v>
      </c>
      <c r="K13" t="str">
        <f t="shared" si="9"/>
        <v>sidewalk</v>
      </c>
    </row>
    <row r="14" spans="1:11" x14ac:dyDescent="0.2">
      <c r="A14" s="2">
        <v>22961330</v>
      </c>
      <c r="B14">
        <f t="shared" si="0"/>
        <v>-2.2339842000000001</v>
      </c>
      <c r="C14">
        <f t="shared" si="1"/>
        <v>53.478265899999997</v>
      </c>
      <c r="D14">
        <f t="shared" si="2"/>
        <v>0</v>
      </c>
      <c r="E14">
        <f t="shared" si="3"/>
        <v>0</v>
      </c>
      <c r="F14" t="str">
        <f t="shared" si="4"/>
        <v>asphalt</v>
      </c>
      <c r="G14">
        <f t="shared" si="5"/>
        <v>0</v>
      </c>
      <c r="H14" t="str">
        <f t="shared" si="6"/>
        <v>primary</v>
      </c>
      <c r="I14">
        <f t="shared" si="7"/>
        <v>0</v>
      </c>
      <c r="J14" t="str">
        <f t="shared" si="8"/>
        <v>both</v>
      </c>
      <c r="K14" t="str">
        <f t="shared" si="9"/>
        <v>sidewalk</v>
      </c>
    </row>
    <row r="15" spans="1:11" x14ac:dyDescent="0.2">
      <c r="A15" s="2">
        <v>25884970</v>
      </c>
      <c r="B15">
        <f t="shared" si="0"/>
        <v>-2.2343817000000001</v>
      </c>
      <c r="C15">
        <f t="shared" si="1"/>
        <v>53.478337500000002</v>
      </c>
      <c r="D15">
        <f t="shared" si="2"/>
        <v>0</v>
      </c>
      <c r="E15">
        <f t="shared" si="3"/>
        <v>0</v>
      </c>
      <c r="F15" t="str">
        <f t="shared" si="4"/>
        <v>asphalt</v>
      </c>
      <c r="G15">
        <f t="shared" si="5"/>
        <v>0</v>
      </c>
      <c r="H15" t="str">
        <f t="shared" si="6"/>
        <v>unclassified</v>
      </c>
      <c r="I15">
        <f t="shared" si="7"/>
        <v>0</v>
      </c>
      <c r="J15" t="str">
        <f t="shared" si="8"/>
        <v>both</v>
      </c>
      <c r="K15" t="str">
        <f t="shared" si="9"/>
        <v>sidewalk</v>
      </c>
    </row>
    <row r="16" spans="1:11" x14ac:dyDescent="0.2">
      <c r="A16" s="2">
        <v>27662570</v>
      </c>
      <c r="B16">
        <f t="shared" si="0"/>
        <v>-2.2069359999999998</v>
      </c>
      <c r="C16">
        <f t="shared" si="1"/>
        <v>53.534030999999999</v>
      </c>
      <c r="D16">
        <f t="shared" si="2"/>
        <v>0</v>
      </c>
      <c r="E16">
        <f t="shared" si="3"/>
        <v>0</v>
      </c>
      <c r="F16">
        <f t="shared" si="4"/>
        <v>0</v>
      </c>
      <c r="G16">
        <f t="shared" si="5"/>
        <v>0</v>
      </c>
      <c r="H16" t="str">
        <f t="shared" si="6"/>
        <v>primary_link</v>
      </c>
      <c r="I16">
        <f t="shared" si="7"/>
        <v>0</v>
      </c>
      <c r="J16" t="str">
        <f t="shared" si="8"/>
        <v>no</v>
      </c>
      <c r="K16" t="str">
        <f t="shared" si="9"/>
        <v>sidewalk</v>
      </c>
    </row>
    <row r="17" spans="1:11" x14ac:dyDescent="0.2">
      <c r="A17" s="2">
        <v>28000000</v>
      </c>
      <c r="B17">
        <f t="shared" si="0"/>
        <v>-2.2358240999999999</v>
      </c>
      <c r="C17">
        <f t="shared" si="1"/>
        <v>53.4774277</v>
      </c>
      <c r="D17">
        <f t="shared" si="2"/>
        <v>0</v>
      </c>
      <c r="E17">
        <f t="shared" si="3"/>
        <v>0</v>
      </c>
      <c r="F17" t="str">
        <f t="shared" si="4"/>
        <v>asphalt</v>
      </c>
      <c r="G17">
        <f t="shared" si="5"/>
        <v>0</v>
      </c>
      <c r="H17" t="str">
        <f t="shared" si="6"/>
        <v>unclassified</v>
      </c>
      <c r="I17">
        <f t="shared" si="7"/>
        <v>0</v>
      </c>
      <c r="J17" t="str">
        <f t="shared" si="8"/>
        <v>both</v>
      </c>
      <c r="K17" t="str">
        <f t="shared" si="9"/>
        <v>sidewalk</v>
      </c>
    </row>
    <row r="18" spans="1:11" x14ac:dyDescent="0.2">
      <c r="A18" s="2">
        <v>28047780</v>
      </c>
      <c r="B18">
        <f t="shared" si="0"/>
        <v>-2.2398161000000001</v>
      </c>
      <c r="C18">
        <f t="shared" si="1"/>
        <v>53.473143499999999</v>
      </c>
      <c r="D18">
        <f t="shared" si="2"/>
        <v>0</v>
      </c>
      <c r="E18">
        <f t="shared" si="3"/>
        <v>0</v>
      </c>
      <c r="F18" t="str">
        <f t="shared" si="4"/>
        <v>asphalt</v>
      </c>
      <c r="G18">
        <f t="shared" si="5"/>
        <v>0</v>
      </c>
      <c r="H18" t="str">
        <f t="shared" si="6"/>
        <v>primary</v>
      </c>
      <c r="I18">
        <f t="shared" si="7"/>
        <v>0</v>
      </c>
      <c r="J18" t="str">
        <f t="shared" si="8"/>
        <v>both</v>
      </c>
      <c r="K18" t="str">
        <f t="shared" si="9"/>
        <v>sidewalk</v>
      </c>
    </row>
    <row r="19" spans="1:11" x14ac:dyDescent="0.2">
      <c r="A19" s="2">
        <v>28047870</v>
      </c>
      <c r="B19">
        <f t="shared" si="0"/>
        <v>-2.2383915999999999</v>
      </c>
      <c r="C19">
        <f t="shared" si="1"/>
        <v>53.476057900000001</v>
      </c>
      <c r="D19">
        <f t="shared" si="2"/>
        <v>0</v>
      </c>
      <c r="E19">
        <f t="shared" si="3"/>
        <v>0</v>
      </c>
      <c r="F19" t="str">
        <f t="shared" si="4"/>
        <v>asphalt</v>
      </c>
      <c r="G19">
        <f t="shared" si="5"/>
        <v>0</v>
      </c>
      <c r="H19" t="str">
        <f t="shared" si="6"/>
        <v>primary</v>
      </c>
      <c r="I19">
        <f t="shared" si="7"/>
        <v>0</v>
      </c>
      <c r="J19" t="str">
        <f t="shared" si="8"/>
        <v>both</v>
      </c>
      <c r="K19" t="str">
        <f t="shared" si="9"/>
        <v>sidewalk</v>
      </c>
    </row>
    <row r="20" spans="1:11" x14ac:dyDescent="0.2">
      <c r="A20" s="2">
        <v>28176570</v>
      </c>
      <c r="B20">
        <f t="shared" si="0"/>
        <v>-2.2393993000000001</v>
      </c>
      <c r="C20">
        <f t="shared" si="1"/>
        <v>53.477446</v>
      </c>
      <c r="D20">
        <f t="shared" si="2"/>
        <v>0</v>
      </c>
      <c r="E20">
        <f t="shared" si="3"/>
        <v>0</v>
      </c>
      <c r="F20" t="str">
        <f t="shared" si="4"/>
        <v>asphalt</v>
      </c>
      <c r="G20">
        <f t="shared" si="5"/>
        <v>0</v>
      </c>
      <c r="H20" t="str">
        <f t="shared" si="6"/>
        <v>service</v>
      </c>
      <c r="I20">
        <f t="shared" si="7"/>
        <v>0</v>
      </c>
      <c r="J20" t="str">
        <f t="shared" si="8"/>
        <v>both</v>
      </c>
      <c r="K20" t="str">
        <f t="shared" si="9"/>
        <v>sidewalk</v>
      </c>
    </row>
    <row r="21" spans="1:11" x14ac:dyDescent="0.2">
      <c r="A21" s="2">
        <v>32149320</v>
      </c>
      <c r="B21">
        <f t="shared" si="0"/>
        <v>-2.2709400999999998</v>
      </c>
      <c r="C21">
        <f t="shared" si="1"/>
        <v>53.411515299999998</v>
      </c>
      <c r="D21">
        <f t="shared" si="2"/>
        <v>0</v>
      </c>
      <c r="E21">
        <f t="shared" si="3"/>
        <v>0</v>
      </c>
      <c r="F21">
        <f t="shared" si="4"/>
        <v>0</v>
      </c>
      <c r="G21">
        <f t="shared" si="5"/>
        <v>0</v>
      </c>
      <c r="H21" t="str">
        <f t="shared" si="6"/>
        <v>residential</v>
      </c>
      <c r="I21">
        <f t="shared" si="7"/>
        <v>0</v>
      </c>
      <c r="J21" t="str">
        <f t="shared" si="8"/>
        <v>both</v>
      </c>
      <c r="K21" t="str">
        <f t="shared" si="9"/>
        <v>sidewalk</v>
      </c>
    </row>
    <row r="22" spans="1:11" x14ac:dyDescent="0.2">
      <c r="A22" s="2">
        <v>54638450</v>
      </c>
      <c r="B22">
        <f t="shared" si="0"/>
        <v>-2.2042899</v>
      </c>
      <c r="C22">
        <f t="shared" si="1"/>
        <v>53.511605000000003</v>
      </c>
      <c r="D22">
        <f t="shared" si="2"/>
        <v>0</v>
      </c>
      <c r="E22">
        <f t="shared" si="3"/>
        <v>0</v>
      </c>
      <c r="F22">
        <f t="shared" si="4"/>
        <v>0</v>
      </c>
      <c r="G22">
        <f t="shared" si="5"/>
        <v>0</v>
      </c>
      <c r="H22" t="str">
        <f t="shared" si="6"/>
        <v>residential</v>
      </c>
      <c r="I22">
        <f t="shared" si="7"/>
        <v>0</v>
      </c>
      <c r="J22" t="str">
        <f t="shared" si="8"/>
        <v>both</v>
      </c>
      <c r="K22" t="str">
        <f t="shared" si="9"/>
        <v>sidewalk</v>
      </c>
    </row>
    <row r="23" spans="1:11" x14ac:dyDescent="0.2">
      <c r="A23" s="2">
        <v>75313250</v>
      </c>
      <c r="B23">
        <f t="shared" si="0"/>
        <v>-2.2355358000000001</v>
      </c>
      <c r="C23">
        <f t="shared" si="1"/>
        <v>53.4797698</v>
      </c>
      <c r="D23">
        <f t="shared" si="2"/>
        <v>0</v>
      </c>
      <c r="E23">
        <f t="shared" si="3"/>
        <v>0</v>
      </c>
      <c r="F23" t="str">
        <f t="shared" si="4"/>
        <v>asphalt</v>
      </c>
      <c r="G23">
        <f t="shared" si="5"/>
        <v>0</v>
      </c>
      <c r="H23" t="str">
        <f t="shared" si="6"/>
        <v>primary</v>
      </c>
      <c r="I23">
        <f t="shared" si="7"/>
        <v>0</v>
      </c>
      <c r="J23" t="str">
        <f t="shared" si="8"/>
        <v>both</v>
      </c>
      <c r="K23" t="str">
        <f t="shared" si="9"/>
        <v>sidewalk</v>
      </c>
    </row>
    <row r="24" spans="1:11" x14ac:dyDescent="0.2">
      <c r="A24" s="2">
        <v>75354220</v>
      </c>
      <c r="B24">
        <f t="shared" si="0"/>
        <v>-2.2384379000000001</v>
      </c>
      <c r="C24">
        <f t="shared" si="1"/>
        <v>53.477724700000003</v>
      </c>
      <c r="D24">
        <f t="shared" si="2"/>
        <v>0</v>
      </c>
      <c r="E24">
        <f t="shared" si="3"/>
        <v>0</v>
      </c>
      <c r="F24" t="str">
        <f t="shared" si="4"/>
        <v>asphalt</v>
      </c>
      <c r="G24">
        <f t="shared" si="5"/>
        <v>0</v>
      </c>
      <c r="H24" t="str">
        <f t="shared" si="6"/>
        <v>unclassified</v>
      </c>
      <c r="I24">
        <f t="shared" si="7"/>
        <v>0</v>
      </c>
      <c r="J24" t="str">
        <f t="shared" si="8"/>
        <v>both</v>
      </c>
      <c r="K24" t="str">
        <f t="shared" si="9"/>
        <v>sidewalk</v>
      </c>
    </row>
    <row r="25" spans="1:11" x14ac:dyDescent="0.2">
      <c r="A25" s="2">
        <v>75354230</v>
      </c>
      <c r="B25">
        <f t="shared" si="0"/>
        <v>-2.2365298</v>
      </c>
      <c r="C25">
        <f t="shared" si="1"/>
        <v>53.4766221</v>
      </c>
      <c r="D25">
        <f t="shared" si="2"/>
        <v>0</v>
      </c>
      <c r="E25">
        <f t="shared" si="3"/>
        <v>0</v>
      </c>
      <c r="F25" t="str">
        <f t="shared" si="4"/>
        <v>asphalt</v>
      </c>
      <c r="G25">
        <f t="shared" si="5"/>
        <v>0</v>
      </c>
      <c r="H25" t="str">
        <f t="shared" si="6"/>
        <v>unclassified</v>
      </c>
      <c r="I25">
        <f t="shared" si="7"/>
        <v>0</v>
      </c>
      <c r="J25" t="str">
        <f t="shared" si="8"/>
        <v>both</v>
      </c>
      <c r="K25" t="str">
        <f t="shared" si="9"/>
        <v>sidewalk</v>
      </c>
    </row>
    <row r="26" spans="1:11" x14ac:dyDescent="0.2">
      <c r="A26" s="2">
        <v>79824390</v>
      </c>
      <c r="B26">
        <f t="shared" si="0"/>
        <v>-2.2408510000000001</v>
      </c>
      <c r="C26">
        <f t="shared" si="1"/>
        <v>53.473903499999999</v>
      </c>
      <c r="D26">
        <f t="shared" si="2"/>
        <v>0</v>
      </c>
      <c r="E26">
        <f t="shared" si="3"/>
        <v>0</v>
      </c>
      <c r="F26" t="str">
        <f t="shared" si="4"/>
        <v>paving_stones</v>
      </c>
      <c r="G26">
        <f t="shared" si="5"/>
        <v>0</v>
      </c>
      <c r="H26" t="str">
        <f t="shared" si="6"/>
        <v>unclassified</v>
      </c>
      <c r="I26">
        <f t="shared" si="7"/>
        <v>0</v>
      </c>
      <c r="J26" t="str">
        <f t="shared" si="8"/>
        <v>left</v>
      </c>
      <c r="K26" t="str">
        <f t="shared" si="9"/>
        <v>sidewalk</v>
      </c>
    </row>
    <row r="27" spans="1:11" x14ac:dyDescent="0.2">
      <c r="A27" s="2">
        <v>80362940</v>
      </c>
      <c r="B27">
        <f t="shared" si="0"/>
        <v>-2.2790981000000001</v>
      </c>
      <c r="C27">
        <f t="shared" si="1"/>
        <v>53.367842799999998</v>
      </c>
      <c r="D27">
        <f t="shared" si="2"/>
        <v>0</v>
      </c>
      <c r="E27">
        <f t="shared" si="3"/>
        <v>0</v>
      </c>
      <c r="F27">
        <f t="shared" si="4"/>
        <v>0</v>
      </c>
      <c r="G27">
        <f t="shared" si="5"/>
        <v>0</v>
      </c>
      <c r="H27" t="str">
        <f t="shared" si="6"/>
        <v>service</v>
      </c>
      <c r="I27">
        <f t="shared" si="7"/>
        <v>0</v>
      </c>
      <c r="J27" t="str">
        <f t="shared" si="8"/>
        <v>none</v>
      </c>
      <c r="K27" t="str">
        <f t="shared" si="9"/>
        <v>sidewalk</v>
      </c>
    </row>
    <row r="28" spans="1:11" x14ac:dyDescent="0.2">
      <c r="A28" s="2">
        <v>81029030</v>
      </c>
      <c r="B28">
        <f t="shared" si="0"/>
        <v>-2.2339197999999998</v>
      </c>
      <c r="C28">
        <f t="shared" si="1"/>
        <v>53.476989799999998</v>
      </c>
      <c r="D28">
        <f t="shared" si="2"/>
        <v>0</v>
      </c>
      <c r="E28">
        <f t="shared" si="3"/>
        <v>0</v>
      </c>
      <c r="F28" t="str">
        <f t="shared" si="4"/>
        <v>asphalt</v>
      </c>
      <c r="G28">
        <f t="shared" si="5"/>
        <v>0</v>
      </c>
      <c r="H28" t="str">
        <f t="shared" si="6"/>
        <v>primary_link</v>
      </c>
      <c r="I28">
        <f t="shared" si="7"/>
        <v>0</v>
      </c>
      <c r="J28" t="str">
        <f t="shared" si="8"/>
        <v>both</v>
      </c>
      <c r="K28" t="str">
        <f t="shared" si="9"/>
        <v>sidewalk</v>
      </c>
    </row>
    <row r="29" spans="1:11" x14ac:dyDescent="0.2">
      <c r="A29" s="2">
        <v>83302170</v>
      </c>
      <c r="B29">
        <f t="shared" si="0"/>
        <v>-2.2374708000000001</v>
      </c>
      <c r="C29">
        <f t="shared" si="1"/>
        <v>53.474117</v>
      </c>
      <c r="D29">
        <f t="shared" si="2"/>
        <v>0</v>
      </c>
      <c r="E29">
        <f t="shared" si="3"/>
        <v>0</v>
      </c>
      <c r="F29" t="str">
        <f t="shared" si="4"/>
        <v>asphalt</v>
      </c>
      <c r="G29">
        <f t="shared" si="5"/>
        <v>0</v>
      </c>
      <c r="H29" t="str">
        <f t="shared" si="6"/>
        <v>unclassified</v>
      </c>
      <c r="I29">
        <f t="shared" si="7"/>
        <v>0</v>
      </c>
      <c r="J29" t="str">
        <f t="shared" si="8"/>
        <v>both</v>
      </c>
      <c r="K29" t="str">
        <f t="shared" si="9"/>
        <v>sidewalk</v>
      </c>
    </row>
    <row r="30" spans="1:11" x14ac:dyDescent="0.2">
      <c r="A30" s="2">
        <v>85618350</v>
      </c>
      <c r="B30">
        <f t="shared" si="0"/>
        <v>-2.2415476999999999</v>
      </c>
      <c r="C30">
        <f t="shared" si="1"/>
        <v>53.486646399999998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0</v>
      </c>
      <c r="H30" t="str">
        <f t="shared" si="6"/>
        <v>cycleway</v>
      </c>
      <c r="I30">
        <f t="shared" si="7"/>
        <v>0</v>
      </c>
      <c r="J30" t="str">
        <f t="shared" si="8"/>
        <v>right</v>
      </c>
      <c r="K30" t="str">
        <f t="shared" si="9"/>
        <v>sidewalk</v>
      </c>
    </row>
    <row r="31" spans="1:11" x14ac:dyDescent="0.2">
      <c r="A31" s="2">
        <v>101853630</v>
      </c>
      <c r="B31">
        <f t="shared" si="0"/>
        <v>-2.241438</v>
      </c>
      <c r="C31">
        <f t="shared" si="1"/>
        <v>53.474381800000003</v>
      </c>
      <c r="D31">
        <f t="shared" si="2"/>
        <v>0</v>
      </c>
      <c r="E31">
        <f t="shared" si="3"/>
        <v>0</v>
      </c>
      <c r="F31">
        <f t="shared" si="4"/>
        <v>0</v>
      </c>
      <c r="G31">
        <f t="shared" si="5"/>
        <v>0</v>
      </c>
      <c r="H31" t="str">
        <f t="shared" si="6"/>
        <v>service</v>
      </c>
      <c r="I31">
        <f t="shared" si="7"/>
        <v>0</v>
      </c>
      <c r="J31" t="str">
        <f t="shared" si="8"/>
        <v>both</v>
      </c>
      <c r="K31" t="str">
        <f t="shared" si="9"/>
        <v>sidewalk</v>
      </c>
    </row>
    <row r="32" spans="1:11" x14ac:dyDescent="0.2">
      <c r="A32" s="2">
        <v>102050360</v>
      </c>
      <c r="B32">
        <f t="shared" si="0"/>
        <v>-2.2413538000000002</v>
      </c>
      <c r="C32">
        <f t="shared" si="1"/>
        <v>53.474606299999998</v>
      </c>
      <c r="D32">
        <f t="shared" si="2"/>
        <v>0</v>
      </c>
      <c r="E32">
        <f t="shared" si="3"/>
        <v>0</v>
      </c>
      <c r="F32" t="str">
        <f t="shared" si="4"/>
        <v>asphalt</v>
      </c>
      <c r="G32">
        <f t="shared" si="5"/>
        <v>0</v>
      </c>
      <c r="H32" t="str">
        <f t="shared" si="6"/>
        <v>secondary</v>
      </c>
      <c r="I32">
        <f t="shared" si="7"/>
        <v>0</v>
      </c>
      <c r="J32" t="str">
        <f t="shared" si="8"/>
        <v>left</v>
      </c>
      <c r="K32" t="str">
        <f t="shared" si="9"/>
        <v>sidewalk</v>
      </c>
    </row>
    <row r="33" spans="1:11" x14ac:dyDescent="0.2">
      <c r="A33" s="2">
        <v>116583590</v>
      </c>
      <c r="B33">
        <f t="shared" si="0"/>
        <v>-2.2379802</v>
      </c>
      <c r="C33">
        <f t="shared" si="1"/>
        <v>53.471078900000002</v>
      </c>
      <c r="D33">
        <f t="shared" si="2"/>
        <v>0</v>
      </c>
      <c r="E33">
        <f t="shared" si="3"/>
        <v>0</v>
      </c>
      <c r="F33" t="str">
        <f t="shared" si="4"/>
        <v>asphalt</v>
      </c>
      <c r="G33">
        <f t="shared" si="5"/>
        <v>0</v>
      </c>
      <c r="H33" t="str">
        <f t="shared" si="6"/>
        <v>primary</v>
      </c>
      <c r="I33">
        <f t="shared" si="7"/>
        <v>0</v>
      </c>
      <c r="J33" t="str">
        <f t="shared" si="8"/>
        <v>both</v>
      </c>
      <c r="K33" t="str">
        <f t="shared" si="9"/>
        <v>sidewalk</v>
      </c>
    </row>
    <row r="34" spans="1:11" x14ac:dyDescent="0.2">
      <c r="A34" s="2">
        <v>117741290</v>
      </c>
      <c r="B34">
        <f t="shared" si="0"/>
        <v>-2.2376358000000001</v>
      </c>
      <c r="C34">
        <f t="shared" si="1"/>
        <v>53.474064800000001</v>
      </c>
      <c r="D34">
        <f t="shared" si="2"/>
        <v>0</v>
      </c>
      <c r="E34">
        <f t="shared" si="3"/>
        <v>0</v>
      </c>
      <c r="F34" t="str">
        <f t="shared" si="4"/>
        <v>asphalt</v>
      </c>
      <c r="G34">
        <f t="shared" si="5"/>
        <v>0</v>
      </c>
      <c r="H34" t="str">
        <f t="shared" si="6"/>
        <v>unclassified</v>
      </c>
      <c r="I34">
        <f t="shared" si="7"/>
        <v>0</v>
      </c>
      <c r="J34" t="str">
        <f t="shared" si="8"/>
        <v>both</v>
      </c>
      <c r="K34" t="str">
        <f t="shared" si="9"/>
        <v>sidewalk</v>
      </c>
    </row>
    <row r="35" spans="1:11" x14ac:dyDescent="0.2">
      <c r="A35" s="2">
        <v>122110070</v>
      </c>
      <c r="B35">
        <f t="shared" si="0"/>
        <v>-2.2609452000000001</v>
      </c>
      <c r="C35">
        <f t="shared" si="1"/>
        <v>53.4743438</v>
      </c>
      <c r="D35">
        <f t="shared" si="2"/>
        <v>0</v>
      </c>
      <c r="E35">
        <f t="shared" si="3"/>
        <v>0</v>
      </c>
      <c r="F35">
        <f t="shared" si="4"/>
        <v>0</v>
      </c>
      <c r="G35">
        <f t="shared" si="5"/>
        <v>0</v>
      </c>
      <c r="H35" t="str">
        <f t="shared" si="6"/>
        <v>trunk</v>
      </c>
      <c r="I35">
        <f t="shared" si="7"/>
        <v>0</v>
      </c>
      <c r="J35" t="str">
        <f t="shared" si="8"/>
        <v>left</v>
      </c>
      <c r="K35" t="str">
        <f t="shared" si="9"/>
        <v>sidewalk</v>
      </c>
    </row>
    <row r="36" spans="1:11" x14ac:dyDescent="0.2">
      <c r="A36" s="2">
        <v>122110080</v>
      </c>
      <c r="B36">
        <f t="shared" si="0"/>
        <v>-2.2607686999999999</v>
      </c>
      <c r="C36">
        <f t="shared" si="1"/>
        <v>53.4744308</v>
      </c>
      <c r="D36">
        <f t="shared" si="2"/>
        <v>0</v>
      </c>
      <c r="E36">
        <f t="shared" si="3"/>
        <v>0</v>
      </c>
      <c r="F36">
        <f t="shared" si="4"/>
        <v>0</v>
      </c>
      <c r="G36">
        <f t="shared" si="5"/>
        <v>0</v>
      </c>
      <c r="H36" t="str">
        <f t="shared" si="6"/>
        <v>trunk</v>
      </c>
      <c r="I36">
        <f t="shared" si="7"/>
        <v>0</v>
      </c>
      <c r="J36" t="str">
        <f t="shared" si="8"/>
        <v>left</v>
      </c>
      <c r="K36" t="str">
        <f t="shared" si="9"/>
        <v>sidewalk</v>
      </c>
    </row>
    <row r="37" spans="1:11" x14ac:dyDescent="0.2">
      <c r="A37" s="2">
        <v>122110110</v>
      </c>
      <c r="B37">
        <f t="shared" si="0"/>
        <v>-2.2612211000000002</v>
      </c>
      <c r="C37">
        <f t="shared" si="1"/>
        <v>53.475097099999999</v>
      </c>
      <c r="D37">
        <f t="shared" si="2"/>
        <v>0</v>
      </c>
      <c r="E37">
        <f t="shared" si="3"/>
        <v>0</v>
      </c>
      <c r="F37">
        <f t="shared" si="4"/>
        <v>0</v>
      </c>
      <c r="G37">
        <f t="shared" si="5"/>
        <v>0</v>
      </c>
      <c r="H37" t="str">
        <f t="shared" si="6"/>
        <v>trunk</v>
      </c>
      <c r="I37">
        <f t="shared" si="7"/>
        <v>0</v>
      </c>
      <c r="J37" t="str">
        <f t="shared" si="8"/>
        <v>left</v>
      </c>
      <c r="K37" t="str">
        <f t="shared" si="9"/>
        <v>sidewalk</v>
      </c>
    </row>
    <row r="38" spans="1:11" x14ac:dyDescent="0.2">
      <c r="A38" s="2">
        <v>129050190</v>
      </c>
      <c r="B38">
        <f t="shared" si="0"/>
        <v>-2.2373623</v>
      </c>
      <c r="C38">
        <f t="shared" si="1"/>
        <v>53.477092900000002</v>
      </c>
      <c r="D38">
        <f t="shared" si="2"/>
        <v>0</v>
      </c>
      <c r="E38">
        <f t="shared" si="3"/>
        <v>0</v>
      </c>
      <c r="F38" t="str">
        <f t="shared" si="4"/>
        <v>asphalt</v>
      </c>
      <c r="G38">
        <f t="shared" si="5"/>
        <v>0</v>
      </c>
      <c r="H38" t="str">
        <f t="shared" si="6"/>
        <v>service</v>
      </c>
      <c r="I38">
        <f t="shared" si="7"/>
        <v>0</v>
      </c>
      <c r="J38" t="str">
        <f t="shared" si="8"/>
        <v>both</v>
      </c>
      <c r="K38" t="str">
        <f t="shared" si="9"/>
        <v>sidewalk</v>
      </c>
    </row>
    <row r="39" spans="1:11" x14ac:dyDescent="0.2">
      <c r="A39" s="2">
        <v>139284950</v>
      </c>
      <c r="B39">
        <f t="shared" si="0"/>
        <v>-2.2502399999999998</v>
      </c>
      <c r="C39">
        <f t="shared" si="1"/>
        <v>53.449046000000003</v>
      </c>
      <c r="D39">
        <f t="shared" si="2"/>
        <v>0</v>
      </c>
      <c r="E39">
        <f t="shared" si="3"/>
        <v>0</v>
      </c>
      <c r="F39" t="str">
        <f t="shared" si="4"/>
        <v>asphalt</v>
      </c>
      <c r="G39">
        <f t="shared" si="5"/>
        <v>0</v>
      </c>
      <c r="H39" t="str">
        <f t="shared" si="6"/>
        <v>path</v>
      </c>
      <c r="I39">
        <f t="shared" si="7"/>
        <v>0</v>
      </c>
      <c r="J39" t="str">
        <f t="shared" si="8"/>
        <v>none</v>
      </c>
      <c r="K39" t="str">
        <f t="shared" si="9"/>
        <v>sidewalk</v>
      </c>
    </row>
    <row r="40" spans="1:11" x14ac:dyDescent="0.2">
      <c r="A40" s="2">
        <v>141271850</v>
      </c>
      <c r="B40">
        <f t="shared" si="0"/>
        <v>-2.239811</v>
      </c>
      <c r="C40">
        <f t="shared" si="1"/>
        <v>53.477177699999999</v>
      </c>
      <c r="D40">
        <f t="shared" si="2"/>
        <v>0</v>
      </c>
      <c r="E40">
        <f t="shared" si="3"/>
        <v>0</v>
      </c>
      <c r="F40" t="str">
        <f t="shared" si="4"/>
        <v>asphalt</v>
      </c>
      <c r="G40">
        <f t="shared" si="5"/>
        <v>0</v>
      </c>
      <c r="H40" t="str">
        <f t="shared" si="6"/>
        <v>primary</v>
      </c>
      <c r="I40">
        <f t="shared" si="7"/>
        <v>0</v>
      </c>
      <c r="J40" t="str">
        <f t="shared" si="8"/>
        <v>both</v>
      </c>
      <c r="K40" t="str">
        <f t="shared" si="9"/>
        <v>sidewalk</v>
      </c>
    </row>
    <row r="41" spans="1:11" x14ac:dyDescent="0.2">
      <c r="A41" s="2">
        <v>141271860</v>
      </c>
      <c r="B41">
        <f t="shared" si="0"/>
        <v>-2.2366994</v>
      </c>
      <c r="C41">
        <f t="shared" si="1"/>
        <v>53.479779499999999</v>
      </c>
      <c r="D41">
        <f t="shared" si="2"/>
        <v>0</v>
      </c>
      <c r="E41">
        <f t="shared" si="3"/>
        <v>0</v>
      </c>
      <c r="F41" t="str">
        <f t="shared" si="4"/>
        <v>asphalt</v>
      </c>
      <c r="G41">
        <f t="shared" si="5"/>
        <v>0</v>
      </c>
      <c r="H41" t="str">
        <f t="shared" si="6"/>
        <v>primary</v>
      </c>
      <c r="I41">
        <f t="shared" si="7"/>
        <v>0</v>
      </c>
      <c r="J41" t="str">
        <f t="shared" si="8"/>
        <v>both</v>
      </c>
      <c r="K41" t="str">
        <f t="shared" si="9"/>
        <v>sidewalk</v>
      </c>
    </row>
    <row r="42" spans="1:11" x14ac:dyDescent="0.2">
      <c r="A42" s="2">
        <v>141272190</v>
      </c>
      <c r="B42">
        <f t="shared" si="0"/>
        <v>-2.2378990000000001</v>
      </c>
      <c r="C42">
        <f t="shared" si="1"/>
        <v>53.480350700000002</v>
      </c>
      <c r="D42">
        <f t="shared" si="2"/>
        <v>0</v>
      </c>
      <c r="E42">
        <f t="shared" si="3"/>
        <v>0</v>
      </c>
      <c r="F42" t="str">
        <f t="shared" si="4"/>
        <v>asphalt</v>
      </c>
      <c r="G42">
        <f t="shared" si="5"/>
        <v>0</v>
      </c>
      <c r="H42" t="str">
        <f t="shared" si="6"/>
        <v>service</v>
      </c>
      <c r="I42">
        <f t="shared" si="7"/>
        <v>0</v>
      </c>
      <c r="J42" t="str">
        <f t="shared" si="8"/>
        <v>both</v>
      </c>
      <c r="K42" t="str">
        <f t="shared" si="9"/>
        <v>sidewalk</v>
      </c>
    </row>
    <row r="43" spans="1:11" x14ac:dyDescent="0.2">
      <c r="A43" s="2">
        <v>145022210</v>
      </c>
      <c r="B43">
        <f t="shared" si="0"/>
        <v>-2.2867739</v>
      </c>
      <c r="C43">
        <f t="shared" si="1"/>
        <v>53.360316599999997</v>
      </c>
      <c r="D43">
        <f t="shared" si="2"/>
        <v>0</v>
      </c>
      <c r="E43">
        <f t="shared" si="3"/>
        <v>0</v>
      </c>
      <c r="F43">
        <f t="shared" si="4"/>
        <v>0</v>
      </c>
      <c r="G43">
        <f t="shared" si="5"/>
        <v>0</v>
      </c>
      <c r="H43" t="str">
        <f t="shared" si="6"/>
        <v>unclassified</v>
      </c>
      <c r="I43">
        <f t="shared" si="7"/>
        <v>0</v>
      </c>
      <c r="J43" t="str">
        <f t="shared" si="8"/>
        <v>left</v>
      </c>
      <c r="K43" t="str">
        <f t="shared" si="9"/>
        <v>sidewalk</v>
      </c>
    </row>
    <row r="44" spans="1:11" x14ac:dyDescent="0.2">
      <c r="A44" s="2">
        <v>154979510</v>
      </c>
      <c r="B44">
        <f t="shared" si="0"/>
        <v>-2.2413124</v>
      </c>
      <c r="C44">
        <f t="shared" si="1"/>
        <v>53.474804300000002</v>
      </c>
      <c r="D44">
        <f t="shared" si="2"/>
        <v>0</v>
      </c>
      <c r="E44">
        <f t="shared" si="3"/>
        <v>0</v>
      </c>
      <c r="F44" t="str">
        <f t="shared" si="4"/>
        <v>asphalt</v>
      </c>
      <c r="G44">
        <f t="shared" si="5"/>
        <v>0</v>
      </c>
      <c r="H44" t="str">
        <f t="shared" si="6"/>
        <v>primary</v>
      </c>
      <c r="I44">
        <f t="shared" si="7"/>
        <v>0</v>
      </c>
      <c r="J44" t="str">
        <f t="shared" si="8"/>
        <v>both</v>
      </c>
      <c r="K44" t="str">
        <f t="shared" si="9"/>
        <v>sidewalk</v>
      </c>
    </row>
    <row r="45" spans="1:11" x14ac:dyDescent="0.2">
      <c r="A45" s="2">
        <v>154980600</v>
      </c>
      <c r="B45">
        <f t="shared" si="0"/>
        <v>-2.2436015</v>
      </c>
      <c r="C45">
        <f t="shared" si="1"/>
        <v>53.477283499999999</v>
      </c>
      <c r="D45">
        <f t="shared" si="2"/>
        <v>0</v>
      </c>
      <c r="E45">
        <f t="shared" si="3"/>
        <v>0</v>
      </c>
      <c r="F45" t="str">
        <f t="shared" si="4"/>
        <v>asphalt</v>
      </c>
      <c r="G45">
        <f t="shared" si="5"/>
        <v>0</v>
      </c>
      <c r="H45" t="str">
        <f t="shared" si="6"/>
        <v>primary</v>
      </c>
      <c r="I45">
        <f t="shared" si="7"/>
        <v>0</v>
      </c>
      <c r="J45" t="str">
        <f t="shared" si="8"/>
        <v>both</v>
      </c>
      <c r="K45" t="str">
        <f t="shared" si="9"/>
        <v>sidewalk</v>
      </c>
    </row>
    <row r="46" spans="1:11" x14ac:dyDescent="0.2">
      <c r="A46" s="2">
        <v>155271200</v>
      </c>
      <c r="B46">
        <f t="shared" si="0"/>
        <v>-2.2073820999999998</v>
      </c>
      <c r="C46">
        <f t="shared" si="1"/>
        <v>53.5335264</v>
      </c>
      <c r="D46">
        <f t="shared" si="2"/>
        <v>0</v>
      </c>
      <c r="E46">
        <f t="shared" si="3"/>
        <v>0</v>
      </c>
      <c r="F46">
        <f t="shared" si="4"/>
        <v>0</v>
      </c>
      <c r="G46">
        <f t="shared" si="5"/>
        <v>0</v>
      </c>
      <c r="H46" t="str">
        <f t="shared" si="6"/>
        <v>primary_link</v>
      </c>
      <c r="I46">
        <f t="shared" si="7"/>
        <v>0</v>
      </c>
      <c r="J46" t="str">
        <f t="shared" si="8"/>
        <v>no</v>
      </c>
      <c r="K46" t="str">
        <f t="shared" si="9"/>
        <v>sidewalk</v>
      </c>
    </row>
    <row r="47" spans="1:11" x14ac:dyDescent="0.2">
      <c r="A47" s="2">
        <v>155767480</v>
      </c>
      <c r="B47">
        <f t="shared" si="0"/>
        <v>-2.2350637</v>
      </c>
      <c r="C47">
        <f t="shared" si="1"/>
        <v>53.476456599999999</v>
      </c>
      <c r="D47">
        <f t="shared" si="2"/>
        <v>0</v>
      </c>
      <c r="E47">
        <f t="shared" si="3"/>
        <v>0</v>
      </c>
      <c r="F47" t="str">
        <f t="shared" si="4"/>
        <v>asphalt</v>
      </c>
      <c r="G47">
        <f t="shared" si="5"/>
        <v>0</v>
      </c>
      <c r="H47" t="str">
        <f t="shared" si="6"/>
        <v>secondary</v>
      </c>
      <c r="I47">
        <f t="shared" si="7"/>
        <v>0</v>
      </c>
      <c r="J47" t="str">
        <f t="shared" si="8"/>
        <v>both</v>
      </c>
      <c r="K47" t="str">
        <f t="shared" si="9"/>
        <v>sidewalk</v>
      </c>
    </row>
    <row r="48" spans="1:11" x14ac:dyDescent="0.2">
      <c r="A48" s="2">
        <v>155768440</v>
      </c>
      <c r="B48">
        <f t="shared" si="0"/>
        <v>-2.2358720999999999</v>
      </c>
      <c r="C48">
        <f t="shared" si="1"/>
        <v>53.478751600000002</v>
      </c>
      <c r="D48">
        <f t="shared" si="2"/>
        <v>0</v>
      </c>
      <c r="E48">
        <f t="shared" si="3"/>
        <v>0</v>
      </c>
      <c r="F48" t="str">
        <f t="shared" si="4"/>
        <v>asphalt</v>
      </c>
      <c r="G48">
        <f t="shared" si="5"/>
        <v>0</v>
      </c>
      <c r="H48" t="str">
        <f t="shared" si="6"/>
        <v>unclassified</v>
      </c>
      <c r="I48">
        <f t="shared" si="7"/>
        <v>0</v>
      </c>
      <c r="J48" t="str">
        <f t="shared" si="8"/>
        <v>both</v>
      </c>
      <c r="K48" t="str">
        <f t="shared" si="9"/>
        <v>sidewalk</v>
      </c>
    </row>
    <row r="49" spans="1:11" x14ac:dyDescent="0.2">
      <c r="A49" s="2">
        <v>155768640</v>
      </c>
      <c r="B49">
        <f t="shared" si="0"/>
        <v>-2.2370057999999999</v>
      </c>
      <c r="C49">
        <f t="shared" si="1"/>
        <v>53.476965900000003</v>
      </c>
      <c r="D49">
        <f t="shared" si="2"/>
        <v>0</v>
      </c>
      <c r="E49">
        <f t="shared" si="3"/>
        <v>0</v>
      </c>
      <c r="F49" t="str">
        <f t="shared" si="4"/>
        <v>paving_stones</v>
      </c>
      <c r="G49">
        <f t="shared" si="5"/>
        <v>0</v>
      </c>
      <c r="H49" t="str">
        <f t="shared" si="6"/>
        <v>living_street</v>
      </c>
      <c r="I49">
        <f t="shared" si="7"/>
        <v>0</v>
      </c>
      <c r="J49" t="str">
        <f t="shared" si="8"/>
        <v>both</v>
      </c>
      <c r="K49" t="str">
        <f t="shared" si="9"/>
        <v>sidewalk</v>
      </c>
    </row>
    <row r="50" spans="1:11" x14ac:dyDescent="0.2">
      <c r="A50" s="2">
        <v>155768700</v>
      </c>
      <c r="B50">
        <f t="shared" si="0"/>
        <v>-2.2368782</v>
      </c>
      <c r="C50">
        <f t="shared" si="1"/>
        <v>53.476818000000002</v>
      </c>
      <c r="D50">
        <f t="shared" si="2"/>
        <v>0</v>
      </c>
      <c r="E50">
        <f t="shared" si="3"/>
        <v>0</v>
      </c>
      <c r="F50" t="str">
        <f t="shared" si="4"/>
        <v>asphalt</v>
      </c>
      <c r="G50">
        <f t="shared" si="5"/>
        <v>0</v>
      </c>
      <c r="H50" t="str">
        <f t="shared" si="6"/>
        <v>unclassified</v>
      </c>
      <c r="I50">
        <f t="shared" si="7"/>
        <v>0</v>
      </c>
      <c r="J50" t="str">
        <f t="shared" si="8"/>
        <v>both</v>
      </c>
      <c r="K50" t="str">
        <f t="shared" si="9"/>
        <v>sidewalk</v>
      </c>
    </row>
    <row r="51" spans="1:11" x14ac:dyDescent="0.2">
      <c r="A51" s="2">
        <v>166584380</v>
      </c>
      <c r="B51">
        <f t="shared" si="0"/>
        <v>-2.2384811</v>
      </c>
      <c r="C51">
        <f t="shared" si="1"/>
        <v>53.498266600000001</v>
      </c>
      <c r="D51">
        <f t="shared" si="2"/>
        <v>0</v>
      </c>
      <c r="E51">
        <f t="shared" si="3"/>
        <v>0</v>
      </c>
      <c r="F51" t="str">
        <f t="shared" si="4"/>
        <v>asphalt</v>
      </c>
      <c r="G51">
        <f t="shared" si="5"/>
        <v>0</v>
      </c>
      <c r="H51" t="str">
        <f t="shared" si="6"/>
        <v>unclassified</v>
      </c>
      <c r="I51">
        <f t="shared" si="7"/>
        <v>0</v>
      </c>
      <c r="J51" t="str">
        <f t="shared" si="8"/>
        <v>both</v>
      </c>
      <c r="K51" t="str">
        <f t="shared" si="9"/>
        <v>sidewalk</v>
      </c>
    </row>
    <row r="52" spans="1:11" x14ac:dyDescent="0.2">
      <c r="A52" s="2">
        <v>169764230</v>
      </c>
      <c r="B52">
        <f t="shared" si="0"/>
        <v>-2.2408510000000001</v>
      </c>
      <c r="C52">
        <f t="shared" si="1"/>
        <v>53.473903499999999</v>
      </c>
      <c r="D52">
        <f t="shared" si="2"/>
        <v>0</v>
      </c>
      <c r="E52">
        <f t="shared" si="3"/>
        <v>0</v>
      </c>
      <c r="F52" t="str">
        <f t="shared" si="4"/>
        <v>paving_stones</v>
      </c>
      <c r="G52">
        <f t="shared" si="5"/>
        <v>0</v>
      </c>
      <c r="H52" t="str">
        <f t="shared" si="6"/>
        <v>unclassified</v>
      </c>
      <c r="I52">
        <f t="shared" si="7"/>
        <v>0</v>
      </c>
      <c r="J52" t="str">
        <f t="shared" si="8"/>
        <v>left</v>
      </c>
      <c r="K52" t="str">
        <f t="shared" si="9"/>
        <v>sidewalk</v>
      </c>
    </row>
    <row r="53" spans="1:11" x14ac:dyDescent="0.2">
      <c r="A53" s="2">
        <v>171646120</v>
      </c>
      <c r="B53">
        <f t="shared" si="0"/>
        <v>-2.2615688</v>
      </c>
      <c r="C53">
        <f t="shared" si="1"/>
        <v>53.475030699999998</v>
      </c>
      <c r="D53">
        <f t="shared" si="2"/>
        <v>0</v>
      </c>
      <c r="E53">
        <f t="shared" si="3"/>
        <v>0</v>
      </c>
      <c r="F53">
        <f t="shared" si="4"/>
        <v>0</v>
      </c>
      <c r="G53">
        <f t="shared" si="5"/>
        <v>0</v>
      </c>
      <c r="H53" t="str">
        <f t="shared" si="6"/>
        <v>trunk</v>
      </c>
      <c r="I53">
        <f t="shared" si="7"/>
        <v>0</v>
      </c>
      <c r="J53" t="str">
        <f t="shared" si="8"/>
        <v>left</v>
      </c>
      <c r="K53" t="str">
        <f t="shared" si="9"/>
        <v>sidewalk</v>
      </c>
    </row>
    <row r="54" spans="1:11" x14ac:dyDescent="0.2">
      <c r="A54" s="2">
        <v>172067270</v>
      </c>
      <c r="B54">
        <f t="shared" si="0"/>
        <v>-2.2389386999999998</v>
      </c>
      <c r="C54">
        <f t="shared" si="1"/>
        <v>53.473649199999997</v>
      </c>
      <c r="D54">
        <f t="shared" si="2"/>
        <v>0</v>
      </c>
      <c r="E54">
        <f t="shared" si="3"/>
        <v>0</v>
      </c>
      <c r="F54" t="str">
        <f t="shared" si="4"/>
        <v>asphalt</v>
      </c>
      <c r="G54">
        <f t="shared" si="5"/>
        <v>0</v>
      </c>
      <c r="H54" t="str">
        <f t="shared" si="6"/>
        <v>unclassified</v>
      </c>
      <c r="I54">
        <f t="shared" si="7"/>
        <v>0</v>
      </c>
      <c r="J54" t="str">
        <f t="shared" si="8"/>
        <v>both</v>
      </c>
      <c r="K54" t="str">
        <f t="shared" si="9"/>
        <v>sidewalk</v>
      </c>
    </row>
    <row r="55" spans="1:11" x14ac:dyDescent="0.2">
      <c r="A55" s="2">
        <v>184507800</v>
      </c>
      <c r="B55">
        <f t="shared" si="0"/>
        <v>-2.2396821</v>
      </c>
      <c r="C55">
        <f t="shared" si="1"/>
        <v>53.472432900000001</v>
      </c>
      <c r="D55">
        <f t="shared" si="2"/>
        <v>0</v>
      </c>
      <c r="E55">
        <f t="shared" si="3"/>
        <v>0</v>
      </c>
      <c r="F55" t="str">
        <f t="shared" si="4"/>
        <v>asphalt</v>
      </c>
      <c r="G55">
        <f t="shared" si="5"/>
        <v>0</v>
      </c>
      <c r="H55" t="str">
        <f t="shared" si="6"/>
        <v>unclassified</v>
      </c>
      <c r="I55">
        <f t="shared" si="7"/>
        <v>0</v>
      </c>
      <c r="J55" t="str">
        <f t="shared" si="8"/>
        <v>both</v>
      </c>
      <c r="K55" t="str">
        <f t="shared" si="9"/>
        <v>sidewalk</v>
      </c>
    </row>
    <row r="56" spans="1:11" x14ac:dyDescent="0.2">
      <c r="A56" s="2">
        <v>184507810</v>
      </c>
      <c r="B56">
        <f t="shared" si="0"/>
        <v>-2.2403382999999999</v>
      </c>
      <c r="C56">
        <f t="shared" si="1"/>
        <v>53.473154200000003</v>
      </c>
      <c r="D56">
        <f t="shared" si="2"/>
        <v>0</v>
      </c>
      <c r="E56">
        <f t="shared" si="3"/>
        <v>0</v>
      </c>
      <c r="F56" t="str">
        <f t="shared" si="4"/>
        <v>asphalt</v>
      </c>
      <c r="G56">
        <f t="shared" si="5"/>
        <v>0</v>
      </c>
      <c r="H56" t="str">
        <f t="shared" si="6"/>
        <v>unclassified</v>
      </c>
      <c r="I56">
        <f t="shared" si="7"/>
        <v>0</v>
      </c>
      <c r="J56" t="str">
        <f t="shared" si="8"/>
        <v>both</v>
      </c>
      <c r="K56" t="str">
        <f t="shared" si="9"/>
        <v>sidewalk</v>
      </c>
    </row>
    <row r="57" spans="1:11" x14ac:dyDescent="0.2">
      <c r="A57" s="2">
        <v>184507820</v>
      </c>
      <c r="B57">
        <f t="shared" si="0"/>
        <v>-2.2414931999999999</v>
      </c>
      <c r="C57">
        <f t="shared" si="1"/>
        <v>53.474584399999998</v>
      </c>
      <c r="D57">
        <f t="shared" si="2"/>
        <v>0</v>
      </c>
      <c r="E57">
        <f t="shared" si="3"/>
        <v>0</v>
      </c>
      <c r="F57" t="str">
        <f t="shared" si="4"/>
        <v>asphalt</v>
      </c>
      <c r="G57">
        <f t="shared" si="5"/>
        <v>0</v>
      </c>
      <c r="H57" t="str">
        <f t="shared" si="6"/>
        <v>secondary</v>
      </c>
      <c r="I57">
        <f t="shared" si="7"/>
        <v>0</v>
      </c>
      <c r="J57" t="str">
        <f t="shared" si="8"/>
        <v>left</v>
      </c>
      <c r="K57" t="str">
        <f t="shared" si="9"/>
        <v>sidewalk</v>
      </c>
    </row>
    <row r="58" spans="1:11" x14ac:dyDescent="0.2">
      <c r="A58" s="2">
        <v>185847430</v>
      </c>
      <c r="B58">
        <f t="shared" si="0"/>
        <v>-2.2251582999999999</v>
      </c>
      <c r="C58">
        <f t="shared" si="1"/>
        <v>53.479162799999997</v>
      </c>
      <c r="D58">
        <f t="shared" si="2"/>
        <v>0</v>
      </c>
      <c r="E58">
        <f t="shared" si="3"/>
        <v>0</v>
      </c>
      <c r="F58">
        <f t="shared" si="4"/>
        <v>0</v>
      </c>
      <c r="G58">
        <f t="shared" si="5"/>
        <v>0</v>
      </c>
      <c r="H58" t="str">
        <f t="shared" si="6"/>
        <v>residential</v>
      </c>
      <c r="I58">
        <f t="shared" si="7"/>
        <v>0</v>
      </c>
      <c r="J58" t="str">
        <f t="shared" si="8"/>
        <v>none</v>
      </c>
      <c r="K58" t="str">
        <f t="shared" si="9"/>
        <v>sidewalk</v>
      </c>
    </row>
    <row r="59" spans="1:11" x14ac:dyDescent="0.2">
      <c r="A59" s="2">
        <v>187372880</v>
      </c>
      <c r="B59">
        <f t="shared" si="0"/>
        <v>-2.2389269999999999</v>
      </c>
      <c r="C59">
        <f t="shared" si="1"/>
        <v>53.479956600000001</v>
      </c>
      <c r="D59">
        <f t="shared" si="2"/>
        <v>0</v>
      </c>
      <c r="E59">
        <f t="shared" si="3"/>
        <v>0</v>
      </c>
      <c r="F59" t="str">
        <f t="shared" si="4"/>
        <v>asphalt</v>
      </c>
      <c r="G59">
        <f t="shared" si="5"/>
        <v>0</v>
      </c>
      <c r="H59" t="str">
        <f t="shared" si="6"/>
        <v>tertiary</v>
      </c>
      <c r="I59">
        <f t="shared" si="7"/>
        <v>0</v>
      </c>
      <c r="J59" t="str">
        <f t="shared" si="8"/>
        <v>both</v>
      </c>
      <c r="K59" t="str">
        <f t="shared" si="9"/>
        <v>sidewalk</v>
      </c>
    </row>
    <row r="60" spans="1:11" x14ac:dyDescent="0.2">
      <c r="A60" s="2">
        <v>187373200</v>
      </c>
      <c r="B60">
        <f t="shared" si="0"/>
        <v>-2.2373623</v>
      </c>
      <c r="C60">
        <f t="shared" si="1"/>
        <v>53.477092900000002</v>
      </c>
      <c r="D60">
        <f t="shared" si="2"/>
        <v>0</v>
      </c>
      <c r="E60">
        <f t="shared" si="3"/>
        <v>0</v>
      </c>
      <c r="F60" t="str">
        <f t="shared" si="4"/>
        <v>asphalt</v>
      </c>
      <c r="G60">
        <f t="shared" si="5"/>
        <v>0</v>
      </c>
      <c r="H60" t="str">
        <f t="shared" si="6"/>
        <v>unclassified</v>
      </c>
      <c r="I60">
        <f t="shared" si="7"/>
        <v>0</v>
      </c>
      <c r="J60" t="str">
        <f t="shared" si="8"/>
        <v>both</v>
      </c>
      <c r="K60" t="str">
        <f t="shared" si="9"/>
        <v>sidewalk</v>
      </c>
    </row>
    <row r="61" spans="1:11" x14ac:dyDescent="0.2">
      <c r="A61" s="2">
        <v>187373210</v>
      </c>
      <c r="B61">
        <f t="shared" si="0"/>
        <v>-2.2363095</v>
      </c>
      <c r="C61">
        <f t="shared" si="1"/>
        <v>53.477721199999998</v>
      </c>
      <c r="D61">
        <f t="shared" si="2"/>
        <v>0</v>
      </c>
      <c r="E61">
        <f t="shared" si="3"/>
        <v>0</v>
      </c>
      <c r="F61" t="str">
        <f t="shared" si="4"/>
        <v>asphalt</v>
      </c>
      <c r="G61">
        <f t="shared" si="5"/>
        <v>0</v>
      </c>
      <c r="H61" t="str">
        <f t="shared" si="6"/>
        <v>unclassified</v>
      </c>
      <c r="I61">
        <f t="shared" si="7"/>
        <v>0</v>
      </c>
      <c r="J61" t="str">
        <f t="shared" si="8"/>
        <v>both</v>
      </c>
      <c r="K61" t="str">
        <f t="shared" si="9"/>
        <v>sidewalk</v>
      </c>
    </row>
    <row r="62" spans="1:11" x14ac:dyDescent="0.2">
      <c r="A62" s="2">
        <v>187813120</v>
      </c>
      <c r="B62">
        <f t="shared" si="0"/>
        <v>-2.2405216000000001</v>
      </c>
      <c r="C62">
        <f t="shared" si="1"/>
        <v>53.473949900000001</v>
      </c>
      <c r="D62">
        <f t="shared" si="2"/>
        <v>0</v>
      </c>
      <c r="E62">
        <f t="shared" si="3"/>
        <v>0</v>
      </c>
      <c r="F62" t="str">
        <f t="shared" si="4"/>
        <v>asphalt</v>
      </c>
      <c r="G62">
        <f t="shared" si="5"/>
        <v>0</v>
      </c>
      <c r="H62" t="str">
        <f t="shared" si="6"/>
        <v>primary</v>
      </c>
      <c r="I62">
        <f t="shared" si="7"/>
        <v>0</v>
      </c>
      <c r="J62" t="str">
        <f t="shared" si="8"/>
        <v>both</v>
      </c>
      <c r="K62" t="str">
        <f t="shared" si="9"/>
        <v>sidewalk</v>
      </c>
    </row>
    <row r="63" spans="1:11" x14ac:dyDescent="0.2">
      <c r="A63" s="2">
        <v>187813150</v>
      </c>
      <c r="B63">
        <f t="shared" si="0"/>
        <v>-2.2401835000000001</v>
      </c>
      <c r="C63">
        <f t="shared" si="1"/>
        <v>53.473587600000002</v>
      </c>
      <c r="D63">
        <f t="shared" si="2"/>
        <v>0</v>
      </c>
      <c r="E63">
        <f t="shared" si="3"/>
        <v>0</v>
      </c>
      <c r="F63" t="str">
        <f t="shared" si="4"/>
        <v>asphalt</v>
      </c>
      <c r="G63">
        <f t="shared" si="5"/>
        <v>0</v>
      </c>
      <c r="H63" t="str">
        <f t="shared" si="6"/>
        <v>primary</v>
      </c>
      <c r="I63">
        <f t="shared" si="7"/>
        <v>0</v>
      </c>
      <c r="J63" t="str">
        <f t="shared" si="8"/>
        <v>both</v>
      </c>
      <c r="K63" t="str">
        <f t="shared" si="9"/>
        <v>sidewalk</v>
      </c>
    </row>
    <row r="64" spans="1:11" x14ac:dyDescent="0.2">
      <c r="A64" s="2">
        <v>196377620</v>
      </c>
      <c r="B64">
        <f t="shared" si="0"/>
        <v>-2.2368036999999998</v>
      </c>
      <c r="C64">
        <f t="shared" si="1"/>
        <v>53.4786438</v>
      </c>
      <c r="D64">
        <f t="shared" si="2"/>
        <v>0</v>
      </c>
      <c r="E64">
        <f t="shared" si="3"/>
        <v>0</v>
      </c>
      <c r="F64" t="str">
        <f t="shared" si="4"/>
        <v>asphalt</v>
      </c>
      <c r="G64">
        <f t="shared" si="5"/>
        <v>0</v>
      </c>
      <c r="H64" t="str">
        <f t="shared" si="6"/>
        <v>unclassified</v>
      </c>
      <c r="I64">
        <f t="shared" si="7"/>
        <v>0</v>
      </c>
      <c r="J64" t="str">
        <f t="shared" si="8"/>
        <v>both</v>
      </c>
      <c r="K64" t="str">
        <f t="shared" si="9"/>
        <v>sidewalk</v>
      </c>
    </row>
    <row r="65" spans="1:11" x14ac:dyDescent="0.2">
      <c r="A65" s="2">
        <v>196377630</v>
      </c>
      <c r="B65">
        <f t="shared" si="0"/>
        <v>-2.2371533000000001</v>
      </c>
      <c r="C65">
        <f t="shared" si="1"/>
        <v>53.478847600000002</v>
      </c>
      <c r="D65">
        <f t="shared" si="2"/>
        <v>0</v>
      </c>
      <c r="E65">
        <f t="shared" si="3"/>
        <v>0</v>
      </c>
      <c r="F65" t="str">
        <f t="shared" si="4"/>
        <v>asphalt</v>
      </c>
      <c r="G65">
        <f t="shared" si="5"/>
        <v>0</v>
      </c>
      <c r="H65" t="str">
        <f t="shared" si="6"/>
        <v>unclassified</v>
      </c>
      <c r="I65">
        <f t="shared" si="7"/>
        <v>0</v>
      </c>
      <c r="J65" t="str">
        <f t="shared" si="8"/>
        <v>both</v>
      </c>
      <c r="K65" t="str">
        <f t="shared" si="9"/>
        <v>sidewalk</v>
      </c>
    </row>
    <row r="66" spans="1:11" x14ac:dyDescent="0.2">
      <c r="A66" s="2">
        <v>197713160</v>
      </c>
      <c r="B66">
        <f t="shared" ref="B66:B91" si="10">VLOOKUP($A66,sw,2,FALSE)</f>
        <v>-2.2377633000000001</v>
      </c>
      <c r="C66">
        <f t="shared" ref="C66:C91" si="11">VLOOKUP($A66,sw,3,FALSE)</f>
        <v>53.4790536</v>
      </c>
      <c r="D66">
        <f t="shared" ref="D66:D91" si="12">VLOOKUP($A66,sw,4,FALSE)</f>
        <v>0</v>
      </c>
      <c r="E66">
        <f t="shared" ref="E66:E91" si="13">VLOOKUP($A66,sw,5,FALSE)</f>
        <v>0</v>
      </c>
      <c r="F66" t="str">
        <f t="shared" ref="F66:F91" si="14">VLOOKUP($A66,sw,6,FALSE)</f>
        <v>asphalt</v>
      </c>
      <c r="G66">
        <f t="shared" ref="G66:G91" si="15">VLOOKUP($A66,sw,7,FALSE)</f>
        <v>0</v>
      </c>
      <c r="H66" t="str">
        <f t="shared" ref="H66:H91" si="16">VLOOKUP($A66,sw,8,FALSE)</f>
        <v>primary</v>
      </c>
      <c r="I66">
        <f t="shared" ref="I66:I91" si="17">VLOOKUP($A66,sw,9,FALSE)</f>
        <v>0</v>
      </c>
      <c r="J66" t="str">
        <f t="shared" ref="J66:J91" si="18">VLOOKUP($A66,sw,10,FALSE)</f>
        <v>both</v>
      </c>
      <c r="K66" t="str">
        <f t="shared" ref="K66:K91" si="19">VLOOKUP($A66,sw,11,FALSE)</f>
        <v>sidewalk</v>
      </c>
    </row>
    <row r="67" spans="1:11" x14ac:dyDescent="0.2">
      <c r="A67" s="2">
        <v>197713170</v>
      </c>
      <c r="B67">
        <f t="shared" si="10"/>
        <v>-2.2381403999999998</v>
      </c>
      <c r="C67">
        <f t="shared" si="11"/>
        <v>53.476981299999998</v>
      </c>
      <c r="D67">
        <f t="shared" si="12"/>
        <v>0</v>
      </c>
      <c r="E67">
        <f t="shared" si="13"/>
        <v>0</v>
      </c>
      <c r="F67" t="str">
        <f t="shared" si="14"/>
        <v>asphalt</v>
      </c>
      <c r="G67">
        <f t="shared" si="15"/>
        <v>0</v>
      </c>
      <c r="H67" t="str">
        <f t="shared" si="16"/>
        <v>unclassified</v>
      </c>
      <c r="I67">
        <f t="shared" si="17"/>
        <v>0</v>
      </c>
      <c r="J67" t="str">
        <f t="shared" si="18"/>
        <v>both</v>
      </c>
      <c r="K67" t="str">
        <f t="shared" si="19"/>
        <v>sidewalk</v>
      </c>
    </row>
    <row r="68" spans="1:11" x14ac:dyDescent="0.2">
      <c r="A68" s="2">
        <v>200744440</v>
      </c>
      <c r="B68">
        <f t="shared" si="10"/>
        <v>-2.236246</v>
      </c>
      <c r="C68">
        <f t="shared" si="11"/>
        <v>53.479992099999997</v>
      </c>
      <c r="D68">
        <f t="shared" si="12"/>
        <v>0</v>
      </c>
      <c r="E68">
        <f t="shared" si="13"/>
        <v>0</v>
      </c>
      <c r="F68" t="str">
        <f t="shared" si="14"/>
        <v>asphalt</v>
      </c>
      <c r="G68">
        <f t="shared" si="15"/>
        <v>0</v>
      </c>
      <c r="H68" t="str">
        <f t="shared" si="16"/>
        <v>primary</v>
      </c>
      <c r="I68">
        <f t="shared" si="17"/>
        <v>0</v>
      </c>
      <c r="J68" t="str">
        <f t="shared" si="18"/>
        <v>both</v>
      </c>
      <c r="K68" t="str">
        <f t="shared" si="19"/>
        <v>sidewalk</v>
      </c>
    </row>
    <row r="69" spans="1:11" x14ac:dyDescent="0.2">
      <c r="A69" s="2">
        <v>215361320</v>
      </c>
      <c r="B69">
        <f t="shared" si="10"/>
        <v>-2.2799803999999999</v>
      </c>
      <c r="C69">
        <f t="shared" si="11"/>
        <v>53.374634700000001</v>
      </c>
      <c r="D69">
        <f t="shared" si="12"/>
        <v>0</v>
      </c>
      <c r="E69">
        <f t="shared" si="13"/>
        <v>0</v>
      </c>
      <c r="F69">
        <f t="shared" si="14"/>
        <v>0</v>
      </c>
      <c r="G69">
        <f t="shared" si="15"/>
        <v>0</v>
      </c>
      <c r="H69" t="str">
        <f t="shared" si="16"/>
        <v>pedestrian</v>
      </c>
      <c r="I69">
        <f t="shared" si="17"/>
        <v>0</v>
      </c>
      <c r="J69" t="str">
        <f t="shared" si="18"/>
        <v>both</v>
      </c>
      <c r="K69" t="str">
        <f t="shared" si="19"/>
        <v>sidewalk</v>
      </c>
    </row>
    <row r="70" spans="1:11" x14ac:dyDescent="0.2">
      <c r="A70" s="2">
        <v>215668330</v>
      </c>
      <c r="B70">
        <f t="shared" si="10"/>
        <v>-2.2400901000000002</v>
      </c>
      <c r="C70">
        <f t="shared" si="11"/>
        <v>53.473472399999999</v>
      </c>
      <c r="D70">
        <f t="shared" si="12"/>
        <v>0</v>
      </c>
      <c r="E70">
        <f t="shared" si="13"/>
        <v>0</v>
      </c>
      <c r="F70" t="str">
        <f t="shared" si="14"/>
        <v>asphalt</v>
      </c>
      <c r="G70">
        <f t="shared" si="15"/>
        <v>0</v>
      </c>
      <c r="H70" t="str">
        <f t="shared" si="16"/>
        <v>primary</v>
      </c>
      <c r="I70">
        <f t="shared" si="17"/>
        <v>0</v>
      </c>
      <c r="J70" t="str">
        <f t="shared" si="18"/>
        <v>both</v>
      </c>
      <c r="K70" t="str">
        <f t="shared" si="19"/>
        <v>sidewalk</v>
      </c>
    </row>
    <row r="71" spans="1:11" x14ac:dyDescent="0.2">
      <c r="A71" s="2">
        <v>224129760</v>
      </c>
      <c r="B71">
        <f t="shared" si="10"/>
        <v>-2.2440601999999998</v>
      </c>
      <c r="C71">
        <f t="shared" si="11"/>
        <v>53.468359700000001</v>
      </c>
      <c r="D71">
        <f t="shared" si="12"/>
        <v>0</v>
      </c>
      <c r="E71">
        <f t="shared" si="13"/>
        <v>0</v>
      </c>
      <c r="F71" t="str">
        <f t="shared" si="14"/>
        <v>paved</v>
      </c>
      <c r="G71">
        <f t="shared" si="15"/>
        <v>0</v>
      </c>
      <c r="H71" t="str">
        <f t="shared" si="16"/>
        <v>footway</v>
      </c>
      <c r="I71">
        <f t="shared" si="17"/>
        <v>0</v>
      </c>
      <c r="J71" t="str">
        <f t="shared" si="18"/>
        <v>none</v>
      </c>
      <c r="K71" t="str">
        <f t="shared" si="19"/>
        <v>sidewalk</v>
      </c>
    </row>
    <row r="72" spans="1:11" x14ac:dyDescent="0.2">
      <c r="A72" s="2">
        <v>247329020</v>
      </c>
      <c r="B72">
        <f t="shared" si="10"/>
        <v>-2.2389239999999999</v>
      </c>
      <c r="C72">
        <f t="shared" si="11"/>
        <v>53.477362100000001</v>
      </c>
      <c r="D72">
        <f t="shared" si="12"/>
        <v>0</v>
      </c>
      <c r="E72">
        <f t="shared" si="13"/>
        <v>0</v>
      </c>
      <c r="F72" t="str">
        <f t="shared" si="14"/>
        <v>asphalt</v>
      </c>
      <c r="G72">
        <f t="shared" si="15"/>
        <v>0</v>
      </c>
      <c r="H72" t="str">
        <f t="shared" si="16"/>
        <v>residential</v>
      </c>
      <c r="I72">
        <f t="shared" si="17"/>
        <v>0</v>
      </c>
      <c r="J72" t="str">
        <f t="shared" si="18"/>
        <v>both</v>
      </c>
      <c r="K72" t="str">
        <f t="shared" si="19"/>
        <v>sidewalk</v>
      </c>
    </row>
    <row r="73" spans="1:11" x14ac:dyDescent="0.2">
      <c r="A73" s="2">
        <v>248215540</v>
      </c>
      <c r="B73">
        <f t="shared" si="10"/>
        <v>-2.241028</v>
      </c>
      <c r="C73">
        <f t="shared" si="11"/>
        <v>53.4769863</v>
      </c>
      <c r="D73">
        <f t="shared" si="12"/>
        <v>0</v>
      </c>
      <c r="E73">
        <f t="shared" si="13"/>
        <v>0</v>
      </c>
      <c r="F73" t="str">
        <f t="shared" si="14"/>
        <v>asphalt</v>
      </c>
      <c r="G73">
        <f t="shared" si="15"/>
        <v>0</v>
      </c>
      <c r="H73" t="str">
        <f t="shared" si="16"/>
        <v>primary</v>
      </c>
      <c r="I73">
        <f t="shared" si="17"/>
        <v>0</v>
      </c>
      <c r="J73" t="str">
        <f t="shared" si="18"/>
        <v>both</v>
      </c>
      <c r="K73" t="str">
        <f t="shared" si="19"/>
        <v>sidewalk</v>
      </c>
    </row>
    <row r="74" spans="1:11" x14ac:dyDescent="0.2">
      <c r="A74" s="2">
        <v>249112960</v>
      </c>
      <c r="B74">
        <f t="shared" si="10"/>
        <v>-2.2375820000000002</v>
      </c>
      <c r="C74">
        <f t="shared" si="11"/>
        <v>53.479306899999997</v>
      </c>
      <c r="D74">
        <f t="shared" si="12"/>
        <v>0</v>
      </c>
      <c r="E74">
        <f t="shared" si="13"/>
        <v>0</v>
      </c>
      <c r="F74" t="str">
        <f t="shared" si="14"/>
        <v>asphalt</v>
      </c>
      <c r="G74">
        <f t="shared" si="15"/>
        <v>0</v>
      </c>
      <c r="H74" t="str">
        <f t="shared" si="16"/>
        <v>tertiary</v>
      </c>
      <c r="I74">
        <f t="shared" si="17"/>
        <v>0</v>
      </c>
      <c r="J74" t="str">
        <f t="shared" si="18"/>
        <v>both</v>
      </c>
      <c r="K74" t="str">
        <f t="shared" si="19"/>
        <v>sidewalk</v>
      </c>
    </row>
    <row r="75" spans="1:11" x14ac:dyDescent="0.2">
      <c r="A75" s="2">
        <v>249112970</v>
      </c>
      <c r="B75">
        <f t="shared" si="10"/>
        <v>-2.2379631999999998</v>
      </c>
      <c r="C75">
        <f t="shared" si="11"/>
        <v>53.476373100000004</v>
      </c>
      <c r="D75">
        <f t="shared" si="12"/>
        <v>0</v>
      </c>
      <c r="E75">
        <f t="shared" si="13"/>
        <v>0</v>
      </c>
      <c r="F75" t="str">
        <f t="shared" si="14"/>
        <v>paved</v>
      </c>
      <c r="G75">
        <f t="shared" si="15"/>
        <v>0</v>
      </c>
      <c r="H75" t="str">
        <f t="shared" si="16"/>
        <v>living_street</v>
      </c>
      <c r="I75">
        <f t="shared" si="17"/>
        <v>0</v>
      </c>
      <c r="J75" t="str">
        <f t="shared" si="18"/>
        <v>both</v>
      </c>
      <c r="K75" t="str">
        <f t="shared" si="19"/>
        <v>sidewalk</v>
      </c>
    </row>
    <row r="76" spans="1:11" x14ac:dyDescent="0.2">
      <c r="A76" s="2">
        <v>249112980</v>
      </c>
      <c r="B76">
        <f t="shared" si="10"/>
        <v>-2.2376469000000001</v>
      </c>
      <c r="C76">
        <f t="shared" si="11"/>
        <v>53.479275299999998</v>
      </c>
      <c r="D76">
        <f t="shared" si="12"/>
        <v>0</v>
      </c>
      <c r="E76">
        <f t="shared" si="13"/>
        <v>0</v>
      </c>
      <c r="F76" t="str">
        <f t="shared" si="14"/>
        <v>asphalt</v>
      </c>
      <c r="G76">
        <f t="shared" si="15"/>
        <v>0</v>
      </c>
      <c r="H76" t="str">
        <f t="shared" si="16"/>
        <v>tertiary</v>
      </c>
      <c r="I76">
        <f t="shared" si="17"/>
        <v>0</v>
      </c>
      <c r="J76" t="str">
        <f t="shared" si="18"/>
        <v>both</v>
      </c>
      <c r="K76" t="str">
        <f t="shared" si="19"/>
        <v>sidewalk</v>
      </c>
    </row>
    <row r="77" spans="1:11" x14ac:dyDescent="0.2">
      <c r="A77" s="2">
        <v>249112990</v>
      </c>
      <c r="B77">
        <f t="shared" si="10"/>
        <v>-2.2360329999999999</v>
      </c>
      <c r="C77">
        <f t="shared" si="11"/>
        <v>53.476341900000001</v>
      </c>
      <c r="D77">
        <f t="shared" si="12"/>
        <v>0</v>
      </c>
      <c r="E77">
        <f t="shared" si="13"/>
        <v>0</v>
      </c>
      <c r="F77" t="str">
        <f t="shared" si="14"/>
        <v>asphalt</v>
      </c>
      <c r="G77">
        <f t="shared" si="15"/>
        <v>0</v>
      </c>
      <c r="H77" t="str">
        <f t="shared" si="16"/>
        <v>unclassified</v>
      </c>
      <c r="I77">
        <f t="shared" si="17"/>
        <v>0</v>
      </c>
      <c r="J77" t="str">
        <f t="shared" si="18"/>
        <v>both</v>
      </c>
      <c r="K77" t="str">
        <f t="shared" si="19"/>
        <v>sidewalk</v>
      </c>
    </row>
    <row r="78" spans="1:11" x14ac:dyDescent="0.2">
      <c r="A78" s="2">
        <v>250129520</v>
      </c>
      <c r="B78">
        <f t="shared" si="10"/>
        <v>-2.2339242000000001</v>
      </c>
      <c r="C78">
        <f t="shared" si="11"/>
        <v>53.477785500000003</v>
      </c>
      <c r="D78">
        <f t="shared" si="12"/>
        <v>0</v>
      </c>
      <c r="E78">
        <f t="shared" si="13"/>
        <v>0</v>
      </c>
      <c r="F78" t="str">
        <f t="shared" si="14"/>
        <v>asphalt</v>
      </c>
      <c r="G78">
        <f t="shared" si="15"/>
        <v>0</v>
      </c>
      <c r="H78" t="str">
        <f t="shared" si="16"/>
        <v>primary</v>
      </c>
      <c r="I78">
        <f t="shared" si="17"/>
        <v>0</v>
      </c>
      <c r="J78" t="str">
        <f t="shared" si="18"/>
        <v>both</v>
      </c>
      <c r="K78" t="str">
        <f t="shared" si="19"/>
        <v>sidewalk</v>
      </c>
    </row>
    <row r="79" spans="1:11" x14ac:dyDescent="0.2">
      <c r="A79" s="2">
        <v>250129530</v>
      </c>
      <c r="B79">
        <f t="shared" si="10"/>
        <v>-2.2371515999999998</v>
      </c>
      <c r="C79">
        <f t="shared" si="11"/>
        <v>53.479495300000004</v>
      </c>
      <c r="D79">
        <f t="shared" si="12"/>
        <v>0</v>
      </c>
      <c r="E79">
        <f t="shared" si="13"/>
        <v>0</v>
      </c>
      <c r="F79" t="str">
        <f t="shared" si="14"/>
        <v>asphalt</v>
      </c>
      <c r="G79">
        <f t="shared" si="15"/>
        <v>0</v>
      </c>
      <c r="H79" t="str">
        <f t="shared" si="16"/>
        <v>primary</v>
      </c>
      <c r="I79">
        <f t="shared" si="17"/>
        <v>0</v>
      </c>
      <c r="J79" t="str">
        <f t="shared" si="18"/>
        <v>both</v>
      </c>
      <c r="K79" t="str">
        <f t="shared" si="19"/>
        <v>sidewalk</v>
      </c>
    </row>
    <row r="80" spans="1:11" x14ac:dyDescent="0.2">
      <c r="A80" s="2">
        <v>250134160</v>
      </c>
      <c r="B80">
        <f t="shared" si="10"/>
        <v>-2.2425868000000002</v>
      </c>
      <c r="C80">
        <f t="shared" si="11"/>
        <v>53.4762013</v>
      </c>
      <c r="D80">
        <f t="shared" si="12"/>
        <v>0</v>
      </c>
      <c r="E80">
        <f t="shared" si="13"/>
        <v>0</v>
      </c>
      <c r="F80" t="str">
        <f t="shared" si="14"/>
        <v>asphalt</v>
      </c>
      <c r="G80">
        <f t="shared" si="15"/>
        <v>0</v>
      </c>
      <c r="H80" t="str">
        <f t="shared" si="16"/>
        <v>primary</v>
      </c>
      <c r="I80">
        <f t="shared" si="17"/>
        <v>0</v>
      </c>
      <c r="J80" t="str">
        <f t="shared" si="18"/>
        <v>both</v>
      </c>
      <c r="K80" t="str">
        <f t="shared" si="19"/>
        <v>sidewalk</v>
      </c>
    </row>
    <row r="81" spans="1:11" x14ac:dyDescent="0.2">
      <c r="A81" s="2">
        <v>300113810</v>
      </c>
      <c r="B81">
        <f t="shared" si="10"/>
        <v>-2.286016</v>
      </c>
      <c r="C81">
        <f t="shared" si="11"/>
        <v>53.369941599999997</v>
      </c>
      <c r="D81">
        <f t="shared" si="12"/>
        <v>0</v>
      </c>
      <c r="E81">
        <f t="shared" si="13"/>
        <v>0</v>
      </c>
      <c r="F81" t="str">
        <f t="shared" si="14"/>
        <v>paved</v>
      </c>
      <c r="G81">
        <f t="shared" si="15"/>
        <v>0</v>
      </c>
      <c r="H81" t="str">
        <f t="shared" si="16"/>
        <v>unclassified</v>
      </c>
      <c r="I81">
        <f t="shared" si="17"/>
        <v>0</v>
      </c>
      <c r="J81" t="str">
        <f t="shared" si="18"/>
        <v>both</v>
      </c>
      <c r="K81" t="str">
        <f t="shared" si="19"/>
        <v>sidewalk</v>
      </c>
    </row>
    <row r="82" spans="1:11" x14ac:dyDescent="0.2">
      <c r="A82" s="2">
        <v>359368920</v>
      </c>
      <c r="B82">
        <f t="shared" si="10"/>
        <v>-2.1726599000000002</v>
      </c>
      <c r="C82">
        <f t="shared" si="11"/>
        <v>53.524427899999999</v>
      </c>
      <c r="D82">
        <f t="shared" si="12"/>
        <v>0</v>
      </c>
      <c r="E82">
        <f t="shared" si="13"/>
        <v>0</v>
      </c>
      <c r="F82">
        <f t="shared" si="14"/>
        <v>0</v>
      </c>
      <c r="G82">
        <f t="shared" si="15"/>
        <v>0</v>
      </c>
      <c r="H82" t="str">
        <f t="shared" si="16"/>
        <v>cycleway</v>
      </c>
      <c r="I82">
        <f t="shared" si="17"/>
        <v>0</v>
      </c>
      <c r="J82" t="str">
        <f t="shared" si="18"/>
        <v>both</v>
      </c>
      <c r="K82" t="str">
        <f t="shared" si="19"/>
        <v>sidewalk</v>
      </c>
    </row>
    <row r="83" spans="1:11" x14ac:dyDescent="0.2">
      <c r="A83" s="2">
        <v>359377440</v>
      </c>
      <c r="B83">
        <f t="shared" si="10"/>
        <v>-2.1879618999999999</v>
      </c>
      <c r="C83">
        <f t="shared" si="11"/>
        <v>53.527403399999997</v>
      </c>
      <c r="D83">
        <f t="shared" si="12"/>
        <v>0</v>
      </c>
      <c r="E83">
        <f t="shared" si="13"/>
        <v>0</v>
      </c>
      <c r="F83">
        <f t="shared" si="14"/>
        <v>0</v>
      </c>
      <c r="G83">
        <f t="shared" si="15"/>
        <v>0</v>
      </c>
      <c r="H83" t="str">
        <f t="shared" si="16"/>
        <v>service</v>
      </c>
      <c r="I83">
        <f t="shared" si="17"/>
        <v>0</v>
      </c>
      <c r="J83" t="str">
        <f t="shared" si="18"/>
        <v>left</v>
      </c>
      <c r="K83" t="str">
        <f t="shared" si="19"/>
        <v>sidewalk</v>
      </c>
    </row>
    <row r="84" spans="1:11" x14ac:dyDescent="0.2">
      <c r="A84" s="2">
        <v>378959090</v>
      </c>
      <c r="B84">
        <f t="shared" si="10"/>
        <v>-2.2432004999999999</v>
      </c>
      <c r="C84">
        <f t="shared" si="11"/>
        <v>53.476933099999997</v>
      </c>
      <c r="D84">
        <f t="shared" si="12"/>
        <v>0</v>
      </c>
      <c r="E84">
        <f t="shared" si="13"/>
        <v>0</v>
      </c>
      <c r="F84" t="str">
        <f t="shared" si="14"/>
        <v>asphalt</v>
      </c>
      <c r="G84">
        <f t="shared" si="15"/>
        <v>0</v>
      </c>
      <c r="H84" t="str">
        <f t="shared" si="16"/>
        <v>primary</v>
      </c>
      <c r="I84">
        <f t="shared" si="17"/>
        <v>0</v>
      </c>
      <c r="J84" t="str">
        <f t="shared" si="18"/>
        <v>both</v>
      </c>
      <c r="K84" t="str">
        <f t="shared" si="19"/>
        <v>sidewalk</v>
      </c>
    </row>
    <row r="85" spans="1:11" x14ac:dyDescent="0.2">
      <c r="A85" s="2">
        <v>383042880</v>
      </c>
      <c r="B85">
        <f t="shared" si="10"/>
        <v>-2.2389858</v>
      </c>
      <c r="C85">
        <f t="shared" si="11"/>
        <v>53.476468599999997</v>
      </c>
      <c r="D85">
        <f t="shared" si="12"/>
        <v>0</v>
      </c>
      <c r="E85">
        <f t="shared" si="13"/>
        <v>0</v>
      </c>
      <c r="F85" t="str">
        <f t="shared" si="14"/>
        <v>asphalt</v>
      </c>
      <c r="G85">
        <f t="shared" si="15"/>
        <v>0</v>
      </c>
      <c r="H85" t="str">
        <f t="shared" si="16"/>
        <v>primary</v>
      </c>
      <c r="I85">
        <f t="shared" si="17"/>
        <v>0</v>
      </c>
      <c r="J85" t="str">
        <f t="shared" si="18"/>
        <v>both</v>
      </c>
      <c r="K85" t="str">
        <f t="shared" si="19"/>
        <v>sidewalk</v>
      </c>
    </row>
    <row r="86" spans="1:11" x14ac:dyDescent="0.2">
      <c r="A86" s="2">
        <v>384186340</v>
      </c>
      <c r="B86">
        <f t="shared" si="10"/>
        <v>-2.2615701000000001</v>
      </c>
      <c r="C86">
        <f t="shared" si="11"/>
        <v>53.475180600000002</v>
      </c>
      <c r="D86">
        <f t="shared" si="12"/>
        <v>0</v>
      </c>
      <c r="E86">
        <f t="shared" si="13"/>
        <v>0</v>
      </c>
      <c r="F86">
        <f t="shared" si="14"/>
        <v>0</v>
      </c>
      <c r="G86">
        <f t="shared" si="15"/>
        <v>0</v>
      </c>
      <c r="H86" t="str">
        <f t="shared" si="16"/>
        <v>trunk</v>
      </c>
      <c r="I86">
        <f t="shared" si="17"/>
        <v>0</v>
      </c>
      <c r="J86" t="str">
        <f t="shared" si="18"/>
        <v>left</v>
      </c>
      <c r="K86" t="str">
        <f t="shared" si="19"/>
        <v>sidewalk</v>
      </c>
    </row>
    <row r="87" spans="1:11" x14ac:dyDescent="0.2">
      <c r="A87" s="2">
        <v>445484320</v>
      </c>
      <c r="B87">
        <f t="shared" si="10"/>
        <v>-2.1941597000000002</v>
      </c>
      <c r="C87">
        <f t="shared" si="11"/>
        <v>53.480383199999999</v>
      </c>
      <c r="D87">
        <f t="shared" si="12"/>
        <v>0</v>
      </c>
      <c r="E87">
        <f t="shared" si="13"/>
        <v>0</v>
      </c>
      <c r="F87">
        <f t="shared" si="14"/>
        <v>0</v>
      </c>
      <c r="G87">
        <f t="shared" si="15"/>
        <v>0</v>
      </c>
      <c r="H87" t="str">
        <f t="shared" si="16"/>
        <v>service</v>
      </c>
      <c r="I87">
        <f t="shared" si="17"/>
        <v>0</v>
      </c>
      <c r="J87" t="str">
        <f t="shared" si="18"/>
        <v>left</v>
      </c>
      <c r="K87" t="str">
        <f t="shared" si="19"/>
        <v>sidewalk</v>
      </c>
    </row>
    <row r="88" spans="1:11" x14ac:dyDescent="0.2">
      <c r="A88" s="2">
        <v>445487790</v>
      </c>
      <c r="B88">
        <f t="shared" si="10"/>
        <v>-2.1935427999999999</v>
      </c>
      <c r="C88">
        <f t="shared" si="11"/>
        <v>53.480454799999997</v>
      </c>
      <c r="D88">
        <f t="shared" si="12"/>
        <v>0</v>
      </c>
      <c r="E88">
        <f t="shared" si="13"/>
        <v>0</v>
      </c>
      <c r="F88">
        <f t="shared" si="14"/>
        <v>0</v>
      </c>
      <c r="G88">
        <f t="shared" si="15"/>
        <v>0</v>
      </c>
      <c r="H88" t="str">
        <f t="shared" si="16"/>
        <v>service</v>
      </c>
      <c r="I88">
        <f t="shared" si="17"/>
        <v>0</v>
      </c>
      <c r="J88" t="str">
        <f t="shared" si="18"/>
        <v>left</v>
      </c>
      <c r="K88" t="str">
        <f t="shared" si="19"/>
        <v>sidewalk</v>
      </c>
    </row>
    <row r="89" spans="1:11" x14ac:dyDescent="0.2">
      <c r="A89" s="2">
        <v>447040860</v>
      </c>
      <c r="B89">
        <f t="shared" si="10"/>
        <v>-2.2346954999999999</v>
      </c>
      <c r="C89">
        <f t="shared" si="11"/>
        <v>53.479119799999999</v>
      </c>
      <c r="D89">
        <f t="shared" si="12"/>
        <v>0</v>
      </c>
      <c r="E89">
        <f t="shared" si="13"/>
        <v>0</v>
      </c>
      <c r="F89" t="str">
        <f t="shared" si="14"/>
        <v>asphalt</v>
      </c>
      <c r="G89">
        <f t="shared" si="15"/>
        <v>0</v>
      </c>
      <c r="H89" t="str">
        <f t="shared" si="16"/>
        <v>primary</v>
      </c>
      <c r="I89">
        <f t="shared" si="17"/>
        <v>0</v>
      </c>
      <c r="J89" t="str">
        <f t="shared" si="18"/>
        <v>both</v>
      </c>
      <c r="K89" t="str">
        <f t="shared" si="19"/>
        <v>sidewalk</v>
      </c>
    </row>
    <row r="90" spans="1:11" x14ac:dyDescent="0.2">
      <c r="A90" s="2">
        <v>448796910</v>
      </c>
      <c r="B90">
        <f t="shared" si="10"/>
        <v>-2.2411028000000002</v>
      </c>
      <c r="C90">
        <f t="shared" si="11"/>
        <v>53.474553299999997</v>
      </c>
      <c r="D90">
        <f t="shared" si="12"/>
        <v>0</v>
      </c>
      <c r="E90">
        <f t="shared" si="13"/>
        <v>0</v>
      </c>
      <c r="F90" t="str">
        <f t="shared" si="14"/>
        <v>asphalt</v>
      </c>
      <c r="G90">
        <f t="shared" si="15"/>
        <v>0</v>
      </c>
      <c r="H90" t="str">
        <f t="shared" si="16"/>
        <v>primary</v>
      </c>
      <c r="I90">
        <f t="shared" si="17"/>
        <v>0</v>
      </c>
      <c r="J90" t="str">
        <f t="shared" si="18"/>
        <v>both</v>
      </c>
      <c r="K90" t="str">
        <f t="shared" si="19"/>
        <v>sidewalk</v>
      </c>
    </row>
    <row r="91" spans="1:11" x14ac:dyDescent="0.2">
      <c r="A91" s="2">
        <v>465874410</v>
      </c>
      <c r="B91">
        <f t="shared" si="10"/>
        <v>-2.2516539999999998</v>
      </c>
      <c r="C91">
        <f t="shared" si="11"/>
        <v>53.451619000000001</v>
      </c>
      <c r="D91">
        <f t="shared" si="12"/>
        <v>0</v>
      </c>
      <c r="E91">
        <f t="shared" si="13"/>
        <v>0</v>
      </c>
      <c r="F91" t="str">
        <f t="shared" si="14"/>
        <v>asphalt</v>
      </c>
      <c r="G91">
        <f t="shared" si="15"/>
        <v>0</v>
      </c>
      <c r="H91" t="str">
        <f t="shared" si="16"/>
        <v>path</v>
      </c>
      <c r="I91">
        <f t="shared" si="17"/>
        <v>0</v>
      </c>
      <c r="J91" t="str">
        <f t="shared" si="18"/>
        <v>none</v>
      </c>
      <c r="K91" t="str">
        <f t="shared" si="19"/>
        <v>sidewalk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workbookViewId="0">
      <selection activeCell="K2" sqref="A2:K107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43</v>
      </c>
    </row>
    <row r="2" spans="1:11" x14ac:dyDescent="0.2">
      <c r="A2">
        <v>4418980</v>
      </c>
      <c r="B2">
        <v>-2.2288502000000001</v>
      </c>
      <c r="C2">
        <v>53.452314100000002</v>
      </c>
      <c r="H2" t="s">
        <v>23</v>
      </c>
      <c r="J2" t="s">
        <v>20</v>
      </c>
      <c r="K2" t="str">
        <f>IF(AND((OR(E2&lt;&gt;"",F2&lt;&gt;"",G2&lt;&gt;"")),H2="steps")=TRUE,"steps",IF(J2&lt;&gt;"","sidewalk",IF(D2&lt;&gt;"","crossing",0)))</f>
        <v>sidewalk</v>
      </c>
    </row>
    <row r="3" spans="1:11" x14ac:dyDescent="0.2">
      <c r="A3">
        <v>4908220</v>
      </c>
      <c r="B3">
        <v>-2.2285308000000001</v>
      </c>
      <c r="C3">
        <v>53.460636100000002</v>
      </c>
      <c r="F3" t="s">
        <v>18</v>
      </c>
      <c r="H3" t="s">
        <v>23</v>
      </c>
      <c r="J3" t="s">
        <v>27</v>
      </c>
      <c r="K3" t="str">
        <f>IF(AND((OR(E3&lt;&gt;"",F3&lt;&gt;"",G3&lt;&gt;"")),H3="steps")=TRUE,"steps",IF(J3&lt;&gt;"","sidewalk",IF(D3&lt;&gt;"","crossing",0)))</f>
        <v>sidewalk</v>
      </c>
    </row>
    <row r="4" spans="1:11" x14ac:dyDescent="0.2">
      <c r="A4">
        <v>85618350</v>
      </c>
      <c r="B4">
        <v>-2.2415476999999999</v>
      </c>
      <c r="C4">
        <v>53.486646399999998</v>
      </c>
      <c r="H4" t="s">
        <v>23</v>
      </c>
      <c r="J4" t="s">
        <v>35</v>
      </c>
      <c r="K4" t="str">
        <f>IF(AND((OR(E4&lt;&gt;"",F4&lt;&gt;"",G4&lt;&gt;"")),H4="steps")=TRUE,"steps",IF(J4&lt;&gt;"","sidewalk",IF(D4&lt;&gt;"","crossing",0)))</f>
        <v>sidewalk</v>
      </c>
    </row>
    <row r="5" spans="1:11" x14ac:dyDescent="0.2">
      <c r="A5">
        <v>359368920</v>
      </c>
      <c r="B5">
        <v>-2.1726599000000002</v>
      </c>
      <c r="C5">
        <v>53.524427899999999</v>
      </c>
      <c r="H5" t="s">
        <v>23</v>
      </c>
      <c r="J5" t="s">
        <v>20</v>
      </c>
      <c r="K5" t="str">
        <f>IF(AND((OR(E5&lt;&gt;"",F5&lt;&gt;"",G5&lt;&gt;"")),H5="steps")=TRUE,"steps",IF(J5&lt;&gt;"","sidewalk",IF(D5&lt;&gt;"","crossing",0)))</f>
        <v>sidewalk</v>
      </c>
    </row>
    <row r="6" spans="1:11" x14ac:dyDescent="0.2">
      <c r="A6">
        <v>224129760</v>
      </c>
      <c r="B6">
        <v>-2.2440601999999998</v>
      </c>
      <c r="C6">
        <v>53.468359700000001</v>
      </c>
      <c r="F6" t="s">
        <v>29</v>
      </c>
      <c r="H6" t="s">
        <v>42</v>
      </c>
      <c r="J6" t="s">
        <v>27</v>
      </c>
      <c r="K6" t="str">
        <f>IF(AND((OR(E6&lt;&gt;"",F6&lt;&gt;"",G6&lt;&gt;"")),H6="steps")=TRUE,"steps",IF(J6&lt;&gt;"","sidewalk",IF(D6&lt;&gt;"","crossing",0)))</f>
        <v>sidewalk</v>
      </c>
    </row>
    <row r="7" spans="1:11" x14ac:dyDescent="0.2">
      <c r="A7">
        <v>155768640</v>
      </c>
      <c r="B7">
        <v>-2.2370057999999999</v>
      </c>
      <c r="C7">
        <v>53.476965900000003</v>
      </c>
      <c r="F7" t="s">
        <v>25</v>
      </c>
      <c r="H7" t="s">
        <v>38</v>
      </c>
      <c r="J7" t="s">
        <v>20</v>
      </c>
      <c r="K7" t="str">
        <f>IF(AND((OR(E7&lt;&gt;"",F7&lt;&gt;"",G7&lt;&gt;"")),H7="steps")=TRUE,"steps",IF(J7&lt;&gt;"","sidewalk",IF(D7&lt;&gt;"","crossing",0)))</f>
        <v>sidewalk</v>
      </c>
    </row>
    <row r="8" spans="1:11" x14ac:dyDescent="0.2">
      <c r="A8">
        <v>249112970</v>
      </c>
      <c r="B8">
        <v>-2.2379631999999998</v>
      </c>
      <c r="C8">
        <v>53.476373100000004</v>
      </c>
      <c r="F8" t="s">
        <v>29</v>
      </c>
      <c r="H8" t="s">
        <v>38</v>
      </c>
      <c r="J8" t="s">
        <v>20</v>
      </c>
      <c r="K8" t="str">
        <f>IF(AND((OR(E8&lt;&gt;"",F8&lt;&gt;"",G8&lt;&gt;"")),H8="steps")=TRUE,"steps",IF(J8&lt;&gt;"","sidewalk",IF(D8&lt;&gt;"","crossing",0)))</f>
        <v>sidewalk</v>
      </c>
    </row>
    <row r="9" spans="1:11" x14ac:dyDescent="0.2">
      <c r="A9">
        <v>139284950</v>
      </c>
      <c r="B9">
        <v>-2.2502399999999998</v>
      </c>
      <c r="C9">
        <v>53.449046000000003</v>
      </c>
      <c r="F9" t="s">
        <v>18</v>
      </c>
      <c r="H9" t="s">
        <v>37</v>
      </c>
      <c r="J9" t="s">
        <v>27</v>
      </c>
      <c r="K9" t="str">
        <f>IF(AND((OR(E9&lt;&gt;"",F9&lt;&gt;"",G9&lt;&gt;"")),H9="steps")=TRUE,"steps",IF(J9&lt;&gt;"","sidewalk",IF(D9&lt;&gt;"","crossing",0)))</f>
        <v>sidewalk</v>
      </c>
    </row>
    <row r="10" spans="1:11" x14ac:dyDescent="0.2">
      <c r="A10">
        <v>465874410</v>
      </c>
      <c r="B10">
        <v>-2.2516539999999998</v>
      </c>
      <c r="C10">
        <v>53.451619000000001</v>
      </c>
      <c r="F10" t="s">
        <v>18</v>
      </c>
      <c r="H10" t="s">
        <v>37</v>
      </c>
      <c r="J10" t="s">
        <v>27</v>
      </c>
      <c r="K10" t="str">
        <f>IF(AND((OR(E10&lt;&gt;"",F10&lt;&gt;"",G10&lt;&gt;"")),H10="steps")=TRUE,"steps",IF(J10&lt;&gt;"","sidewalk",IF(D10&lt;&gt;"","crossing",0)))</f>
        <v>sidewalk</v>
      </c>
    </row>
    <row r="11" spans="1:11" x14ac:dyDescent="0.2">
      <c r="A11">
        <v>215361320</v>
      </c>
      <c r="B11">
        <v>-2.2799803999999999</v>
      </c>
      <c r="C11">
        <v>53.374634700000001</v>
      </c>
      <c r="H11" t="s">
        <v>41</v>
      </c>
      <c r="J11" t="s">
        <v>20</v>
      </c>
      <c r="K11" t="str">
        <f>IF(AND((OR(E11&lt;&gt;"",F11&lt;&gt;"",G11&lt;&gt;"")),H11="steps")=TRUE,"steps",IF(J11&lt;&gt;"","sidewalk",IF(D11&lt;&gt;"","crossing",0)))</f>
        <v>sidewalk</v>
      </c>
    </row>
    <row r="12" spans="1:11" x14ac:dyDescent="0.2">
      <c r="A12">
        <v>22961330</v>
      </c>
      <c r="B12">
        <v>-2.2339842000000001</v>
      </c>
      <c r="C12">
        <v>53.478265899999997</v>
      </c>
      <c r="F12" t="s">
        <v>18</v>
      </c>
      <c r="H12" t="s">
        <v>30</v>
      </c>
      <c r="J12" t="s">
        <v>20</v>
      </c>
      <c r="K12" t="str">
        <f>IF(AND((OR(E12&lt;&gt;"",F12&lt;&gt;"",G12&lt;&gt;"")),H12="steps")=TRUE,"steps",IF(J12&lt;&gt;"","sidewalk",IF(D12&lt;&gt;"","crossing",0)))</f>
        <v>sidewalk</v>
      </c>
    </row>
    <row r="13" spans="1:11" x14ac:dyDescent="0.2">
      <c r="A13">
        <v>28047780</v>
      </c>
      <c r="B13">
        <v>-2.2398161000000001</v>
      </c>
      <c r="C13">
        <v>53.473143499999999</v>
      </c>
      <c r="F13" t="s">
        <v>18</v>
      </c>
      <c r="H13" t="s">
        <v>30</v>
      </c>
      <c r="J13" t="s">
        <v>20</v>
      </c>
      <c r="K13" t="str">
        <f>IF(AND((OR(E13&lt;&gt;"",F13&lt;&gt;"",G13&lt;&gt;"")),H13="steps")=TRUE,"steps",IF(J13&lt;&gt;"","sidewalk",IF(D13&lt;&gt;"","crossing",0)))</f>
        <v>sidewalk</v>
      </c>
    </row>
    <row r="14" spans="1:11" x14ac:dyDescent="0.2">
      <c r="A14">
        <v>28047780</v>
      </c>
      <c r="B14">
        <v>-2.2421000000000002</v>
      </c>
      <c r="C14">
        <v>53.475656899999997</v>
      </c>
      <c r="F14" t="s">
        <v>18</v>
      </c>
      <c r="H14" t="s">
        <v>30</v>
      </c>
      <c r="J14" t="s">
        <v>20</v>
      </c>
      <c r="K14" t="str">
        <f>IF(AND((OR(E14&lt;&gt;"",F14&lt;&gt;"",G14&lt;&gt;"")),H14="steps")=TRUE,"steps",IF(J14&lt;&gt;"","sidewalk",IF(D14&lt;&gt;"","crossing",0)))</f>
        <v>sidewalk</v>
      </c>
    </row>
    <row r="15" spans="1:11" x14ac:dyDescent="0.2">
      <c r="A15">
        <v>28047870</v>
      </c>
      <c r="B15">
        <v>-2.2383915999999999</v>
      </c>
      <c r="C15">
        <v>53.476057900000001</v>
      </c>
      <c r="F15" t="s">
        <v>18</v>
      </c>
      <c r="H15" t="s">
        <v>30</v>
      </c>
      <c r="J15" t="s">
        <v>20</v>
      </c>
      <c r="K15" t="str">
        <f>IF(AND((OR(E15&lt;&gt;"",F15&lt;&gt;"",G15&lt;&gt;"")),H15="steps")=TRUE,"steps",IF(J15&lt;&gt;"","sidewalk",IF(D15&lt;&gt;"","crossing",0)))</f>
        <v>sidewalk</v>
      </c>
    </row>
    <row r="16" spans="1:11" x14ac:dyDescent="0.2">
      <c r="A16">
        <v>28047870</v>
      </c>
      <c r="B16">
        <v>-2.2381597000000002</v>
      </c>
      <c r="C16">
        <v>53.475849199999999</v>
      </c>
      <c r="F16" t="s">
        <v>18</v>
      </c>
      <c r="H16" t="s">
        <v>30</v>
      </c>
      <c r="J16" t="s">
        <v>20</v>
      </c>
      <c r="K16" t="str">
        <f>IF(AND((OR(E16&lt;&gt;"",F16&lt;&gt;"",G16&lt;&gt;"")),H16="steps")=TRUE,"steps",IF(J16&lt;&gt;"","sidewalk",IF(D16&lt;&gt;"","crossing",0)))</f>
        <v>sidewalk</v>
      </c>
    </row>
    <row r="17" spans="1:11" x14ac:dyDescent="0.2">
      <c r="A17">
        <v>75313250</v>
      </c>
      <c r="B17">
        <v>-2.2355358000000001</v>
      </c>
      <c r="C17">
        <v>53.4797698</v>
      </c>
      <c r="F17" t="s">
        <v>18</v>
      </c>
      <c r="H17" t="s">
        <v>30</v>
      </c>
      <c r="J17" t="s">
        <v>20</v>
      </c>
      <c r="K17" t="str">
        <f>IF(AND((OR(E17&lt;&gt;"",F17&lt;&gt;"",G17&lt;&gt;"")),H17="steps")=TRUE,"steps",IF(J17&lt;&gt;"","sidewalk",IF(D17&lt;&gt;"","crossing",0)))</f>
        <v>sidewalk</v>
      </c>
    </row>
    <row r="18" spans="1:11" x14ac:dyDescent="0.2">
      <c r="A18">
        <v>116583590</v>
      </c>
      <c r="B18">
        <v>-2.2379802</v>
      </c>
      <c r="C18">
        <v>53.471078900000002</v>
      </c>
      <c r="F18" t="s">
        <v>18</v>
      </c>
      <c r="H18" t="s">
        <v>30</v>
      </c>
      <c r="J18" t="s">
        <v>20</v>
      </c>
      <c r="K18" t="str">
        <f>IF(AND((OR(E18&lt;&gt;"",F18&lt;&gt;"",G18&lt;&gt;"")),H18="steps")=TRUE,"steps",IF(J18&lt;&gt;"","sidewalk",IF(D18&lt;&gt;"","crossing",0)))</f>
        <v>sidewalk</v>
      </c>
    </row>
    <row r="19" spans="1:11" x14ac:dyDescent="0.2">
      <c r="A19">
        <v>141271850</v>
      </c>
      <c r="B19">
        <v>-2.239811</v>
      </c>
      <c r="C19">
        <v>53.477177699999999</v>
      </c>
      <c r="F19" t="s">
        <v>18</v>
      </c>
      <c r="H19" t="s">
        <v>30</v>
      </c>
      <c r="J19" t="s">
        <v>20</v>
      </c>
      <c r="K19" t="str">
        <f>IF(AND((OR(E19&lt;&gt;"",F19&lt;&gt;"",G19&lt;&gt;"")),H19="steps")=TRUE,"steps",IF(J19&lt;&gt;"","sidewalk",IF(D19&lt;&gt;"","crossing",0)))</f>
        <v>sidewalk</v>
      </c>
    </row>
    <row r="20" spans="1:11" x14ac:dyDescent="0.2">
      <c r="A20">
        <v>141271860</v>
      </c>
      <c r="B20">
        <v>-2.2366994</v>
      </c>
      <c r="C20">
        <v>53.479779499999999</v>
      </c>
      <c r="F20" t="s">
        <v>18</v>
      </c>
      <c r="H20" t="s">
        <v>30</v>
      </c>
      <c r="J20" t="s">
        <v>20</v>
      </c>
      <c r="K20" t="str">
        <f>IF(AND((OR(E20&lt;&gt;"",F20&lt;&gt;"",G20&lt;&gt;"")),H20="steps")=TRUE,"steps",IF(J20&lt;&gt;"","sidewalk",IF(D20&lt;&gt;"","crossing",0)))</f>
        <v>sidewalk</v>
      </c>
    </row>
    <row r="21" spans="1:11" x14ac:dyDescent="0.2">
      <c r="A21">
        <v>141271860</v>
      </c>
      <c r="B21">
        <v>-2.2393486999999999</v>
      </c>
      <c r="C21">
        <v>53.478023200000003</v>
      </c>
      <c r="F21" t="s">
        <v>18</v>
      </c>
      <c r="H21" t="s">
        <v>30</v>
      </c>
      <c r="J21" t="s">
        <v>20</v>
      </c>
      <c r="K21" t="str">
        <f>IF(AND((OR(E21&lt;&gt;"",F21&lt;&gt;"",G21&lt;&gt;"")),H21="steps")=TRUE,"steps",IF(J21&lt;&gt;"","sidewalk",IF(D21&lt;&gt;"","crossing",0)))</f>
        <v>sidewalk</v>
      </c>
    </row>
    <row r="22" spans="1:11" x14ac:dyDescent="0.2">
      <c r="A22">
        <v>154979510</v>
      </c>
      <c r="B22">
        <v>-2.2413124</v>
      </c>
      <c r="C22">
        <v>53.474804300000002</v>
      </c>
      <c r="F22" t="s">
        <v>18</v>
      </c>
      <c r="H22" t="s">
        <v>30</v>
      </c>
      <c r="J22" t="s">
        <v>20</v>
      </c>
      <c r="K22" t="str">
        <f>IF(AND((OR(E22&lt;&gt;"",F22&lt;&gt;"",G22&lt;&gt;"")),H22="steps")=TRUE,"steps",IF(J22&lt;&gt;"","sidewalk",IF(D22&lt;&gt;"","crossing",0)))</f>
        <v>sidewalk</v>
      </c>
    </row>
    <row r="23" spans="1:11" x14ac:dyDescent="0.2">
      <c r="A23">
        <v>154979510</v>
      </c>
      <c r="B23">
        <v>-2.2415924999999999</v>
      </c>
      <c r="C23">
        <v>53.475096000000001</v>
      </c>
      <c r="F23" t="s">
        <v>18</v>
      </c>
      <c r="H23" t="s">
        <v>30</v>
      </c>
      <c r="J23" t="s">
        <v>20</v>
      </c>
      <c r="K23" t="str">
        <f>IF(AND((OR(E23&lt;&gt;"",F23&lt;&gt;"",G23&lt;&gt;"")),H23="steps")=TRUE,"steps",IF(J23&lt;&gt;"","sidewalk",IF(D23&lt;&gt;"","crossing",0)))</f>
        <v>sidewalk</v>
      </c>
    </row>
    <row r="24" spans="1:11" x14ac:dyDescent="0.2">
      <c r="A24">
        <v>154980600</v>
      </c>
      <c r="B24">
        <v>-2.2436015</v>
      </c>
      <c r="C24">
        <v>53.477283499999999</v>
      </c>
      <c r="F24" t="s">
        <v>18</v>
      </c>
      <c r="H24" t="s">
        <v>30</v>
      </c>
      <c r="J24" t="s">
        <v>20</v>
      </c>
      <c r="K24" t="str">
        <f>IF(AND((OR(E24&lt;&gt;"",F24&lt;&gt;"",G24&lt;&gt;"")),H24="steps")=TRUE,"steps",IF(J24&lt;&gt;"","sidewalk",IF(D24&lt;&gt;"","crossing",0)))</f>
        <v>sidewalk</v>
      </c>
    </row>
    <row r="25" spans="1:11" x14ac:dyDescent="0.2">
      <c r="A25">
        <v>154980600</v>
      </c>
      <c r="B25">
        <v>-2.2424262000000001</v>
      </c>
      <c r="C25">
        <v>53.476261899999997</v>
      </c>
      <c r="F25" t="s">
        <v>18</v>
      </c>
      <c r="H25" t="s">
        <v>30</v>
      </c>
      <c r="J25" t="s">
        <v>26</v>
      </c>
      <c r="K25" t="str">
        <f>IF(AND((OR(E25&lt;&gt;"",F25&lt;&gt;"",G25&lt;&gt;"")),H25="steps")=TRUE,"steps",IF(J25&lt;&gt;"","sidewalk",IF(D25&lt;&gt;"","crossing",0)))</f>
        <v>sidewalk</v>
      </c>
    </row>
    <row r="26" spans="1:11" x14ac:dyDescent="0.2">
      <c r="A26">
        <v>187813120</v>
      </c>
      <c r="B26">
        <v>-2.2405216000000001</v>
      </c>
      <c r="C26">
        <v>53.473949900000001</v>
      </c>
      <c r="F26" t="s">
        <v>18</v>
      </c>
      <c r="H26" t="s">
        <v>30</v>
      </c>
      <c r="J26" t="s">
        <v>20</v>
      </c>
      <c r="K26" t="str">
        <f>IF(AND((OR(E26&lt;&gt;"",F26&lt;&gt;"",G26&lt;&gt;"")),H26="steps")=TRUE,"steps",IF(J26&lt;&gt;"","sidewalk",IF(D26&lt;&gt;"","crossing",0)))</f>
        <v>sidewalk</v>
      </c>
    </row>
    <row r="27" spans="1:11" x14ac:dyDescent="0.2">
      <c r="A27">
        <v>187813150</v>
      </c>
      <c r="B27">
        <v>-2.2401835000000001</v>
      </c>
      <c r="C27">
        <v>53.473587600000002</v>
      </c>
      <c r="F27" t="s">
        <v>18</v>
      </c>
      <c r="H27" t="s">
        <v>30</v>
      </c>
      <c r="J27" t="s">
        <v>20</v>
      </c>
      <c r="K27" t="str">
        <f>IF(AND((OR(E27&lt;&gt;"",F27&lt;&gt;"",G27&lt;&gt;"")),H27="steps")=TRUE,"steps",IF(J27&lt;&gt;"","sidewalk",IF(D27&lt;&gt;"","crossing",0)))</f>
        <v>sidewalk</v>
      </c>
    </row>
    <row r="28" spans="1:11" x14ac:dyDescent="0.2">
      <c r="A28">
        <v>197713160</v>
      </c>
      <c r="B28">
        <v>-2.2377633000000001</v>
      </c>
      <c r="C28">
        <v>53.4790536</v>
      </c>
      <c r="F28" t="s">
        <v>18</v>
      </c>
      <c r="H28" t="s">
        <v>30</v>
      </c>
      <c r="J28" t="s">
        <v>20</v>
      </c>
      <c r="K28" t="str">
        <f>IF(AND((OR(E28&lt;&gt;"",F28&lt;&gt;"",G28&lt;&gt;"")),H28="steps")=TRUE,"steps",IF(J28&lt;&gt;"","sidewalk",IF(D28&lt;&gt;"","crossing",0)))</f>
        <v>sidewalk</v>
      </c>
    </row>
    <row r="29" spans="1:11" x14ac:dyDescent="0.2">
      <c r="A29">
        <v>200744440</v>
      </c>
      <c r="B29">
        <v>-2.236246</v>
      </c>
      <c r="C29">
        <v>53.479992099999997</v>
      </c>
      <c r="F29" t="s">
        <v>18</v>
      </c>
      <c r="H29" t="s">
        <v>30</v>
      </c>
      <c r="J29" t="s">
        <v>20</v>
      </c>
      <c r="K29" t="str">
        <f>IF(AND((OR(E29&lt;&gt;"",F29&lt;&gt;"",G29&lt;&gt;"")),H29="steps")=TRUE,"steps",IF(J29&lt;&gt;"","sidewalk",IF(D29&lt;&gt;"","crossing",0)))</f>
        <v>sidewalk</v>
      </c>
    </row>
    <row r="30" spans="1:11" x14ac:dyDescent="0.2">
      <c r="A30">
        <v>215668330</v>
      </c>
      <c r="B30">
        <v>-2.2400901000000002</v>
      </c>
      <c r="C30">
        <v>53.473472399999999</v>
      </c>
      <c r="F30" t="s">
        <v>18</v>
      </c>
      <c r="H30" t="s">
        <v>30</v>
      </c>
      <c r="J30" t="s">
        <v>20</v>
      </c>
      <c r="K30" t="str">
        <f>IF(AND((OR(E30&lt;&gt;"",F30&lt;&gt;"",G30&lt;&gt;"")),H30="steps")=TRUE,"steps",IF(J30&lt;&gt;"","sidewalk",IF(D30&lt;&gt;"","crossing",0)))</f>
        <v>sidewalk</v>
      </c>
    </row>
    <row r="31" spans="1:11" x14ac:dyDescent="0.2">
      <c r="A31">
        <v>248215540</v>
      </c>
      <c r="B31">
        <v>-2.241028</v>
      </c>
      <c r="C31">
        <v>53.4769863</v>
      </c>
      <c r="F31" t="s">
        <v>18</v>
      </c>
      <c r="H31" t="s">
        <v>30</v>
      </c>
      <c r="J31" t="s">
        <v>20</v>
      </c>
      <c r="K31" t="str">
        <f>IF(AND((OR(E31&lt;&gt;"",F31&lt;&gt;"",G31&lt;&gt;"")),H31="steps")=TRUE,"steps",IF(J31&lt;&gt;"","sidewalk",IF(D31&lt;&gt;"","crossing",0)))</f>
        <v>sidewalk</v>
      </c>
    </row>
    <row r="32" spans="1:11" x14ac:dyDescent="0.2">
      <c r="A32">
        <v>250129520</v>
      </c>
      <c r="B32">
        <v>-2.2339242000000001</v>
      </c>
      <c r="C32">
        <v>53.477785500000003</v>
      </c>
      <c r="F32" t="s">
        <v>18</v>
      </c>
      <c r="H32" t="s">
        <v>30</v>
      </c>
      <c r="J32" t="s">
        <v>20</v>
      </c>
      <c r="K32" t="str">
        <f>IF(AND((OR(E32&lt;&gt;"",F32&lt;&gt;"",G32&lt;&gt;"")),H32="steps")=TRUE,"steps",IF(J32&lt;&gt;"","sidewalk",IF(D32&lt;&gt;"","crossing",0)))</f>
        <v>sidewalk</v>
      </c>
    </row>
    <row r="33" spans="1:11" x14ac:dyDescent="0.2">
      <c r="A33">
        <v>250129520</v>
      </c>
      <c r="B33">
        <v>-2.2381451000000001</v>
      </c>
      <c r="C33">
        <v>53.478777000000001</v>
      </c>
      <c r="F33" t="s">
        <v>18</v>
      </c>
      <c r="H33" t="s">
        <v>30</v>
      </c>
      <c r="J33" t="s">
        <v>20</v>
      </c>
      <c r="K33" t="str">
        <f>IF(AND((OR(E33&lt;&gt;"",F33&lt;&gt;"",G33&lt;&gt;"")),H33="steps")=TRUE,"steps",IF(J33&lt;&gt;"","sidewalk",IF(D33&lt;&gt;"","crossing",0)))</f>
        <v>sidewalk</v>
      </c>
    </row>
    <row r="34" spans="1:11" x14ac:dyDescent="0.2">
      <c r="A34">
        <v>250129530</v>
      </c>
      <c r="B34">
        <v>-2.2371515999999998</v>
      </c>
      <c r="C34">
        <v>53.479495300000004</v>
      </c>
      <c r="F34" t="s">
        <v>18</v>
      </c>
      <c r="H34" t="s">
        <v>30</v>
      </c>
      <c r="J34" t="s">
        <v>20</v>
      </c>
      <c r="K34" t="str">
        <f>IF(AND((OR(E34&lt;&gt;"",F34&lt;&gt;"",G34&lt;&gt;"")),H34="steps")=TRUE,"steps",IF(J34&lt;&gt;"","sidewalk",IF(D34&lt;&gt;"","crossing",0)))</f>
        <v>sidewalk</v>
      </c>
    </row>
    <row r="35" spans="1:11" x14ac:dyDescent="0.2">
      <c r="A35">
        <v>250134160</v>
      </c>
      <c r="B35">
        <v>-2.2425868000000002</v>
      </c>
      <c r="C35">
        <v>53.4762013</v>
      </c>
      <c r="F35" t="s">
        <v>18</v>
      </c>
      <c r="H35" t="s">
        <v>30</v>
      </c>
      <c r="J35" t="s">
        <v>20</v>
      </c>
      <c r="K35" t="str">
        <f>IF(AND((OR(E35&lt;&gt;"",F35&lt;&gt;"",G35&lt;&gt;"")),H35="steps")=TRUE,"steps",IF(J35&lt;&gt;"","sidewalk",IF(D35&lt;&gt;"","crossing",0)))</f>
        <v>sidewalk</v>
      </c>
    </row>
    <row r="36" spans="1:11" x14ac:dyDescent="0.2">
      <c r="A36">
        <v>378959090</v>
      </c>
      <c r="B36">
        <v>-2.2432004999999999</v>
      </c>
      <c r="C36">
        <v>53.476933099999997</v>
      </c>
      <c r="F36" t="s">
        <v>18</v>
      </c>
      <c r="H36" t="s">
        <v>30</v>
      </c>
      <c r="J36" t="s">
        <v>20</v>
      </c>
      <c r="K36" t="str">
        <f>IF(AND((OR(E36&lt;&gt;"",F36&lt;&gt;"",G36&lt;&gt;"")),H36="steps")=TRUE,"steps",IF(J36&lt;&gt;"","sidewalk",IF(D36&lt;&gt;"","crossing",0)))</f>
        <v>sidewalk</v>
      </c>
    </row>
    <row r="37" spans="1:11" x14ac:dyDescent="0.2">
      <c r="A37">
        <v>378959090</v>
      </c>
      <c r="B37">
        <v>-2.2429416999999998</v>
      </c>
      <c r="C37">
        <v>53.476606699999998</v>
      </c>
      <c r="F37" t="s">
        <v>18</v>
      </c>
      <c r="H37" t="s">
        <v>30</v>
      </c>
      <c r="J37" t="s">
        <v>20</v>
      </c>
      <c r="K37" t="str">
        <f>IF(AND((OR(E37&lt;&gt;"",F37&lt;&gt;"",G37&lt;&gt;"")),H37="steps")=TRUE,"steps",IF(J37&lt;&gt;"","sidewalk",IF(D37&lt;&gt;"","crossing",0)))</f>
        <v>sidewalk</v>
      </c>
    </row>
    <row r="38" spans="1:11" x14ac:dyDescent="0.2">
      <c r="A38">
        <v>383042880</v>
      </c>
      <c r="B38">
        <v>-2.2389858</v>
      </c>
      <c r="C38">
        <v>53.476468599999997</v>
      </c>
      <c r="F38" t="s">
        <v>18</v>
      </c>
      <c r="H38" t="s">
        <v>30</v>
      </c>
      <c r="J38" t="s">
        <v>20</v>
      </c>
      <c r="K38" t="str">
        <f>IF(AND((OR(E38&lt;&gt;"",F38&lt;&gt;"",G38&lt;&gt;"")),H38="steps")=TRUE,"steps",IF(J38&lt;&gt;"","sidewalk",IF(D38&lt;&gt;"","crossing",0)))</f>
        <v>sidewalk</v>
      </c>
    </row>
    <row r="39" spans="1:11" x14ac:dyDescent="0.2">
      <c r="A39">
        <v>447040860</v>
      </c>
      <c r="B39">
        <v>-2.2346954999999999</v>
      </c>
      <c r="C39">
        <v>53.479119799999999</v>
      </c>
      <c r="F39" t="s">
        <v>18</v>
      </c>
      <c r="H39" t="s">
        <v>30</v>
      </c>
      <c r="J39" t="s">
        <v>20</v>
      </c>
      <c r="K39" t="str">
        <f>IF(AND((OR(E39&lt;&gt;"",F39&lt;&gt;"",G39&lt;&gt;"")),H39="steps")=TRUE,"steps",IF(J39&lt;&gt;"","sidewalk",IF(D39&lt;&gt;"","crossing",0)))</f>
        <v>sidewalk</v>
      </c>
    </row>
    <row r="40" spans="1:11" x14ac:dyDescent="0.2">
      <c r="A40">
        <v>448796910</v>
      </c>
      <c r="B40">
        <v>-2.2411028000000002</v>
      </c>
      <c r="C40">
        <v>53.474553299999997</v>
      </c>
      <c r="F40" t="s">
        <v>18</v>
      </c>
      <c r="H40" t="s">
        <v>30</v>
      </c>
      <c r="J40" t="s">
        <v>20</v>
      </c>
      <c r="K40" t="str">
        <f>IF(AND((OR(E40&lt;&gt;"",F40&lt;&gt;"",G40&lt;&gt;"")),H40="steps")=TRUE,"steps",IF(J40&lt;&gt;"","sidewalk",IF(D40&lt;&gt;"","crossing",0)))</f>
        <v>sidewalk</v>
      </c>
    </row>
    <row r="41" spans="1:11" x14ac:dyDescent="0.2">
      <c r="A41">
        <v>27662570</v>
      </c>
      <c r="B41">
        <v>-2.2069359999999998</v>
      </c>
      <c r="C41">
        <v>53.534030999999999</v>
      </c>
      <c r="H41" t="s">
        <v>31</v>
      </c>
      <c r="J41" t="s">
        <v>32</v>
      </c>
      <c r="K41" t="str">
        <f>IF(AND((OR(E41&lt;&gt;"",F41&lt;&gt;"",G41&lt;&gt;"")),H41="steps")=TRUE,"steps",IF(J41&lt;&gt;"","sidewalk",IF(D41&lt;&gt;"","crossing",0)))</f>
        <v>sidewalk</v>
      </c>
    </row>
    <row r="42" spans="1:11" x14ac:dyDescent="0.2">
      <c r="A42">
        <v>81029030</v>
      </c>
      <c r="B42">
        <v>-2.2339197999999998</v>
      </c>
      <c r="C42">
        <v>53.476989799999998</v>
      </c>
      <c r="F42" t="s">
        <v>18</v>
      </c>
      <c r="H42" t="s">
        <v>31</v>
      </c>
      <c r="J42" t="s">
        <v>20</v>
      </c>
      <c r="K42" t="str">
        <f>IF(AND((OR(E42&lt;&gt;"",F42&lt;&gt;"",G42&lt;&gt;"")),H42="steps")=TRUE,"steps",IF(J42&lt;&gt;"","sidewalk",IF(D42&lt;&gt;"","crossing",0)))</f>
        <v>sidewalk</v>
      </c>
    </row>
    <row r="43" spans="1:11" x14ac:dyDescent="0.2">
      <c r="A43">
        <v>154980600</v>
      </c>
      <c r="B43">
        <v>-2.2423793999999999</v>
      </c>
      <c r="C43">
        <v>53.476376999999999</v>
      </c>
      <c r="F43" t="s">
        <v>18</v>
      </c>
      <c r="H43" t="s">
        <v>31</v>
      </c>
      <c r="J43" t="s">
        <v>26</v>
      </c>
      <c r="K43" t="str">
        <f>IF(AND((OR(E43&lt;&gt;"",F43&lt;&gt;"",G43&lt;&gt;"")),H43="steps")=TRUE,"steps",IF(J43&lt;&gt;"","sidewalk",IF(D43&lt;&gt;"","crossing",0)))</f>
        <v>sidewalk</v>
      </c>
    </row>
    <row r="44" spans="1:11" x14ac:dyDescent="0.2">
      <c r="A44">
        <v>155271200</v>
      </c>
      <c r="B44">
        <v>-2.2073820999999998</v>
      </c>
      <c r="C44">
        <v>53.5335264</v>
      </c>
      <c r="H44" t="s">
        <v>31</v>
      </c>
      <c r="J44" t="s">
        <v>32</v>
      </c>
      <c r="K44" t="str">
        <f>IF(AND((OR(E44&lt;&gt;"",F44&lt;&gt;"",G44&lt;&gt;"")),H44="steps")=TRUE,"steps",IF(J44&lt;&gt;"","sidewalk",IF(D44&lt;&gt;"","crossing",0)))</f>
        <v>sidewalk</v>
      </c>
    </row>
    <row r="45" spans="1:11" x14ac:dyDescent="0.2">
      <c r="A45">
        <v>7993370</v>
      </c>
      <c r="B45">
        <v>-2.2951163999999999</v>
      </c>
      <c r="C45">
        <v>53.404190999999997</v>
      </c>
      <c r="H45" t="s">
        <v>28</v>
      </c>
      <c r="J45" t="s">
        <v>20</v>
      </c>
      <c r="K45" t="str">
        <f>IF(AND((OR(E45&lt;&gt;"",F45&lt;&gt;"",G45&lt;&gt;"")),H45="steps")=TRUE,"steps",IF(J45&lt;&gt;"","sidewalk",IF(D45&lt;&gt;"","crossing",0)))</f>
        <v>sidewalk</v>
      </c>
    </row>
    <row r="46" spans="1:11" x14ac:dyDescent="0.2">
      <c r="A46">
        <v>32149320</v>
      </c>
      <c r="B46">
        <v>-2.2709400999999998</v>
      </c>
      <c r="C46">
        <v>53.411515299999998</v>
      </c>
      <c r="H46" t="s">
        <v>28</v>
      </c>
      <c r="J46" t="s">
        <v>20</v>
      </c>
      <c r="K46" t="str">
        <f>IF(AND((OR(E46&lt;&gt;"",F46&lt;&gt;"",G46&lt;&gt;"")),H46="steps")=TRUE,"steps",IF(J46&lt;&gt;"","sidewalk",IF(D46&lt;&gt;"","crossing",0)))</f>
        <v>sidewalk</v>
      </c>
    </row>
    <row r="47" spans="1:11" x14ac:dyDescent="0.2">
      <c r="A47">
        <v>54638450</v>
      </c>
      <c r="B47">
        <v>-2.2042899</v>
      </c>
      <c r="C47">
        <v>53.511605000000003</v>
      </c>
      <c r="H47" t="s">
        <v>28</v>
      </c>
      <c r="J47" t="s">
        <v>20</v>
      </c>
      <c r="K47" t="str">
        <f>IF(AND((OR(E47&lt;&gt;"",F47&lt;&gt;"",G47&lt;&gt;"")),H47="steps")=TRUE,"steps",IF(J47&lt;&gt;"","sidewalk",IF(D47&lt;&gt;"","crossing",0)))</f>
        <v>sidewalk</v>
      </c>
    </row>
    <row r="48" spans="1:11" x14ac:dyDescent="0.2">
      <c r="A48">
        <v>185847430</v>
      </c>
      <c r="B48">
        <v>-2.2251582999999999</v>
      </c>
      <c r="C48">
        <v>53.479162799999997</v>
      </c>
      <c r="H48" t="s">
        <v>28</v>
      </c>
      <c r="J48" t="s">
        <v>27</v>
      </c>
      <c r="K48" t="str">
        <f>IF(AND((OR(E48&lt;&gt;"",F48&lt;&gt;"",G48&lt;&gt;"")),H48="steps")=TRUE,"steps",IF(J48&lt;&gt;"","sidewalk",IF(D48&lt;&gt;"","crossing",0)))</f>
        <v>sidewalk</v>
      </c>
    </row>
    <row r="49" spans="1:11" x14ac:dyDescent="0.2">
      <c r="A49">
        <v>247329020</v>
      </c>
      <c r="B49">
        <v>-2.2389239999999999</v>
      </c>
      <c r="C49">
        <v>53.477362100000001</v>
      </c>
      <c r="F49" t="s">
        <v>18</v>
      </c>
      <c r="H49" t="s">
        <v>28</v>
      </c>
      <c r="J49" t="s">
        <v>20</v>
      </c>
      <c r="K49" t="str">
        <f>IF(AND((OR(E49&lt;&gt;"",F49&lt;&gt;"",G49&lt;&gt;"")),H49="steps")=TRUE,"steps",IF(J49&lt;&gt;"","sidewalk",IF(D49&lt;&gt;"","crossing",0)))</f>
        <v>sidewalk</v>
      </c>
    </row>
    <row r="50" spans="1:11" x14ac:dyDescent="0.2">
      <c r="A50">
        <v>3697900</v>
      </c>
      <c r="B50">
        <v>-2.2394509999999999</v>
      </c>
      <c r="C50">
        <v>53.4752218</v>
      </c>
      <c r="F50" t="s">
        <v>18</v>
      </c>
      <c r="H50" t="s">
        <v>22</v>
      </c>
      <c r="J50" t="s">
        <v>20</v>
      </c>
      <c r="K50" t="str">
        <f>IF(AND((OR(E50&lt;&gt;"",F50&lt;&gt;"",G50&lt;&gt;"")),H50="steps")=TRUE,"steps",IF(J50&lt;&gt;"","sidewalk",IF(D50&lt;&gt;"","crossing",0)))</f>
        <v>sidewalk</v>
      </c>
    </row>
    <row r="51" spans="1:11" x14ac:dyDescent="0.2">
      <c r="A51">
        <v>102050360</v>
      </c>
      <c r="B51">
        <v>-2.2413538000000002</v>
      </c>
      <c r="C51">
        <v>53.474606299999998</v>
      </c>
      <c r="F51" t="s">
        <v>18</v>
      </c>
      <c r="H51" t="s">
        <v>22</v>
      </c>
      <c r="J51" t="s">
        <v>26</v>
      </c>
      <c r="K51" t="str">
        <f>IF(AND((OR(E51&lt;&gt;"",F51&lt;&gt;"",G51&lt;&gt;"")),H51="steps")=TRUE,"steps",IF(J51&lt;&gt;"","sidewalk",IF(D51&lt;&gt;"","crossing",0)))</f>
        <v>sidewalk</v>
      </c>
    </row>
    <row r="52" spans="1:11" x14ac:dyDescent="0.2">
      <c r="A52">
        <v>155767480</v>
      </c>
      <c r="B52">
        <v>-2.2350637</v>
      </c>
      <c r="C52">
        <v>53.476456599999999</v>
      </c>
      <c r="F52" t="s">
        <v>18</v>
      </c>
      <c r="H52" t="s">
        <v>22</v>
      </c>
      <c r="J52" t="s">
        <v>20</v>
      </c>
      <c r="K52" t="str">
        <f>IF(AND((OR(E52&lt;&gt;"",F52&lt;&gt;"",G52&lt;&gt;"")),H52="steps")=TRUE,"steps",IF(J52&lt;&gt;"","sidewalk",IF(D52&lt;&gt;"","crossing",0)))</f>
        <v>sidewalk</v>
      </c>
    </row>
    <row r="53" spans="1:11" x14ac:dyDescent="0.2">
      <c r="A53">
        <v>184507820</v>
      </c>
      <c r="B53">
        <v>-2.2414931999999999</v>
      </c>
      <c r="C53">
        <v>53.474584399999998</v>
      </c>
      <c r="F53" t="s">
        <v>18</v>
      </c>
      <c r="H53" t="s">
        <v>22</v>
      </c>
      <c r="J53" t="s">
        <v>26</v>
      </c>
      <c r="K53" t="str">
        <f>IF(AND((OR(E53&lt;&gt;"",F53&lt;&gt;"",G53&lt;&gt;"")),H53="steps")=TRUE,"steps",IF(J53&lt;&gt;"","sidewalk",IF(D53&lt;&gt;"","crossing",0)))</f>
        <v>sidewalk</v>
      </c>
    </row>
    <row r="54" spans="1:11" x14ac:dyDescent="0.2">
      <c r="A54">
        <v>215668330</v>
      </c>
      <c r="B54">
        <v>-2.2365439999999999</v>
      </c>
      <c r="C54">
        <v>53.476007600000003</v>
      </c>
      <c r="F54" t="s">
        <v>18</v>
      </c>
      <c r="H54" t="s">
        <v>22</v>
      </c>
      <c r="J54" t="s">
        <v>20</v>
      </c>
      <c r="K54" t="str">
        <f>IF(AND((OR(E54&lt;&gt;"",F54&lt;&gt;"",G54&lt;&gt;"")),H54="steps")=TRUE,"steps",IF(J54&lt;&gt;"","sidewalk",IF(D54&lt;&gt;"","crossing",0)))</f>
        <v>sidewalk</v>
      </c>
    </row>
    <row r="55" spans="1:11" x14ac:dyDescent="0.2">
      <c r="A55">
        <v>448796910</v>
      </c>
      <c r="B55">
        <v>-2.2409851000000001</v>
      </c>
      <c r="C55">
        <v>53.4747129</v>
      </c>
      <c r="F55" t="s">
        <v>18</v>
      </c>
      <c r="H55" t="s">
        <v>22</v>
      </c>
      <c r="J55" t="s">
        <v>20</v>
      </c>
      <c r="K55" t="str">
        <f>IF(AND((OR(E55&lt;&gt;"",F55&lt;&gt;"",G55&lt;&gt;"")),H55="steps")=TRUE,"steps",IF(J55&lt;&gt;"","sidewalk",IF(D55&lt;&gt;"","crossing",0)))</f>
        <v>sidewalk</v>
      </c>
    </row>
    <row r="56" spans="1:11" x14ac:dyDescent="0.2">
      <c r="A56">
        <v>3662050</v>
      </c>
      <c r="B56">
        <v>-2.2376960000000001</v>
      </c>
      <c r="C56">
        <v>53.480499399999999</v>
      </c>
      <c r="F56" t="s">
        <v>18</v>
      </c>
      <c r="H56" t="s">
        <v>21</v>
      </c>
      <c r="J56" t="s">
        <v>20</v>
      </c>
      <c r="K56" t="str">
        <f>IF(AND((OR(E56&lt;&gt;"",F56&lt;&gt;"",G56&lt;&gt;"")),H56="steps")=TRUE,"steps",IF(J56&lt;&gt;"","sidewalk",IF(D56&lt;&gt;"","crossing",0)))</f>
        <v>sidewalk</v>
      </c>
    </row>
    <row r="57" spans="1:11" x14ac:dyDescent="0.2">
      <c r="A57">
        <v>3697920</v>
      </c>
      <c r="B57">
        <v>-2.2391584999999998</v>
      </c>
      <c r="C57">
        <v>53.477220699999997</v>
      </c>
      <c r="F57" t="s">
        <v>18</v>
      </c>
      <c r="H57" t="s">
        <v>21</v>
      </c>
      <c r="J57" t="s">
        <v>20</v>
      </c>
      <c r="K57" t="str">
        <f>IF(AND((OR(E57&lt;&gt;"",F57&lt;&gt;"",G57&lt;&gt;"")),H57="steps")=TRUE,"steps",IF(J57&lt;&gt;"","sidewalk",IF(D57&lt;&gt;"","crossing",0)))</f>
        <v>sidewalk</v>
      </c>
    </row>
    <row r="58" spans="1:11" x14ac:dyDescent="0.2">
      <c r="A58">
        <v>28176570</v>
      </c>
      <c r="B58">
        <v>-2.2393993000000001</v>
      </c>
      <c r="C58">
        <v>53.477446</v>
      </c>
      <c r="F58" t="s">
        <v>18</v>
      </c>
      <c r="H58" t="s">
        <v>21</v>
      </c>
      <c r="J58" t="s">
        <v>20</v>
      </c>
      <c r="K58" t="str">
        <f>IF(AND((OR(E58&lt;&gt;"",F58&lt;&gt;"",G58&lt;&gt;"")),H58="steps")=TRUE,"steps",IF(J58&lt;&gt;"","sidewalk",IF(D58&lt;&gt;"","crossing",0)))</f>
        <v>sidewalk</v>
      </c>
    </row>
    <row r="59" spans="1:11" x14ac:dyDescent="0.2">
      <c r="A59">
        <v>80362940</v>
      </c>
      <c r="B59">
        <v>-2.2790981000000001</v>
      </c>
      <c r="C59">
        <v>53.367842799999998</v>
      </c>
      <c r="H59" t="s">
        <v>21</v>
      </c>
      <c r="J59" t="s">
        <v>27</v>
      </c>
      <c r="K59" t="str">
        <f>IF(AND((OR(E59&lt;&gt;"",F59&lt;&gt;"",G59&lt;&gt;"")),H59="steps")=TRUE,"steps",IF(J59&lt;&gt;"","sidewalk",IF(D59&lt;&gt;"","crossing",0)))</f>
        <v>sidewalk</v>
      </c>
    </row>
    <row r="60" spans="1:11" x14ac:dyDescent="0.2">
      <c r="A60">
        <v>101853630</v>
      </c>
      <c r="B60">
        <v>-2.241438</v>
      </c>
      <c r="C60">
        <v>53.474381800000003</v>
      </c>
      <c r="H60" t="s">
        <v>21</v>
      </c>
      <c r="J60" t="s">
        <v>20</v>
      </c>
      <c r="K60" t="str">
        <f>IF(AND((OR(E60&lt;&gt;"",F60&lt;&gt;"",G60&lt;&gt;"")),H60="steps")=TRUE,"steps",IF(J60&lt;&gt;"","sidewalk",IF(D60&lt;&gt;"","crossing",0)))</f>
        <v>sidewalk</v>
      </c>
    </row>
    <row r="61" spans="1:11" x14ac:dyDescent="0.2">
      <c r="A61">
        <v>101853630</v>
      </c>
      <c r="B61">
        <v>-2.2416896999999998</v>
      </c>
      <c r="C61">
        <v>53.474095800000001</v>
      </c>
      <c r="H61" t="s">
        <v>21</v>
      </c>
      <c r="J61" t="s">
        <v>26</v>
      </c>
      <c r="K61" t="str">
        <f>IF(AND((OR(E61&lt;&gt;"",F61&lt;&gt;"",G61&lt;&gt;"")),H61="steps")=TRUE,"steps",IF(J61&lt;&gt;"","sidewalk",IF(D61&lt;&gt;"","crossing",0)))</f>
        <v>sidewalk</v>
      </c>
    </row>
    <row r="62" spans="1:11" x14ac:dyDescent="0.2">
      <c r="A62">
        <v>129050190</v>
      </c>
      <c r="B62">
        <v>-2.2373623</v>
      </c>
      <c r="C62">
        <v>53.477092900000002</v>
      </c>
      <c r="F62" t="s">
        <v>18</v>
      </c>
      <c r="H62" t="s">
        <v>21</v>
      </c>
      <c r="J62" t="s">
        <v>20</v>
      </c>
      <c r="K62" t="str">
        <f>IF(AND((OR(E62&lt;&gt;"",F62&lt;&gt;"",G62&lt;&gt;"")),H62="steps")=TRUE,"steps",IF(J62&lt;&gt;"","sidewalk",IF(D62&lt;&gt;"","crossing",0)))</f>
        <v>sidewalk</v>
      </c>
    </row>
    <row r="63" spans="1:11" x14ac:dyDescent="0.2">
      <c r="A63">
        <v>141272190</v>
      </c>
      <c r="B63">
        <v>-2.2378990000000001</v>
      </c>
      <c r="C63">
        <v>53.480350700000002</v>
      </c>
      <c r="F63" t="s">
        <v>18</v>
      </c>
      <c r="H63" t="s">
        <v>21</v>
      </c>
      <c r="J63" t="s">
        <v>20</v>
      </c>
      <c r="K63" t="str">
        <f>IF(AND((OR(E63&lt;&gt;"",F63&lt;&gt;"",G63&lt;&gt;"")),H63="steps")=TRUE,"steps",IF(J63&lt;&gt;"","sidewalk",IF(D63&lt;&gt;"","crossing",0)))</f>
        <v>sidewalk</v>
      </c>
    </row>
    <row r="64" spans="1:11" x14ac:dyDescent="0.2">
      <c r="A64">
        <v>359377440</v>
      </c>
      <c r="B64">
        <v>-2.1879618999999999</v>
      </c>
      <c r="C64">
        <v>53.527403399999997</v>
      </c>
      <c r="H64" t="s">
        <v>21</v>
      </c>
      <c r="J64" t="s">
        <v>26</v>
      </c>
      <c r="K64" t="str">
        <f>IF(AND((OR(E64&lt;&gt;"",F64&lt;&gt;"",G64&lt;&gt;"")),H64="steps")=TRUE,"steps",IF(J64&lt;&gt;"","sidewalk",IF(D64&lt;&gt;"","crossing",0)))</f>
        <v>sidewalk</v>
      </c>
    </row>
    <row r="65" spans="1:11" x14ac:dyDescent="0.2">
      <c r="A65">
        <v>445484320</v>
      </c>
      <c r="B65">
        <v>-2.1941597000000002</v>
      </c>
      <c r="C65">
        <v>53.480383199999999</v>
      </c>
      <c r="H65" t="s">
        <v>21</v>
      </c>
      <c r="J65" t="s">
        <v>26</v>
      </c>
      <c r="K65" t="str">
        <f>IF(AND((OR(E65&lt;&gt;"",F65&lt;&gt;"",G65&lt;&gt;"")),H65="steps")=TRUE,"steps",IF(J65&lt;&gt;"","sidewalk",IF(D65&lt;&gt;"","crossing",0)))</f>
        <v>sidewalk</v>
      </c>
    </row>
    <row r="66" spans="1:11" x14ac:dyDescent="0.2">
      <c r="A66">
        <v>445487790</v>
      </c>
      <c r="B66">
        <v>-2.1935427999999999</v>
      </c>
      <c r="C66">
        <v>53.480454799999997</v>
      </c>
      <c r="H66" t="s">
        <v>21</v>
      </c>
      <c r="J66" t="s">
        <v>26</v>
      </c>
      <c r="K66" t="str">
        <f>IF(AND((OR(E66&lt;&gt;"",F66&lt;&gt;"",G66&lt;&gt;"")),H66="steps")=TRUE,"steps",IF(J66&lt;&gt;"","sidewalk",IF(D66&lt;&gt;"","crossing",0)))</f>
        <v>sidewalk</v>
      </c>
    </row>
    <row r="67" spans="1:11" x14ac:dyDescent="0.2">
      <c r="A67">
        <v>187372880</v>
      </c>
      <c r="B67">
        <v>-2.2389269999999999</v>
      </c>
      <c r="C67">
        <v>53.479956600000001</v>
      </c>
      <c r="F67" t="s">
        <v>18</v>
      </c>
      <c r="H67" t="s">
        <v>40</v>
      </c>
      <c r="J67" t="s">
        <v>20</v>
      </c>
      <c r="K67" t="str">
        <f>IF(AND((OR(E67&lt;&gt;"",F67&lt;&gt;"",G67&lt;&gt;"")),H67="steps")=TRUE,"steps",IF(J67&lt;&gt;"","sidewalk",IF(D67&lt;&gt;"","crossing",0)))</f>
        <v>sidewalk</v>
      </c>
    </row>
    <row r="68" spans="1:11" x14ac:dyDescent="0.2">
      <c r="A68">
        <v>249112960</v>
      </c>
      <c r="B68">
        <v>-2.2375820000000002</v>
      </c>
      <c r="C68">
        <v>53.479306899999997</v>
      </c>
      <c r="F68" t="s">
        <v>18</v>
      </c>
      <c r="H68" t="s">
        <v>40</v>
      </c>
      <c r="J68" t="s">
        <v>20</v>
      </c>
      <c r="K68" t="str">
        <f>IF(AND((OR(E68&lt;&gt;"",F68&lt;&gt;"",G68&lt;&gt;"")),H68="steps")=TRUE,"steps",IF(J68&lt;&gt;"","sidewalk",IF(D68&lt;&gt;"","crossing",0)))</f>
        <v>sidewalk</v>
      </c>
    </row>
    <row r="69" spans="1:11" x14ac:dyDescent="0.2">
      <c r="A69">
        <v>249112980</v>
      </c>
      <c r="B69">
        <v>-2.2376469000000001</v>
      </c>
      <c r="C69">
        <v>53.479275299999998</v>
      </c>
      <c r="F69" t="s">
        <v>18</v>
      </c>
      <c r="H69" t="s">
        <v>40</v>
      </c>
      <c r="J69" t="s">
        <v>20</v>
      </c>
      <c r="K69" t="str">
        <f>IF(AND((OR(E69&lt;&gt;"",F69&lt;&gt;"",G69&lt;&gt;"")),H69="steps")=TRUE,"steps",IF(J69&lt;&gt;"","sidewalk",IF(D69&lt;&gt;"","crossing",0)))</f>
        <v>sidewalk</v>
      </c>
    </row>
    <row r="70" spans="1:11" x14ac:dyDescent="0.2">
      <c r="A70">
        <v>122110070</v>
      </c>
      <c r="B70">
        <v>-2.2609452000000001</v>
      </c>
      <c r="C70">
        <v>53.4743438</v>
      </c>
      <c r="H70" t="s">
        <v>36</v>
      </c>
      <c r="J70" t="s">
        <v>26</v>
      </c>
      <c r="K70" t="str">
        <f>IF(AND((OR(E70&lt;&gt;"",F70&lt;&gt;"",G70&lt;&gt;"")),H70="steps")=TRUE,"steps",IF(J70&lt;&gt;"","sidewalk",IF(D70&lt;&gt;"","crossing",0)))</f>
        <v>sidewalk</v>
      </c>
    </row>
    <row r="71" spans="1:11" x14ac:dyDescent="0.2">
      <c r="A71">
        <v>122110080</v>
      </c>
      <c r="B71">
        <v>-2.2607686999999999</v>
      </c>
      <c r="C71">
        <v>53.4744308</v>
      </c>
      <c r="H71" t="s">
        <v>36</v>
      </c>
      <c r="J71" t="s">
        <v>26</v>
      </c>
      <c r="K71" t="str">
        <f>IF(AND((OR(E71&lt;&gt;"",F71&lt;&gt;"",G71&lt;&gt;"")),H71="steps")=TRUE,"steps",IF(J71&lt;&gt;"","sidewalk",IF(D71&lt;&gt;"","crossing",0)))</f>
        <v>sidewalk</v>
      </c>
    </row>
    <row r="72" spans="1:11" x14ac:dyDescent="0.2">
      <c r="A72">
        <v>122110110</v>
      </c>
      <c r="B72">
        <v>-2.2612211000000002</v>
      </c>
      <c r="C72">
        <v>53.475097099999999</v>
      </c>
      <c r="H72" t="s">
        <v>36</v>
      </c>
      <c r="J72" t="s">
        <v>26</v>
      </c>
      <c r="K72" t="str">
        <f>IF(AND((OR(E72&lt;&gt;"",F72&lt;&gt;"",G72&lt;&gt;"")),H72="steps")=TRUE,"steps",IF(J72&lt;&gt;"","sidewalk",IF(D72&lt;&gt;"","crossing",0)))</f>
        <v>sidewalk</v>
      </c>
    </row>
    <row r="73" spans="1:11" x14ac:dyDescent="0.2">
      <c r="A73">
        <v>171646120</v>
      </c>
      <c r="B73">
        <v>-2.2615688</v>
      </c>
      <c r="C73">
        <v>53.475030699999998</v>
      </c>
      <c r="H73" t="s">
        <v>36</v>
      </c>
      <c r="J73" t="s">
        <v>26</v>
      </c>
      <c r="K73" t="str">
        <f>IF(AND((OR(E73&lt;&gt;"",F73&lt;&gt;"",G73&lt;&gt;"")),H73="steps")=TRUE,"steps",IF(J73&lt;&gt;"","sidewalk",IF(D73&lt;&gt;"","crossing",0)))</f>
        <v>sidewalk</v>
      </c>
    </row>
    <row r="74" spans="1:11" x14ac:dyDescent="0.2">
      <c r="A74">
        <v>384186340</v>
      </c>
      <c r="B74">
        <v>-2.2615701000000001</v>
      </c>
      <c r="C74">
        <v>53.475180600000002</v>
      </c>
      <c r="H74" t="s">
        <v>36</v>
      </c>
      <c r="J74" t="s">
        <v>26</v>
      </c>
      <c r="K74" t="str">
        <f>IF(AND((OR(E74&lt;&gt;"",F74&lt;&gt;"",G74&lt;&gt;"")),H74="steps")=TRUE,"steps",IF(J74&lt;&gt;"","sidewalk",IF(D74&lt;&gt;"","crossing",0)))</f>
        <v>sidewalk</v>
      </c>
    </row>
    <row r="75" spans="1:11" x14ac:dyDescent="0.2">
      <c r="A75">
        <v>800800</v>
      </c>
      <c r="B75">
        <v>-2.2361298000000001</v>
      </c>
      <c r="C75">
        <v>53.474295900000001</v>
      </c>
      <c r="F75" t="s">
        <v>18</v>
      </c>
      <c r="H75" t="s">
        <v>19</v>
      </c>
      <c r="J75" t="s">
        <v>20</v>
      </c>
      <c r="K75" t="str">
        <f>IF(AND((OR(E75&lt;&gt;"",F75&lt;&gt;"",G75&lt;&gt;"")),H75="steps")=TRUE,"steps",IF(J75&lt;&gt;"","sidewalk",IF(D75&lt;&gt;"","crossing",0)))</f>
        <v>sidewalk</v>
      </c>
    </row>
    <row r="76" spans="1:11" x14ac:dyDescent="0.2">
      <c r="A76">
        <v>3697910</v>
      </c>
      <c r="B76">
        <v>-2.2373865999999998</v>
      </c>
      <c r="C76">
        <v>53.478327700000001</v>
      </c>
      <c r="F76" t="s">
        <v>18</v>
      </c>
      <c r="H76" t="s">
        <v>19</v>
      </c>
      <c r="J76" t="s">
        <v>20</v>
      </c>
      <c r="K76" t="str">
        <f>IF(AND((OR(E76&lt;&gt;"",F76&lt;&gt;"",G76&lt;&gt;"")),H76="steps")=TRUE,"steps",IF(J76&lt;&gt;"","sidewalk",IF(D76&lt;&gt;"","crossing",0)))</f>
        <v>sidewalk</v>
      </c>
    </row>
    <row r="77" spans="1:11" x14ac:dyDescent="0.2">
      <c r="A77">
        <v>3697930</v>
      </c>
      <c r="B77">
        <v>-2.2362660000000001</v>
      </c>
      <c r="C77">
        <v>53.478966800000002</v>
      </c>
      <c r="F77" t="s">
        <v>18</v>
      </c>
      <c r="H77" t="s">
        <v>19</v>
      </c>
      <c r="J77" t="s">
        <v>20</v>
      </c>
      <c r="K77" t="str">
        <f>IF(AND((OR(E77&lt;&gt;"",F77&lt;&gt;"",G77&lt;&gt;"")),H77="steps")=TRUE,"steps",IF(J77&lt;&gt;"","sidewalk",IF(D77&lt;&gt;"","crossing",0)))</f>
        <v>sidewalk</v>
      </c>
    </row>
    <row r="78" spans="1:11" x14ac:dyDescent="0.2">
      <c r="A78">
        <v>4721520</v>
      </c>
      <c r="B78">
        <v>-2.2408367</v>
      </c>
      <c r="C78">
        <v>53.472070700000003</v>
      </c>
      <c r="F78" t="s">
        <v>18</v>
      </c>
      <c r="H78" t="s">
        <v>19</v>
      </c>
      <c r="J78" t="s">
        <v>20</v>
      </c>
      <c r="K78" t="str">
        <f>IF(AND((OR(E78&lt;&gt;"",F78&lt;&gt;"",G78&lt;&gt;"")),H78="steps")=TRUE,"steps",IF(J78&lt;&gt;"","sidewalk",IF(D78&lt;&gt;"","crossing",0)))</f>
        <v>sidewalk</v>
      </c>
    </row>
    <row r="79" spans="1:11" x14ac:dyDescent="0.2">
      <c r="A79">
        <v>4810770</v>
      </c>
      <c r="B79">
        <v>-2.2410584</v>
      </c>
      <c r="C79">
        <v>53.4736245</v>
      </c>
      <c r="F79" t="s">
        <v>25</v>
      </c>
      <c r="H79" t="s">
        <v>19</v>
      </c>
      <c r="J79" t="s">
        <v>26</v>
      </c>
      <c r="K79" t="str">
        <f>IF(AND((OR(E79&lt;&gt;"",F79&lt;&gt;"",G79&lt;&gt;"")),H79="steps")=TRUE,"steps",IF(J79&lt;&gt;"","sidewalk",IF(D79&lt;&gt;"","crossing",0)))</f>
        <v>sidewalk</v>
      </c>
    </row>
    <row r="80" spans="1:11" x14ac:dyDescent="0.2">
      <c r="A80">
        <v>18515070</v>
      </c>
      <c r="B80">
        <v>-2.2850294999999998</v>
      </c>
      <c r="C80">
        <v>53.369877000000002</v>
      </c>
      <c r="F80" t="s">
        <v>29</v>
      </c>
      <c r="H80" t="s">
        <v>19</v>
      </c>
      <c r="J80" t="s">
        <v>26</v>
      </c>
      <c r="K80" t="str">
        <f>IF(AND((OR(E80&lt;&gt;"",F80&lt;&gt;"",G80&lt;&gt;"")),H80="steps")=TRUE,"steps",IF(J80&lt;&gt;"","sidewalk",IF(D80&lt;&gt;"","crossing",0)))</f>
        <v>sidewalk</v>
      </c>
    </row>
    <row r="81" spans="1:11" x14ac:dyDescent="0.2">
      <c r="A81">
        <v>25884970</v>
      </c>
      <c r="B81">
        <v>-2.2343817000000001</v>
      </c>
      <c r="C81">
        <v>53.478337500000002</v>
      </c>
      <c r="F81" t="s">
        <v>18</v>
      </c>
      <c r="H81" t="s">
        <v>19</v>
      </c>
      <c r="J81" t="s">
        <v>20</v>
      </c>
      <c r="K81" t="str">
        <f>IF(AND((OR(E81&lt;&gt;"",F81&lt;&gt;"",G81&lt;&gt;"")),H81="steps")=TRUE,"steps",IF(J81&lt;&gt;"","sidewalk",IF(D81&lt;&gt;"","crossing",0)))</f>
        <v>sidewalk</v>
      </c>
    </row>
    <row r="82" spans="1:11" x14ac:dyDescent="0.2">
      <c r="A82">
        <v>28000000</v>
      </c>
      <c r="B82">
        <v>-2.2358240999999999</v>
      </c>
      <c r="C82">
        <v>53.4774277</v>
      </c>
      <c r="F82" t="s">
        <v>18</v>
      </c>
      <c r="H82" t="s">
        <v>19</v>
      </c>
      <c r="J82" t="s">
        <v>20</v>
      </c>
      <c r="K82" t="str">
        <f>IF(AND((OR(E82&lt;&gt;"",F82&lt;&gt;"",G82&lt;&gt;"")),H82="steps")=TRUE,"steps",IF(J82&lt;&gt;"","sidewalk",IF(D82&lt;&gt;"","crossing",0)))</f>
        <v>sidewalk</v>
      </c>
    </row>
    <row r="83" spans="1:11" x14ac:dyDescent="0.2">
      <c r="A83">
        <v>75354220</v>
      </c>
      <c r="B83">
        <v>-2.2384379000000001</v>
      </c>
      <c r="C83">
        <v>53.477724700000003</v>
      </c>
      <c r="F83" t="s">
        <v>18</v>
      </c>
      <c r="H83" t="s">
        <v>19</v>
      </c>
      <c r="J83" t="s">
        <v>20</v>
      </c>
      <c r="K83" t="str">
        <f>IF(AND((OR(E83&lt;&gt;"",F83&lt;&gt;"",G83&lt;&gt;"")),H83="steps")=TRUE,"steps",IF(J83&lt;&gt;"","sidewalk",IF(D83&lt;&gt;"","crossing",0)))</f>
        <v>sidewalk</v>
      </c>
    </row>
    <row r="84" spans="1:11" x14ac:dyDescent="0.2">
      <c r="A84">
        <v>75354220</v>
      </c>
      <c r="B84">
        <v>-2.2353027999999999</v>
      </c>
      <c r="C84">
        <v>53.477139800000003</v>
      </c>
      <c r="F84" t="s">
        <v>18</v>
      </c>
      <c r="H84" t="s">
        <v>19</v>
      </c>
      <c r="J84" t="s">
        <v>20</v>
      </c>
      <c r="K84" t="str">
        <f>IF(AND((OR(E84&lt;&gt;"",F84&lt;&gt;"",G84&lt;&gt;"")),H84="steps")=TRUE,"steps",IF(J84&lt;&gt;"","sidewalk",IF(D84&lt;&gt;"","crossing",0)))</f>
        <v>sidewalk</v>
      </c>
    </row>
    <row r="85" spans="1:11" x14ac:dyDescent="0.2">
      <c r="A85">
        <v>75354230</v>
      </c>
      <c r="B85">
        <v>-2.2365298</v>
      </c>
      <c r="C85">
        <v>53.4766221</v>
      </c>
      <c r="F85" t="s">
        <v>18</v>
      </c>
      <c r="H85" t="s">
        <v>19</v>
      </c>
      <c r="J85" t="s">
        <v>20</v>
      </c>
      <c r="K85" t="str">
        <f>IF(AND((OR(E85&lt;&gt;"",F85&lt;&gt;"",G85&lt;&gt;"")),H85="steps")=TRUE,"steps",IF(J85&lt;&gt;"","sidewalk",IF(D85&lt;&gt;"","crossing",0)))</f>
        <v>sidewalk</v>
      </c>
    </row>
    <row r="86" spans="1:11" x14ac:dyDescent="0.2">
      <c r="A86">
        <v>75354230</v>
      </c>
      <c r="B86">
        <v>-2.2348916000000001</v>
      </c>
      <c r="C86">
        <v>53.478207400000002</v>
      </c>
      <c r="F86" t="s">
        <v>18</v>
      </c>
      <c r="H86" t="s">
        <v>19</v>
      </c>
      <c r="J86" t="s">
        <v>20</v>
      </c>
      <c r="K86" t="str">
        <f>IF(AND((OR(E86&lt;&gt;"",F86&lt;&gt;"",G86&lt;&gt;"")),H86="steps")=TRUE,"steps",IF(J86&lt;&gt;"","sidewalk",IF(D86&lt;&gt;"","crossing",0)))</f>
        <v>sidewalk</v>
      </c>
    </row>
    <row r="87" spans="1:11" x14ac:dyDescent="0.2">
      <c r="A87">
        <v>75354230</v>
      </c>
      <c r="B87">
        <v>-2.2341481999999999</v>
      </c>
      <c r="C87">
        <v>53.4777834</v>
      </c>
      <c r="F87" t="s">
        <v>18</v>
      </c>
      <c r="H87" t="s">
        <v>19</v>
      </c>
      <c r="J87" t="s">
        <v>20</v>
      </c>
      <c r="K87" t="str">
        <f>IF(AND((OR(E87&lt;&gt;"",F87&lt;&gt;"",G87&lt;&gt;"")),H87="steps")=TRUE,"steps",IF(J87&lt;&gt;"","sidewalk",IF(D87&lt;&gt;"","crossing",0)))</f>
        <v>sidewalk</v>
      </c>
    </row>
    <row r="88" spans="1:11" x14ac:dyDescent="0.2">
      <c r="A88">
        <v>79824390</v>
      </c>
      <c r="B88">
        <v>-2.2408510000000001</v>
      </c>
      <c r="C88">
        <v>53.473903499999999</v>
      </c>
      <c r="F88" t="s">
        <v>25</v>
      </c>
      <c r="H88" t="s">
        <v>19</v>
      </c>
      <c r="J88" t="s">
        <v>26</v>
      </c>
      <c r="K88" t="str">
        <f>IF(AND((OR(E88&lt;&gt;"",F88&lt;&gt;"",G88&lt;&gt;"")),H88="steps")=TRUE,"steps",IF(J88&lt;&gt;"","sidewalk",IF(D88&lt;&gt;"","crossing",0)))</f>
        <v>sidewalk</v>
      </c>
    </row>
    <row r="89" spans="1:11" x14ac:dyDescent="0.2">
      <c r="A89">
        <v>83302170</v>
      </c>
      <c r="B89">
        <v>-2.2374708000000001</v>
      </c>
      <c r="C89">
        <v>53.474117</v>
      </c>
      <c r="F89" t="s">
        <v>18</v>
      </c>
      <c r="H89" t="s">
        <v>19</v>
      </c>
      <c r="J89" t="s">
        <v>20</v>
      </c>
      <c r="K89" t="str">
        <f>IF(AND((OR(E89&lt;&gt;"",F89&lt;&gt;"",G89&lt;&gt;"")),H89="steps")=TRUE,"steps",IF(J89&lt;&gt;"","sidewalk",IF(D89&lt;&gt;"","crossing",0)))</f>
        <v>sidewalk</v>
      </c>
    </row>
    <row r="90" spans="1:11" x14ac:dyDescent="0.2">
      <c r="A90">
        <v>117741290</v>
      </c>
      <c r="B90">
        <v>-2.2376358000000001</v>
      </c>
      <c r="C90">
        <v>53.474064800000001</v>
      </c>
      <c r="F90" t="s">
        <v>18</v>
      </c>
      <c r="H90" t="s">
        <v>19</v>
      </c>
      <c r="J90" t="s">
        <v>20</v>
      </c>
      <c r="K90" t="str">
        <f>IF(AND((OR(E90&lt;&gt;"",F90&lt;&gt;"",G90&lt;&gt;"")),H90="steps")=TRUE,"steps",IF(J90&lt;&gt;"","sidewalk",IF(D90&lt;&gt;"","crossing",0)))</f>
        <v>sidewalk</v>
      </c>
    </row>
    <row r="91" spans="1:11" x14ac:dyDescent="0.2">
      <c r="A91">
        <v>145022210</v>
      </c>
      <c r="B91">
        <v>-2.2867739</v>
      </c>
      <c r="C91">
        <v>53.360316599999997</v>
      </c>
      <c r="H91" t="s">
        <v>19</v>
      </c>
      <c r="J91" t="s">
        <v>26</v>
      </c>
      <c r="K91" t="str">
        <f>IF(AND((OR(E91&lt;&gt;"",F91&lt;&gt;"",G91&lt;&gt;"")),H91="steps")=TRUE,"steps",IF(J91&lt;&gt;"","sidewalk",IF(D91&lt;&gt;"","crossing",0)))</f>
        <v>sidewalk</v>
      </c>
    </row>
    <row r="92" spans="1:11" x14ac:dyDescent="0.2">
      <c r="A92">
        <v>155768440</v>
      </c>
      <c r="B92">
        <v>-2.2358720999999999</v>
      </c>
      <c r="C92">
        <v>53.478751600000002</v>
      </c>
      <c r="F92" t="s">
        <v>18</v>
      </c>
      <c r="H92" t="s">
        <v>19</v>
      </c>
      <c r="J92" t="s">
        <v>20</v>
      </c>
      <c r="K92" t="str">
        <f>IF(AND((OR(E92&lt;&gt;"",F92&lt;&gt;"",G92&lt;&gt;"")),H92="steps")=TRUE,"steps",IF(J92&lt;&gt;"","sidewalk",IF(D92&lt;&gt;"","crossing",0)))</f>
        <v>sidewalk</v>
      </c>
    </row>
    <row r="93" spans="1:11" x14ac:dyDescent="0.2">
      <c r="A93">
        <v>155768700</v>
      </c>
      <c r="B93">
        <v>-2.2368782</v>
      </c>
      <c r="C93">
        <v>53.476818000000002</v>
      </c>
      <c r="F93" t="s">
        <v>18</v>
      </c>
      <c r="H93" t="s">
        <v>19</v>
      </c>
      <c r="J93" t="s">
        <v>20</v>
      </c>
      <c r="K93" t="str">
        <f>IF(AND((OR(E93&lt;&gt;"",F93&lt;&gt;"",G93&lt;&gt;"")),H93="steps")=TRUE,"steps",IF(J93&lt;&gt;"","sidewalk",IF(D93&lt;&gt;"","crossing",0)))</f>
        <v>sidewalk</v>
      </c>
    </row>
    <row r="94" spans="1:11" x14ac:dyDescent="0.2">
      <c r="A94">
        <v>166584380</v>
      </c>
      <c r="B94">
        <v>-2.2384811</v>
      </c>
      <c r="C94">
        <v>53.498266600000001</v>
      </c>
      <c r="F94" t="s">
        <v>18</v>
      </c>
      <c r="H94" t="s">
        <v>19</v>
      </c>
      <c r="J94" t="s">
        <v>20</v>
      </c>
      <c r="K94" t="str">
        <f>IF(AND((OR(E94&lt;&gt;"",F94&lt;&gt;"",G94&lt;&gt;"")),H94="steps")=TRUE,"steps",IF(J94&lt;&gt;"","sidewalk",IF(D94&lt;&gt;"","crossing",0)))</f>
        <v>sidewalk</v>
      </c>
    </row>
    <row r="95" spans="1:11" x14ac:dyDescent="0.2">
      <c r="A95">
        <v>169764230</v>
      </c>
      <c r="B95">
        <v>-2.2408510000000001</v>
      </c>
      <c r="C95">
        <v>53.473903499999999</v>
      </c>
      <c r="F95" t="s">
        <v>25</v>
      </c>
      <c r="H95" t="s">
        <v>19</v>
      </c>
      <c r="J95" t="s">
        <v>26</v>
      </c>
      <c r="K95" t="str">
        <f>IF(AND((OR(E95&lt;&gt;"",F95&lt;&gt;"",G95&lt;&gt;"")),H95="steps")=TRUE,"steps",IF(J95&lt;&gt;"","sidewalk",IF(D95&lt;&gt;"","crossing",0)))</f>
        <v>sidewalk</v>
      </c>
    </row>
    <row r="96" spans="1:11" x14ac:dyDescent="0.2">
      <c r="A96">
        <v>172067270</v>
      </c>
      <c r="B96">
        <v>-2.2389386999999998</v>
      </c>
      <c r="C96">
        <v>53.473649199999997</v>
      </c>
      <c r="F96" t="s">
        <v>18</v>
      </c>
      <c r="H96" t="s">
        <v>19</v>
      </c>
      <c r="J96" t="s">
        <v>20</v>
      </c>
      <c r="K96" t="str">
        <f>IF(AND((OR(E96&lt;&gt;"",F96&lt;&gt;"",G96&lt;&gt;"")),H96="steps")=TRUE,"steps",IF(J96&lt;&gt;"","sidewalk",IF(D96&lt;&gt;"","crossing",0)))</f>
        <v>sidewalk</v>
      </c>
    </row>
    <row r="97" spans="1:11" x14ac:dyDescent="0.2">
      <c r="A97">
        <v>184507800</v>
      </c>
      <c r="B97">
        <v>-2.2396821</v>
      </c>
      <c r="C97">
        <v>53.472432900000001</v>
      </c>
      <c r="F97" t="s">
        <v>18</v>
      </c>
      <c r="H97" t="s">
        <v>19</v>
      </c>
      <c r="J97" t="s">
        <v>20</v>
      </c>
      <c r="K97" t="str">
        <f>IF(AND((OR(E97&lt;&gt;"",F97&lt;&gt;"",G97&lt;&gt;"")),H97="steps")=TRUE,"steps",IF(J97&lt;&gt;"","sidewalk",IF(D97&lt;&gt;"","crossing",0)))</f>
        <v>sidewalk</v>
      </c>
    </row>
    <row r="98" spans="1:11" x14ac:dyDescent="0.2">
      <c r="A98">
        <v>184507810</v>
      </c>
      <c r="B98">
        <v>-2.2403382999999999</v>
      </c>
      <c r="C98">
        <v>53.473154200000003</v>
      </c>
      <c r="F98" t="s">
        <v>18</v>
      </c>
      <c r="H98" t="s">
        <v>19</v>
      </c>
      <c r="J98" t="s">
        <v>20</v>
      </c>
      <c r="K98" t="str">
        <f>IF(AND((OR(E98&lt;&gt;"",F98&lt;&gt;"",G98&lt;&gt;"")),H98="steps")=TRUE,"steps",IF(J98&lt;&gt;"","sidewalk",IF(D98&lt;&gt;"","crossing",0)))</f>
        <v>sidewalk</v>
      </c>
    </row>
    <row r="99" spans="1:11" x14ac:dyDescent="0.2">
      <c r="A99">
        <v>187373200</v>
      </c>
      <c r="B99">
        <v>-2.2373623</v>
      </c>
      <c r="C99">
        <v>53.477092900000002</v>
      </c>
      <c r="F99" t="s">
        <v>18</v>
      </c>
      <c r="H99" t="s">
        <v>19</v>
      </c>
      <c r="J99" t="s">
        <v>20</v>
      </c>
      <c r="K99" t="str">
        <f>IF(AND((OR(E99&lt;&gt;"",F99&lt;&gt;"",G99&lt;&gt;"")),H99="steps")=TRUE,"steps",IF(J99&lt;&gt;"","sidewalk",IF(D99&lt;&gt;"","crossing",0)))</f>
        <v>sidewalk</v>
      </c>
    </row>
    <row r="100" spans="1:11" x14ac:dyDescent="0.2">
      <c r="A100">
        <v>187373210</v>
      </c>
      <c r="B100">
        <v>-2.2363095</v>
      </c>
      <c r="C100">
        <v>53.477721199999998</v>
      </c>
      <c r="F100" t="s">
        <v>18</v>
      </c>
      <c r="H100" t="s">
        <v>19</v>
      </c>
      <c r="J100" t="s">
        <v>20</v>
      </c>
      <c r="K100" t="str">
        <f>IF(AND((OR(E100&lt;&gt;"",F100&lt;&gt;"",G100&lt;&gt;"")),H100="steps")=TRUE,"steps",IF(J100&lt;&gt;"","sidewalk",IF(D100&lt;&gt;"","crossing",0)))</f>
        <v>sidewalk</v>
      </c>
    </row>
    <row r="101" spans="1:11" x14ac:dyDescent="0.2">
      <c r="A101">
        <v>196377620</v>
      </c>
      <c r="B101">
        <v>-2.2368036999999998</v>
      </c>
      <c r="C101">
        <v>53.4786438</v>
      </c>
      <c r="F101" t="s">
        <v>18</v>
      </c>
      <c r="H101" t="s">
        <v>19</v>
      </c>
      <c r="J101" t="s">
        <v>20</v>
      </c>
      <c r="K101" t="str">
        <f>IF(AND((OR(E101&lt;&gt;"",F101&lt;&gt;"",G101&lt;&gt;"")),H101="steps")=TRUE,"steps",IF(J101&lt;&gt;"","sidewalk",IF(D101&lt;&gt;"","crossing",0)))</f>
        <v>sidewalk</v>
      </c>
    </row>
    <row r="102" spans="1:11" x14ac:dyDescent="0.2">
      <c r="A102">
        <v>196377630</v>
      </c>
      <c r="B102">
        <v>-2.2371533000000001</v>
      </c>
      <c r="C102">
        <v>53.478847600000002</v>
      </c>
      <c r="F102" t="s">
        <v>18</v>
      </c>
      <c r="H102" t="s">
        <v>19</v>
      </c>
      <c r="J102" t="s">
        <v>20</v>
      </c>
      <c r="K102" t="str">
        <f>IF(AND((OR(E102&lt;&gt;"",F102&lt;&gt;"",G102&lt;&gt;"")),H102="steps")=TRUE,"steps",IF(J102&lt;&gt;"","sidewalk",IF(D102&lt;&gt;"","crossing",0)))</f>
        <v>sidewalk</v>
      </c>
    </row>
    <row r="103" spans="1:11" x14ac:dyDescent="0.2">
      <c r="A103">
        <v>197713160</v>
      </c>
      <c r="B103">
        <v>-2.2366666999999998</v>
      </c>
      <c r="C103">
        <v>53.477914400000003</v>
      </c>
      <c r="F103" t="s">
        <v>18</v>
      </c>
      <c r="H103" t="s">
        <v>19</v>
      </c>
      <c r="J103" t="s">
        <v>20</v>
      </c>
      <c r="K103" t="str">
        <f>IF(AND((OR(E103&lt;&gt;"",F103&lt;&gt;"",G103&lt;&gt;"")),H103="steps")=TRUE,"steps",IF(J103&lt;&gt;"","sidewalk",IF(D103&lt;&gt;"","crossing",0)))</f>
        <v>sidewalk</v>
      </c>
    </row>
    <row r="104" spans="1:11" x14ac:dyDescent="0.2">
      <c r="A104">
        <v>197713170</v>
      </c>
      <c r="B104">
        <v>-2.2381403999999998</v>
      </c>
      <c r="C104">
        <v>53.476981299999998</v>
      </c>
      <c r="F104" t="s">
        <v>18</v>
      </c>
      <c r="H104" t="s">
        <v>19</v>
      </c>
      <c r="J104" t="s">
        <v>20</v>
      </c>
      <c r="K104" t="str">
        <f>IF(AND((OR(E104&lt;&gt;"",F104&lt;&gt;"",G104&lt;&gt;"")),H104="steps")=TRUE,"steps",IF(J104&lt;&gt;"","sidewalk",IF(D104&lt;&gt;"","crossing",0)))</f>
        <v>sidewalk</v>
      </c>
    </row>
    <row r="105" spans="1:11" x14ac:dyDescent="0.2">
      <c r="A105">
        <v>249112990</v>
      </c>
      <c r="B105">
        <v>-2.2360329999999999</v>
      </c>
      <c r="C105">
        <v>53.476341900000001</v>
      </c>
      <c r="F105" t="s">
        <v>18</v>
      </c>
      <c r="H105" t="s">
        <v>19</v>
      </c>
      <c r="J105" t="s">
        <v>20</v>
      </c>
      <c r="K105" t="str">
        <f>IF(AND((OR(E105&lt;&gt;"",F105&lt;&gt;"",G105&lt;&gt;"")),H105="steps")=TRUE,"steps",IF(J105&lt;&gt;"","sidewalk",IF(D105&lt;&gt;"","crossing",0)))</f>
        <v>sidewalk</v>
      </c>
    </row>
    <row r="106" spans="1:11" x14ac:dyDescent="0.2">
      <c r="A106">
        <v>300113810</v>
      </c>
      <c r="B106">
        <v>-2.286016</v>
      </c>
      <c r="C106">
        <v>53.369941599999997</v>
      </c>
      <c r="F106" t="s">
        <v>29</v>
      </c>
      <c r="H106" t="s">
        <v>19</v>
      </c>
      <c r="J106" t="s">
        <v>20</v>
      </c>
      <c r="K106" t="str">
        <f>IF(AND((OR(E106&lt;&gt;"",F106&lt;&gt;"",G106&lt;&gt;"")),H106="steps")=TRUE,"steps",IF(J106&lt;&gt;"","sidewalk",IF(D106&lt;&gt;"","crossing",0)))</f>
        <v>sidewalk</v>
      </c>
    </row>
    <row r="107" spans="1:11" x14ac:dyDescent="0.2">
      <c r="A107">
        <v>300113810</v>
      </c>
      <c r="B107">
        <v>-2.2836514999999999</v>
      </c>
      <c r="C107">
        <v>53.369063300000001</v>
      </c>
      <c r="F107" t="s">
        <v>29</v>
      </c>
      <c r="H107" t="s">
        <v>19</v>
      </c>
      <c r="J107" t="s">
        <v>26</v>
      </c>
      <c r="K107" t="str">
        <f>IF(AND((OR(E107&lt;&gt;"",F107&lt;&gt;"",G107&lt;&gt;"")),H107="steps")=TRUE,"steps",IF(J107&lt;&gt;"","sidewalk",IF(D107&lt;&gt;"","crossing",0)))</f>
        <v>sidewalk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9"/>
  <sheetViews>
    <sheetView workbookViewId="0">
      <selection activeCell="F39" sqref="F39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44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643132</v>
      </c>
      <c r="B2">
        <v>-2.2425868000000002</v>
      </c>
      <c r="C2">
        <v>53.4762013</v>
      </c>
      <c r="I2" t="s">
        <v>10</v>
      </c>
    </row>
    <row r="3" spans="1:11" x14ac:dyDescent="0.2">
      <c r="A3">
        <v>643136</v>
      </c>
      <c r="B3">
        <v>-2.2405216000000001</v>
      </c>
      <c r="C3">
        <v>53.473949900000001</v>
      </c>
    </row>
    <row r="4" spans="1:11" x14ac:dyDescent="0.2">
      <c r="A4">
        <v>643137</v>
      </c>
      <c r="B4">
        <v>-2.2379802</v>
      </c>
      <c r="C4">
        <v>53.471078900000002</v>
      </c>
    </row>
    <row r="5" spans="1:11" x14ac:dyDescent="0.2">
      <c r="A5">
        <v>643142</v>
      </c>
      <c r="B5">
        <v>-2.2401491</v>
      </c>
      <c r="C5">
        <v>53.477518500000002</v>
      </c>
    </row>
    <row r="6" spans="1:11" x14ac:dyDescent="0.2">
      <c r="A6">
        <v>3342983</v>
      </c>
      <c r="B6">
        <v>-2.2612394999999998</v>
      </c>
      <c r="C6">
        <v>53.475179099999998</v>
      </c>
    </row>
    <row r="7" spans="1:11" x14ac:dyDescent="0.2">
      <c r="A7">
        <v>3346328</v>
      </c>
      <c r="B7">
        <v>-2.2603198</v>
      </c>
      <c r="C7">
        <v>53.473928100000002</v>
      </c>
    </row>
    <row r="8" spans="1:11" x14ac:dyDescent="0.2">
      <c r="A8">
        <v>3346336</v>
      </c>
      <c r="B8">
        <v>-2.2605661000000001</v>
      </c>
      <c r="C8">
        <v>53.473851699999997</v>
      </c>
    </row>
    <row r="9" spans="1:11" x14ac:dyDescent="0.2">
      <c r="A9">
        <v>3356289</v>
      </c>
      <c r="B9">
        <v>-2.2408367</v>
      </c>
      <c r="C9">
        <v>53.472070700000003</v>
      </c>
    </row>
    <row r="10" spans="1:11" x14ac:dyDescent="0.2">
      <c r="A10">
        <v>3356291</v>
      </c>
      <c r="B10">
        <v>-2.2414925000000001</v>
      </c>
      <c r="C10">
        <v>53.472789200000001</v>
      </c>
    </row>
    <row r="11" spans="1:11" x14ac:dyDescent="0.2">
      <c r="A11">
        <v>3356314</v>
      </c>
      <c r="B11">
        <v>-2.2390343000000001</v>
      </c>
      <c r="C11">
        <v>53.472248399999998</v>
      </c>
    </row>
    <row r="12" spans="1:11" x14ac:dyDescent="0.2">
      <c r="A12">
        <v>3356334</v>
      </c>
      <c r="B12">
        <v>-2.2348048</v>
      </c>
      <c r="C12">
        <v>53.474588500000003</v>
      </c>
    </row>
    <row r="13" spans="1:11" x14ac:dyDescent="0.2">
      <c r="A13">
        <v>3356337</v>
      </c>
      <c r="B13">
        <v>-2.2361298000000001</v>
      </c>
      <c r="C13">
        <v>53.474295900000001</v>
      </c>
    </row>
    <row r="14" spans="1:11" x14ac:dyDescent="0.2">
      <c r="A14">
        <v>3356338</v>
      </c>
      <c r="B14">
        <v>-2.2372399999999999</v>
      </c>
      <c r="C14">
        <v>53.474211400000002</v>
      </c>
    </row>
    <row r="15" spans="1:11" x14ac:dyDescent="0.2">
      <c r="A15">
        <v>3356359</v>
      </c>
      <c r="B15">
        <v>-2.2380300000000002</v>
      </c>
      <c r="C15">
        <v>53.475658600000003</v>
      </c>
    </row>
    <row r="16" spans="1:11" x14ac:dyDescent="0.2">
      <c r="A16">
        <v>3356363</v>
      </c>
      <c r="B16">
        <v>-2.2399384000000002</v>
      </c>
      <c r="C16">
        <v>53.473285400000002</v>
      </c>
    </row>
    <row r="17" spans="1:9" x14ac:dyDescent="0.2">
      <c r="A17">
        <v>3356365</v>
      </c>
      <c r="B17">
        <v>-2.2393032000000002</v>
      </c>
      <c r="C17">
        <v>53.472552899999997</v>
      </c>
    </row>
    <row r="18" spans="1:9" x14ac:dyDescent="0.2">
      <c r="A18">
        <v>3364701</v>
      </c>
      <c r="B18">
        <v>-2.2397154000000001</v>
      </c>
      <c r="C18">
        <v>53.480375899999999</v>
      </c>
    </row>
    <row r="19" spans="1:9" x14ac:dyDescent="0.2">
      <c r="A19">
        <v>3365241</v>
      </c>
      <c r="B19">
        <v>-2.2381597000000002</v>
      </c>
      <c r="C19">
        <v>53.475849199999999</v>
      </c>
    </row>
    <row r="20" spans="1:9" x14ac:dyDescent="0.2">
      <c r="A20">
        <v>3365244</v>
      </c>
      <c r="B20">
        <v>-2.2389858</v>
      </c>
      <c r="C20">
        <v>53.476468599999997</v>
      </c>
    </row>
    <row r="21" spans="1:9" x14ac:dyDescent="0.2">
      <c r="A21">
        <v>3365245</v>
      </c>
      <c r="B21">
        <v>-2.239592</v>
      </c>
      <c r="C21">
        <v>53.476970199999997</v>
      </c>
    </row>
    <row r="22" spans="1:9" x14ac:dyDescent="0.2">
      <c r="A22">
        <v>3450923</v>
      </c>
      <c r="B22">
        <v>-2.2344526</v>
      </c>
      <c r="C22">
        <v>53.476670300000002</v>
      </c>
      <c r="I22" t="s">
        <v>10</v>
      </c>
    </row>
    <row r="23" spans="1:9" x14ac:dyDescent="0.2">
      <c r="A23">
        <v>3571439</v>
      </c>
      <c r="B23">
        <v>-2.2664425000000001</v>
      </c>
      <c r="C23">
        <v>53.398843300000003</v>
      </c>
      <c r="E23" t="s">
        <v>11</v>
      </c>
      <c r="I23" t="s">
        <v>3</v>
      </c>
    </row>
    <row r="24" spans="1:9" x14ac:dyDescent="0.2">
      <c r="A24">
        <v>4830791</v>
      </c>
      <c r="B24">
        <v>-2.2381451000000001</v>
      </c>
      <c r="C24">
        <v>53.478777000000001</v>
      </c>
    </row>
    <row r="25" spans="1:9" x14ac:dyDescent="0.2">
      <c r="A25">
        <v>4830792</v>
      </c>
      <c r="B25">
        <v>-2.2376187999999999</v>
      </c>
      <c r="C25">
        <v>53.479163900000003</v>
      </c>
    </row>
    <row r="26" spans="1:9" x14ac:dyDescent="0.2">
      <c r="A26">
        <v>4831111</v>
      </c>
      <c r="B26">
        <v>-2.2437141999999999</v>
      </c>
      <c r="C26">
        <v>53.477345700000001</v>
      </c>
      <c r="I26" t="s">
        <v>10</v>
      </c>
    </row>
    <row r="27" spans="1:9" x14ac:dyDescent="0.2">
      <c r="A27">
        <v>4831114</v>
      </c>
      <c r="B27">
        <v>-2.2393486999999999</v>
      </c>
      <c r="C27">
        <v>53.478023200000003</v>
      </c>
    </row>
    <row r="28" spans="1:9" x14ac:dyDescent="0.2">
      <c r="A28">
        <v>4831686</v>
      </c>
      <c r="B28">
        <v>-2.2384762999999999</v>
      </c>
      <c r="C28">
        <v>53.478543199999997</v>
      </c>
    </row>
    <row r="29" spans="1:9" x14ac:dyDescent="0.2">
      <c r="A29">
        <v>4831687</v>
      </c>
      <c r="B29">
        <v>-2.2381669</v>
      </c>
      <c r="C29">
        <v>53.479569900000001</v>
      </c>
    </row>
    <row r="30" spans="1:9" x14ac:dyDescent="0.2">
      <c r="A30">
        <v>4831689</v>
      </c>
      <c r="B30">
        <v>-2.2393006</v>
      </c>
      <c r="C30">
        <v>53.480156100000002</v>
      </c>
    </row>
    <row r="31" spans="1:9" x14ac:dyDescent="0.2">
      <c r="A31">
        <v>4831694</v>
      </c>
      <c r="B31">
        <v>-2.2368663999999998</v>
      </c>
      <c r="C31">
        <v>53.479685199999999</v>
      </c>
    </row>
    <row r="32" spans="1:9" x14ac:dyDescent="0.2">
      <c r="A32">
        <v>4831700</v>
      </c>
      <c r="B32">
        <v>-2.2355478999999998</v>
      </c>
      <c r="C32">
        <v>53.478564900000002</v>
      </c>
    </row>
    <row r="33" spans="1:3" x14ac:dyDescent="0.2">
      <c r="A33">
        <v>4831702</v>
      </c>
      <c r="B33">
        <v>-2.2362660000000001</v>
      </c>
      <c r="C33">
        <v>53.478966800000002</v>
      </c>
    </row>
    <row r="34" spans="1:3" x14ac:dyDescent="0.2">
      <c r="A34">
        <v>4831706</v>
      </c>
      <c r="B34">
        <v>-2.2363095</v>
      </c>
      <c r="C34">
        <v>53.477721199999998</v>
      </c>
    </row>
    <row r="35" spans="1:3" x14ac:dyDescent="0.2">
      <c r="A35">
        <v>4831709</v>
      </c>
      <c r="B35">
        <v>-2.2373569</v>
      </c>
      <c r="C35">
        <v>53.478310200000003</v>
      </c>
    </row>
    <row r="36" spans="1:3" x14ac:dyDescent="0.2">
      <c r="A36">
        <v>4831712</v>
      </c>
      <c r="B36">
        <v>-2.2383647</v>
      </c>
      <c r="C36">
        <v>53.4776843</v>
      </c>
    </row>
    <row r="37" spans="1:3" x14ac:dyDescent="0.2">
      <c r="A37">
        <v>4831717</v>
      </c>
      <c r="B37">
        <v>-2.2392582999999999</v>
      </c>
      <c r="C37">
        <v>53.476675700000001</v>
      </c>
    </row>
    <row r="38" spans="1:3" x14ac:dyDescent="0.2">
      <c r="A38">
        <v>4831721</v>
      </c>
      <c r="B38">
        <v>-2.2370383</v>
      </c>
      <c r="C38">
        <v>53.4769103</v>
      </c>
    </row>
    <row r="39" spans="1:3" x14ac:dyDescent="0.2">
      <c r="A39">
        <v>4831930</v>
      </c>
      <c r="B39">
        <v>-2.2429416999999998</v>
      </c>
      <c r="C39">
        <v>53.476606699999998</v>
      </c>
    </row>
    <row r="40" spans="1:3" x14ac:dyDescent="0.2">
      <c r="A40">
        <v>4835325</v>
      </c>
      <c r="B40">
        <v>-2.2396153999999999</v>
      </c>
      <c r="C40">
        <v>53.476993399999998</v>
      </c>
    </row>
    <row r="41" spans="1:3" x14ac:dyDescent="0.2">
      <c r="A41">
        <v>4836285</v>
      </c>
      <c r="B41">
        <v>-2.2397816000000002</v>
      </c>
      <c r="C41">
        <v>53.477744700000002</v>
      </c>
    </row>
    <row r="42" spans="1:3" x14ac:dyDescent="0.2">
      <c r="A42">
        <v>4836287</v>
      </c>
      <c r="B42">
        <v>-2.2391584999999998</v>
      </c>
      <c r="C42">
        <v>53.477220699999997</v>
      </c>
    </row>
    <row r="43" spans="1:3" x14ac:dyDescent="0.2">
      <c r="A43">
        <v>4836291</v>
      </c>
      <c r="B43">
        <v>-2.2382635</v>
      </c>
      <c r="C43">
        <v>53.476546900000002</v>
      </c>
    </row>
    <row r="44" spans="1:3" x14ac:dyDescent="0.2">
      <c r="A44">
        <v>4836292</v>
      </c>
      <c r="B44">
        <v>-2.2379631999999998</v>
      </c>
      <c r="C44">
        <v>53.476373100000004</v>
      </c>
    </row>
    <row r="45" spans="1:3" x14ac:dyDescent="0.2">
      <c r="A45">
        <v>4836302</v>
      </c>
      <c r="B45">
        <v>-2.2384919999999999</v>
      </c>
      <c r="C45">
        <v>53.4797327</v>
      </c>
    </row>
    <row r="46" spans="1:3" x14ac:dyDescent="0.2">
      <c r="A46">
        <v>4839347</v>
      </c>
      <c r="B46">
        <v>-2.233927</v>
      </c>
      <c r="C46">
        <v>53.477718199999998</v>
      </c>
    </row>
    <row r="47" spans="1:3" x14ac:dyDescent="0.2">
      <c r="A47">
        <v>4839349</v>
      </c>
      <c r="B47">
        <v>-2.2347435999999998</v>
      </c>
      <c r="C47">
        <v>53.478126500000002</v>
      </c>
    </row>
    <row r="48" spans="1:3" x14ac:dyDescent="0.2">
      <c r="A48">
        <v>4839350</v>
      </c>
      <c r="B48">
        <v>-2.2342403000000002</v>
      </c>
      <c r="C48">
        <v>53.478340699999997</v>
      </c>
    </row>
    <row r="49" spans="1:9" x14ac:dyDescent="0.2">
      <c r="A49">
        <v>4846148</v>
      </c>
      <c r="B49">
        <v>-2.2349277999999999</v>
      </c>
      <c r="C49">
        <v>53.478226900000003</v>
      </c>
    </row>
    <row r="50" spans="1:9" x14ac:dyDescent="0.2">
      <c r="A50">
        <v>4846150</v>
      </c>
      <c r="B50">
        <v>-2.2360381</v>
      </c>
      <c r="C50">
        <v>53.477556200000002</v>
      </c>
    </row>
    <row r="51" spans="1:9" x14ac:dyDescent="0.2">
      <c r="A51">
        <v>4850977</v>
      </c>
      <c r="B51">
        <v>-2.2317260999999999</v>
      </c>
      <c r="C51">
        <v>53.4883089</v>
      </c>
      <c r="I51" t="s">
        <v>3</v>
      </c>
    </row>
    <row r="52" spans="1:9" x14ac:dyDescent="0.2">
      <c r="A52">
        <v>15213617</v>
      </c>
      <c r="B52">
        <v>-2.2267788999999998</v>
      </c>
      <c r="C52">
        <v>53.457821299999999</v>
      </c>
    </row>
    <row r="53" spans="1:9" x14ac:dyDescent="0.2">
      <c r="A53">
        <v>17482765</v>
      </c>
      <c r="B53">
        <v>-2.2455193000000002</v>
      </c>
      <c r="C53">
        <v>53.479602999999997</v>
      </c>
      <c r="E53" t="s">
        <v>11</v>
      </c>
      <c r="I53" t="s">
        <v>3</v>
      </c>
    </row>
    <row r="54" spans="1:9" x14ac:dyDescent="0.2">
      <c r="A54">
        <v>20910609</v>
      </c>
      <c r="B54">
        <v>-2.2725192999999999</v>
      </c>
      <c r="C54">
        <v>53.3678411</v>
      </c>
      <c r="E54" t="s">
        <v>10</v>
      </c>
      <c r="I54" t="s">
        <v>3</v>
      </c>
    </row>
    <row r="55" spans="1:9" x14ac:dyDescent="0.2">
      <c r="A55">
        <v>20911080</v>
      </c>
      <c r="B55">
        <v>-2.2632889999999999</v>
      </c>
      <c r="C55">
        <v>53.366036299999998</v>
      </c>
      <c r="E55" t="s">
        <v>12</v>
      </c>
      <c r="I55" t="s">
        <v>3</v>
      </c>
    </row>
    <row r="56" spans="1:9" x14ac:dyDescent="0.2">
      <c r="A56">
        <v>21496848</v>
      </c>
      <c r="B56">
        <v>-2.2664062</v>
      </c>
      <c r="C56">
        <v>53.398915100000004</v>
      </c>
      <c r="E56" t="s">
        <v>11</v>
      </c>
      <c r="I56" t="s">
        <v>3</v>
      </c>
    </row>
    <row r="57" spans="1:9" x14ac:dyDescent="0.2">
      <c r="A57">
        <v>21567671</v>
      </c>
      <c r="B57">
        <v>-2.2074837999999999</v>
      </c>
      <c r="C57">
        <v>53.533520299999999</v>
      </c>
    </row>
    <row r="58" spans="1:9" x14ac:dyDescent="0.2">
      <c r="A58">
        <v>21711768</v>
      </c>
      <c r="B58">
        <v>-2.2943332000000001</v>
      </c>
      <c r="C58">
        <v>53.401020500000001</v>
      </c>
    </row>
    <row r="59" spans="1:9" x14ac:dyDescent="0.2">
      <c r="A59">
        <v>21711769</v>
      </c>
      <c r="B59">
        <v>-2.2943761</v>
      </c>
      <c r="C59">
        <v>53.401487400000001</v>
      </c>
    </row>
    <row r="60" spans="1:9" x14ac:dyDescent="0.2">
      <c r="A60">
        <v>21716333</v>
      </c>
      <c r="B60">
        <v>-2.2957238000000002</v>
      </c>
      <c r="C60">
        <v>53.407198100000002</v>
      </c>
    </row>
    <row r="61" spans="1:9" x14ac:dyDescent="0.2">
      <c r="A61">
        <v>21716377</v>
      </c>
      <c r="B61">
        <v>-2.2946013999999999</v>
      </c>
      <c r="C61">
        <v>53.402284899999998</v>
      </c>
    </row>
    <row r="62" spans="1:9" x14ac:dyDescent="0.2">
      <c r="A62">
        <v>21716378</v>
      </c>
      <c r="B62">
        <v>-2.2949017999999999</v>
      </c>
      <c r="C62">
        <v>53.403238000000002</v>
      </c>
    </row>
    <row r="63" spans="1:9" x14ac:dyDescent="0.2">
      <c r="A63">
        <v>21716379</v>
      </c>
      <c r="B63">
        <v>-2.2950198999999998</v>
      </c>
      <c r="C63">
        <v>53.4036793</v>
      </c>
    </row>
    <row r="64" spans="1:9" x14ac:dyDescent="0.2">
      <c r="A64">
        <v>21716380</v>
      </c>
      <c r="B64">
        <v>-2.2951163999999999</v>
      </c>
      <c r="C64">
        <v>53.404190999999997</v>
      </c>
    </row>
    <row r="65" spans="1:9" x14ac:dyDescent="0.2">
      <c r="A65">
        <v>21716381</v>
      </c>
      <c r="B65">
        <v>-2.2951641999999999</v>
      </c>
      <c r="C65">
        <v>53.404981399999997</v>
      </c>
    </row>
    <row r="66" spans="1:9" x14ac:dyDescent="0.2">
      <c r="A66">
        <v>21716391</v>
      </c>
      <c r="B66">
        <v>-2.2954705</v>
      </c>
      <c r="C66">
        <v>53.406160999999997</v>
      </c>
    </row>
    <row r="67" spans="1:9" x14ac:dyDescent="0.2">
      <c r="A67">
        <v>25034350</v>
      </c>
      <c r="B67">
        <v>-2.2302632</v>
      </c>
      <c r="C67">
        <v>53.410497599999999</v>
      </c>
      <c r="I67" t="s">
        <v>3</v>
      </c>
    </row>
    <row r="68" spans="1:9" x14ac:dyDescent="0.2">
      <c r="A68">
        <v>25318968</v>
      </c>
      <c r="B68">
        <v>-2.2549445000000001</v>
      </c>
      <c r="C68">
        <v>53.411616100000003</v>
      </c>
      <c r="I68" t="s">
        <v>3</v>
      </c>
    </row>
    <row r="69" spans="1:9" x14ac:dyDescent="0.2">
      <c r="A69">
        <v>25319408</v>
      </c>
      <c r="B69">
        <v>-2.2736635999999999</v>
      </c>
      <c r="C69">
        <v>53.411705499999997</v>
      </c>
    </row>
    <row r="70" spans="1:9" x14ac:dyDescent="0.2">
      <c r="A70">
        <v>25319415</v>
      </c>
      <c r="B70">
        <v>-2.2709400999999998</v>
      </c>
      <c r="C70">
        <v>53.411515299999998</v>
      </c>
    </row>
    <row r="71" spans="1:9" x14ac:dyDescent="0.2">
      <c r="A71">
        <v>25319449</v>
      </c>
      <c r="B71">
        <v>-2.2697509</v>
      </c>
      <c r="C71">
        <v>53.411473899999997</v>
      </c>
    </row>
    <row r="72" spans="1:9" x14ac:dyDescent="0.2">
      <c r="A72">
        <v>25346059</v>
      </c>
      <c r="B72">
        <v>-2.2289302000000002</v>
      </c>
      <c r="C72">
        <v>53.452658800000002</v>
      </c>
    </row>
    <row r="73" spans="1:9" x14ac:dyDescent="0.2">
      <c r="A73">
        <v>25400117</v>
      </c>
      <c r="B73">
        <v>-2.2183774000000001</v>
      </c>
      <c r="C73">
        <v>53.412203599999998</v>
      </c>
    </row>
    <row r="74" spans="1:9" x14ac:dyDescent="0.2">
      <c r="A74">
        <v>25651531</v>
      </c>
      <c r="B74">
        <v>-2.2030156999999999</v>
      </c>
      <c r="C74">
        <v>53.4588052</v>
      </c>
      <c r="I74" t="s">
        <v>3</v>
      </c>
    </row>
    <row r="75" spans="1:9" x14ac:dyDescent="0.2">
      <c r="A75">
        <v>25902582</v>
      </c>
      <c r="B75">
        <v>-2.2812280999999999</v>
      </c>
      <c r="C75">
        <v>53.375128699999998</v>
      </c>
    </row>
    <row r="76" spans="1:9" x14ac:dyDescent="0.2">
      <c r="A76">
        <v>30614997</v>
      </c>
      <c r="B76">
        <v>-2.2219928000000002</v>
      </c>
      <c r="C76">
        <v>53.413722999999997</v>
      </c>
    </row>
    <row r="77" spans="1:9" x14ac:dyDescent="0.2">
      <c r="A77">
        <v>30615000</v>
      </c>
      <c r="B77">
        <v>-2.2217970999999999</v>
      </c>
      <c r="C77">
        <v>53.413662700000003</v>
      </c>
    </row>
    <row r="78" spans="1:9" x14ac:dyDescent="0.2">
      <c r="A78">
        <v>30731637</v>
      </c>
      <c r="B78">
        <v>-2.2336086000000002</v>
      </c>
      <c r="C78">
        <v>53.464382499999999</v>
      </c>
    </row>
    <row r="79" spans="1:9" x14ac:dyDescent="0.2">
      <c r="A79">
        <v>30891133</v>
      </c>
      <c r="B79">
        <v>-2.2371639000000001</v>
      </c>
      <c r="C79">
        <v>53.470180499999998</v>
      </c>
    </row>
    <row r="80" spans="1:9" x14ac:dyDescent="0.2">
      <c r="A80">
        <v>30891604</v>
      </c>
      <c r="B80">
        <v>-2.2446468999999998</v>
      </c>
      <c r="C80">
        <v>53.4690169</v>
      </c>
    </row>
    <row r="81" spans="1:9" x14ac:dyDescent="0.2">
      <c r="A81">
        <v>30891676</v>
      </c>
      <c r="B81">
        <v>-2.2422426999999998</v>
      </c>
      <c r="C81">
        <v>53.473567000000003</v>
      </c>
    </row>
    <row r="82" spans="1:9" x14ac:dyDescent="0.2">
      <c r="A82">
        <v>30891677</v>
      </c>
      <c r="B82">
        <v>-2.2403445</v>
      </c>
      <c r="C82">
        <v>53.473765100000001</v>
      </c>
    </row>
    <row r="83" spans="1:9" x14ac:dyDescent="0.2">
      <c r="A83">
        <v>30891678</v>
      </c>
      <c r="B83">
        <v>-2.2410584</v>
      </c>
      <c r="C83">
        <v>53.4736245</v>
      </c>
    </row>
    <row r="84" spans="1:9" x14ac:dyDescent="0.2">
      <c r="A84">
        <v>30891679</v>
      </c>
      <c r="B84">
        <v>-2.2416575000000001</v>
      </c>
      <c r="C84">
        <v>53.473577800000001</v>
      </c>
    </row>
    <row r="85" spans="1:9" x14ac:dyDescent="0.2">
      <c r="A85">
        <v>30969020</v>
      </c>
      <c r="B85">
        <v>-2.2379297</v>
      </c>
      <c r="C85">
        <v>53.471024700000001</v>
      </c>
    </row>
    <row r="86" spans="1:9" x14ac:dyDescent="0.2">
      <c r="A86">
        <v>31207591</v>
      </c>
      <c r="B86">
        <v>-2.2516145999999999</v>
      </c>
      <c r="C86">
        <v>53.4744946</v>
      </c>
      <c r="E86" t="s">
        <v>13</v>
      </c>
      <c r="I86" t="s">
        <v>3</v>
      </c>
    </row>
    <row r="87" spans="1:9" x14ac:dyDescent="0.2">
      <c r="A87">
        <v>31335309</v>
      </c>
      <c r="B87">
        <v>-2.1994680999999998</v>
      </c>
      <c r="C87">
        <v>53.4817198</v>
      </c>
      <c r="I87" t="s">
        <v>3</v>
      </c>
    </row>
    <row r="88" spans="1:9" x14ac:dyDescent="0.2">
      <c r="A88">
        <v>32053157</v>
      </c>
      <c r="B88">
        <v>-2.2366174000000001</v>
      </c>
      <c r="C88">
        <v>53.479180700000001</v>
      </c>
    </row>
    <row r="89" spans="1:9" x14ac:dyDescent="0.2">
      <c r="A89">
        <v>32055650</v>
      </c>
      <c r="B89">
        <v>-2.2357027999999999</v>
      </c>
      <c r="C89">
        <v>53.504220199999999</v>
      </c>
      <c r="E89" t="s">
        <v>10</v>
      </c>
      <c r="I89" t="s">
        <v>3</v>
      </c>
    </row>
    <row r="90" spans="1:9" x14ac:dyDescent="0.2">
      <c r="A90">
        <v>32058583</v>
      </c>
      <c r="B90">
        <v>-2.2300966999999998</v>
      </c>
      <c r="C90">
        <v>53.462741700000002</v>
      </c>
    </row>
    <row r="91" spans="1:9" x14ac:dyDescent="0.2">
      <c r="A91">
        <v>32058584</v>
      </c>
      <c r="B91">
        <v>-2.2286003000000001</v>
      </c>
      <c r="C91">
        <v>53.4609016</v>
      </c>
    </row>
    <row r="92" spans="1:9" x14ac:dyDescent="0.2">
      <c r="A92">
        <v>32058585</v>
      </c>
      <c r="B92">
        <v>-2.2296765999999999</v>
      </c>
      <c r="C92">
        <v>53.462285700000002</v>
      </c>
    </row>
    <row r="93" spans="1:9" x14ac:dyDescent="0.2">
      <c r="A93">
        <v>32165838</v>
      </c>
      <c r="B93">
        <v>-2.2375788999999999</v>
      </c>
      <c r="C93">
        <v>53.470637799999999</v>
      </c>
    </row>
    <row r="94" spans="1:9" x14ac:dyDescent="0.2">
      <c r="A94">
        <v>32202241</v>
      </c>
      <c r="B94">
        <v>-2.2354375000000002</v>
      </c>
      <c r="C94">
        <v>53.479465500000003</v>
      </c>
    </row>
    <row r="95" spans="1:9" x14ac:dyDescent="0.2">
      <c r="A95">
        <v>32684100</v>
      </c>
      <c r="B95">
        <v>-2.1949504000000002</v>
      </c>
      <c r="C95">
        <v>53.498117000000001</v>
      </c>
    </row>
    <row r="96" spans="1:9" x14ac:dyDescent="0.2">
      <c r="A96">
        <v>32716200</v>
      </c>
      <c r="B96">
        <v>-2.1845637999999998</v>
      </c>
      <c r="C96">
        <v>53.5280281</v>
      </c>
    </row>
    <row r="97" spans="1:9" x14ac:dyDescent="0.2">
      <c r="A97">
        <v>32716779</v>
      </c>
      <c r="B97">
        <v>-2.1840917000000002</v>
      </c>
      <c r="C97">
        <v>53.528191399999997</v>
      </c>
    </row>
    <row r="98" spans="1:9" x14ac:dyDescent="0.2">
      <c r="A98">
        <v>32717615</v>
      </c>
      <c r="B98">
        <v>-2.1879618999999999</v>
      </c>
      <c r="C98">
        <v>53.527403399999997</v>
      </c>
    </row>
    <row r="99" spans="1:9" x14ac:dyDescent="0.2">
      <c r="A99">
        <v>32726735</v>
      </c>
      <c r="B99">
        <v>-2.2280026999999998</v>
      </c>
      <c r="C99">
        <v>53.533415499999997</v>
      </c>
    </row>
    <row r="100" spans="1:9" x14ac:dyDescent="0.2">
      <c r="A100">
        <v>32841458</v>
      </c>
      <c r="B100">
        <v>-2.2430897000000001</v>
      </c>
      <c r="C100">
        <v>53.5139414</v>
      </c>
      <c r="I100" t="s">
        <v>3</v>
      </c>
    </row>
    <row r="101" spans="1:9" x14ac:dyDescent="0.2">
      <c r="A101">
        <v>33407187</v>
      </c>
      <c r="B101">
        <v>-2.2178602000000001</v>
      </c>
      <c r="C101">
        <v>53.511969100000002</v>
      </c>
    </row>
    <row r="102" spans="1:9" x14ac:dyDescent="0.2">
      <c r="A102">
        <v>33407395</v>
      </c>
      <c r="B102">
        <v>-2.2042899</v>
      </c>
      <c r="C102">
        <v>53.511605000000003</v>
      </c>
    </row>
    <row r="103" spans="1:9" x14ac:dyDescent="0.2">
      <c r="A103">
        <v>33407396</v>
      </c>
      <c r="B103">
        <v>-2.2045545999999998</v>
      </c>
      <c r="C103">
        <v>53.512289799999998</v>
      </c>
    </row>
    <row r="104" spans="1:9" x14ac:dyDescent="0.2">
      <c r="A104">
        <v>59349419</v>
      </c>
      <c r="B104">
        <v>-2.2735956000000002</v>
      </c>
      <c r="C104">
        <v>53.368609300000003</v>
      </c>
      <c r="E104" t="s">
        <v>14</v>
      </c>
      <c r="I104" t="s">
        <v>3</v>
      </c>
    </row>
    <row r="105" spans="1:9" x14ac:dyDescent="0.2">
      <c r="A105">
        <v>60168361</v>
      </c>
      <c r="B105">
        <v>-2.2717781000000001</v>
      </c>
      <c r="C105">
        <v>53.367066700000002</v>
      </c>
      <c r="E105" t="s">
        <v>10</v>
      </c>
      <c r="I105" t="s">
        <v>3</v>
      </c>
    </row>
    <row r="106" spans="1:9" x14ac:dyDescent="0.2">
      <c r="A106">
        <v>60901080</v>
      </c>
      <c r="B106">
        <v>-2.2864230000000001</v>
      </c>
      <c r="C106">
        <v>53.360252899999999</v>
      </c>
    </row>
    <row r="107" spans="1:9" x14ac:dyDescent="0.2">
      <c r="A107">
        <v>60959582</v>
      </c>
      <c r="B107">
        <v>-2.2651655000000002</v>
      </c>
      <c r="C107">
        <v>53.366832000000002</v>
      </c>
      <c r="E107" t="s">
        <v>15</v>
      </c>
      <c r="I107" t="s">
        <v>3</v>
      </c>
    </row>
    <row r="108" spans="1:9" x14ac:dyDescent="0.2">
      <c r="A108">
        <v>190998004</v>
      </c>
      <c r="B108">
        <v>-2.2856095000000001</v>
      </c>
      <c r="C108">
        <v>53.370221600000001</v>
      </c>
    </row>
    <row r="109" spans="1:9" x14ac:dyDescent="0.2">
      <c r="A109">
        <v>190998005</v>
      </c>
      <c r="B109">
        <v>-2.2863571</v>
      </c>
      <c r="C109">
        <v>53.369733199999999</v>
      </c>
    </row>
    <row r="110" spans="1:9" x14ac:dyDescent="0.2">
      <c r="A110">
        <v>190998380</v>
      </c>
      <c r="B110">
        <v>-2.2842199999999999</v>
      </c>
      <c r="C110">
        <v>53.369404699999997</v>
      </c>
    </row>
    <row r="111" spans="1:9" x14ac:dyDescent="0.2">
      <c r="A111">
        <v>191000022</v>
      </c>
      <c r="B111">
        <v>-2.2775170999999999</v>
      </c>
      <c r="C111">
        <v>53.366827100000002</v>
      </c>
    </row>
    <row r="112" spans="1:9" x14ac:dyDescent="0.2">
      <c r="A112">
        <v>191000023</v>
      </c>
      <c r="B112">
        <v>-2.2777503000000001</v>
      </c>
      <c r="C112">
        <v>53.367035199999997</v>
      </c>
    </row>
    <row r="113" spans="1:9" x14ac:dyDescent="0.2">
      <c r="A113">
        <v>191000024</v>
      </c>
      <c r="B113">
        <v>-2.2806855000000001</v>
      </c>
      <c r="C113">
        <v>53.368556699999999</v>
      </c>
    </row>
    <row r="114" spans="1:9" x14ac:dyDescent="0.2">
      <c r="A114">
        <v>191005910</v>
      </c>
      <c r="B114">
        <v>-2.2637794000000002</v>
      </c>
      <c r="C114">
        <v>53.366605499999999</v>
      </c>
      <c r="E114" t="s">
        <v>15</v>
      </c>
      <c r="I114" t="s">
        <v>3</v>
      </c>
    </row>
    <row r="115" spans="1:9" x14ac:dyDescent="0.2">
      <c r="A115">
        <v>247394095</v>
      </c>
      <c r="B115">
        <v>-2.2357163</v>
      </c>
      <c r="C115">
        <v>53.479911399999999</v>
      </c>
    </row>
    <row r="116" spans="1:9" x14ac:dyDescent="0.2">
      <c r="A116">
        <v>247394096</v>
      </c>
      <c r="B116">
        <v>-2.236246</v>
      </c>
      <c r="C116">
        <v>53.479992099999997</v>
      </c>
    </row>
    <row r="117" spans="1:9" x14ac:dyDescent="0.2">
      <c r="A117">
        <v>249386725</v>
      </c>
      <c r="B117">
        <v>-2.2456057</v>
      </c>
      <c r="C117">
        <v>53.474783299999999</v>
      </c>
    </row>
    <row r="118" spans="1:9" x14ac:dyDescent="0.2">
      <c r="A118">
        <v>249390245</v>
      </c>
      <c r="B118">
        <v>-2.2424262000000001</v>
      </c>
      <c r="C118">
        <v>53.476261899999997</v>
      </c>
    </row>
    <row r="119" spans="1:9" x14ac:dyDescent="0.2">
      <c r="A119">
        <v>249390248</v>
      </c>
      <c r="B119">
        <v>-2.2424908000000001</v>
      </c>
      <c r="C119">
        <v>53.476094000000003</v>
      </c>
    </row>
    <row r="120" spans="1:9" x14ac:dyDescent="0.2">
      <c r="A120">
        <v>255488116</v>
      </c>
      <c r="B120">
        <v>-2.2164261999999999</v>
      </c>
      <c r="C120">
        <v>53.428008200000001</v>
      </c>
      <c r="I120" t="s">
        <v>3</v>
      </c>
    </row>
    <row r="121" spans="1:9" x14ac:dyDescent="0.2">
      <c r="A121">
        <v>255488745</v>
      </c>
      <c r="B121">
        <v>-2.2310085000000002</v>
      </c>
      <c r="C121">
        <v>53.412471600000003</v>
      </c>
      <c r="I121" t="s">
        <v>3</v>
      </c>
    </row>
    <row r="122" spans="1:9" x14ac:dyDescent="0.2">
      <c r="A122">
        <v>255671378</v>
      </c>
      <c r="B122">
        <v>-2.2453197</v>
      </c>
      <c r="C122">
        <v>53.417693300000003</v>
      </c>
      <c r="I122" t="s">
        <v>3</v>
      </c>
    </row>
    <row r="123" spans="1:9" x14ac:dyDescent="0.2">
      <c r="A123">
        <v>255671507</v>
      </c>
      <c r="B123">
        <v>-2.2567656999999999</v>
      </c>
      <c r="C123">
        <v>53.409074699999998</v>
      </c>
      <c r="I123" t="s">
        <v>3</v>
      </c>
    </row>
    <row r="124" spans="1:9" x14ac:dyDescent="0.2">
      <c r="A124">
        <v>255671802</v>
      </c>
      <c r="B124">
        <v>-2.2639217999999999</v>
      </c>
      <c r="C124">
        <v>53.406510099999998</v>
      </c>
      <c r="I124" t="s">
        <v>3</v>
      </c>
    </row>
    <row r="125" spans="1:9" x14ac:dyDescent="0.2">
      <c r="A125">
        <v>255671895</v>
      </c>
      <c r="B125">
        <v>-2.2738855999999998</v>
      </c>
      <c r="C125">
        <v>53.4094634</v>
      </c>
      <c r="I125" t="s">
        <v>3</v>
      </c>
    </row>
    <row r="126" spans="1:9" x14ac:dyDescent="0.2">
      <c r="A126">
        <v>255672486</v>
      </c>
      <c r="B126">
        <v>-2.2738797000000002</v>
      </c>
      <c r="C126">
        <v>53.436624100000003</v>
      </c>
      <c r="I126" t="s">
        <v>3</v>
      </c>
    </row>
    <row r="127" spans="1:9" x14ac:dyDescent="0.2">
      <c r="A127">
        <v>255672765</v>
      </c>
      <c r="B127">
        <v>-2.2678237999999999</v>
      </c>
      <c r="C127">
        <v>53.430978899999999</v>
      </c>
      <c r="I127" t="s">
        <v>3</v>
      </c>
    </row>
    <row r="128" spans="1:9" x14ac:dyDescent="0.2">
      <c r="A128">
        <v>255673180</v>
      </c>
      <c r="B128">
        <v>-2.2511738000000001</v>
      </c>
      <c r="C128">
        <v>53.423769399999998</v>
      </c>
      <c r="I128" t="s">
        <v>3</v>
      </c>
    </row>
    <row r="129" spans="1:9" x14ac:dyDescent="0.2">
      <c r="A129">
        <v>255673364</v>
      </c>
      <c r="B129">
        <v>-2.2467898000000002</v>
      </c>
      <c r="C129">
        <v>53.4224301</v>
      </c>
      <c r="I129" t="s">
        <v>3</v>
      </c>
    </row>
    <row r="130" spans="1:9" x14ac:dyDescent="0.2">
      <c r="A130">
        <v>255673639</v>
      </c>
      <c r="B130">
        <v>-2.2376619</v>
      </c>
      <c r="C130">
        <v>53.419601900000004</v>
      </c>
      <c r="I130" t="s">
        <v>3</v>
      </c>
    </row>
    <row r="131" spans="1:9" x14ac:dyDescent="0.2">
      <c r="A131">
        <v>255677210</v>
      </c>
      <c r="B131">
        <v>-2.2318229000000001</v>
      </c>
      <c r="C131">
        <v>53.416046000000001</v>
      </c>
      <c r="I131" t="s">
        <v>3</v>
      </c>
    </row>
    <row r="132" spans="1:9" x14ac:dyDescent="0.2">
      <c r="A132">
        <v>255687088</v>
      </c>
      <c r="B132">
        <v>-2.2575739000000001</v>
      </c>
      <c r="C132">
        <v>53.451917100000003</v>
      </c>
      <c r="I132" t="s">
        <v>3</v>
      </c>
    </row>
    <row r="133" spans="1:9" x14ac:dyDescent="0.2">
      <c r="A133">
        <v>256320992</v>
      </c>
      <c r="B133">
        <v>-2.2172314000000002</v>
      </c>
      <c r="C133">
        <v>53.4213922</v>
      </c>
      <c r="I133" t="s">
        <v>3</v>
      </c>
    </row>
    <row r="134" spans="1:9" x14ac:dyDescent="0.2">
      <c r="A134">
        <v>256889926</v>
      </c>
      <c r="B134">
        <v>-2.2282286999999998</v>
      </c>
      <c r="C134">
        <v>53.459882700000001</v>
      </c>
    </row>
    <row r="135" spans="1:9" x14ac:dyDescent="0.2">
      <c r="A135">
        <v>256889927</v>
      </c>
      <c r="B135">
        <v>-2.2279727999999999</v>
      </c>
      <c r="C135">
        <v>53.459232900000003</v>
      </c>
    </row>
    <row r="136" spans="1:9" x14ac:dyDescent="0.2">
      <c r="A136">
        <v>256889934</v>
      </c>
      <c r="B136">
        <v>-2.2272921999999999</v>
      </c>
      <c r="C136">
        <v>53.457994800000002</v>
      </c>
    </row>
    <row r="137" spans="1:9" x14ac:dyDescent="0.2">
      <c r="A137">
        <v>257559880</v>
      </c>
      <c r="B137">
        <v>-2.2134455000000002</v>
      </c>
      <c r="C137">
        <v>53.435088</v>
      </c>
      <c r="I137" t="s">
        <v>3</v>
      </c>
    </row>
    <row r="138" spans="1:9" x14ac:dyDescent="0.2">
      <c r="A138">
        <v>259208501</v>
      </c>
      <c r="B138">
        <v>-2.2418315</v>
      </c>
      <c r="C138">
        <v>53.470003300000002</v>
      </c>
    </row>
    <row r="139" spans="1:9" x14ac:dyDescent="0.2">
      <c r="A139">
        <v>259208503</v>
      </c>
      <c r="B139">
        <v>-2.2419528999999998</v>
      </c>
      <c r="C139">
        <v>53.470054400000002</v>
      </c>
    </row>
    <row r="140" spans="1:9" x14ac:dyDescent="0.2">
      <c r="A140">
        <v>259208521</v>
      </c>
      <c r="B140">
        <v>-2.2422645000000001</v>
      </c>
      <c r="C140">
        <v>53.4701491</v>
      </c>
    </row>
    <row r="141" spans="1:9" x14ac:dyDescent="0.2">
      <c r="A141">
        <v>259208522</v>
      </c>
      <c r="B141">
        <v>-2.2425061999999998</v>
      </c>
      <c r="C141">
        <v>53.470181199999999</v>
      </c>
    </row>
    <row r="142" spans="1:9" x14ac:dyDescent="0.2">
      <c r="A142">
        <v>259444865</v>
      </c>
      <c r="B142">
        <v>-2.2188278000000001</v>
      </c>
      <c r="C142">
        <v>53.463171600000003</v>
      </c>
      <c r="I142" t="s">
        <v>3</v>
      </c>
    </row>
    <row r="143" spans="1:9" x14ac:dyDescent="0.2">
      <c r="A143">
        <v>259446725</v>
      </c>
      <c r="B143">
        <v>-2.2016271999999999</v>
      </c>
      <c r="C143">
        <v>53.457849500000002</v>
      </c>
      <c r="I143" t="s">
        <v>3</v>
      </c>
    </row>
    <row r="144" spans="1:9" x14ac:dyDescent="0.2">
      <c r="A144">
        <v>259992943</v>
      </c>
      <c r="B144">
        <v>-2.2526210999999998</v>
      </c>
      <c r="C144">
        <v>53.470764099999997</v>
      </c>
    </row>
    <row r="145" spans="1:3" x14ac:dyDescent="0.2">
      <c r="A145">
        <v>259992952</v>
      </c>
      <c r="B145">
        <v>-2.2524609</v>
      </c>
      <c r="C145">
        <v>53.471035299999997</v>
      </c>
    </row>
    <row r="146" spans="1:3" x14ac:dyDescent="0.2">
      <c r="A146">
        <v>259992970</v>
      </c>
      <c r="B146">
        <v>-2.2523711999999998</v>
      </c>
      <c r="C146">
        <v>53.471025699999998</v>
      </c>
    </row>
    <row r="147" spans="1:3" x14ac:dyDescent="0.2">
      <c r="A147">
        <v>259992971</v>
      </c>
      <c r="B147">
        <v>-2.2526160000000002</v>
      </c>
      <c r="C147">
        <v>53.470737100000001</v>
      </c>
    </row>
    <row r="148" spans="1:3" x14ac:dyDescent="0.2">
      <c r="A148">
        <v>259992972</v>
      </c>
      <c r="B148">
        <v>-2.2525238000000001</v>
      </c>
      <c r="C148">
        <v>53.470731600000001</v>
      </c>
    </row>
    <row r="149" spans="1:3" x14ac:dyDescent="0.2">
      <c r="A149">
        <v>261871129</v>
      </c>
      <c r="B149">
        <v>-2.2441640999999999</v>
      </c>
      <c r="C149">
        <v>53.466293499999999</v>
      </c>
    </row>
    <row r="150" spans="1:3" x14ac:dyDescent="0.2">
      <c r="A150">
        <v>261871153</v>
      </c>
      <c r="B150">
        <v>-2.2442240999999998</v>
      </c>
      <c r="C150">
        <v>53.466366100000002</v>
      </c>
    </row>
    <row r="151" spans="1:3" x14ac:dyDescent="0.2">
      <c r="A151">
        <v>261871168</v>
      </c>
      <c r="B151">
        <v>-2.2443898999999998</v>
      </c>
      <c r="C151">
        <v>53.466386900000003</v>
      </c>
    </row>
    <row r="152" spans="1:3" x14ac:dyDescent="0.2">
      <c r="A152">
        <v>261871251</v>
      </c>
      <c r="B152">
        <v>-2.2463090000000001</v>
      </c>
      <c r="C152">
        <v>53.465890199999997</v>
      </c>
    </row>
    <row r="153" spans="1:3" x14ac:dyDescent="0.2">
      <c r="A153">
        <v>261871262</v>
      </c>
      <c r="B153">
        <v>-2.2465427</v>
      </c>
      <c r="C153">
        <v>53.465860800000002</v>
      </c>
    </row>
    <row r="154" spans="1:3" x14ac:dyDescent="0.2">
      <c r="A154">
        <v>290428116</v>
      </c>
      <c r="B154">
        <v>-2.2339221</v>
      </c>
      <c r="C154">
        <v>53.477555700000003</v>
      </c>
    </row>
    <row r="155" spans="1:3" x14ac:dyDescent="0.2">
      <c r="A155">
        <v>290948379</v>
      </c>
      <c r="B155">
        <v>-2.2303709999999999</v>
      </c>
      <c r="C155">
        <v>53.535919499999999</v>
      </c>
    </row>
    <row r="156" spans="1:3" x14ac:dyDescent="0.2">
      <c r="A156">
        <v>290954316</v>
      </c>
      <c r="B156">
        <v>-2.2294870000000002</v>
      </c>
      <c r="C156">
        <v>53.5362103</v>
      </c>
    </row>
    <row r="157" spans="1:3" x14ac:dyDescent="0.2">
      <c r="A157">
        <v>290954317</v>
      </c>
      <c r="B157">
        <v>-2.2298388999999998</v>
      </c>
      <c r="C157">
        <v>53.535557300000001</v>
      </c>
    </row>
    <row r="158" spans="1:3" x14ac:dyDescent="0.2">
      <c r="A158">
        <v>290959501</v>
      </c>
      <c r="B158">
        <v>-2.2284828000000001</v>
      </c>
      <c r="C158">
        <v>53.5335015</v>
      </c>
    </row>
    <row r="159" spans="1:3" x14ac:dyDescent="0.2">
      <c r="A159">
        <v>290960619</v>
      </c>
      <c r="B159">
        <v>-2.2274332999999999</v>
      </c>
      <c r="C159">
        <v>53.533893800000001</v>
      </c>
    </row>
    <row r="160" spans="1:3" x14ac:dyDescent="0.2">
      <c r="A160">
        <v>290960847</v>
      </c>
      <c r="B160">
        <v>-2.2281127999999999</v>
      </c>
      <c r="C160">
        <v>53.533327800000002</v>
      </c>
    </row>
    <row r="161" spans="1:9" x14ac:dyDescent="0.2">
      <c r="A161">
        <v>292104120</v>
      </c>
      <c r="B161">
        <v>-2.2301505000000001</v>
      </c>
      <c r="C161">
        <v>53.536010500000003</v>
      </c>
    </row>
    <row r="162" spans="1:9" x14ac:dyDescent="0.2">
      <c r="A162">
        <v>292137099</v>
      </c>
      <c r="B162">
        <v>-2.2384998999999999</v>
      </c>
      <c r="C162">
        <v>53.538773999999997</v>
      </c>
    </row>
    <row r="163" spans="1:9" x14ac:dyDescent="0.2">
      <c r="A163">
        <v>292137103</v>
      </c>
      <c r="B163">
        <v>-2.2387787000000001</v>
      </c>
      <c r="C163">
        <v>53.538953499999998</v>
      </c>
    </row>
    <row r="164" spans="1:9" x14ac:dyDescent="0.2">
      <c r="A164">
        <v>292162634</v>
      </c>
      <c r="B164">
        <v>-2.2336510000000001</v>
      </c>
      <c r="C164">
        <v>53.534105099999998</v>
      </c>
      <c r="E164" t="s">
        <v>10</v>
      </c>
      <c r="I164" t="s">
        <v>3</v>
      </c>
    </row>
    <row r="165" spans="1:9" x14ac:dyDescent="0.2">
      <c r="A165">
        <v>294031030</v>
      </c>
      <c r="B165">
        <v>-2.2415102999999998</v>
      </c>
      <c r="C165">
        <v>53.537256900000003</v>
      </c>
      <c r="I165" t="s">
        <v>3</v>
      </c>
    </row>
    <row r="166" spans="1:9" x14ac:dyDescent="0.2">
      <c r="A166">
        <v>294031293</v>
      </c>
      <c r="B166">
        <v>-2.2415039000000001</v>
      </c>
      <c r="C166">
        <v>53.537150599999997</v>
      </c>
      <c r="I166" t="s">
        <v>3</v>
      </c>
    </row>
    <row r="167" spans="1:9" x14ac:dyDescent="0.2">
      <c r="A167">
        <v>295975141</v>
      </c>
      <c r="B167">
        <v>-2.2292862000000002</v>
      </c>
      <c r="C167">
        <v>53.535286800000002</v>
      </c>
    </row>
    <row r="168" spans="1:9" x14ac:dyDescent="0.2">
      <c r="A168">
        <v>296001315</v>
      </c>
      <c r="B168">
        <v>-2.2417574</v>
      </c>
      <c r="C168">
        <v>53.532704899999999</v>
      </c>
    </row>
    <row r="169" spans="1:9" x14ac:dyDescent="0.2">
      <c r="A169">
        <v>296001317</v>
      </c>
      <c r="B169">
        <v>-2.2417128000000002</v>
      </c>
      <c r="C169">
        <v>53.532840399999998</v>
      </c>
    </row>
    <row r="170" spans="1:9" x14ac:dyDescent="0.2">
      <c r="A170">
        <v>297984410</v>
      </c>
      <c r="B170">
        <v>-2.2297186999999998</v>
      </c>
      <c r="C170">
        <v>53.536229800000001</v>
      </c>
    </row>
    <row r="171" spans="1:9" x14ac:dyDescent="0.2">
      <c r="A171">
        <v>297993038</v>
      </c>
      <c r="B171">
        <v>-2.2299918000000001</v>
      </c>
      <c r="C171">
        <v>53.535061800000001</v>
      </c>
    </row>
    <row r="172" spans="1:9" x14ac:dyDescent="0.2">
      <c r="A172">
        <v>298430773</v>
      </c>
      <c r="B172">
        <v>-2.2026927999999999</v>
      </c>
      <c r="C172">
        <v>53.458705899999998</v>
      </c>
      <c r="I172" t="s">
        <v>3</v>
      </c>
    </row>
    <row r="173" spans="1:9" x14ac:dyDescent="0.2">
      <c r="A173">
        <v>298430774</v>
      </c>
      <c r="B173">
        <v>-2.2047794000000001</v>
      </c>
      <c r="C173">
        <v>53.459985000000003</v>
      </c>
      <c r="I173" t="s">
        <v>3</v>
      </c>
    </row>
    <row r="174" spans="1:9" x14ac:dyDescent="0.2">
      <c r="A174">
        <v>301846483</v>
      </c>
      <c r="B174">
        <v>-2.2422626999999999</v>
      </c>
      <c r="C174">
        <v>53.533268300000003</v>
      </c>
    </row>
    <row r="175" spans="1:9" x14ac:dyDescent="0.2">
      <c r="A175">
        <v>301852787</v>
      </c>
      <c r="B175">
        <v>-2.241044</v>
      </c>
      <c r="C175">
        <v>53.535076500000002</v>
      </c>
    </row>
    <row r="176" spans="1:9" x14ac:dyDescent="0.2">
      <c r="A176">
        <v>301853113</v>
      </c>
      <c r="B176">
        <v>-2.2414086000000002</v>
      </c>
      <c r="C176">
        <v>53.535215100000002</v>
      </c>
    </row>
    <row r="177" spans="1:9" x14ac:dyDescent="0.2">
      <c r="A177">
        <v>303808481</v>
      </c>
      <c r="B177">
        <v>-2.2073312999999999</v>
      </c>
      <c r="C177">
        <v>53.533566100000002</v>
      </c>
      <c r="I177" t="s">
        <v>10</v>
      </c>
    </row>
    <row r="178" spans="1:9" x14ac:dyDescent="0.2">
      <c r="A178">
        <v>306555775</v>
      </c>
      <c r="B178">
        <v>-2.2486679000000001</v>
      </c>
      <c r="C178">
        <v>53.4985213</v>
      </c>
    </row>
    <row r="179" spans="1:9" x14ac:dyDescent="0.2">
      <c r="A179">
        <v>306558970</v>
      </c>
      <c r="B179">
        <v>-2.2477279999999999</v>
      </c>
      <c r="C179">
        <v>53.488416100000002</v>
      </c>
    </row>
    <row r="180" spans="1:9" x14ac:dyDescent="0.2">
      <c r="A180">
        <v>306606020</v>
      </c>
      <c r="B180">
        <v>-2.2380597999999998</v>
      </c>
      <c r="C180">
        <v>53.492040799999998</v>
      </c>
    </row>
    <row r="181" spans="1:9" x14ac:dyDescent="0.2">
      <c r="A181">
        <v>307420831</v>
      </c>
      <c r="B181">
        <v>-2.2284136999999999</v>
      </c>
      <c r="C181">
        <v>53.479161699999999</v>
      </c>
      <c r="I181" t="s">
        <v>3</v>
      </c>
    </row>
    <row r="182" spans="1:9" x14ac:dyDescent="0.2">
      <c r="A182">
        <v>307420835</v>
      </c>
      <c r="B182">
        <v>-2.2271527</v>
      </c>
      <c r="C182">
        <v>53.4796543</v>
      </c>
    </row>
    <row r="183" spans="1:9" x14ac:dyDescent="0.2">
      <c r="A183">
        <v>307420836</v>
      </c>
      <c r="B183">
        <v>-2.2275388</v>
      </c>
      <c r="C183">
        <v>53.4797011</v>
      </c>
    </row>
    <row r="184" spans="1:9" x14ac:dyDescent="0.2">
      <c r="A184">
        <v>307462866</v>
      </c>
      <c r="B184">
        <v>-2.2106435000000002</v>
      </c>
      <c r="C184">
        <v>53.467930099999997</v>
      </c>
      <c r="I184" t="s">
        <v>3</v>
      </c>
    </row>
    <row r="185" spans="1:9" x14ac:dyDescent="0.2">
      <c r="A185">
        <v>307497281</v>
      </c>
      <c r="B185">
        <v>-2.2155258999999998</v>
      </c>
      <c r="C185">
        <v>53.4659063</v>
      </c>
      <c r="I185" t="s">
        <v>3</v>
      </c>
    </row>
    <row r="186" spans="1:9" x14ac:dyDescent="0.2">
      <c r="A186">
        <v>307512900</v>
      </c>
      <c r="B186">
        <v>-2.2098612000000002</v>
      </c>
      <c r="C186">
        <v>53.4627561</v>
      </c>
      <c r="I186" t="s">
        <v>3</v>
      </c>
    </row>
    <row r="187" spans="1:9" x14ac:dyDescent="0.2">
      <c r="A187">
        <v>307544408</v>
      </c>
      <c r="B187">
        <v>-2.1991011</v>
      </c>
      <c r="C187">
        <v>53.487095600000004</v>
      </c>
      <c r="E187" t="s">
        <v>10</v>
      </c>
      <c r="I187" t="s">
        <v>3</v>
      </c>
    </row>
    <row r="188" spans="1:9" x14ac:dyDescent="0.2">
      <c r="A188">
        <v>307681518</v>
      </c>
      <c r="B188">
        <v>-2.2486128999999999</v>
      </c>
      <c r="C188">
        <v>53.498617400000001</v>
      </c>
    </row>
    <row r="189" spans="1:9" x14ac:dyDescent="0.2">
      <c r="A189">
        <v>307686391</v>
      </c>
      <c r="B189">
        <v>-2.2109779000000001</v>
      </c>
      <c r="C189">
        <v>53.481920100000004</v>
      </c>
    </row>
    <row r="190" spans="1:9" x14ac:dyDescent="0.2">
      <c r="A190">
        <v>307686403</v>
      </c>
      <c r="B190">
        <v>-2.2109233000000001</v>
      </c>
      <c r="C190">
        <v>53.482118900000003</v>
      </c>
    </row>
    <row r="191" spans="1:9" x14ac:dyDescent="0.2">
      <c r="A191">
        <v>307694206</v>
      </c>
      <c r="B191">
        <v>-2.2606080999999998</v>
      </c>
      <c r="C191">
        <v>53.474273099999998</v>
      </c>
    </row>
    <row r="192" spans="1:9" x14ac:dyDescent="0.2">
      <c r="A192">
        <v>307694308</v>
      </c>
      <c r="B192">
        <v>-2.2568603999999999</v>
      </c>
      <c r="C192">
        <v>53.474210399999997</v>
      </c>
    </row>
    <row r="193" spans="1:9" x14ac:dyDescent="0.2">
      <c r="A193">
        <v>307703282</v>
      </c>
      <c r="B193">
        <v>-2.2539652999999999</v>
      </c>
      <c r="C193">
        <v>53.535766500000001</v>
      </c>
    </row>
    <row r="194" spans="1:9" x14ac:dyDescent="0.2">
      <c r="A194">
        <v>307730450</v>
      </c>
      <c r="B194">
        <v>-2.2485466999999999</v>
      </c>
      <c r="C194">
        <v>53.474433500000004</v>
      </c>
    </row>
    <row r="195" spans="1:9" x14ac:dyDescent="0.2">
      <c r="A195">
        <v>307730456</v>
      </c>
      <c r="B195">
        <v>-2.2488123</v>
      </c>
      <c r="C195">
        <v>53.474448700000003</v>
      </c>
    </row>
    <row r="196" spans="1:9" x14ac:dyDescent="0.2">
      <c r="A196">
        <v>307730546</v>
      </c>
      <c r="B196">
        <v>-2.2381397000000001</v>
      </c>
      <c r="C196">
        <v>53.476167799999999</v>
      </c>
    </row>
    <row r="197" spans="1:9" x14ac:dyDescent="0.2">
      <c r="A197">
        <v>307730550</v>
      </c>
      <c r="B197">
        <v>-2.2381107</v>
      </c>
      <c r="C197">
        <v>53.476147599999997</v>
      </c>
    </row>
    <row r="198" spans="1:9" x14ac:dyDescent="0.2">
      <c r="A198">
        <v>307746102</v>
      </c>
      <c r="B198">
        <v>-2.2564302000000001</v>
      </c>
      <c r="C198">
        <v>53.474736800000002</v>
      </c>
    </row>
    <row r="199" spans="1:9" x14ac:dyDescent="0.2">
      <c r="A199">
        <v>307746114</v>
      </c>
      <c r="B199">
        <v>-2.2563789999999999</v>
      </c>
      <c r="C199">
        <v>53.476524400000002</v>
      </c>
    </row>
    <row r="200" spans="1:9" x14ac:dyDescent="0.2">
      <c r="A200">
        <v>307754321</v>
      </c>
      <c r="B200">
        <v>-2.2296665</v>
      </c>
      <c r="C200">
        <v>53.481546199999997</v>
      </c>
    </row>
    <row r="201" spans="1:9" x14ac:dyDescent="0.2">
      <c r="A201">
        <v>307754324</v>
      </c>
      <c r="B201">
        <v>-2.2292508</v>
      </c>
      <c r="C201">
        <v>53.481296800000003</v>
      </c>
    </row>
    <row r="202" spans="1:9" x14ac:dyDescent="0.2">
      <c r="A202">
        <v>307819879</v>
      </c>
      <c r="B202">
        <v>-2.1854569000000001</v>
      </c>
      <c r="C202">
        <v>53.492102799999998</v>
      </c>
    </row>
    <row r="203" spans="1:9" x14ac:dyDescent="0.2">
      <c r="A203">
        <v>307825465</v>
      </c>
      <c r="B203">
        <v>-2.1939839000000001</v>
      </c>
      <c r="C203">
        <v>53.4887169</v>
      </c>
    </row>
    <row r="204" spans="1:9" x14ac:dyDescent="0.2">
      <c r="A204">
        <v>307825466</v>
      </c>
      <c r="B204">
        <v>-2.1938819000000001</v>
      </c>
      <c r="C204">
        <v>53.488768700000001</v>
      </c>
    </row>
    <row r="205" spans="1:9" x14ac:dyDescent="0.2">
      <c r="A205">
        <v>307825473</v>
      </c>
      <c r="B205">
        <v>-2.1943236000000002</v>
      </c>
      <c r="C205">
        <v>53.488673300000002</v>
      </c>
    </row>
    <row r="206" spans="1:9" x14ac:dyDescent="0.2">
      <c r="A206">
        <v>307825475</v>
      </c>
      <c r="B206">
        <v>-2.1942860999999998</v>
      </c>
      <c r="C206">
        <v>53.488633900000004</v>
      </c>
    </row>
    <row r="207" spans="1:9" x14ac:dyDescent="0.2">
      <c r="A207">
        <v>307969960</v>
      </c>
      <c r="B207">
        <v>-2.2515931</v>
      </c>
      <c r="C207">
        <v>53.474388400000002</v>
      </c>
      <c r="E207" t="s">
        <v>13</v>
      </c>
      <c r="I207" t="s">
        <v>3</v>
      </c>
    </row>
    <row r="208" spans="1:9" x14ac:dyDescent="0.2">
      <c r="A208">
        <v>307985471</v>
      </c>
      <c r="B208">
        <v>-2.2417229000000001</v>
      </c>
      <c r="C208">
        <v>53.4752419</v>
      </c>
    </row>
    <row r="209" spans="1:9" x14ac:dyDescent="0.2">
      <c r="A209">
        <v>307987230</v>
      </c>
      <c r="B209">
        <v>-2.2384971999999999</v>
      </c>
      <c r="C209">
        <v>53.4761405</v>
      </c>
    </row>
    <row r="210" spans="1:9" x14ac:dyDescent="0.2">
      <c r="A210">
        <v>307987231</v>
      </c>
      <c r="B210">
        <v>-2.2383915999999999</v>
      </c>
      <c r="C210">
        <v>53.476057900000001</v>
      </c>
    </row>
    <row r="211" spans="1:9" x14ac:dyDescent="0.2">
      <c r="A211">
        <v>308314392</v>
      </c>
      <c r="B211">
        <v>-2.2306287</v>
      </c>
      <c r="C211">
        <v>53.483696999999999</v>
      </c>
      <c r="I211" t="s">
        <v>3</v>
      </c>
    </row>
    <row r="212" spans="1:9" x14ac:dyDescent="0.2">
      <c r="A212">
        <v>308314394</v>
      </c>
      <c r="B212">
        <v>-2.2301861000000001</v>
      </c>
      <c r="C212">
        <v>53.483433599999998</v>
      </c>
      <c r="I212" t="s">
        <v>3</v>
      </c>
    </row>
    <row r="213" spans="1:9" x14ac:dyDescent="0.2">
      <c r="A213">
        <v>308412773</v>
      </c>
      <c r="B213">
        <v>-2.2092198000000001</v>
      </c>
      <c r="C213">
        <v>53.482529</v>
      </c>
      <c r="I213" t="s">
        <v>3</v>
      </c>
    </row>
    <row r="214" spans="1:9" x14ac:dyDescent="0.2">
      <c r="A214">
        <v>308525625</v>
      </c>
      <c r="B214">
        <v>-2.2281566000000002</v>
      </c>
      <c r="C214">
        <v>53.490698399999999</v>
      </c>
      <c r="I214" t="s">
        <v>3</v>
      </c>
    </row>
    <row r="215" spans="1:9" x14ac:dyDescent="0.2">
      <c r="A215">
        <v>308858821</v>
      </c>
      <c r="B215">
        <v>-2.2013824999999998</v>
      </c>
      <c r="C215">
        <v>53.481727900000003</v>
      </c>
      <c r="I215" t="s">
        <v>3</v>
      </c>
    </row>
    <row r="216" spans="1:9" x14ac:dyDescent="0.2">
      <c r="A216">
        <v>308858822</v>
      </c>
      <c r="B216">
        <v>-2.1941628</v>
      </c>
      <c r="C216">
        <v>53.479815299999999</v>
      </c>
      <c r="I216" t="s">
        <v>3</v>
      </c>
    </row>
    <row r="217" spans="1:9" x14ac:dyDescent="0.2">
      <c r="A217">
        <v>309354692</v>
      </c>
      <c r="B217">
        <v>-2.1849826999999999</v>
      </c>
      <c r="C217">
        <v>53.4736428</v>
      </c>
      <c r="I217" t="s">
        <v>3</v>
      </c>
    </row>
    <row r="218" spans="1:9" x14ac:dyDescent="0.2">
      <c r="A218">
        <v>309461657</v>
      </c>
      <c r="B218">
        <v>-2.2456204</v>
      </c>
      <c r="C218">
        <v>53.475758599999999</v>
      </c>
    </row>
    <row r="219" spans="1:9" x14ac:dyDescent="0.2">
      <c r="A219">
        <v>309461658</v>
      </c>
      <c r="B219">
        <v>-2.2457959999999999</v>
      </c>
      <c r="C219">
        <v>53.475859800000002</v>
      </c>
    </row>
    <row r="220" spans="1:9" x14ac:dyDescent="0.2">
      <c r="A220">
        <v>309461659</v>
      </c>
      <c r="B220">
        <v>-2.2459658</v>
      </c>
      <c r="C220">
        <v>53.475918399999998</v>
      </c>
    </row>
    <row r="221" spans="1:9" x14ac:dyDescent="0.2">
      <c r="A221">
        <v>309461661</v>
      </c>
      <c r="B221">
        <v>-2.2453935999999999</v>
      </c>
      <c r="C221">
        <v>53.474779099999999</v>
      </c>
    </row>
    <row r="222" spans="1:9" x14ac:dyDescent="0.2">
      <c r="A222">
        <v>309486796</v>
      </c>
      <c r="B222">
        <v>-2.2393993000000001</v>
      </c>
      <c r="C222">
        <v>53.477446</v>
      </c>
    </row>
    <row r="223" spans="1:9" x14ac:dyDescent="0.2">
      <c r="A223">
        <v>309486802</v>
      </c>
      <c r="B223">
        <v>-2.239811</v>
      </c>
      <c r="C223">
        <v>53.477177699999999</v>
      </c>
    </row>
    <row r="224" spans="1:9" x14ac:dyDescent="0.2">
      <c r="A224">
        <v>310612465</v>
      </c>
      <c r="B224">
        <v>-2.2390102999999999</v>
      </c>
      <c r="C224">
        <v>53.475368199999998</v>
      </c>
    </row>
    <row r="225" spans="1:9" x14ac:dyDescent="0.2">
      <c r="A225">
        <v>310624184</v>
      </c>
      <c r="B225">
        <v>-2.2294556999999999</v>
      </c>
      <c r="C225">
        <v>53.481250299999999</v>
      </c>
    </row>
    <row r="226" spans="1:9" x14ac:dyDescent="0.2">
      <c r="A226">
        <v>310624187</v>
      </c>
      <c r="B226">
        <v>-2.2296254000000002</v>
      </c>
      <c r="C226">
        <v>53.481386999999998</v>
      </c>
    </row>
    <row r="227" spans="1:9" x14ac:dyDescent="0.2">
      <c r="A227">
        <v>310746932</v>
      </c>
      <c r="B227">
        <v>-2.2421104000000001</v>
      </c>
      <c r="C227">
        <v>53.533149000000002</v>
      </c>
    </row>
    <row r="228" spans="1:9" x14ac:dyDescent="0.2">
      <c r="A228">
        <v>310746933</v>
      </c>
      <c r="B228">
        <v>-2.2419815999999999</v>
      </c>
      <c r="C228">
        <v>53.533103099999998</v>
      </c>
    </row>
    <row r="229" spans="1:9" x14ac:dyDescent="0.2">
      <c r="A229">
        <v>310746934</v>
      </c>
      <c r="B229">
        <v>-2.2418602999999999</v>
      </c>
      <c r="C229">
        <v>53.533082499999999</v>
      </c>
    </row>
    <row r="230" spans="1:9" x14ac:dyDescent="0.2">
      <c r="A230">
        <v>310755944</v>
      </c>
      <c r="B230">
        <v>-2.2305443999999999</v>
      </c>
      <c r="C230">
        <v>53.534239399999997</v>
      </c>
    </row>
    <row r="231" spans="1:9" x14ac:dyDescent="0.2">
      <c r="A231">
        <v>310755945</v>
      </c>
      <c r="B231">
        <v>-2.2306138999999998</v>
      </c>
      <c r="C231">
        <v>53.534172400000003</v>
      </c>
    </row>
    <row r="232" spans="1:9" x14ac:dyDescent="0.2">
      <c r="A232">
        <v>310756810</v>
      </c>
      <c r="B232">
        <v>-2.2312137999999999</v>
      </c>
      <c r="C232">
        <v>53.534377200000002</v>
      </c>
    </row>
    <row r="233" spans="1:9" x14ac:dyDescent="0.2">
      <c r="A233">
        <v>310758623</v>
      </c>
      <c r="B233">
        <v>-2.2313743000000001</v>
      </c>
      <c r="C233">
        <v>53.534452899999998</v>
      </c>
    </row>
    <row r="234" spans="1:9" x14ac:dyDescent="0.2">
      <c r="A234">
        <v>321800907</v>
      </c>
      <c r="B234">
        <v>-2.2280861000000001</v>
      </c>
      <c r="C234">
        <v>53.501746400000002</v>
      </c>
      <c r="I234" t="s">
        <v>3</v>
      </c>
    </row>
    <row r="235" spans="1:9" x14ac:dyDescent="0.2">
      <c r="A235">
        <v>331480230</v>
      </c>
      <c r="B235">
        <v>-2.2488836999999999</v>
      </c>
      <c r="C235">
        <v>53.478066300000002</v>
      </c>
    </row>
    <row r="236" spans="1:9" x14ac:dyDescent="0.2">
      <c r="A236">
        <v>331480231</v>
      </c>
      <c r="B236">
        <v>-2.2484185999999999</v>
      </c>
      <c r="C236">
        <v>53.477898099999997</v>
      </c>
    </row>
    <row r="237" spans="1:9" x14ac:dyDescent="0.2">
      <c r="A237">
        <v>331480521</v>
      </c>
      <c r="B237">
        <v>-2.2483062</v>
      </c>
      <c r="C237">
        <v>53.477852800000001</v>
      </c>
    </row>
    <row r="238" spans="1:9" x14ac:dyDescent="0.2">
      <c r="A238">
        <v>331480815</v>
      </c>
      <c r="B238">
        <v>-2.2491395999999999</v>
      </c>
      <c r="C238">
        <v>53.478092199999999</v>
      </c>
    </row>
    <row r="239" spans="1:9" x14ac:dyDescent="0.2">
      <c r="A239">
        <v>331481090</v>
      </c>
      <c r="B239">
        <v>-2.2492168000000001</v>
      </c>
      <c r="C239">
        <v>53.477989999999998</v>
      </c>
    </row>
    <row r="240" spans="1:9" x14ac:dyDescent="0.2">
      <c r="A240">
        <v>331484257</v>
      </c>
      <c r="B240">
        <v>-2.2469964</v>
      </c>
      <c r="C240">
        <v>53.479213899999998</v>
      </c>
    </row>
    <row r="241" spans="1:9" x14ac:dyDescent="0.2">
      <c r="A241">
        <v>331484330</v>
      </c>
      <c r="B241">
        <v>-2.2470329000000002</v>
      </c>
      <c r="C241">
        <v>53.479136199999999</v>
      </c>
    </row>
    <row r="242" spans="1:9" x14ac:dyDescent="0.2">
      <c r="A242">
        <v>331484683</v>
      </c>
      <c r="B242">
        <v>-2.2477467</v>
      </c>
      <c r="C242">
        <v>53.479864399999997</v>
      </c>
    </row>
    <row r="243" spans="1:9" x14ac:dyDescent="0.2">
      <c r="A243">
        <v>338474822</v>
      </c>
      <c r="B243">
        <v>-2.1727751999999998</v>
      </c>
      <c r="C243">
        <v>53.461022999999997</v>
      </c>
      <c r="I243" t="s">
        <v>3</v>
      </c>
    </row>
    <row r="244" spans="1:9" x14ac:dyDescent="0.2">
      <c r="A244">
        <v>344234571</v>
      </c>
      <c r="B244">
        <v>-2.2397909999999999</v>
      </c>
      <c r="C244">
        <v>53.480418800000002</v>
      </c>
    </row>
    <row r="245" spans="1:9" x14ac:dyDescent="0.2">
      <c r="A245">
        <v>344239323</v>
      </c>
      <c r="B245">
        <v>-2.2360262999999998</v>
      </c>
      <c r="C245">
        <v>53.480115499999997</v>
      </c>
    </row>
    <row r="246" spans="1:9" x14ac:dyDescent="0.2">
      <c r="A246">
        <v>344239332</v>
      </c>
      <c r="B246">
        <v>-2.2359132000000002</v>
      </c>
      <c r="C246">
        <v>53.480051699999997</v>
      </c>
    </row>
    <row r="247" spans="1:9" x14ac:dyDescent="0.2">
      <c r="A247">
        <v>347010777</v>
      </c>
      <c r="B247">
        <v>-2.2424936999999998</v>
      </c>
      <c r="C247">
        <v>53.473657500000002</v>
      </c>
    </row>
    <row r="248" spans="1:9" x14ac:dyDescent="0.2">
      <c r="A248">
        <v>347010778</v>
      </c>
      <c r="B248">
        <v>-2.2427112</v>
      </c>
      <c r="C248">
        <v>53.473663100000003</v>
      </c>
    </row>
    <row r="249" spans="1:9" x14ac:dyDescent="0.2">
      <c r="A249">
        <v>347010780</v>
      </c>
      <c r="B249">
        <v>-2.2426954000000001</v>
      </c>
      <c r="C249">
        <v>53.473944299999999</v>
      </c>
    </row>
    <row r="250" spans="1:9" x14ac:dyDescent="0.2">
      <c r="A250">
        <v>347010781</v>
      </c>
      <c r="B250">
        <v>-2.2424194000000002</v>
      </c>
      <c r="C250">
        <v>53.4739839</v>
      </c>
    </row>
    <row r="251" spans="1:9" x14ac:dyDescent="0.2">
      <c r="A251">
        <v>347010875</v>
      </c>
      <c r="B251">
        <v>-2.2424898</v>
      </c>
      <c r="C251">
        <v>53.473784999999999</v>
      </c>
    </row>
    <row r="252" spans="1:9" x14ac:dyDescent="0.2">
      <c r="A252">
        <v>347010877</v>
      </c>
      <c r="B252">
        <v>-2.2427060999999999</v>
      </c>
      <c r="C252">
        <v>53.473791200000001</v>
      </c>
    </row>
    <row r="253" spans="1:9" x14ac:dyDescent="0.2">
      <c r="A253">
        <v>348790317</v>
      </c>
      <c r="B253">
        <v>-2.2450158</v>
      </c>
      <c r="C253">
        <v>53.513449000000001</v>
      </c>
      <c r="E253" t="s">
        <v>15</v>
      </c>
      <c r="I253" t="s">
        <v>3</v>
      </c>
    </row>
    <row r="254" spans="1:9" x14ac:dyDescent="0.2">
      <c r="A254">
        <v>360905659</v>
      </c>
      <c r="B254">
        <v>-2.2705134</v>
      </c>
      <c r="C254">
        <v>53.411484999999999</v>
      </c>
    </row>
    <row r="255" spans="1:9" x14ac:dyDescent="0.2">
      <c r="A255">
        <v>360913299</v>
      </c>
      <c r="B255">
        <v>-2.2911796999999998</v>
      </c>
      <c r="C255">
        <v>53.360090900000003</v>
      </c>
    </row>
    <row r="256" spans="1:9" x14ac:dyDescent="0.2">
      <c r="A256">
        <v>360913449</v>
      </c>
      <c r="B256">
        <v>-2.2908833</v>
      </c>
      <c r="C256">
        <v>53.360153799999999</v>
      </c>
    </row>
    <row r="257" spans="1:9" x14ac:dyDescent="0.2">
      <c r="A257">
        <v>360913464</v>
      </c>
      <c r="B257">
        <v>-2.2911077999999998</v>
      </c>
      <c r="C257">
        <v>53.360112899999997</v>
      </c>
    </row>
    <row r="258" spans="1:9" x14ac:dyDescent="0.2">
      <c r="A258">
        <v>360913468</v>
      </c>
      <c r="B258">
        <v>-2.2909975</v>
      </c>
      <c r="C258">
        <v>53.3600955</v>
      </c>
    </row>
    <row r="259" spans="1:9" x14ac:dyDescent="0.2">
      <c r="A259">
        <v>360913471</v>
      </c>
      <c r="B259">
        <v>-2.2907639</v>
      </c>
      <c r="C259">
        <v>53.360212599999997</v>
      </c>
    </row>
    <row r="260" spans="1:9" x14ac:dyDescent="0.2">
      <c r="A260">
        <v>360919877</v>
      </c>
      <c r="B260">
        <v>-2.2871766999999998</v>
      </c>
      <c r="C260">
        <v>53.360554700000002</v>
      </c>
    </row>
    <row r="261" spans="1:9" x14ac:dyDescent="0.2">
      <c r="A261">
        <v>360919882</v>
      </c>
      <c r="B261">
        <v>-2.2867114000000002</v>
      </c>
      <c r="C261">
        <v>53.360289899999998</v>
      </c>
    </row>
    <row r="262" spans="1:9" x14ac:dyDescent="0.2">
      <c r="A262">
        <v>360919887</v>
      </c>
      <c r="B262">
        <v>-2.2869058999999998</v>
      </c>
      <c r="C262">
        <v>53.3603965</v>
      </c>
    </row>
    <row r="263" spans="1:9" x14ac:dyDescent="0.2">
      <c r="A263">
        <v>360989100</v>
      </c>
      <c r="B263">
        <v>-2.2489295999999999</v>
      </c>
      <c r="C263">
        <v>53.432510899999997</v>
      </c>
    </row>
    <row r="264" spans="1:9" x14ac:dyDescent="0.2">
      <c r="A264">
        <v>364832625</v>
      </c>
      <c r="B264">
        <v>-2.2162917000000002</v>
      </c>
      <c r="C264">
        <v>53.411962699999997</v>
      </c>
    </row>
    <row r="265" spans="1:9" x14ac:dyDescent="0.2">
      <c r="A265">
        <v>364843375</v>
      </c>
      <c r="B265">
        <v>-2.2652705000000002</v>
      </c>
      <c r="C265">
        <v>53.411011500000001</v>
      </c>
    </row>
    <row r="266" spans="1:9" x14ac:dyDescent="0.2">
      <c r="A266">
        <v>364843378</v>
      </c>
      <c r="B266">
        <v>-2.2652483000000001</v>
      </c>
      <c r="C266">
        <v>53.411144</v>
      </c>
    </row>
    <row r="267" spans="1:9" x14ac:dyDescent="0.2">
      <c r="A267">
        <v>364843387</v>
      </c>
      <c r="B267">
        <v>-2.2669126999999998</v>
      </c>
      <c r="C267">
        <v>53.411614100000001</v>
      </c>
    </row>
    <row r="268" spans="1:9" x14ac:dyDescent="0.2">
      <c r="A268">
        <v>364843507</v>
      </c>
      <c r="B268">
        <v>-2.2667462999999999</v>
      </c>
      <c r="C268">
        <v>53.411603300000003</v>
      </c>
    </row>
    <row r="269" spans="1:9" x14ac:dyDescent="0.2">
      <c r="A269">
        <v>364851613</v>
      </c>
      <c r="B269">
        <v>-2.2184767999999999</v>
      </c>
      <c r="C269">
        <v>53.405675700000003</v>
      </c>
    </row>
    <row r="270" spans="1:9" x14ac:dyDescent="0.2">
      <c r="A270">
        <v>365981635</v>
      </c>
      <c r="B270">
        <v>-2.2109477000000002</v>
      </c>
      <c r="C270">
        <v>53.512948100000003</v>
      </c>
      <c r="I270" t="s">
        <v>3</v>
      </c>
    </row>
    <row r="271" spans="1:9" x14ac:dyDescent="0.2">
      <c r="A271">
        <v>366346158</v>
      </c>
      <c r="B271">
        <v>-2.2415067999999998</v>
      </c>
      <c r="C271">
        <v>53.5178534</v>
      </c>
      <c r="I271" t="s">
        <v>3</v>
      </c>
    </row>
    <row r="272" spans="1:9" x14ac:dyDescent="0.2">
      <c r="A272">
        <v>366524829</v>
      </c>
      <c r="B272">
        <v>-2.2355128</v>
      </c>
      <c r="C272">
        <v>53.510800699999997</v>
      </c>
      <c r="E272" t="s">
        <v>16</v>
      </c>
      <c r="I272" t="s">
        <v>3</v>
      </c>
    </row>
    <row r="273" spans="1:3" x14ac:dyDescent="0.2">
      <c r="A273">
        <v>379597846</v>
      </c>
      <c r="B273">
        <v>-2.3063199999999999</v>
      </c>
      <c r="C273">
        <v>53.353729700000002</v>
      </c>
    </row>
    <row r="274" spans="1:3" x14ac:dyDescent="0.2">
      <c r="A274">
        <v>379597853</v>
      </c>
      <c r="B274">
        <v>-2.3063587000000001</v>
      </c>
      <c r="C274">
        <v>53.353751600000002</v>
      </c>
    </row>
    <row r="275" spans="1:3" x14ac:dyDescent="0.2">
      <c r="A275">
        <v>379597858</v>
      </c>
      <c r="B275">
        <v>-2.3062426</v>
      </c>
      <c r="C275">
        <v>53.353682800000001</v>
      </c>
    </row>
    <row r="276" spans="1:3" x14ac:dyDescent="0.2">
      <c r="A276">
        <v>379597864</v>
      </c>
      <c r="B276">
        <v>-2.3062079</v>
      </c>
      <c r="C276">
        <v>53.353667299999998</v>
      </c>
    </row>
    <row r="277" spans="1:3" x14ac:dyDescent="0.2">
      <c r="A277">
        <v>379681497</v>
      </c>
      <c r="B277">
        <v>-2.2991952000000002</v>
      </c>
      <c r="C277">
        <v>53.350540799999997</v>
      </c>
    </row>
    <row r="278" spans="1:3" x14ac:dyDescent="0.2">
      <c r="A278">
        <v>379681502</v>
      </c>
      <c r="B278">
        <v>-2.2990016999999998</v>
      </c>
      <c r="C278">
        <v>53.350844600000002</v>
      </c>
    </row>
    <row r="279" spans="1:3" x14ac:dyDescent="0.2">
      <c r="A279">
        <v>379681509</v>
      </c>
      <c r="B279">
        <v>-2.2991864</v>
      </c>
      <c r="C279">
        <v>53.3504358</v>
      </c>
    </row>
    <row r="280" spans="1:3" x14ac:dyDescent="0.2">
      <c r="A280">
        <v>379681511</v>
      </c>
      <c r="B280">
        <v>-2.2992012000000002</v>
      </c>
      <c r="C280">
        <v>53.3504997</v>
      </c>
    </row>
    <row r="281" spans="1:3" x14ac:dyDescent="0.2">
      <c r="A281">
        <v>379681513</v>
      </c>
      <c r="B281">
        <v>-2.2992012000000002</v>
      </c>
      <c r="C281">
        <v>53.350519800000001</v>
      </c>
    </row>
    <row r="282" spans="1:3" x14ac:dyDescent="0.2">
      <c r="A282">
        <v>379681515</v>
      </c>
      <c r="B282">
        <v>-2.2989354</v>
      </c>
      <c r="C282">
        <v>53.350964099999999</v>
      </c>
    </row>
    <row r="283" spans="1:3" x14ac:dyDescent="0.2">
      <c r="A283">
        <v>379681525</v>
      </c>
      <c r="B283">
        <v>-2.2996682000000002</v>
      </c>
      <c r="C283">
        <v>53.350428299999997</v>
      </c>
    </row>
    <row r="284" spans="1:3" x14ac:dyDescent="0.2">
      <c r="A284">
        <v>379681527</v>
      </c>
      <c r="B284">
        <v>-2.2996498000000001</v>
      </c>
      <c r="C284">
        <v>53.350450199999997</v>
      </c>
    </row>
    <row r="285" spans="1:3" x14ac:dyDescent="0.2">
      <c r="A285">
        <v>379681637</v>
      </c>
      <c r="B285">
        <v>-2.3050885999999999</v>
      </c>
      <c r="C285">
        <v>53.353885200000001</v>
      </c>
    </row>
    <row r="286" spans="1:3" x14ac:dyDescent="0.2">
      <c r="A286">
        <v>379681639</v>
      </c>
      <c r="B286">
        <v>-2.3050073000000002</v>
      </c>
      <c r="C286">
        <v>53.353893300000003</v>
      </c>
    </row>
    <row r="287" spans="1:3" x14ac:dyDescent="0.2">
      <c r="A287">
        <v>379681643</v>
      </c>
      <c r="B287">
        <v>-2.3056692000000001</v>
      </c>
      <c r="C287">
        <v>53.353766200000003</v>
      </c>
    </row>
    <row r="288" spans="1:3" x14ac:dyDescent="0.2">
      <c r="A288">
        <v>379681645</v>
      </c>
      <c r="B288">
        <v>-2.3055762999999998</v>
      </c>
      <c r="C288">
        <v>53.353814800000002</v>
      </c>
    </row>
    <row r="289" spans="1:3" x14ac:dyDescent="0.2">
      <c r="A289">
        <v>379681647</v>
      </c>
      <c r="B289">
        <v>-2.305466</v>
      </c>
      <c r="C289">
        <v>53.353849400000001</v>
      </c>
    </row>
    <row r="290" spans="1:3" x14ac:dyDescent="0.2">
      <c r="A290">
        <v>379681650</v>
      </c>
      <c r="B290">
        <v>-2.3053575999999998</v>
      </c>
      <c r="C290">
        <v>53.353869000000003</v>
      </c>
    </row>
    <row r="291" spans="1:3" x14ac:dyDescent="0.2">
      <c r="A291">
        <v>379681654</v>
      </c>
      <c r="B291">
        <v>-2.3052299000000001</v>
      </c>
      <c r="C291">
        <v>53.353880599999997</v>
      </c>
    </row>
    <row r="292" spans="1:3" x14ac:dyDescent="0.2">
      <c r="A292">
        <v>380748095</v>
      </c>
      <c r="B292">
        <v>-2.3022748000000002</v>
      </c>
      <c r="C292">
        <v>53.351619700000001</v>
      </c>
    </row>
    <row r="293" spans="1:3" x14ac:dyDescent="0.2">
      <c r="A293">
        <v>380748096</v>
      </c>
      <c r="B293">
        <v>-2.3021832</v>
      </c>
      <c r="C293">
        <v>53.351611599999998</v>
      </c>
    </row>
    <row r="294" spans="1:3" x14ac:dyDescent="0.2">
      <c r="A294">
        <v>380748097</v>
      </c>
      <c r="B294">
        <v>-2.3021237000000001</v>
      </c>
      <c r="C294">
        <v>53.351613800000003</v>
      </c>
    </row>
    <row r="295" spans="1:3" x14ac:dyDescent="0.2">
      <c r="A295">
        <v>380748098</v>
      </c>
      <c r="B295">
        <v>-2.3020494</v>
      </c>
      <c r="C295">
        <v>53.351625599999998</v>
      </c>
    </row>
    <row r="296" spans="1:3" x14ac:dyDescent="0.2">
      <c r="A296">
        <v>380748099</v>
      </c>
      <c r="B296">
        <v>-2.3019799999999999</v>
      </c>
      <c r="C296">
        <v>53.351652999999999</v>
      </c>
    </row>
    <row r="297" spans="1:3" x14ac:dyDescent="0.2">
      <c r="A297">
        <v>380748100</v>
      </c>
      <c r="B297">
        <v>-2.3017878999999999</v>
      </c>
      <c r="C297">
        <v>53.351728000000001</v>
      </c>
    </row>
    <row r="298" spans="1:3" x14ac:dyDescent="0.2">
      <c r="A298">
        <v>380748101</v>
      </c>
      <c r="B298">
        <v>-2.3017278999999999</v>
      </c>
      <c r="C298">
        <v>53.351757999999997</v>
      </c>
    </row>
    <row r="299" spans="1:3" x14ac:dyDescent="0.2">
      <c r="A299">
        <v>380748102</v>
      </c>
      <c r="B299">
        <v>-2.3016871999999999</v>
      </c>
      <c r="C299">
        <v>53.351793899999997</v>
      </c>
    </row>
    <row r="300" spans="1:3" x14ac:dyDescent="0.2">
      <c r="A300">
        <v>380748103</v>
      </c>
      <c r="B300">
        <v>-2.3016776000000001</v>
      </c>
      <c r="C300">
        <v>53.351818100000003</v>
      </c>
    </row>
    <row r="301" spans="1:3" x14ac:dyDescent="0.2">
      <c r="A301">
        <v>380748104</v>
      </c>
      <c r="B301">
        <v>-2.3016852999999999</v>
      </c>
      <c r="C301">
        <v>53.351887400000003</v>
      </c>
    </row>
    <row r="302" spans="1:3" x14ac:dyDescent="0.2">
      <c r="A302">
        <v>380748106</v>
      </c>
      <c r="B302">
        <v>-2.3016369000000001</v>
      </c>
      <c r="C302">
        <v>53.351964799999998</v>
      </c>
    </row>
    <row r="303" spans="1:3" x14ac:dyDescent="0.2">
      <c r="A303">
        <v>380748107</v>
      </c>
      <c r="B303">
        <v>-2.3015595000000002</v>
      </c>
      <c r="C303">
        <v>53.3520538</v>
      </c>
    </row>
    <row r="304" spans="1:3" x14ac:dyDescent="0.2">
      <c r="A304">
        <v>413524955</v>
      </c>
      <c r="B304">
        <v>-2.2477209</v>
      </c>
      <c r="C304">
        <v>53.479915499999997</v>
      </c>
    </row>
    <row r="305" spans="1:3" x14ac:dyDescent="0.2">
      <c r="A305">
        <v>430960682</v>
      </c>
      <c r="B305">
        <v>-2.1752627000000002</v>
      </c>
      <c r="C305">
        <v>53.491170199999999</v>
      </c>
    </row>
    <row r="306" spans="1:3" x14ac:dyDescent="0.2">
      <c r="A306">
        <v>430960773</v>
      </c>
      <c r="B306">
        <v>-2.17475</v>
      </c>
      <c r="C306">
        <v>53.4908663</v>
      </c>
    </row>
    <row r="307" spans="1:3" x14ac:dyDescent="0.2">
      <c r="A307">
        <v>430960796</v>
      </c>
      <c r="B307">
        <v>-2.1852490000000002</v>
      </c>
      <c r="C307">
        <v>53.491588</v>
      </c>
    </row>
    <row r="308" spans="1:3" x14ac:dyDescent="0.2">
      <c r="A308">
        <v>430960978</v>
      </c>
      <c r="B308">
        <v>-2.1979924</v>
      </c>
      <c r="C308">
        <v>53.486221299999997</v>
      </c>
    </row>
    <row r="309" spans="1:3" x14ac:dyDescent="0.2">
      <c r="A309">
        <v>431207910</v>
      </c>
      <c r="B309">
        <v>-2.2195927000000002</v>
      </c>
      <c r="C309">
        <v>53.481903600000003</v>
      </c>
    </row>
    <row r="310" spans="1:3" x14ac:dyDescent="0.2">
      <c r="A310">
        <v>431208048</v>
      </c>
      <c r="B310">
        <v>-2.2018013000000001</v>
      </c>
      <c r="C310">
        <v>53.485687400000003</v>
      </c>
    </row>
    <row r="311" spans="1:3" x14ac:dyDescent="0.2">
      <c r="A311">
        <v>431208049</v>
      </c>
      <c r="B311">
        <v>-2.2161814999999998</v>
      </c>
      <c r="C311">
        <v>53.484095600000003</v>
      </c>
    </row>
    <row r="312" spans="1:3" x14ac:dyDescent="0.2">
      <c r="A312">
        <v>431208053</v>
      </c>
      <c r="B312">
        <v>-2.2160760000000002</v>
      </c>
      <c r="C312">
        <v>53.4839384</v>
      </c>
    </row>
    <row r="313" spans="1:3" x14ac:dyDescent="0.2">
      <c r="A313">
        <v>431208073</v>
      </c>
      <c r="B313">
        <v>-2.2197488000000001</v>
      </c>
      <c r="C313">
        <v>53.4820365</v>
      </c>
    </row>
    <row r="314" spans="1:3" x14ac:dyDescent="0.2">
      <c r="A314">
        <v>431208104</v>
      </c>
      <c r="B314">
        <v>-2.2294515000000001</v>
      </c>
      <c r="C314">
        <v>53.479685400000001</v>
      </c>
    </row>
    <row r="315" spans="1:3" x14ac:dyDescent="0.2">
      <c r="A315">
        <v>431208112</v>
      </c>
      <c r="B315">
        <v>-2.2294870000000002</v>
      </c>
      <c r="C315">
        <v>53.479589500000003</v>
      </c>
    </row>
    <row r="316" spans="1:3" x14ac:dyDescent="0.2">
      <c r="A316">
        <v>431208235</v>
      </c>
      <c r="B316">
        <v>-2.2068200999999998</v>
      </c>
      <c r="C316">
        <v>53.492751599999998</v>
      </c>
    </row>
    <row r="317" spans="1:3" x14ac:dyDescent="0.2">
      <c r="A317">
        <v>431208240</v>
      </c>
      <c r="B317">
        <v>-2.2073052999999998</v>
      </c>
      <c r="C317">
        <v>53.4925207</v>
      </c>
    </row>
    <row r="318" spans="1:3" x14ac:dyDescent="0.2">
      <c r="A318">
        <v>431208245</v>
      </c>
      <c r="B318">
        <v>-2.2008355000000002</v>
      </c>
      <c r="C318">
        <v>53.4955189</v>
      </c>
    </row>
    <row r="319" spans="1:3" x14ac:dyDescent="0.2">
      <c r="A319">
        <v>431208246</v>
      </c>
      <c r="B319">
        <v>-2.2004812999999999</v>
      </c>
      <c r="C319">
        <v>53.495583600000003</v>
      </c>
    </row>
    <row r="320" spans="1:3" x14ac:dyDescent="0.2">
      <c r="A320">
        <v>431208257</v>
      </c>
      <c r="B320">
        <v>-2.1947958000000001</v>
      </c>
      <c r="C320">
        <v>53.498378899999999</v>
      </c>
    </row>
    <row r="321" spans="1:9" x14ac:dyDescent="0.2">
      <c r="A321">
        <v>533823396</v>
      </c>
      <c r="B321">
        <v>-2.2387328000000002</v>
      </c>
      <c r="C321">
        <v>53.4783896</v>
      </c>
      <c r="D321" t="s">
        <v>45</v>
      </c>
      <c r="I321" t="s">
        <v>46</v>
      </c>
    </row>
    <row r="322" spans="1:9" x14ac:dyDescent="0.2">
      <c r="A322">
        <v>533827428</v>
      </c>
      <c r="B322">
        <v>-2.2385815</v>
      </c>
      <c r="C322">
        <v>53.478481700000003</v>
      </c>
      <c r="D322" t="s">
        <v>47</v>
      </c>
      <c r="I322" t="s">
        <v>46</v>
      </c>
    </row>
    <row r="323" spans="1:9" x14ac:dyDescent="0.2">
      <c r="A323">
        <v>533827509</v>
      </c>
      <c r="B323">
        <v>-2.2403472</v>
      </c>
      <c r="C323">
        <v>53.473764600000003</v>
      </c>
      <c r="D323" t="s">
        <v>48</v>
      </c>
      <c r="I323" t="s">
        <v>46</v>
      </c>
    </row>
    <row r="324" spans="1:9" x14ac:dyDescent="0.2">
      <c r="A324">
        <v>533827539</v>
      </c>
      <c r="B324">
        <v>-2.2397509000000002</v>
      </c>
      <c r="C324">
        <v>53.477120999999997</v>
      </c>
      <c r="D324" t="s">
        <v>49</v>
      </c>
      <c r="I324" t="s">
        <v>46</v>
      </c>
    </row>
    <row r="325" spans="1:9" x14ac:dyDescent="0.2">
      <c r="A325">
        <v>543425114</v>
      </c>
      <c r="B325">
        <v>-2.2384811</v>
      </c>
      <c r="C325">
        <v>53.498266600000001</v>
      </c>
    </row>
    <row r="326" spans="1:9" x14ac:dyDescent="0.2">
      <c r="A326">
        <v>616448626</v>
      </c>
      <c r="B326">
        <v>-2.1844773000000002</v>
      </c>
      <c r="C326">
        <v>53.528120299999998</v>
      </c>
    </row>
    <row r="327" spans="1:9" x14ac:dyDescent="0.2">
      <c r="A327">
        <v>616448632</v>
      </c>
      <c r="B327">
        <v>-2.1843492000000002</v>
      </c>
      <c r="C327">
        <v>53.528208399999997</v>
      </c>
    </row>
    <row r="328" spans="1:9" x14ac:dyDescent="0.2">
      <c r="A328">
        <v>667305111</v>
      </c>
      <c r="B328">
        <v>-2.2279108999999999</v>
      </c>
      <c r="C328">
        <v>53.459074700000002</v>
      </c>
    </row>
    <row r="329" spans="1:9" x14ac:dyDescent="0.2">
      <c r="A329">
        <v>667305118</v>
      </c>
      <c r="B329">
        <v>-2.2281854000000001</v>
      </c>
      <c r="C329">
        <v>53.459733</v>
      </c>
    </row>
    <row r="330" spans="1:9" x14ac:dyDescent="0.2">
      <c r="A330">
        <v>784869384</v>
      </c>
      <c r="B330">
        <v>-2.1727759</v>
      </c>
      <c r="C330">
        <v>53.524253199999997</v>
      </c>
    </row>
    <row r="331" spans="1:9" x14ac:dyDescent="0.2">
      <c r="A331">
        <v>847553333</v>
      </c>
      <c r="B331">
        <v>-2.2726687000000001</v>
      </c>
      <c r="C331">
        <v>53.3645882</v>
      </c>
      <c r="E331" t="s">
        <v>15</v>
      </c>
      <c r="I331" t="s">
        <v>3</v>
      </c>
    </row>
    <row r="332" spans="1:9" x14ac:dyDescent="0.2">
      <c r="A332">
        <v>847553337</v>
      </c>
      <c r="B332">
        <v>-2.2713492999999998</v>
      </c>
      <c r="C332">
        <v>53.364790599999999</v>
      </c>
      <c r="E332" t="s">
        <v>15</v>
      </c>
      <c r="I332" t="s">
        <v>3</v>
      </c>
    </row>
    <row r="333" spans="1:9" x14ac:dyDescent="0.2">
      <c r="A333">
        <v>889324454</v>
      </c>
      <c r="B333">
        <v>-2.2339997999999999</v>
      </c>
      <c r="C333">
        <v>53.476834500000002</v>
      </c>
    </row>
    <row r="334" spans="1:9" x14ac:dyDescent="0.2">
      <c r="A334">
        <v>889324526</v>
      </c>
      <c r="B334">
        <v>-2.2385899999999999</v>
      </c>
      <c r="C334">
        <v>53.480702000000001</v>
      </c>
    </row>
    <row r="335" spans="1:9" x14ac:dyDescent="0.2">
      <c r="A335">
        <v>889324680</v>
      </c>
      <c r="B335">
        <v>-2.2343817000000001</v>
      </c>
      <c r="C335">
        <v>53.478337500000002</v>
      </c>
    </row>
    <row r="336" spans="1:9" x14ac:dyDescent="0.2">
      <c r="A336">
        <v>889324730</v>
      </c>
      <c r="B336">
        <v>-2.2341008000000002</v>
      </c>
      <c r="C336">
        <v>53.476792600000003</v>
      </c>
    </row>
    <row r="337" spans="1:9" x14ac:dyDescent="0.2">
      <c r="A337">
        <v>889324816</v>
      </c>
      <c r="B337">
        <v>-2.2377660000000001</v>
      </c>
      <c r="C337">
        <v>53.479387699999997</v>
      </c>
      <c r="I337" t="s">
        <v>10</v>
      </c>
    </row>
    <row r="338" spans="1:9" x14ac:dyDescent="0.2">
      <c r="A338">
        <v>889324843</v>
      </c>
      <c r="B338">
        <v>-2.2385937999999999</v>
      </c>
      <c r="C338">
        <v>53.480926799999999</v>
      </c>
    </row>
    <row r="339" spans="1:9" x14ac:dyDescent="0.2">
      <c r="A339">
        <v>889324912</v>
      </c>
      <c r="B339">
        <v>-2.2357276000000001</v>
      </c>
      <c r="C339">
        <v>53.481059100000003</v>
      </c>
      <c r="E339" t="s">
        <v>10</v>
      </c>
      <c r="I339" t="s">
        <v>3</v>
      </c>
    </row>
    <row r="340" spans="1:9" x14ac:dyDescent="0.2">
      <c r="A340">
        <v>889325013</v>
      </c>
      <c r="B340">
        <v>-2.2339842000000001</v>
      </c>
      <c r="C340">
        <v>53.478265899999997</v>
      </c>
    </row>
    <row r="341" spans="1:9" x14ac:dyDescent="0.2">
      <c r="A341">
        <v>889325297</v>
      </c>
      <c r="B341">
        <v>-2.2344656000000001</v>
      </c>
      <c r="C341">
        <v>53.478301299999998</v>
      </c>
    </row>
    <row r="342" spans="1:9" x14ac:dyDescent="0.2">
      <c r="A342">
        <v>889325348</v>
      </c>
      <c r="B342">
        <v>-2.2366678000000002</v>
      </c>
      <c r="C342">
        <v>53.479967199999997</v>
      </c>
    </row>
    <row r="343" spans="1:9" x14ac:dyDescent="0.2">
      <c r="A343">
        <v>889325506</v>
      </c>
      <c r="B343">
        <v>-2.2370177</v>
      </c>
      <c r="C343">
        <v>53.479902699999997</v>
      </c>
    </row>
    <row r="344" spans="1:9" x14ac:dyDescent="0.2">
      <c r="A344">
        <v>889325513</v>
      </c>
      <c r="B344">
        <v>-2.2387058</v>
      </c>
      <c r="C344">
        <v>53.480914300000002</v>
      </c>
    </row>
    <row r="345" spans="1:9" x14ac:dyDescent="0.2">
      <c r="A345">
        <v>889325537</v>
      </c>
      <c r="B345">
        <v>-2.2339376999999998</v>
      </c>
      <c r="C345">
        <v>53.4780686</v>
      </c>
    </row>
    <row r="346" spans="1:9" x14ac:dyDescent="0.2">
      <c r="A346">
        <v>889325541</v>
      </c>
      <c r="B346">
        <v>-2.2414836999999999</v>
      </c>
      <c r="C346">
        <v>53.486674299999997</v>
      </c>
    </row>
    <row r="347" spans="1:9" x14ac:dyDescent="0.2">
      <c r="A347">
        <v>889325545</v>
      </c>
      <c r="B347">
        <v>-2.2387385000000002</v>
      </c>
      <c r="C347">
        <v>53.480896299999998</v>
      </c>
    </row>
    <row r="348" spans="1:9" x14ac:dyDescent="0.2">
      <c r="A348">
        <v>889325689</v>
      </c>
      <c r="B348">
        <v>-2.2376469000000001</v>
      </c>
      <c r="C348">
        <v>53.479275299999998</v>
      </c>
      <c r="E348" t="s">
        <v>10</v>
      </c>
      <c r="I348" t="s">
        <v>3</v>
      </c>
    </row>
    <row r="349" spans="1:9" x14ac:dyDescent="0.2">
      <c r="A349">
        <v>889325691</v>
      </c>
      <c r="B349">
        <v>-2.2387687999999999</v>
      </c>
      <c r="C349">
        <v>53.480852499999997</v>
      </c>
    </row>
    <row r="350" spans="1:9" x14ac:dyDescent="0.2">
      <c r="A350">
        <v>889325726</v>
      </c>
      <c r="B350">
        <v>-2.2344515</v>
      </c>
      <c r="C350">
        <v>53.480820299999998</v>
      </c>
      <c r="E350" t="s">
        <v>10</v>
      </c>
      <c r="I350" t="s">
        <v>3</v>
      </c>
    </row>
    <row r="351" spans="1:9" x14ac:dyDescent="0.2">
      <c r="A351">
        <v>889325729</v>
      </c>
      <c r="B351">
        <v>-2.2387598</v>
      </c>
      <c r="C351">
        <v>53.480811799999998</v>
      </c>
    </row>
    <row r="352" spans="1:9" x14ac:dyDescent="0.2">
      <c r="A352">
        <v>889325797</v>
      </c>
      <c r="B352">
        <v>-2.2339242000000001</v>
      </c>
      <c r="C352">
        <v>53.477785500000003</v>
      </c>
    </row>
    <row r="353" spans="1:3" x14ac:dyDescent="0.2">
      <c r="A353">
        <v>889325853</v>
      </c>
      <c r="B353">
        <v>-2.2376963999999999</v>
      </c>
      <c r="C353">
        <v>53.480499600000002</v>
      </c>
    </row>
    <row r="354" spans="1:3" x14ac:dyDescent="0.2">
      <c r="A354">
        <v>889325956</v>
      </c>
      <c r="B354">
        <v>-2.2345931999999999</v>
      </c>
      <c r="C354">
        <v>53.478220399999998</v>
      </c>
    </row>
    <row r="355" spans="1:3" x14ac:dyDescent="0.2">
      <c r="A355">
        <v>889325986</v>
      </c>
      <c r="B355">
        <v>-2.2365974999999998</v>
      </c>
      <c r="C355">
        <v>53.479920999999997</v>
      </c>
    </row>
    <row r="356" spans="1:3" x14ac:dyDescent="0.2">
      <c r="A356">
        <v>889326147</v>
      </c>
      <c r="B356">
        <v>-2.2373493</v>
      </c>
      <c r="C356">
        <v>53.480071299999999</v>
      </c>
    </row>
    <row r="357" spans="1:3" x14ac:dyDescent="0.2">
      <c r="A357">
        <v>889326154</v>
      </c>
      <c r="B357">
        <v>-2.2387590999999998</v>
      </c>
      <c r="C357">
        <v>53.480875300000001</v>
      </c>
    </row>
    <row r="358" spans="1:3" x14ac:dyDescent="0.2">
      <c r="A358">
        <v>889326190</v>
      </c>
      <c r="B358">
        <v>-2.2365707000000001</v>
      </c>
      <c r="C358">
        <v>53.4798671</v>
      </c>
    </row>
    <row r="359" spans="1:3" x14ac:dyDescent="0.2">
      <c r="A359">
        <v>889326294</v>
      </c>
      <c r="B359">
        <v>-2.2339435999999999</v>
      </c>
      <c r="C359">
        <v>53.476899299999999</v>
      </c>
    </row>
    <row r="360" spans="1:3" x14ac:dyDescent="0.2">
      <c r="A360">
        <v>889326336</v>
      </c>
      <c r="B360">
        <v>-2.2339197999999998</v>
      </c>
      <c r="C360">
        <v>53.476989799999998</v>
      </c>
    </row>
    <row r="361" spans="1:3" x14ac:dyDescent="0.2">
      <c r="A361">
        <v>889326341</v>
      </c>
      <c r="B361">
        <v>-2.2380835000000001</v>
      </c>
      <c r="C361">
        <v>53.480444499999997</v>
      </c>
    </row>
    <row r="362" spans="1:3" x14ac:dyDescent="0.2">
      <c r="A362">
        <v>889326472</v>
      </c>
      <c r="B362">
        <v>-2.2343131999999999</v>
      </c>
      <c r="C362">
        <v>53.478350800000001</v>
      </c>
    </row>
    <row r="363" spans="1:3" x14ac:dyDescent="0.2">
      <c r="A363">
        <v>889326646</v>
      </c>
      <c r="B363">
        <v>-2.2386849999999998</v>
      </c>
      <c r="C363">
        <v>53.480921199999997</v>
      </c>
    </row>
    <row r="364" spans="1:3" x14ac:dyDescent="0.2">
      <c r="A364">
        <v>889326677</v>
      </c>
      <c r="B364">
        <v>-2.2343581000000001</v>
      </c>
      <c r="C364">
        <v>53.478862499999998</v>
      </c>
    </row>
    <row r="365" spans="1:3" x14ac:dyDescent="0.2">
      <c r="A365">
        <v>889326939</v>
      </c>
      <c r="B365">
        <v>-2.2384103</v>
      </c>
      <c r="C365">
        <v>53.480871499999999</v>
      </c>
    </row>
    <row r="366" spans="1:3" x14ac:dyDescent="0.2">
      <c r="A366">
        <v>889327149</v>
      </c>
      <c r="B366">
        <v>-2.2368784000000002</v>
      </c>
      <c r="C366">
        <v>53.479810299999997</v>
      </c>
    </row>
    <row r="367" spans="1:3" x14ac:dyDescent="0.2">
      <c r="A367">
        <v>889327230</v>
      </c>
      <c r="B367">
        <v>-2.2376687</v>
      </c>
      <c r="C367">
        <v>53.480233599999998</v>
      </c>
    </row>
    <row r="368" spans="1:3" x14ac:dyDescent="0.2">
      <c r="A368">
        <v>889528188</v>
      </c>
      <c r="B368">
        <v>-2.2368782</v>
      </c>
      <c r="C368">
        <v>53.476818000000002</v>
      </c>
    </row>
    <row r="369" spans="1:9" x14ac:dyDescent="0.2">
      <c r="A369">
        <v>889528198</v>
      </c>
      <c r="B369">
        <v>-2.2347174999999999</v>
      </c>
      <c r="C369">
        <v>53.476569099999999</v>
      </c>
    </row>
    <row r="370" spans="1:9" x14ac:dyDescent="0.2">
      <c r="A370">
        <v>889528202</v>
      </c>
      <c r="B370">
        <v>-2.2358262</v>
      </c>
      <c r="C370">
        <v>53.476224799999997</v>
      </c>
    </row>
    <row r="371" spans="1:9" x14ac:dyDescent="0.2">
      <c r="A371">
        <v>889528243</v>
      </c>
      <c r="B371">
        <v>-2.2352466</v>
      </c>
      <c r="C371">
        <v>53.476397200000001</v>
      </c>
    </row>
    <row r="372" spans="1:9" x14ac:dyDescent="0.2">
      <c r="A372">
        <v>889528260</v>
      </c>
      <c r="B372">
        <v>-2.2341481999999999</v>
      </c>
      <c r="C372">
        <v>53.4777834</v>
      </c>
    </row>
    <row r="373" spans="1:9" x14ac:dyDescent="0.2">
      <c r="A373">
        <v>889528267</v>
      </c>
      <c r="B373">
        <v>-2.2358240999999999</v>
      </c>
      <c r="C373">
        <v>53.4774277</v>
      </c>
    </row>
    <row r="374" spans="1:9" x14ac:dyDescent="0.2">
      <c r="A374">
        <v>914008986</v>
      </c>
      <c r="B374">
        <v>-2.2142276000000001</v>
      </c>
      <c r="C374">
        <v>53.443226799999998</v>
      </c>
    </row>
    <row r="375" spans="1:9" x14ac:dyDescent="0.2">
      <c r="A375">
        <v>914008989</v>
      </c>
      <c r="B375">
        <v>-2.2134255999999999</v>
      </c>
      <c r="C375">
        <v>53.443308299999998</v>
      </c>
    </row>
    <row r="376" spans="1:9" x14ac:dyDescent="0.2">
      <c r="A376">
        <v>914009691</v>
      </c>
      <c r="B376">
        <v>-2.2138065</v>
      </c>
      <c r="C376">
        <v>53.443327500000002</v>
      </c>
    </row>
    <row r="377" spans="1:9" x14ac:dyDescent="0.2">
      <c r="A377">
        <v>914009695</v>
      </c>
      <c r="B377">
        <v>-2.2142463999999999</v>
      </c>
      <c r="C377">
        <v>53.443279500000003</v>
      </c>
    </row>
    <row r="378" spans="1:9" x14ac:dyDescent="0.2">
      <c r="A378">
        <v>914010026</v>
      </c>
      <c r="B378">
        <v>-2.2137872999999999</v>
      </c>
      <c r="C378">
        <v>53.443276699999998</v>
      </c>
    </row>
    <row r="379" spans="1:9" x14ac:dyDescent="0.2">
      <c r="A379">
        <v>914010209</v>
      </c>
      <c r="B379">
        <v>-2.2134334</v>
      </c>
      <c r="C379">
        <v>53.4433699</v>
      </c>
    </row>
    <row r="380" spans="1:9" x14ac:dyDescent="0.2">
      <c r="A380">
        <v>923121020</v>
      </c>
      <c r="B380">
        <v>-2.1840592999999999</v>
      </c>
      <c r="C380">
        <v>53.4631221</v>
      </c>
      <c r="I380" t="s">
        <v>3</v>
      </c>
    </row>
    <row r="381" spans="1:9" x14ac:dyDescent="0.2">
      <c r="A381">
        <v>923121042</v>
      </c>
      <c r="B381">
        <v>-2.1821120000000001</v>
      </c>
      <c r="C381">
        <v>53.4621353</v>
      </c>
      <c r="I381" t="s">
        <v>3</v>
      </c>
    </row>
    <row r="382" spans="1:9" x14ac:dyDescent="0.2">
      <c r="A382">
        <v>926702403</v>
      </c>
      <c r="B382">
        <v>-2.1655188999999999</v>
      </c>
      <c r="C382">
        <v>53.470918400000002</v>
      </c>
    </row>
    <row r="383" spans="1:9" x14ac:dyDescent="0.2">
      <c r="A383">
        <v>931785402</v>
      </c>
      <c r="B383">
        <v>-2.2403382999999999</v>
      </c>
      <c r="C383">
        <v>53.473154200000003</v>
      </c>
    </row>
    <row r="384" spans="1:9" x14ac:dyDescent="0.2">
      <c r="A384">
        <v>931785426</v>
      </c>
      <c r="B384">
        <v>-2.2410163999999999</v>
      </c>
      <c r="C384">
        <v>53.473878499999998</v>
      </c>
    </row>
    <row r="385" spans="1:9" x14ac:dyDescent="0.2">
      <c r="A385">
        <v>931785441</v>
      </c>
      <c r="B385">
        <v>-2.2394509999999999</v>
      </c>
      <c r="C385">
        <v>53.4752218</v>
      </c>
    </row>
    <row r="386" spans="1:9" x14ac:dyDescent="0.2">
      <c r="A386">
        <v>931785451</v>
      </c>
      <c r="B386">
        <v>-2.2388792</v>
      </c>
      <c r="C386">
        <v>53.475404900000001</v>
      </c>
    </row>
    <row r="387" spans="1:9" x14ac:dyDescent="0.2">
      <c r="A387">
        <v>931800519</v>
      </c>
      <c r="B387">
        <v>-2.2356883000000001</v>
      </c>
      <c r="C387">
        <v>53.477352699999997</v>
      </c>
    </row>
    <row r="388" spans="1:9" x14ac:dyDescent="0.2">
      <c r="A388">
        <v>931800530</v>
      </c>
      <c r="B388">
        <v>-2.2358720999999999</v>
      </c>
      <c r="C388">
        <v>53.478751600000002</v>
      </c>
    </row>
    <row r="389" spans="1:9" x14ac:dyDescent="0.2">
      <c r="A389">
        <v>936366519</v>
      </c>
      <c r="B389">
        <v>-2.2668612000000001</v>
      </c>
      <c r="C389">
        <v>53.411164200000002</v>
      </c>
    </row>
    <row r="390" spans="1:9" x14ac:dyDescent="0.2">
      <c r="A390">
        <v>936366523</v>
      </c>
      <c r="B390">
        <v>-2.2670569999999999</v>
      </c>
      <c r="C390">
        <v>53.411168199999999</v>
      </c>
    </row>
    <row r="391" spans="1:9" x14ac:dyDescent="0.2">
      <c r="A391">
        <v>936992728</v>
      </c>
      <c r="B391">
        <v>-2.2724435999999999</v>
      </c>
      <c r="C391">
        <v>53.367707000000003</v>
      </c>
      <c r="E391" t="s">
        <v>10</v>
      </c>
      <c r="I391" t="s">
        <v>3</v>
      </c>
    </row>
    <row r="392" spans="1:9" x14ac:dyDescent="0.2">
      <c r="A392">
        <v>936992750</v>
      </c>
      <c r="B392">
        <v>-2.2719102000000002</v>
      </c>
      <c r="C392">
        <v>53.367148</v>
      </c>
      <c r="E392" t="s">
        <v>10</v>
      </c>
      <c r="I392" t="s">
        <v>3</v>
      </c>
    </row>
    <row r="393" spans="1:9" x14ac:dyDescent="0.2">
      <c r="A393">
        <v>937824879</v>
      </c>
      <c r="B393">
        <v>-2.2798731000000001</v>
      </c>
      <c r="C393">
        <v>53.368307199999997</v>
      </c>
    </row>
    <row r="394" spans="1:9" x14ac:dyDescent="0.2">
      <c r="A394">
        <v>937825012</v>
      </c>
      <c r="B394">
        <v>-2.2773655000000002</v>
      </c>
      <c r="C394">
        <v>53.366611800000001</v>
      </c>
    </row>
    <row r="395" spans="1:9" x14ac:dyDescent="0.2">
      <c r="A395">
        <v>937826317</v>
      </c>
      <c r="B395">
        <v>-2.2801239</v>
      </c>
      <c r="C395">
        <v>53.368457499999998</v>
      </c>
    </row>
    <row r="396" spans="1:9" x14ac:dyDescent="0.2">
      <c r="A396">
        <v>939142481</v>
      </c>
      <c r="B396">
        <v>-2.2714984</v>
      </c>
      <c r="C396">
        <v>53.3632293</v>
      </c>
      <c r="E396" t="s">
        <v>15</v>
      </c>
      <c r="I396" t="s">
        <v>3</v>
      </c>
    </row>
    <row r="397" spans="1:9" x14ac:dyDescent="0.2">
      <c r="A397">
        <v>939142487</v>
      </c>
      <c r="B397">
        <v>-2.2728275</v>
      </c>
      <c r="C397">
        <v>53.3642933</v>
      </c>
      <c r="E397" t="s">
        <v>15</v>
      </c>
      <c r="I397" t="s">
        <v>3</v>
      </c>
    </row>
    <row r="398" spans="1:9" x14ac:dyDescent="0.2">
      <c r="A398">
        <v>939142492</v>
      </c>
      <c r="B398">
        <v>-2.2727756000000001</v>
      </c>
      <c r="C398">
        <v>53.364398600000001</v>
      </c>
      <c r="E398" t="s">
        <v>15</v>
      </c>
      <c r="I398" t="s">
        <v>3</v>
      </c>
    </row>
    <row r="399" spans="1:9" x14ac:dyDescent="0.2">
      <c r="A399">
        <v>939142500</v>
      </c>
      <c r="B399">
        <v>-2.2713652999999998</v>
      </c>
      <c r="C399">
        <v>53.363195400000002</v>
      </c>
      <c r="E399" t="s">
        <v>15</v>
      </c>
      <c r="I399" t="s">
        <v>3</v>
      </c>
    </row>
    <row r="400" spans="1:9" x14ac:dyDescent="0.2">
      <c r="A400">
        <v>939142511</v>
      </c>
      <c r="B400">
        <v>-2.2720158000000001</v>
      </c>
      <c r="C400">
        <v>53.363317100000003</v>
      </c>
      <c r="E400" t="s">
        <v>15</v>
      </c>
      <c r="I400" t="s">
        <v>3</v>
      </c>
    </row>
    <row r="401" spans="1:3" x14ac:dyDescent="0.2">
      <c r="A401">
        <v>958333081</v>
      </c>
      <c r="B401">
        <v>-2.2073820999999998</v>
      </c>
      <c r="C401">
        <v>53.5335264</v>
      </c>
    </row>
    <row r="402" spans="1:3" x14ac:dyDescent="0.2">
      <c r="A402">
        <v>969210513</v>
      </c>
      <c r="B402">
        <v>-2.2275353999999998</v>
      </c>
      <c r="C402">
        <v>53.458447100000001</v>
      </c>
    </row>
    <row r="403" spans="1:3" x14ac:dyDescent="0.2">
      <c r="A403">
        <v>969210565</v>
      </c>
      <c r="B403">
        <v>-2.2280677999999998</v>
      </c>
      <c r="C403">
        <v>53.459441599999998</v>
      </c>
    </row>
    <row r="404" spans="1:3" x14ac:dyDescent="0.2">
      <c r="A404">
        <v>969210584</v>
      </c>
      <c r="B404">
        <v>-2.2369433000000001</v>
      </c>
      <c r="C404">
        <v>53.474282100000003</v>
      </c>
    </row>
    <row r="405" spans="1:3" x14ac:dyDescent="0.2">
      <c r="A405">
        <v>969245650</v>
      </c>
      <c r="B405">
        <v>-2.2374708000000001</v>
      </c>
      <c r="C405">
        <v>53.474117</v>
      </c>
    </row>
    <row r="406" spans="1:3" x14ac:dyDescent="0.2">
      <c r="A406">
        <v>972980734</v>
      </c>
      <c r="B406">
        <v>-2.2366703999999999</v>
      </c>
      <c r="C406">
        <v>53.474274600000001</v>
      </c>
    </row>
    <row r="407" spans="1:3" x14ac:dyDescent="0.2">
      <c r="A407">
        <v>972980737</v>
      </c>
      <c r="B407">
        <v>-2.2363813000000001</v>
      </c>
      <c r="C407">
        <v>53.474259600000003</v>
      </c>
    </row>
    <row r="408" spans="1:3" x14ac:dyDescent="0.2">
      <c r="A408">
        <v>991120619</v>
      </c>
      <c r="B408">
        <v>-2.2404088999999998</v>
      </c>
      <c r="C408">
        <v>53.499362499999997</v>
      </c>
    </row>
    <row r="409" spans="1:3" x14ac:dyDescent="0.2">
      <c r="A409">
        <v>991985933</v>
      </c>
      <c r="B409">
        <v>-2.2952267000000002</v>
      </c>
      <c r="C409">
        <v>53.405318100000002</v>
      </c>
    </row>
    <row r="410" spans="1:3" x14ac:dyDescent="0.2">
      <c r="A410">
        <v>991986029</v>
      </c>
      <c r="B410">
        <v>-2.2953532999999999</v>
      </c>
      <c r="C410">
        <v>53.405788000000001</v>
      </c>
    </row>
    <row r="411" spans="1:3" x14ac:dyDescent="0.2">
      <c r="A411">
        <v>991986035</v>
      </c>
      <c r="B411">
        <v>-2.2951793</v>
      </c>
      <c r="C411">
        <v>53.4050771</v>
      </c>
    </row>
    <row r="412" spans="1:3" x14ac:dyDescent="0.2">
      <c r="A412">
        <v>991986189</v>
      </c>
      <c r="B412">
        <v>-2.2953839</v>
      </c>
      <c r="C412">
        <v>53.4058657</v>
      </c>
    </row>
    <row r="413" spans="1:3" x14ac:dyDescent="0.2">
      <c r="A413">
        <v>991986322</v>
      </c>
      <c r="B413">
        <v>-2.2944358999999999</v>
      </c>
      <c r="C413">
        <v>53.4016989</v>
      </c>
    </row>
    <row r="414" spans="1:3" x14ac:dyDescent="0.2">
      <c r="A414">
        <v>991986412</v>
      </c>
      <c r="B414">
        <v>-2.2949351</v>
      </c>
      <c r="C414">
        <v>53.4033625</v>
      </c>
    </row>
    <row r="415" spans="1:3" x14ac:dyDescent="0.2">
      <c r="A415">
        <v>991989193</v>
      </c>
      <c r="B415">
        <v>-2.2951239999999999</v>
      </c>
      <c r="C415">
        <v>53.404316199999997</v>
      </c>
    </row>
    <row r="416" spans="1:3" x14ac:dyDescent="0.2">
      <c r="A416">
        <v>993909782</v>
      </c>
      <c r="B416">
        <v>-2.2945077999999999</v>
      </c>
      <c r="C416">
        <v>53.401936499999998</v>
      </c>
    </row>
    <row r="417" spans="1:9" x14ac:dyDescent="0.2">
      <c r="A417">
        <v>1042587491</v>
      </c>
      <c r="B417">
        <v>-2.1571183999999999</v>
      </c>
      <c r="C417">
        <v>53.455473900000001</v>
      </c>
    </row>
    <row r="418" spans="1:9" x14ac:dyDescent="0.2">
      <c r="A418">
        <v>1052791533</v>
      </c>
      <c r="B418">
        <v>-2.2513036</v>
      </c>
      <c r="C418">
        <v>53.474670799999998</v>
      </c>
    </row>
    <row r="419" spans="1:9" x14ac:dyDescent="0.2">
      <c r="A419">
        <v>1052792940</v>
      </c>
      <c r="B419">
        <v>-2.2514549000000001</v>
      </c>
      <c r="C419">
        <v>53.474698600000004</v>
      </c>
    </row>
    <row r="420" spans="1:9" x14ac:dyDescent="0.2">
      <c r="A420">
        <v>1052792941</v>
      </c>
      <c r="B420">
        <v>-2.2514653999999998</v>
      </c>
      <c r="C420">
        <v>53.474663300000003</v>
      </c>
    </row>
    <row r="421" spans="1:9" x14ac:dyDescent="0.2">
      <c r="A421">
        <v>1052792942</v>
      </c>
      <c r="B421">
        <v>-2.2513603</v>
      </c>
      <c r="C421">
        <v>53.474650099999998</v>
      </c>
    </row>
    <row r="422" spans="1:9" x14ac:dyDescent="0.2">
      <c r="A422">
        <v>1052792943</v>
      </c>
      <c r="B422">
        <v>-2.2513708000000001</v>
      </c>
      <c r="C422">
        <v>53.474614000000003</v>
      </c>
    </row>
    <row r="423" spans="1:9" x14ac:dyDescent="0.2">
      <c r="A423">
        <v>1052792945</v>
      </c>
      <c r="B423">
        <v>-2.2514151</v>
      </c>
      <c r="C423">
        <v>53.474619099999998</v>
      </c>
    </row>
    <row r="424" spans="1:9" x14ac:dyDescent="0.2">
      <c r="A424">
        <v>1073521377</v>
      </c>
      <c r="B424">
        <v>-2.1726599000000002</v>
      </c>
      <c r="C424">
        <v>53.524427899999999</v>
      </c>
    </row>
    <row r="425" spans="1:9" x14ac:dyDescent="0.2">
      <c r="A425">
        <v>1073521470</v>
      </c>
      <c r="B425">
        <v>-2.1726176000000001</v>
      </c>
      <c r="C425">
        <v>53.524494099999998</v>
      </c>
    </row>
    <row r="426" spans="1:9" x14ac:dyDescent="0.2">
      <c r="A426">
        <v>1094365616</v>
      </c>
      <c r="B426">
        <v>-2.2395242</v>
      </c>
      <c r="C426">
        <v>53.448297199999999</v>
      </c>
      <c r="I426" t="s">
        <v>3</v>
      </c>
    </row>
    <row r="427" spans="1:9" x14ac:dyDescent="0.2">
      <c r="A427">
        <v>1099522822</v>
      </c>
      <c r="B427">
        <v>-2.2795730000000001</v>
      </c>
      <c r="C427">
        <v>53.414705499999997</v>
      </c>
    </row>
    <row r="428" spans="1:9" x14ac:dyDescent="0.2">
      <c r="A428">
        <v>1099522830</v>
      </c>
      <c r="B428">
        <v>-2.2791396000000002</v>
      </c>
      <c r="C428">
        <v>53.415309100000002</v>
      </c>
    </row>
    <row r="429" spans="1:9" x14ac:dyDescent="0.2">
      <c r="A429">
        <v>1104973756</v>
      </c>
      <c r="B429">
        <v>-2.2952032999999998</v>
      </c>
      <c r="C429">
        <v>53.405226200000001</v>
      </c>
    </row>
    <row r="430" spans="1:9" x14ac:dyDescent="0.2">
      <c r="A430">
        <v>1109597758</v>
      </c>
      <c r="B430">
        <v>-2.2187220000000001</v>
      </c>
      <c r="C430">
        <v>53.412588999999997</v>
      </c>
    </row>
    <row r="431" spans="1:9" x14ac:dyDescent="0.2">
      <c r="A431">
        <v>1163494906</v>
      </c>
      <c r="B431">
        <v>-2.2430113999999999</v>
      </c>
      <c r="C431">
        <v>53.476695999999997</v>
      </c>
    </row>
    <row r="432" spans="1:9" x14ac:dyDescent="0.2">
      <c r="A432">
        <v>1175868383</v>
      </c>
      <c r="B432">
        <v>-2.2415563999999999</v>
      </c>
      <c r="C432">
        <v>53.474196499999998</v>
      </c>
    </row>
    <row r="433" spans="1:9" x14ac:dyDescent="0.2">
      <c r="A433">
        <v>1175868429</v>
      </c>
      <c r="B433">
        <v>-2.241438</v>
      </c>
      <c r="C433">
        <v>53.474381800000003</v>
      </c>
    </row>
    <row r="434" spans="1:9" x14ac:dyDescent="0.2">
      <c r="A434">
        <v>1175868440</v>
      </c>
      <c r="B434">
        <v>-2.2415242000000002</v>
      </c>
      <c r="C434">
        <v>53.474013100000001</v>
      </c>
    </row>
    <row r="435" spans="1:9" x14ac:dyDescent="0.2">
      <c r="A435">
        <v>1175868454</v>
      </c>
      <c r="B435">
        <v>-2.2418733999999998</v>
      </c>
      <c r="C435">
        <v>53.474102500000001</v>
      </c>
    </row>
    <row r="436" spans="1:9" x14ac:dyDescent="0.2">
      <c r="A436">
        <v>1175868510</v>
      </c>
      <c r="B436">
        <v>-2.2414323999999999</v>
      </c>
      <c r="C436">
        <v>53.474493099999997</v>
      </c>
    </row>
    <row r="437" spans="1:9" x14ac:dyDescent="0.2">
      <c r="A437">
        <v>1175868680</v>
      </c>
      <c r="B437">
        <v>-2.2414911000000002</v>
      </c>
      <c r="C437">
        <v>53.474092200000001</v>
      </c>
    </row>
    <row r="438" spans="1:9" x14ac:dyDescent="0.2">
      <c r="A438">
        <v>1175868724</v>
      </c>
      <c r="B438">
        <v>-2.2414687</v>
      </c>
      <c r="C438">
        <v>53.474242099999998</v>
      </c>
    </row>
    <row r="439" spans="1:9" x14ac:dyDescent="0.2">
      <c r="A439">
        <v>1175868735</v>
      </c>
      <c r="B439">
        <v>-2.2418450000000001</v>
      </c>
      <c r="C439">
        <v>53.474016499999998</v>
      </c>
    </row>
    <row r="440" spans="1:9" x14ac:dyDescent="0.2">
      <c r="A440">
        <v>1175868871</v>
      </c>
      <c r="B440">
        <v>-2.2416064000000002</v>
      </c>
      <c r="C440">
        <v>53.473995100000003</v>
      </c>
    </row>
    <row r="441" spans="1:9" x14ac:dyDescent="0.2">
      <c r="A441">
        <v>1175868880</v>
      </c>
      <c r="B441">
        <v>-2.2414931999999999</v>
      </c>
      <c r="C441">
        <v>53.474584399999998</v>
      </c>
    </row>
    <row r="442" spans="1:9" x14ac:dyDescent="0.2">
      <c r="A442">
        <v>1255241985</v>
      </c>
      <c r="B442">
        <v>-2.1845110999999999</v>
      </c>
      <c r="C442">
        <v>53.445253000000001</v>
      </c>
    </row>
    <row r="443" spans="1:9" x14ac:dyDescent="0.2">
      <c r="A443">
        <v>1255245323</v>
      </c>
      <c r="B443">
        <v>-2.1845290999999998</v>
      </c>
      <c r="C443">
        <v>53.445217100000001</v>
      </c>
    </row>
    <row r="444" spans="1:9" x14ac:dyDescent="0.2">
      <c r="A444">
        <v>1268133297</v>
      </c>
      <c r="B444">
        <v>-2.2214817</v>
      </c>
      <c r="C444">
        <v>53.460356900000001</v>
      </c>
      <c r="E444" t="s">
        <v>10</v>
      </c>
      <c r="I444" t="s">
        <v>3</v>
      </c>
    </row>
    <row r="445" spans="1:9" x14ac:dyDescent="0.2">
      <c r="A445">
        <v>1286070668</v>
      </c>
      <c r="B445">
        <v>-2.2492548000000001</v>
      </c>
      <c r="C445">
        <v>53.473924799999999</v>
      </c>
    </row>
    <row r="446" spans="1:9" x14ac:dyDescent="0.2">
      <c r="A446">
        <v>1286070730</v>
      </c>
      <c r="B446">
        <v>-2.2492462999999998</v>
      </c>
      <c r="C446">
        <v>53.473621399999999</v>
      </c>
    </row>
    <row r="447" spans="1:9" x14ac:dyDescent="0.2">
      <c r="A447">
        <v>1290300418</v>
      </c>
      <c r="B447">
        <v>-2.2173734999999999</v>
      </c>
      <c r="C447">
        <v>53.456578499999999</v>
      </c>
    </row>
    <row r="448" spans="1:9" x14ac:dyDescent="0.2">
      <c r="A448">
        <v>1295065996</v>
      </c>
      <c r="B448">
        <v>-2.2360077</v>
      </c>
      <c r="C448">
        <v>53.476172800000001</v>
      </c>
      <c r="I448" t="s">
        <v>10</v>
      </c>
    </row>
    <row r="449" spans="1:9" x14ac:dyDescent="0.2">
      <c r="A449">
        <v>1295097469</v>
      </c>
      <c r="B449">
        <v>-2.2374855</v>
      </c>
      <c r="C449">
        <v>53.4766586</v>
      </c>
    </row>
    <row r="450" spans="1:9" x14ac:dyDescent="0.2">
      <c r="A450">
        <v>1312076011</v>
      </c>
      <c r="B450">
        <v>-2.2531880000000002</v>
      </c>
      <c r="C450">
        <v>53.473933299999999</v>
      </c>
    </row>
    <row r="451" spans="1:9" x14ac:dyDescent="0.2">
      <c r="A451">
        <v>1312076054</v>
      </c>
      <c r="B451">
        <v>-2.2531823000000002</v>
      </c>
      <c r="C451">
        <v>53.474322899999997</v>
      </c>
    </row>
    <row r="452" spans="1:9" x14ac:dyDescent="0.2">
      <c r="A452">
        <v>1312076086</v>
      </c>
      <c r="B452">
        <v>-2.2530288000000001</v>
      </c>
      <c r="C452">
        <v>53.474108000000001</v>
      </c>
    </row>
    <row r="453" spans="1:9" x14ac:dyDescent="0.2">
      <c r="A453">
        <v>1312076146</v>
      </c>
      <c r="B453">
        <v>-2.2531498000000001</v>
      </c>
      <c r="C453">
        <v>53.474315699999998</v>
      </c>
    </row>
    <row r="454" spans="1:9" x14ac:dyDescent="0.2">
      <c r="A454">
        <v>1312802631</v>
      </c>
      <c r="B454">
        <v>-2.2531750000000001</v>
      </c>
      <c r="C454">
        <v>53.474274800000003</v>
      </c>
    </row>
    <row r="455" spans="1:9" x14ac:dyDescent="0.2">
      <c r="A455">
        <v>1312802632</v>
      </c>
      <c r="B455">
        <v>-2.2530111000000002</v>
      </c>
      <c r="C455">
        <v>53.474105399999999</v>
      </c>
    </row>
    <row r="456" spans="1:9" x14ac:dyDescent="0.2">
      <c r="A456">
        <v>1312802636</v>
      </c>
      <c r="B456">
        <v>-2.2531878999999999</v>
      </c>
      <c r="C456">
        <v>53.4742769</v>
      </c>
    </row>
    <row r="457" spans="1:9" x14ac:dyDescent="0.2">
      <c r="A457">
        <v>1312802641</v>
      </c>
      <c r="B457">
        <v>-2.2531625000000002</v>
      </c>
      <c r="C457">
        <v>53.474318599999997</v>
      </c>
    </row>
    <row r="458" spans="1:9" x14ac:dyDescent="0.2">
      <c r="A458">
        <v>1312802643</v>
      </c>
      <c r="B458">
        <v>-2.2532603999999998</v>
      </c>
      <c r="C458">
        <v>53.4739285</v>
      </c>
    </row>
    <row r="459" spans="1:9" x14ac:dyDescent="0.2">
      <c r="A459">
        <v>1312802644</v>
      </c>
      <c r="B459">
        <v>-2.2531314999999998</v>
      </c>
      <c r="C459">
        <v>53.473922100000003</v>
      </c>
    </row>
    <row r="460" spans="1:9" x14ac:dyDescent="0.2">
      <c r="A460">
        <v>1312802646</v>
      </c>
      <c r="B460">
        <v>-2.2530478</v>
      </c>
      <c r="C460">
        <v>53.474112499999997</v>
      </c>
    </row>
    <row r="461" spans="1:9" x14ac:dyDescent="0.2">
      <c r="A461">
        <v>1314068153</v>
      </c>
      <c r="B461">
        <v>-2.2546621</v>
      </c>
      <c r="C461">
        <v>53.475295899999999</v>
      </c>
    </row>
    <row r="462" spans="1:9" x14ac:dyDescent="0.2">
      <c r="A462">
        <v>1314068154</v>
      </c>
      <c r="B462">
        <v>-2.2547074</v>
      </c>
      <c r="C462">
        <v>53.475318199999997</v>
      </c>
    </row>
    <row r="463" spans="1:9" x14ac:dyDescent="0.2">
      <c r="A463">
        <v>1317836727</v>
      </c>
      <c r="B463">
        <v>-2.2365229000000002</v>
      </c>
      <c r="C463">
        <v>53.476014399999997</v>
      </c>
    </row>
    <row r="464" spans="1:9" x14ac:dyDescent="0.2">
      <c r="A464">
        <v>1319731545</v>
      </c>
      <c r="B464">
        <v>-2.2177780999999999</v>
      </c>
      <c r="C464">
        <v>53.505155799999997</v>
      </c>
      <c r="E464" t="s">
        <v>10</v>
      </c>
      <c r="I464" t="s">
        <v>3</v>
      </c>
    </row>
    <row r="465" spans="1:9" x14ac:dyDescent="0.2">
      <c r="A465">
        <v>1319731584</v>
      </c>
      <c r="B465">
        <v>-2.2175197999999998</v>
      </c>
      <c r="C465">
        <v>53.505160099999998</v>
      </c>
      <c r="E465" t="s">
        <v>10</v>
      </c>
      <c r="I465" t="s">
        <v>3</v>
      </c>
    </row>
    <row r="466" spans="1:9" x14ac:dyDescent="0.2">
      <c r="A466">
        <v>1325780009</v>
      </c>
      <c r="B466">
        <v>-2.2376358000000001</v>
      </c>
      <c r="C466">
        <v>53.474064800000001</v>
      </c>
    </row>
    <row r="467" spans="1:9" x14ac:dyDescent="0.2">
      <c r="A467">
        <v>1326652262</v>
      </c>
      <c r="B467">
        <v>-2.1941993000000002</v>
      </c>
      <c r="C467">
        <v>53.453196400000003</v>
      </c>
    </row>
    <row r="468" spans="1:9" x14ac:dyDescent="0.2">
      <c r="A468">
        <v>1326652297</v>
      </c>
      <c r="B468">
        <v>-2.1940775000000001</v>
      </c>
      <c r="C468">
        <v>53.453223199999996</v>
      </c>
    </row>
    <row r="469" spans="1:9" x14ac:dyDescent="0.2">
      <c r="A469">
        <v>1339404331</v>
      </c>
      <c r="B469">
        <v>-2.2668140000000001</v>
      </c>
      <c r="C469">
        <v>53.439377899999997</v>
      </c>
    </row>
    <row r="470" spans="1:9" x14ac:dyDescent="0.2">
      <c r="A470">
        <v>1339404336</v>
      </c>
      <c r="B470">
        <v>-2.2667017</v>
      </c>
      <c r="C470">
        <v>53.439420300000002</v>
      </c>
    </row>
    <row r="471" spans="1:9" x14ac:dyDescent="0.2">
      <c r="A471">
        <v>1339404348</v>
      </c>
      <c r="B471">
        <v>-2.2668157999999998</v>
      </c>
      <c r="C471">
        <v>53.439420300000002</v>
      </c>
    </row>
    <row r="472" spans="1:9" x14ac:dyDescent="0.2">
      <c r="A472">
        <v>1339404357</v>
      </c>
      <c r="B472">
        <v>-2.2666924000000002</v>
      </c>
      <c r="C472">
        <v>53.439309799999997</v>
      </c>
    </row>
    <row r="473" spans="1:9" x14ac:dyDescent="0.2">
      <c r="A473">
        <v>1339404358</v>
      </c>
      <c r="B473">
        <v>-2.2667052000000001</v>
      </c>
      <c r="C473">
        <v>53.439442999999997</v>
      </c>
    </row>
    <row r="474" spans="1:9" x14ac:dyDescent="0.2">
      <c r="A474">
        <v>1339404365</v>
      </c>
      <c r="B474">
        <v>-2.2667017</v>
      </c>
      <c r="C474">
        <v>53.439378499999997</v>
      </c>
    </row>
    <row r="475" spans="1:9" x14ac:dyDescent="0.2">
      <c r="A475">
        <v>1343429600</v>
      </c>
      <c r="B475">
        <v>-2.1818393999999999</v>
      </c>
      <c r="C475">
        <v>53.446648099999997</v>
      </c>
    </row>
    <row r="476" spans="1:9" x14ac:dyDescent="0.2">
      <c r="A476">
        <v>1343429601</v>
      </c>
      <c r="B476">
        <v>-2.1819008000000002</v>
      </c>
      <c r="C476">
        <v>53.446652399999998</v>
      </c>
    </row>
    <row r="477" spans="1:9" x14ac:dyDescent="0.2">
      <c r="A477">
        <v>1343457663</v>
      </c>
      <c r="B477">
        <v>-2.1800025000000001</v>
      </c>
      <c r="C477">
        <v>53.450673999999999</v>
      </c>
      <c r="I477" t="s">
        <v>3</v>
      </c>
    </row>
    <row r="478" spans="1:9" x14ac:dyDescent="0.2">
      <c r="A478">
        <v>1347322781</v>
      </c>
      <c r="B478">
        <v>-2.1825144999999999</v>
      </c>
      <c r="C478">
        <v>53.462289499999997</v>
      </c>
      <c r="I478" t="s">
        <v>3</v>
      </c>
    </row>
    <row r="479" spans="1:9" x14ac:dyDescent="0.2">
      <c r="A479">
        <v>1351208838</v>
      </c>
      <c r="B479">
        <v>-2.1858865000000001</v>
      </c>
      <c r="C479">
        <v>53.445527300000002</v>
      </c>
    </row>
    <row r="480" spans="1:9" x14ac:dyDescent="0.2">
      <c r="A480">
        <v>1351208844</v>
      </c>
      <c r="B480">
        <v>-2.1859226999999999</v>
      </c>
      <c r="C480">
        <v>53.445489000000002</v>
      </c>
    </row>
    <row r="481" spans="1:9" x14ac:dyDescent="0.2">
      <c r="A481">
        <v>1365296115</v>
      </c>
      <c r="B481">
        <v>-2.2609452000000001</v>
      </c>
      <c r="C481">
        <v>53.4743438</v>
      </c>
    </row>
    <row r="482" spans="1:9" x14ac:dyDescent="0.2">
      <c r="A482">
        <v>1365296118</v>
      </c>
      <c r="B482">
        <v>-2.2607686999999999</v>
      </c>
      <c r="C482">
        <v>53.4744308</v>
      </c>
    </row>
    <row r="483" spans="1:9" x14ac:dyDescent="0.2">
      <c r="A483">
        <v>1365296128</v>
      </c>
      <c r="B483">
        <v>-2.2608549999999998</v>
      </c>
      <c r="C483">
        <v>53.474526900000001</v>
      </c>
    </row>
    <row r="484" spans="1:9" x14ac:dyDescent="0.2">
      <c r="A484">
        <v>1365296148</v>
      </c>
      <c r="B484">
        <v>-2.2617129</v>
      </c>
      <c r="C484">
        <v>53.475131400000002</v>
      </c>
      <c r="I484" t="s">
        <v>10</v>
      </c>
    </row>
    <row r="485" spans="1:9" x14ac:dyDescent="0.2">
      <c r="A485">
        <v>1365296149</v>
      </c>
      <c r="B485">
        <v>-2.2617351999999999</v>
      </c>
      <c r="C485">
        <v>53.475150300000003</v>
      </c>
      <c r="I485" t="s">
        <v>10</v>
      </c>
    </row>
    <row r="486" spans="1:9" x14ac:dyDescent="0.2">
      <c r="A486">
        <v>1365296158</v>
      </c>
      <c r="B486">
        <v>-2.2615701000000001</v>
      </c>
      <c r="C486">
        <v>53.475180600000002</v>
      </c>
      <c r="I486" t="s">
        <v>10</v>
      </c>
    </row>
    <row r="487" spans="1:9" x14ac:dyDescent="0.2">
      <c r="A487">
        <v>1365296162</v>
      </c>
      <c r="B487">
        <v>-2.2615875000000001</v>
      </c>
      <c r="C487">
        <v>53.475203999999998</v>
      </c>
      <c r="I487" t="s">
        <v>10</v>
      </c>
    </row>
    <row r="488" spans="1:9" x14ac:dyDescent="0.2">
      <c r="A488">
        <v>1365296174</v>
      </c>
      <c r="B488">
        <v>-2.2612418999999999</v>
      </c>
      <c r="C488">
        <v>53.4753015</v>
      </c>
      <c r="I488" t="s">
        <v>10</v>
      </c>
    </row>
    <row r="489" spans="1:9" x14ac:dyDescent="0.2">
      <c r="A489">
        <v>1365296177</v>
      </c>
      <c r="B489">
        <v>-2.2612416999999998</v>
      </c>
      <c r="C489">
        <v>53.475324000000001</v>
      </c>
      <c r="I489" t="s">
        <v>10</v>
      </c>
    </row>
    <row r="490" spans="1:9" x14ac:dyDescent="0.2">
      <c r="A490">
        <v>1365968803</v>
      </c>
      <c r="B490">
        <v>-2.2604047999999999</v>
      </c>
      <c r="C490">
        <v>53.473518300000002</v>
      </c>
    </row>
    <row r="491" spans="1:9" x14ac:dyDescent="0.2">
      <c r="A491">
        <v>1365968805</v>
      </c>
      <c r="B491">
        <v>-2.2606461000000002</v>
      </c>
      <c r="C491">
        <v>53.473582700000001</v>
      </c>
    </row>
    <row r="492" spans="1:9" x14ac:dyDescent="0.2">
      <c r="A492">
        <v>1367713913</v>
      </c>
      <c r="B492">
        <v>-2.2496518999999999</v>
      </c>
      <c r="C492">
        <v>53.525017499999997</v>
      </c>
    </row>
    <row r="493" spans="1:9" x14ac:dyDescent="0.2">
      <c r="A493">
        <v>1389335635</v>
      </c>
      <c r="B493">
        <v>-2.2563035</v>
      </c>
      <c r="C493">
        <v>53.476677500000001</v>
      </c>
    </row>
    <row r="494" spans="1:9" x14ac:dyDescent="0.2">
      <c r="A494">
        <v>1390019378</v>
      </c>
      <c r="B494">
        <v>-2.2557653000000002</v>
      </c>
      <c r="C494">
        <v>53.4758979</v>
      </c>
    </row>
    <row r="495" spans="1:9" x14ac:dyDescent="0.2">
      <c r="A495">
        <v>1390023552</v>
      </c>
      <c r="B495">
        <v>-2.2453701000000001</v>
      </c>
      <c r="C495">
        <v>53.474633900000001</v>
      </c>
    </row>
    <row r="496" spans="1:9" x14ac:dyDescent="0.2">
      <c r="A496">
        <v>1390023553</v>
      </c>
      <c r="B496">
        <v>-2.2455455999999998</v>
      </c>
      <c r="C496">
        <v>53.474702299999997</v>
      </c>
    </row>
    <row r="497" spans="1:9" x14ac:dyDescent="0.2">
      <c r="A497">
        <v>1431056531</v>
      </c>
      <c r="B497">
        <v>-2.2704499999999999</v>
      </c>
      <c r="C497">
        <v>53.361174800000001</v>
      </c>
      <c r="E497" t="s">
        <v>15</v>
      </c>
      <c r="I497" t="s">
        <v>3</v>
      </c>
    </row>
    <row r="498" spans="1:9" x14ac:dyDescent="0.2">
      <c r="A498">
        <v>1431056682</v>
      </c>
      <c r="B498">
        <v>-2.2698082999999998</v>
      </c>
      <c r="C498">
        <v>53.362527700000001</v>
      </c>
      <c r="E498" t="s">
        <v>15</v>
      </c>
      <c r="I498" t="s">
        <v>3</v>
      </c>
    </row>
    <row r="499" spans="1:9" x14ac:dyDescent="0.2">
      <c r="A499">
        <v>1431056697</v>
      </c>
      <c r="B499">
        <v>-2.2703647</v>
      </c>
      <c r="C499">
        <v>53.361321599999997</v>
      </c>
      <c r="E499" t="s">
        <v>15</v>
      </c>
      <c r="I499" t="s">
        <v>3</v>
      </c>
    </row>
    <row r="500" spans="1:9" x14ac:dyDescent="0.2">
      <c r="A500">
        <v>1431056728</v>
      </c>
      <c r="B500">
        <v>-2.2695542</v>
      </c>
      <c r="C500">
        <v>53.3611419</v>
      </c>
      <c r="E500" t="s">
        <v>15</v>
      </c>
      <c r="I500" t="s">
        <v>3</v>
      </c>
    </row>
    <row r="501" spans="1:9" x14ac:dyDescent="0.2">
      <c r="A501">
        <v>1491823830</v>
      </c>
      <c r="B501">
        <v>-2.2326655999999998</v>
      </c>
      <c r="C501">
        <v>53.475234999999998</v>
      </c>
    </row>
    <row r="502" spans="1:9" x14ac:dyDescent="0.2">
      <c r="A502">
        <v>1491823831</v>
      </c>
      <c r="B502">
        <v>-2.2327192</v>
      </c>
      <c r="C502">
        <v>53.475244600000003</v>
      </c>
    </row>
    <row r="503" spans="1:9" x14ac:dyDescent="0.2">
      <c r="A503">
        <v>1491823832</v>
      </c>
      <c r="B503">
        <v>-2.2328426000000001</v>
      </c>
      <c r="C503">
        <v>53.475254100000001</v>
      </c>
    </row>
    <row r="504" spans="1:9" x14ac:dyDescent="0.2">
      <c r="A504">
        <v>1491823837</v>
      </c>
      <c r="B504">
        <v>-2.2331427000000001</v>
      </c>
      <c r="C504">
        <v>53.4751105</v>
      </c>
    </row>
    <row r="505" spans="1:9" x14ac:dyDescent="0.2">
      <c r="A505">
        <v>1491823843</v>
      </c>
      <c r="B505">
        <v>-2.2330301000000001</v>
      </c>
      <c r="C505">
        <v>53.475212599999999</v>
      </c>
    </row>
    <row r="506" spans="1:9" x14ac:dyDescent="0.2">
      <c r="A506">
        <v>1491823848</v>
      </c>
      <c r="B506">
        <v>-2.2329338000000001</v>
      </c>
      <c r="C506">
        <v>53.475247699999997</v>
      </c>
    </row>
    <row r="507" spans="1:9" x14ac:dyDescent="0.2">
      <c r="A507">
        <v>1491823855</v>
      </c>
      <c r="B507">
        <v>-2.2330944000000001</v>
      </c>
      <c r="C507">
        <v>53.475171099999997</v>
      </c>
    </row>
    <row r="508" spans="1:9" x14ac:dyDescent="0.2">
      <c r="A508">
        <v>1492039459</v>
      </c>
      <c r="B508">
        <v>-2.2652212</v>
      </c>
      <c r="C508">
        <v>53.530360600000002</v>
      </c>
    </row>
    <row r="509" spans="1:9" x14ac:dyDescent="0.2">
      <c r="A509">
        <v>1492039460</v>
      </c>
      <c r="B509">
        <v>-2.2652092000000001</v>
      </c>
      <c r="C509">
        <v>53.5304371</v>
      </c>
    </row>
    <row r="510" spans="1:9" x14ac:dyDescent="0.2">
      <c r="A510">
        <v>1492322425</v>
      </c>
      <c r="B510">
        <v>-2.2464881000000001</v>
      </c>
      <c r="C510">
        <v>53.543499400000002</v>
      </c>
    </row>
    <row r="511" spans="1:9" x14ac:dyDescent="0.2">
      <c r="A511">
        <v>1492351486</v>
      </c>
      <c r="B511">
        <v>-2.2425739</v>
      </c>
      <c r="C511">
        <v>53.482783699999999</v>
      </c>
    </row>
    <row r="512" spans="1:9" x14ac:dyDescent="0.2">
      <c r="A512">
        <v>1492351487</v>
      </c>
      <c r="B512">
        <v>-2.2427130000000002</v>
      </c>
      <c r="C512">
        <v>53.482807600000001</v>
      </c>
    </row>
    <row r="513" spans="1:9" x14ac:dyDescent="0.2">
      <c r="A513">
        <v>1492351489</v>
      </c>
      <c r="B513">
        <v>-2.2427500999999999</v>
      </c>
      <c r="C513">
        <v>53.482817300000001</v>
      </c>
    </row>
    <row r="514" spans="1:9" x14ac:dyDescent="0.2">
      <c r="A514">
        <v>1492351490</v>
      </c>
      <c r="B514">
        <v>-2.2423924</v>
      </c>
      <c r="C514">
        <v>53.482749400000003</v>
      </c>
    </row>
    <row r="515" spans="1:9" x14ac:dyDescent="0.2">
      <c r="A515">
        <v>1492351492</v>
      </c>
      <c r="B515">
        <v>-2.2424430000000002</v>
      </c>
      <c r="C515">
        <v>53.482759999999999</v>
      </c>
    </row>
    <row r="516" spans="1:9" x14ac:dyDescent="0.2">
      <c r="A516">
        <v>1493485886</v>
      </c>
      <c r="B516">
        <v>-2.2445208000000001</v>
      </c>
      <c r="C516">
        <v>53.462727200000003</v>
      </c>
      <c r="I516" t="s">
        <v>3</v>
      </c>
    </row>
    <row r="517" spans="1:9" x14ac:dyDescent="0.2">
      <c r="A517">
        <v>1493611917</v>
      </c>
      <c r="B517">
        <v>-2.2013421000000002</v>
      </c>
      <c r="C517">
        <v>53.485279800000001</v>
      </c>
    </row>
    <row r="518" spans="1:9" x14ac:dyDescent="0.2">
      <c r="A518">
        <v>1493612115</v>
      </c>
      <c r="B518">
        <v>-2.2004469000000002</v>
      </c>
      <c r="C518">
        <v>53.485322799999999</v>
      </c>
    </row>
    <row r="519" spans="1:9" x14ac:dyDescent="0.2">
      <c r="A519">
        <v>1497300749</v>
      </c>
      <c r="B519">
        <v>-2.24133</v>
      </c>
      <c r="C519">
        <v>53.488422399999997</v>
      </c>
    </row>
    <row r="520" spans="1:9" x14ac:dyDescent="0.2">
      <c r="A520">
        <v>1497300751</v>
      </c>
      <c r="B520">
        <v>-2.2446028999999998</v>
      </c>
      <c r="C520">
        <v>53.487215399999997</v>
      </c>
    </row>
    <row r="521" spans="1:9" x14ac:dyDescent="0.2">
      <c r="A521">
        <v>1497300752</v>
      </c>
      <c r="B521">
        <v>-2.2414673999999999</v>
      </c>
      <c r="C521">
        <v>53.488691600000003</v>
      </c>
    </row>
    <row r="522" spans="1:9" x14ac:dyDescent="0.2">
      <c r="A522">
        <v>1497300754</v>
      </c>
      <c r="B522">
        <v>-2.2444633999999999</v>
      </c>
      <c r="C522">
        <v>53.487266499999997</v>
      </c>
    </row>
    <row r="523" spans="1:9" x14ac:dyDescent="0.2">
      <c r="A523">
        <v>1497300755</v>
      </c>
      <c r="B523">
        <v>-2.2416269</v>
      </c>
      <c r="C523">
        <v>53.488622900000003</v>
      </c>
    </row>
    <row r="524" spans="1:9" x14ac:dyDescent="0.2">
      <c r="A524">
        <v>1497300765</v>
      </c>
      <c r="B524">
        <v>-2.2445761000000002</v>
      </c>
      <c r="C524">
        <v>53.4872266</v>
      </c>
    </row>
    <row r="525" spans="1:9" x14ac:dyDescent="0.2">
      <c r="A525">
        <v>1497300766</v>
      </c>
      <c r="B525">
        <v>-2.2448093999999998</v>
      </c>
      <c r="C525">
        <v>53.487525099999999</v>
      </c>
    </row>
    <row r="526" spans="1:9" x14ac:dyDescent="0.2">
      <c r="A526">
        <v>1497300773</v>
      </c>
      <c r="B526">
        <v>-2.2446335999999998</v>
      </c>
      <c r="C526">
        <v>53.487586399999998</v>
      </c>
    </row>
    <row r="527" spans="1:9" x14ac:dyDescent="0.2">
      <c r="A527">
        <v>1497300775</v>
      </c>
      <c r="B527">
        <v>-2.2414619999999998</v>
      </c>
      <c r="C527">
        <v>53.488377300000003</v>
      </c>
    </row>
    <row r="528" spans="1:9" x14ac:dyDescent="0.2">
      <c r="A528">
        <v>1497300779</v>
      </c>
      <c r="B528">
        <v>-2.2414615000000002</v>
      </c>
      <c r="C528">
        <v>53.488562600000002</v>
      </c>
    </row>
    <row r="529" spans="1:9" x14ac:dyDescent="0.2">
      <c r="A529">
        <v>1497300786</v>
      </c>
      <c r="B529">
        <v>-2.2446218999999998</v>
      </c>
      <c r="C529">
        <v>53.487342099999999</v>
      </c>
    </row>
    <row r="530" spans="1:9" x14ac:dyDescent="0.2">
      <c r="A530">
        <v>1497300787</v>
      </c>
      <c r="B530">
        <v>-2.2444524000000001</v>
      </c>
      <c r="C530">
        <v>53.487417499999999</v>
      </c>
    </row>
    <row r="531" spans="1:9" x14ac:dyDescent="0.2">
      <c r="A531">
        <v>1497300788</v>
      </c>
      <c r="B531">
        <v>-2.2444044000000001</v>
      </c>
      <c r="C531">
        <v>53.487255300000001</v>
      </c>
    </row>
    <row r="532" spans="1:9" x14ac:dyDescent="0.2">
      <c r="A532">
        <v>1497300792</v>
      </c>
      <c r="B532">
        <v>-2.2415826999999999</v>
      </c>
      <c r="C532">
        <v>53.488520899999997</v>
      </c>
    </row>
    <row r="533" spans="1:9" x14ac:dyDescent="0.2">
      <c r="A533">
        <v>1497300793</v>
      </c>
      <c r="B533">
        <v>-2.2445037000000001</v>
      </c>
      <c r="C533">
        <v>53.4872266</v>
      </c>
    </row>
    <row r="534" spans="1:9" x14ac:dyDescent="0.2">
      <c r="A534">
        <v>1497300795</v>
      </c>
      <c r="B534">
        <v>-2.2444177999999999</v>
      </c>
      <c r="C534">
        <v>53.487276100000003</v>
      </c>
    </row>
    <row r="535" spans="1:9" x14ac:dyDescent="0.2">
      <c r="A535">
        <v>1497300797</v>
      </c>
      <c r="B535">
        <v>-2.2445653999999999</v>
      </c>
      <c r="C535">
        <v>53.487194700000003</v>
      </c>
    </row>
    <row r="536" spans="1:9" x14ac:dyDescent="0.2">
      <c r="A536">
        <v>1497315263</v>
      </c>
      <c r="B536">
        <v>-2.2340916000000002</v>
      </c>
      <c r="C536">
        <v>53.477754500000003</v>
      </c>
    </row>
    <row r="537" spans="1:9" x14ac:dyDescent="0.2">
      <c r="A537">
        <v>1502896029</v>
      </c>
      <c r="B537">
        <v>-2.241514</v>
      </c>
      <c r="C537">
        <v>53.473922700000003</v>
      </c>
    </row>
    <row r="538" spans="1:9" x14ac:dyDescent="0.2">
      <c r="A538">
        <v>1502896049</v>
      </c>
      <c r="B538">
        <v>-2.2404784000000002</v>
      </c>
      <c r="C538">
        <v>53.4748789</v>
      </c>
    </row>
    <row r="539" spans="1:9" x14ac:dyDescent="0.2">
      <c r="A539">
        <v>1504230837</v>
      </c>
      <c r="B539">
        <v>-2.2433920999999999</v>
      </c>
      <c r="C539">
        <v>53.513931800000002</v>
      </c>
      <c r="I539" t="s">
        <v>3</v>
      </c>
    </row>
    <row r="540" spans="1:9" x14ac:dyDescent="0.2">
      <c r="A540">
        <v>1508516305</v>
      </c>
      <c r="B540">
        <v>-2.2382265000000001</v>
      </c>
      <c r="C540">
        <v>53.512264999999999</v>
      </c>
      <c r="E540" t="s">
        <v>10</v>
      </c>
      <c r="I540" t="s">
        <v>3</v>
      </c>
    </row>
    <row r="541" spans="1:9" x14ac:dyDescent="0.2">
      <c r="A541">
        <v>1510720715</v>
      </c>
      <c r="B541">
        <v>-2.2289512999999999</v>
      </c>
      <c r="C541">
        <v>53.5186244</v>
      </c>
      <c r="I541" t="s">
        <v>3</v>
      </c>
    </row>
    <row r="542" spans="1:9" x14ac:dyDescent="0.2">
      <c r="A542">
        <v>1510720777</v>
      </c>
      <c r="B542">
        <v>-2.2287376000000001</v>
      </c>
      <c r="C542">
        <v>53.5187685</v>
      </c>
      <c r="I542" t="s">
        <v>3</v>
      </c>
    </row>
    <row r="543" spans="1:9" x14ac:dyDescent="0.2">
      <c r="A543">
        <v>1510720896</v>
      </c>
      <c r="B543">
        <v>-2.2296754999999999</v>
      </c>
      <c r="C543">
        <v>53.519049600000002</v>
      </c>
      <c r="I543" t="s">
        <v>3</v>
      </c>
    </row>
    <row r="544" spans="1:9" x14ac:dyDescent="0.2">
      <c r="A544">
        <v>1511352820</v>
      </c>
      <c r="B544">
        <v>-2.2738871999999999</v>
      </c>
      <c r="C544">
        <v>53.365736200000001</v>
      </c>
      <c r="E544" t="s">
        <v>14</v>
      </c>
      <c r="I544" t="s">
        <v>3</v>
      </c>
    </row>
    <row r="545" spans="1:9" x14ac:dyDescent="0.2">
      <c r="A545">
        <v>1511634670</v>
      </c>
      <c r="B545">
        <v>-2.2717559000000001</v>
      </c>
      <c r="C545">
        <v>53.3632341</v>
      </c>
      <c r="E545" t="s">
        <v>15</v>
      </c>
      <c r="I545" t="s">
        <v>3</v>
      </c>
    </row>
    <row r="546" spans="1:9" x14ac:dyDescent="0.2">
      <c r="A546">
        <v>1511777463</v>
      </c>
      <c r="B546">
        <v>-2.2285102000000001</v>
      </c>
      <c r="C546">
        <v>53.477251099999997</v>
      </c>
    </row>
    <row r="547" spans="1:9" x14ac:dyDescent="0.2">
      <c r="A547">
        <v>1511777485</v>
      </c>
      <c r="B547">
        <v>-2.2284492999999999</v>
      </c>
      <c r="C547">
        <v>53.4770994</v>
      </c>
    </row>
    <row r="548" spans="1:9" x14ac:dyDescent="0.2">
      <c r="A548">
        <v>1511777505</v>
      </c>
      <c r="B548">
        <v>-2.2287474999999999</v>
      </c>
      <c r="C548">
        <v>53.4768902</v>
      </c>
    </row>
    <row r="549" spans="1:9" x14ac:dyDescent="0.2">
      <c r="A549">
        <v>1511777508</v>
      </c>
      <c r="B549">
        <v>-2.2286562999999999</v>
      </c>
      <c r="C549">
        <v>53.477028900000001</v>
      </c>
    </row>
    <row r="550" spans="1:9" x14ac:dyDescent="0.2">
      <c r="A550">
        <v>1511777518</v>
      </c>
      <c r="B550">
        <v>-2.2285886000000001</v>
      </c>
      <c r="C550">
        <v>53.477131900000003</v>
      </c>
    </row>
    <row r="551" spans="1:9" x14ac:dyDescent="0.2">
      <c r="A551">
        <v>1511777528</v>
      </c>
      <c r="B551">
        <v>-2.2288214000000002</v>
      </c>
      <c r="C551">
        <v>53.476777800000001</v>
      </c>
    </row>
    <row r="552" spans="1:9" x14ac:dyDescent="0.2">
      <c r="A552">
        <v>1511777531</v>
      </c>
      <c r="B552">
        <v>-2.2285358999999998</v>
      </c>
      <c r="C552">
        <v>53.476340999999998</v>
      </c>
    </row>
    <row r="553" spans="1:9" x14ac:dyDescent="0.2">
      <c r="A553">
        <v>1511777543</v>
      </c>
      <c r="B553">
        <v>-2.2282867</v>
      </c>
      <c r="C553">
        <v>53.476354399999998</v>
      </c>
    </row>
    <row r="554" spans="1:9" x14ac:dyDescent="0.2">
      <c r="A554">
        <v>1511777552</v>
      </c>
      <c r="B554">
        <v>-2.2286822000000002</v>
      </c>
      <c r="C554">
        <v>53.476745399999999</v>
      </c>
    </row>
    <row r="555" spans="1:9" x14ac:dyDescent="0.2">
      <c r="A555">
        <v>1511777578</v>
      </c>
      <c r="B555">
        <v>-2.2283708999999998</v>
      </c>
      <c r="C555">
        <v>53.477218700000002</v>
      </c>
    </row>
    <row r="556" spans="1:9" x14ac:dyDescent="0.2">
      <c r="A556">
        <v>1511777605</v>
      </c>
      <c r="B556">
        <v>-2.2286082999999999</v>
      </c>
      <c r="C556">
        <v>53.476857699999996</v>
      </c>
    </row>
    <row r="557" spans="1:9" x14ac:dyDescent="0.2">
      <c r="A557">
        <v>1511777608</v>
      </c>
      <c r="B557">
        <v>-2.2285170000000001</v>
      </c>
      <c r="C557">
        <v>53.476996499999998</v>
      </c>
    </row>
    <row r="558" spans="1:9" x14ac:dyDescent="0.2">
      <c r="A558">
        <v>1526959399</v>
      </c>
      <c r="B558">
        <v>-2.2502399999999998</v>
      </c>
      <c r="C558">
        <v>53.449046000000003</v>
      </c>
    </row>
    <row r="559" spans="1:9" x14ac:dyDescent="0.2">
      <c r="A559">
        <v>1526959401</v>
      </c>
      <c r="B559">
        <v>-2.2499950000000002</v>
      </c>
      <c r="C559">
        <v>53.449081999999997</v>
      </c>
    </row>
    <row r="560" spans="1:9" x14ac:dyDescent="0.2">
      <c r="A560">
        <v>1526959403</v>
      </c>
      <c r="B560">
        <v>-2.2507467999999999</v>
      </c>
      <c r="C560">
        <v>53.449067800000002</v>
      </c>
    </row>
    <row r="561" spans="1:9" x14ac:dyDescent="0.2">
      <c r="A561">
        <v>1526959411</v>
      </c>
      <c r="B561">
        <v>-2.2512487999999999</v>
      </c>
      <c r="C561">
        <v>53.4491826</v>
      </c>
    </row>
    <row r="562" spans="1:9" x14ac:dyDescent="0.2">
      <c r="A562">
        <v>1526959430</v>
      </c>
      <c r="B562">
        <v>-2.2494809999999998</v>
      </c>
      <c r="C562">
        <v>53.449210000000001</v>
      </c>
    </row>
    <row r="563" spans="1:9" x14ac:dyDescent="0.2">
      <c r="A563">
        <v>1526959692</v>
      </c>
      <c r="B563">
        <v>-2.2517559999999999</v>
      </c>
      <c r="C563">
        <v>53.453670000000002</v>
      </c>
    </row>
    <row r="564" spans="1:9" x14ac:dyDescent="0.2">
      <c r="A564">
        <v>1550529643</v>
      </c>
      <c r="B564">
        <v>-2.2377837</v>
      </c>
      <c r="C564">
        <v>53.497805499999998</v>
      </c>
    </row>
    <row r="565" spans="1:9" x14ac:dyDescent="0.2">
      <c r="A565">
        <v>1550529684</v>
      </c>
      <c r="B565">
        <v>-2.2372681000000001</v>
      </c>
      <c r="C565">
        <v>53.498357599999999</v>
      </c>
      <c r="I565" t="s">
        <v>3</v>
      </c>
    </row>
    <row r="566" spans="1:9" x14ac:dyDescent="0.2">
      <c r="A566">
        <v>1550529706</v>
      </c>
      <c r="B566">
        <v>-2.2375275999999999</v>
      </c>
      <c r="C566">
        <v>53.498407499999999</v>
      </c>
      <c r="I566" t="s">
        <v>3</v>
      </c>
    </row>
    <row r="567" spans="1:9" x14ac:dyDescent="0.2">
      <c r="A567">
        <v>1550529710</v>
      </c>
      <c r="B567">
        <v>-2.2377631</v>
      </c>
      <c r="C567">
        <v>53.4984593</v>
      </c>
      <c r="I567" t="s">
        <v>3</v>
      </c>
    </row>
    <row r="568" spans="1:9" x14ac:dyDescent="0.2">
      <c r="A568">
        <v>1550529740</v>
      </c>
      <c r="B568">
        <v>-2.2371482</v>
      </c>
      <c r="C568">
        <v>53.498580699999998</v>
      </c>
      <c r="I568" t="s">
        <v>3</v>
      </c>
    </row>
    <row r="569" spans="1:9" x14ac:dyDescent="0.2">
      <c r="A569">
        <v>1550529746</v>
      </c>
      <c r="B569">
        <v>-2.2373769000000001</v>
      </c>
      <c r="C569">
        <v>53.498626000000002</v>
      </c>
      <c r="I569" t="s">
        <v>3</v>
      </c>
    </row>
    <row r="570" spans="1:9" x14ac:dyDescent="0.2">
      <c r="A570">
        <v>1550529851</v>
      </c>
      <c r="B570">
        <v>-2.2399865999999999</v>
      </c>
      <c r="C570">
        <v>53.499072099999999</v>
      </c>
    </row>
    <row r="571" spans="1:9" x14ac:dyDescent="0.2">
      <c r="A571">
        <v>1558724053</v>
      </c>
      <c r="B571">
        <v>-2.2745948999999999</v>
      </c>
      <c r="C571">
        <v>53.442661899999997</v>
      </c>
      <c r="I571" t="s">
        <v>3</v>
      </c>
    </row>
    <row r="572" spans="1:9" x14ac:dyDescent="0.2">
      <c r="A572">
        <v>1574839943</v>
      </c>
      <c r="B572">
        <v>-2.242731</v>
      </c>
      <c r="C572">
        <v>53.532990499999997</v>
      </c>
    </row>
    <row r="573" spans="1:9" x14ac:dyDescent="0.2">
      <c r="A573">
        <v>1574839947</v>
      </c>
      <c r="B573">
        <v>-2.2427499000000002</v>
      </c>
      <c r="C573">
        <v>53.533073000000002</v>
      </c>
    </row>
    <row r="574" spans="1:9" x14ac:dyDescent="0.2">
      <c r="A574">
        <v>1575612778</v>
      </c>
      <c r="B574">
        <v>-2.2288502000000001</v>
      </c>
      <c r="C574">
        <v>53.452314100000002</v>
      </c>
    </row>
    <row r="575" spans="1:9" x14ac:dyDescent="0.2">
      <c r="A575">
        <v>1577486337</v>
      </c>
      <c r="B575">
        <v>-2.1965702999999999</v>
      </c>
      <c r="C575">
        <v>53.4541605</v>
      </c>
    </row>
    <row r="576" spans="1:9" x14ac:dyDescent="0.2">
      <c r="A576">
        <v>1577486338</v>
      </c>
      <c r="B576">
        <v>-2.1964931999999999</v>
      </c>
      <c r="C576">
        <v>53.4542377</v>
      </c>
    </row>
    <row r="577" spans="1:3" x14ac:dyDescent="0.2">
      <c r="A577">
        <v>1579778788</v>
      </c>
      <c r="B577">
        <v>-2.2456526000000001</v>
      </c>
      <c r="C577">
        <v>53.490566999999999</v>
      </c>
    </row>
    <row r="578" spans="1:3" x14ac:dyDescent="0.2">
      <c r="A578">
        <v>1579778790</v>
      </c>
      <c r="B578">
        <v>-2.2455096999999999</v>
      </c>
      <c r="C578">
        <v>53.490614999999998</v>
      </c>
    </row>
    <row r="579" spans="1:3" x14ac:dyDescent="0.2">
      <c r="A579">
        <v>1581871708</v>
      </c>
      <c r="B579">
        <v>-2.1818881000000001</v>
      </c>
      <c r="C579">
        <v>53.482773199999997</v>
      </c>
    </row>
    <row r="580" spans="1:3" x14ac:dyDescent="0.2">
      <c r="A580">
        <v>1581871709</v>
      </c>
      <c r="B580">
        <v>-2.1828957</v>
      </c>
      <c r="C580">
        <v>53.482813999999998</v>
      </c>
    </row>
    <row r="581" spans="1:3" x14ac:dyDescent="0.2">
      <c r="A581">
        <v>1581871718</v>
      </c>
      <c r="B581">
        <v>-2.1819834999999999</v>
      </c>
      <c r="C581">
        <v>53.482860100000003</v>
      </c>
    </row>
    <row r="582" spans="1:3" x14ac:dyDescent="0.2">
      <c r="A582">
        <v>1582599380</v>
      </c>
      <c r="B582">
        <v>-2.2107486000000001</v>
      </c>
      <c r="C582">
        <v>53.500990399999999</v>
      </c>
    </row>
    <row r="583" spans="1:3" x14ac:dyDescent="0.2">
      <c r="A583">
        <v>1582599382</v>
      </c>
      <c r="B583">
        <v>-2.2105424</v>
      </c>
      <c r="C583">
        <v>53.500991599999999</v>
      </c>
    </row>
    <row r="584" spans="1:3" x14ac:dyDescent="0.2">
      <c r="A584">
        <v>1582599419</v>
      </c>
      <c r="B584">
        <v>-2.2106518999999998</v>
      </c>
      <c r="C584">
        <v>53.501194400000003</v>
      </c>
    </row>
    <row r="585" spans="1:3" x14ac:dyDescent="0.2">
      <c r="A585">
        <v>1582599421</v>
      </c>
      <c r="B585">
        <v>-2.21055</v>
      </c>
      <c r="C585">
        <v>53.501194900000002</v>
      </c>
    </row>
    <row r="586" spans="1:3" x14ac:dyDescent="0.2">
      <c r="A586">
        <v>1582599441</v>
      </c>
      <c r="B586">
        <v>-2.2106518999999998</v>
      </c>
      <c r="C586">
        <v>53.501290699999998</v>
      </c>
    </row>
    <row r="587" spans="1:3" x14ac:dyDescent="0.2">
      <c r="A587">
        <v>1582900148</v>
      </c>
      <c r="B587">
        <v>-2.2201176999999999</v>
      </c>
      <c r="C587">
        <v>53.480849599999999</v>
      </c>
    </row>
    <row r="588" spans="1:3" x14ac:dyDescent="0.2">
      <c r="A588">
        <v>1582900150</v>
      </c>
      <c r="B588">
        <v>-2.2202004</v>
      </c>
      <c r="C588">
        <v>53.4809226</v>
      </c>
    </row>
    <row r="589" spans="1:3" x14ac:dyDescent="0.2">
      <c r="A589">
        <v>1582900152</v>
      </c>
      <c r="B589">
        <v>-2.2194389000000001</v>
      </c>
      <c r="C589">
        <v>53.481195800000002</v>
      </c>
    </row>
    <row r="590" spans="1:3" x14ac:dyDescent="0.2">
      <c r="A590">
        <v>1582900347</v>
      </c>
      <c r="B590">
        <v>-2.2123534999999999</v>
      </c>
      <c r="C590">
        <v>53.483092900000003</v>
      </c>
    </row>
    <row r="591" spans="1:3" x14ac:dyDescent="0.2">
      <c r="A591">
        <v>1582900360</v>
      </c>
      <c r="B591">
        <v>-2.2124508000000001</v>
      </c>
      <c r="C591">
        <v>53.483152799999999</v>
      </c>
    </row>
    <row r="592" spans="1:3" x14ac:dyDescent="0.2">
      <c r="A592">
        <v>1582900396</v>
      </c>
      <c r="B592">
        <v>-2.2117746999999999</v>
      </c>
      <c r="C592">
        <v>53.483473600000004</v>
      </c>
    </row>
    <row r="593" spans="1:9" x14ac:dyDescent="0.2">
      <c r="A593">
        <v>1586408619</v>
      </c>
      <c r="B593">
        <v>-2.1841157</v>
      </c>
      <c r="C593">
        <v>53.504104599999998</v>
      </c>
    </row>
    <row r="594" spans="1:9" x14ac:dyDescent="0.2">
      <c r="A594">
        <v>1586408623</v>
      </c>
      <c r="B594">
        <v>-2.1839675999999999</v>
      </c>
      <c r="C594">
        <v>53.504121400000002</v>
      </c>
    </row>
    <row r="595" spans="1:9" x14ac:dyDescent="0.2">
      <c r="A595">
        <v>1588976247</v>
      </c>
      <c r="B595">
        <v>-2.2541335999999998</v>
      </c>
      <c r="C595">
        <v>53.425188400000003</v>
      </c>
      <c r="E595" t="s">
        <v>16</v>
      </c>
      <c r="I595" t="s">
        <v>3</v>
      </c>
    </row>
    <row r="596" spans="1:9" x14ac:dyDescent="0.2">
      <c r="A596">
        <v>1588976452</v>
      </c>
      <c r="B596">
        <v>-2.2540884000000001</v>
      </c>
      <c r="C596">
        <v>53.425510000000003</v>
      </c>
      <c r="E596" t="s">
        <v>16</v>
      </c>
      <c r="I596" t="s">
        <v>3</v>
      </c>
    </row>
    <row r="597" spans="1:9" x14ac:dyDescent="0.2">
      <c r="A597">
        <v>1589937228</v>
      </c>
      <c r="B597">
        <v>-2.2540258999999998</v>
      </c>
      <c r="C597">
        <v>53.535861500000003</v>
      </c>
    </row>
    <row r="598" spans="1:9" x14ac:dyDescent="0.2">
      <c r="A598">
        <v>1601322973</v>
      </c>
      <c r="B598">
        <v>-2.2543986</v>
      </c>
      <c r="C598">
        <v>53.5359227</v>
      </c>
    </row>
    <row r="599" spans="1:9" x14ac:dyDescent="0.2">
      <c r="A599">
        <v>1601322976</v>
      </c>
      <c r="B599">
        <v>-2.2545096999999998</v>
      </c>
      <c r="C599">
        <v>53.535895199999999</v>
      </c>
    </row>
    <row r="600" spans="1:9" x14ac:dyDescent="0.2">
      <c r="A600">
        <v>1610739508</v>
      </c>
      <c r="B600">
        <v>-2.2720433999999998</v>
      </c>
      <c r="C600">
        <v>53.366911000000002</v>
      </c>
      <c r="E600" t="s">
        <v>10</v>
      </c>
      <c r="I600" t="s">
        <v>3</v>
      </c>
    </row>
    <row r="601" spans="1:9" x14ac:dyDescent="0.2">
      <c r="A601">
        <v>1610739520</v>
      </c>
      <c r="B601">
        <v>-2.2719662</v>
      </c>
      <c r="C601">
        <v>53.366990100000002</v>
      </c>
      <c r="E601" t="s">
        <v>10</v>
      </c>
      <c r="I601" t="s">
        <v>3</v>
      </c>
    </row>
    <row r="602" spans="1:9" x14ac:dyDescent="0.2">
      <c r="A602">
        <v>1612035967</v>
      </c>
      <c r="B602">
        <v>-2.2412024000000002</v>
      </c>
      <c r="C602">
        <v>53.517364600000001</v>
      </c>
    </row>
    <row r="603" spans="1:9" x14ac:dyDescent="0.2">
      <c r="A603">
        <v>1612035974</v>
      </c>
      <c r="B603">
        <v>-2.2411884</v>
      </c>
      <c r="C603">
        <v>53.517328200000001</v>
      </c>
    </row>
    <row r="604" spans="1:9" x14ac:dyDescent="0.2">
      <c r="A604">
        <v>1671887731</v>
      </c>
      <c r="B604">
        <v>-2.1744838</v>
      </c>
      <c r="C604">
        <v>53.461337800000003</v>
      </c>
      <c r="I604" t="s">
        <v>3</v>
      </c>
    </row>
    <row r="605" spans="1:9" x14ac:dyDescent="0.2">
      <c r="A605">
        <v>1673006174</v>
      </c>
      <c r="B605">
        <v>-2.2609121999999999</v>
      </c>
      <c r="C605">
        <v>53.474594099999997</v>
      </c>
    </row>
    <row r="606" spans="1:9" x14ac:dyDescent="0.2">
      <c r="A606">
        <v>1673006176</v>
      </c>
      <c r="B606">
        <v>-2.2610882999999999</v>
      </c>
      <c r="C606">
        <v>53.474835499999998</v>
      </c>
    </row>
    <row r="607" spans="1:9" x14ac:dyDescent="0.2">
      <c r="A607">
        <v>1673035176</v>
      </c>
      <c r="B607">
        <v>-2.1980808999999999</v>
      </c>
      <c r="C607">
        <v>53.454923899999997</v>
      </c>
      <c r="I607" t="s">
        <v>3</v>
      </c>
    </row>
    <row r="608" spans="1:9" x14ac:dyDescent="0.2">
      <c r="A608">
        <v>1674299623</v>
      </c>
      <c r="B608">
        <v>-2.2411998999999998</v>
      </c>
      <c r="C608">
        <v>53.474645500000001</v>
      </c>
    </row>
    <row r="609" spans="1:9" x14ac:dyDescent="0.2">
      <c r="A609">
        <v>1674299624</v>
      </c>
      <c r="B609">
        <v>-2.2415924999999999</v>
      </c>
      <c r="C609">
        <v>53.475096000000001</v>
      </c>
    </row>
    <row r="610" spans="1:9" x14ac:dyDescent="0.2">
      <c r="A610">
        <v>1674309233</v>
      </c>
      <c r="B610">
        <v>-2.2423793999999999</v>
      </c>
      <c r="C610">
        <v>53.476376999999999</v>
      </c>
    </row>
    <row r="611" spans="1:9" x14ac:dyDescent="0.2">
      <c r="A611">
        <v>1674309234</v>
      </c>
      <c r="B611">
        <v>-2.2427925000000002</v>
      </c>
      <c r="C611">
        <v>53.476417499999997</v>
      </c>
    </row>
    <row r="612" spans="1:9" x14ac:dyDescent="0.2">
      <c r="A612">
        <v>1674309235</v>
      </c>
      <c r="B612">
        <v>-2.2420162000000001</v>
      </c>
      <c r="C612">
        <v>53.476424000000002</v>
      </c>
    </row>
    <row r="613" spans="1:9" x14ac:dyDescent="0.2">
      <c r="A613">
        <v>1674309236</v>
      </c>
      <c r="B613">
        <v>-2.2418944999999999</v>
      </c>
      <c r="C613">
        <v>53.476472100000002</v>
      </c>
    </row>
    <row r="614" spans="1:9" x14ac:dyDescent="0.2">
      <c r="A614">
        <v>1674309237</v>
      </c>
      <c r="B614">
        <v>-2.2413812000000002</v>
      </c>
      <c r="C614">
        <v>53.476775600000003</v>
      </c>
    </row>
    <row r="615" spans="1:9" x14ac:dyDescent="0.2">
      <c r="A615">
        <v>1674309238</v>
      </c>
      <c r="B615">
        <v>-2.241028</v>
      </c>
      <c r="C615">
        <v>53.4769863</v>
      </c>
    </row>
    <row r="616" spans="1:9" x14ac:dyDescent="0.2">
      <c r="A616">
        <v>1674309239</v>
      </c>
      <c r="B616">
        <v>-2.2433843000000002</v>
      </c>
      <c r="C616">
        <v>53.477127099999997</v>
      </c>
    </row>
    <row r="617" spans="1:9" x14ac:dyDescent="0.2">
      <c r="A617">
        <v>1674309240</v>
      </c>
      <c r="B617">
        <v>-2.2435130000000001</v>
      </c>
      <c r="C617">
        <v>53.477221200000002</v>
      </c>
    </row>
    <row r="618" spans="1:9" x14ac:dyDescent="0.2">
      <c r="A618">
        <v>1674309243</v>
      </c>
      <c r="B618">
        <v>-2.2440185000000001</v>
      </c>
      <c r="C618">
        <v>53.477487099999998</v>
      </c>
    </row>
    <row r="619" spans="1:9" x14ac:dyDescent="0.2">
      <c r="A619">
        <v>1674498312</v>
      </c>
      <c r="B619">
        <v>-2.2027587</v>
      </c>
      <c r="C619">
        <v>53.459088999999999</v>
      </c>
      <c r="I619" t="s">
        <v>3</v>
      </c>
    </row>
    <row r="620" spans="1:9" x14ac:dyDescent="0.2">
      <c r="A620">
        <v>1674498316</v>
      </c>
      <c r="B620">
        <v>-2.2028430999999999</v>
      </c>
      <c r="C620">
        <v>53.4591201</v>
      </c>
      <c r="I620" t="s">
        <v>3</v>
      </c>
    </row>
    <row r="621" spans="1:9" x14ac:dyDescent="0.2">
      <c r="A621">
        <v>1674499735</v>
      </c>
      <c r="B621">
        <v>-2.2028981000000001</v>
      </c>
      <c r="C621">
        <v>53.459217799999998</v>
      </c>
      <c r="I621" t="s">
        <v>3</v>
      </c>
    </row>
    <row r="622" spans="1:9" x14ac:dyDescent="0.2">
      <c r="A622">
        <v>1676762635</v>
      </c>
      <c r="B622">
        <v>-2.2069359999999998</v>
      </c>
      <c r="C622">
        <v>53.534030999999999</v>
      </c>
    </row>
    <row r="623" spans="1:9" x14ac:dyDescent="0.2">
      <c r="A623">
        <v>1678236561</v>
      </c>
      <c r="B623">
        <v>-2.2043624999999998</v>
      </c>
      <c r="C623">
        <v>53.441150299999997</v>
      </c>
      <c r="E623" t="s">
        <v>13</v>
      </c>
      <c r="I623" t="s">
        <v>3</v>
      </c>
    </row>
    <row r="624" spans="1:9" x14ac:dyDescent="0.2">
      <c r="A624">
        <v>1680007906</v>
      </c>
      <c r="B624">
        <v>-2.2825730000000002</v>
      </c>
      <c r="C624">
        <v>53.368415599999999</v>
      </c>
    </row>
    <row r="625" spans="1:9" x14ac:dyDescent="0.2">
      <c r="A625">
        <v>1680588907</v>
      </c>
      <c r="B625">
        <v>-2.2695215000000002</v>
      </c>
      <c r="C625">
        <v>53.361019900000002</v>
      </c>
      <c r="E625" t="s">
        <v>15</v>
      </c>
      <c r="I625" t="s">
        <v>3</v>
      </c>
    </row>
    <row r="626" spans="1:9" x14ac:dyDescent="0.2">
      <c r="A626">
        <v>1680588925</v>
      </c>
      <c r="B626">
        <v>-2.2691094000000001</v>
      </c>
      <c r="C626">
        <v>53.361196399999997</v>
      </c>
      <c r="E626" t="s">
        <v>15</v>
      </c>
      <c r="I626" t="s">
        <v>3</v>
      </c>
    </row>
    <row r="627" spans="1:9" x14ac:dyDescent="0.2">
      <c r="A627">
        <v>1680588931</v>
      </c>
      <c r="B627">
        <v>-2.2692016000000002</v>
      </c>
      <c r="C627">
        <v>53.361242599999997</v>
      </c>
      <c r="E627" t="s">
        <v>15</v>
      </c>
      <c r="I627" t="s">
        <v>3</v>
      </c>
    </row>
    <row r="628" spans="1:9" x14ac:dyDescent="0.2">
      <c r="A628">
        <v>1680589049</v>
      </c>
      <c r="B628">
        <v>-2.2696819000000001</v>
      </c>
      <c r="C628">
        <v>53.363149800000002</v>
      </c>
      <c r="E628" t="s">
        <v>15</v>
      </c>
      <c r="I628" t="s">
        <v>3</v>
      </c>
    </row>
    <row r="629" spans="1:9" x14ac:dyDescent="0.2">
      <c r="A629">
        <v>1680589084</v>
      </c>
      <c r="B629">
        <v>-2.2696537999999999</v>
      </c>
      <c r="C629">
        <v>53.363285300000001</v>
      </c>
      <c r="E629" t="s">
        <v>15</v>
      </c>
      <c r="I629" t="s">
        <v>3</v>
      </c>
    </row>
    <row r="630" spans="1:9" x14ac:dyDescent="0.2">
      <c r="A630">
        <v>1680589090</v>
      </c>
      <c r="B630">
        <v>-2.2728171000000001</v>
      </c>
      <c r="C630">
        <v>53.363312700000002</v>
      </c>
      <c r="E630" t="s">
        <v>15</v>
      </c>
      <c r="I630" t="s">
        <v>3</v>
      </c>
    </row>
    <row r="631" spans="1:9" x14ac:dyDescent="0.2">
      <c r="A631">
        <v>1680589145</v>
      </c>
      <c r="B631">
        <v>-2.2728513000000001</v>
      </c>
      <c r="C631">
        <v>53.3642301</v>
      </c>
      <c r="E631" t="s">
        <v>15</v>
      </c>
      <c r="I631" t="s">
        <v>3</v>
      </c>
    </row>
    <row r="632" spans="1:9" x14ac:dyDescent="0.2">
      <c r="A632">
        <v>1680589168</v>
      </c>
      <c r="B632">
        <v>-2.2712541000000002</v>
      </c>
      <c r="C632">
        <v>53.364626000000001</v>
      </c>
      <c r="E632" t="s">
        <v>15</v>
      </c>
      <c r="I632" t="s">
        <v>3</v>
      </c>
    </row>
    <row r="633" spans="1:9" x14ac:dyDescent="0.2">
      <c r="A633">
        <v>1680589235</v>
      </c>
      <c r="B633">
        <v>-2.273463</v>
      </c>
      <c r="C633">
        <v>53.364922200000002</v>
      </c>
    </row>
    <row r="634" spans="1:9" x14ac:dyDescent="0.2">
      <c r="A634">
        <v>1680589236</v>
      </c>
      <c r="B634">
        <v>-2.2732239999999999</v>
      </c>
      <c r="C634">
        <v>53.364983799999997</v>
      </c>
    </row>
    <row r="635" spans="1:9" x14ac:dyDescent="0.2">
      <c r="A635">
        <v>1680589241</v>
      </c>
      <c r="B635">
        <v>-2.2734931</v>
      </c>
      <c r="C635">
        <v>53.365042099999997</v>
      </c>
    </row>
    <row r="636" spans="1:9" x14ac:dyDescent="0.2">
      <c r="A636">
        <v>1680589242</v>
      </c>
      <c r="B636">
        <v>-2.2732359999999998</v>
      </c>
      <c r="C636">
        <v>53.365038300000002</v>
      </c>
    </row>
    <row r="637" spans="1:9" x14ac:dyDescent="0.2">
      <c r="A637">
        <v>1680589261</v>
      </c>
      <c r="B637">
        <v>-2.2738388999999999</v>
      </c>
      <c r="C637">
        <v>53.365163099999997</v>
      </c>
      <c r="E637" t="s">
        <v>15</v>
      </c>
      <c r="I637" t="s">
        <v>3</v>
      </c>
    </row>
    <row r="638" spans="1:9" x14ac:dyDescent="0.2">
      <c r="A638">
        <v>1680589265</v>
      </c>
      <c r="B638">
        <v>-2.2736513</v>
      </c>
      <c r="C638">
        <v>53.365164700000001</v>
      </c>
      <c r="E638" t="s">
        <v>15</v>
      </c>
      <c r="I638" t="s">
        <v>3</v>
      </c>
    </row>
    <row r="639" spans="1:9" x14ac:dyDescent="0.2">
      <c r="A639">
        <v>1680589317</v>
      </c>
      <c r="B639">
        <v>-2.2735634</v>
      </c>
      <c r="C639">
        <v>53.3658334</v>
      </c>
      <c r="E639" t="s">
        <v>15</v>
      </c>
      <c r="I639" t="s">
        <v>3</v>
      </c>
    </row>
    <row r="640" spans="1:9" x14ac:dyDescent="0.2">
      <c r="A640">
        <v>1680589358</v>
      </c>
      <c r="B640">
        <v>-2.2730860000000002</v>
      </c>
      <c r="C640">
        <v>53.3661174</v>
      </c>
      <c r="E640" t="s">
        <v>14</v>
      </c>
      <c r="I640" t="s">
        <v>3</v>
      </c>
    </row>
    <row r="641" spans="1:9" x14ac:dyDescent="0.2">
      <c r="A641">
        <v>1680589393</v>
      </c>
      <c r="B641">
        <v>-2.2658182999999998</v>
      </c>
      <c r="C641">
        <v>53.366937499999999</v>
      </c>
      <c r="E641" t="s">
        <v>15</v>
      </c>
      <c r="I641" t="s">
        <v>3</v>
      </c>
    </row>
    <row r="642" spans="1:9" x14ac:dyDescent="0.2">
      <c r="A642">
        <v>1680589487</v>
      </c>
      <c r="B642">
        <v>-2.2741093999999999</v>
      </c>
      <c r="C642">
        <v>53.368281500000002</v>
      </c>
      <c r="E642" t="s">
        <v>14</v>
      </c>
      <c r="I642" t="s">
        <v>3</v>
      </c>
    </row>
    <row r="643" spans="1:9" x14ac:dyDescent="0.2">
      <c r="A643">
        <v>1680589510</v>
      </c>
      <c r="B643">
        <v>-2.2741758000000001</v>
      </c>
      <c r="C643">
        <v>53.368287700000003</v>
      </c>
      <c r="E643" t="s">
        <v>14</v>
      </c>
      <c r="I643" t="s">
        <v>3</v>
      </c>
    </row>
    <row r="644" spans="1:9" x14ac:dyDescent="0.2">
      <c r="A644">
        <v>1680913019</v>
      </c>
      <c r="B644">
        <v>-2.2790981000000001</v>
      </c>
      <c r="C644">
        <v>53.367842799999998</v>
      </c>
    </row>
    <row r="645" spans="1:9" x14ac:dyDescent="0.2">
      <c r="A645">
        <v>1680923155</v>
      </c>
      <c r="B645">
        <v>-2.2259579999999999</v>
      </c>
      <c r="C645">
        <v>53.4766622</v>
      </c>
      <c r="E645" t="s">
        <v>15</v>
      </c>
      <c r="I645" t="s">
        <v>3</v>
      </c>
    </row>
    <row r="646" spans="1:9" x14ac:dyDescent="0.2">
      <c r="A646">
        <v>1680923324</v>
      </c>
      <c r="B646">
        <v>-2.2276470000000002</v>
      </c>
      <c r="C646">
        <v>53.477123499999998</v>
      </c>
      <c r="E646" t="s">
        <v>15</v>
      </c>
      <c r="I646" t="s">
        <v>3</v>
      </c>
    </row>
    <row r="647" spans="1:9" x14ac:dyDescent="0.2">
      <c r="A647">
        <v>1680923334</v>
      </c>
      <c r="B647">
        <v>-2.2277746</v>
      </c>
      <c r="C647">
        <v>53.477152599999997</v>
      </c>
      <c r="E647" t="s">
        <v>15</v>
      </c>
      <c r="I647" t="s">
        <v>3</v>
      </c>
    </row>
    <row r="648" spans="1:9" x14ac:dyDescent="0.2">
      <c r="A648">
        <v>1680923381</v>
      </c>
      <c r="B648">
        <v>-2.2303856999999998</v>
      </c>
      <c r="C648">
        <v>53.477766799999998</v>
      </c>
      <c r="E648" t="s">
        <v>15</v>
      </c>
      <c r="I648" t="s">
        <v>3</v>
      </c>
    </row>
    <row r="649" spans="1:9" x14ac:dyDescent="0.2">
      <c r="A649">
        <v>1680923399</v>
      </c>
      <c r="B649">
        <v>-2.2305166999999999</v>
      </c>
      <c r="C649">
        <v>53.477967100000001</v>
      </c>
      <c r="E649" t="s">
        <v>15</v>
      </c>
      <c r="I649" t="s">
        <v>3</v>
      </c>
    </row>
    <row r="650" spans="1:9" x14ac:dyDescent="0.2">
      <c r="A650">
        <v>1681232990</v>
      </c>
      <c r="B650">
        <v>-2.2365439999999999</v>
      </c>
      <c r="C650">
        <v>53.476007600000003</v>
      </c>
    </row>
    <row r="651" spans="1:9" x14ac:dyDescent="0.2">
      <c r="A651">
        <v>1681233028</v>
      </c>
      <c r="B651">
        <v>-2.2365298</v>
      </c>
      <c r="C651">
        <v>53.4766221</v>
      </c>
    </row>
    <row r="652" spans="1:9" x14ac:dyDescent="0.2">
      <c r="A652">
        <v>1681235944</v>
      </c>
      <c r="B652">
        <v>-2.2340338000000002</v>
      </c>
      <c r="C652">
        <v>53.4785282</v>
      </c>
    </row>
    <row r="653" spans="1:9" x14ac:dyDescent="0.2">
      <c r="A653">
        <v>1681235945</v>
      </c>
      <c r="B653">
        <v>-2.2341403999999998</v>
      </c>
      <c r="C653">
        <v>53.478678899999998</v>
      </c>
    </row>
    <row r="654" spans="1:9" x14ac:dyDescent="0.2">
      <c r="A654">
        <v>1681235947</v>
      </c>
      <c r="B654">
        <v>-2.2351021000000002</v>
      </c>
      <c r="C654">
        <v>53.479438899999998</v>
      </c>
    </row>
    <row r="655" spans="1:9" x14ac:dyDescent="0.2">
      <c r="A655">
        <v>1681236042</v>
      </c>
      <c r="B655">
        <v>-2.2355358000000001</v>
      </c>
      <c r="C655">
        <v>53.4797698</v>
      </c>
    </row>
    <row r="656" spans="1:9" x14ac:dyDescent="0.2">
      <c r="A656">
        <v>1681245217</v>
      </c>
      <c r="B656">
        <v>-2.2371515999999998</v>
      </c>
      <c r="C656">
        <v>53.479495300000004</v>
      </c>
    </row>
    <row r="657" spans="1:9" x14ac:dyDescent="0.2">
      <c r="A657">
        <v>1681248387</v>
      </c>
      <c r="B657">
        <v>-2.2385644999999998</v>
      </c>
      <c r="C657">
        <v>53.476709</v>
      </c>
    </row>
    <row r="658" spans="1:9" x14ac:dyDescent="0.2">
      <c r="A658">
        <v>1681248388</v>
      </c>
      <c r="B658">
        <v>-2.2376754999999999</v>
      </c>
      <c r="C658">
        <v>53.477291800000003</v>
      </c>
    </row>
    <row r="659" spans="1:9" x14ac:dyDescent="0.2">
      <c r="A659">
        <v>1681248394</v>
      </c>
      <c r="B659">
        <v>-2.2366666999999998</v>
      </c>
      <c r="C659">
        <v>53.477914400000003</v>
      </c>
    </row>
    <row r="660" spans="1:9" x14ac:dyDescent="0.2">
      <c r="A660">
        <v>1681248396</v>
      </c>
      <c r="B660">
        <v>-2.2355936999999999</v>
      </c>
      <c r="C660">
        <v>53.478591299999998</v>
      </c>
    </row>
    <row r="661" spans="1:9" x14ac:dyDescent="0.2">
      <c r="A661">
        <v>1681248400</v>
      </c>
      <c r="B661">
        <v>-2.2346954999999999</v>
      </c>
      <c r="C661">
        <v>53.479119799999999</v>
      </c>
    </row>
    <row r="662" spans="1:9" x14ac:dyDescent="0.2">
      <c r="A662">
        <v>1681248402</v>
      </c>
      <c r="B662">
        <v>-2.2352780000000001</v>
      </c>
      <c r="C662">
        <v>53.479567000000003</v>
      </c>
    </row>
    <row r="663" spans="1:9" x14ac:dyDescent="0.2">
      <c r="A663">
        <v>1681252685</v>
      </c>
      <c r="B663">
        <v>-2.2378646</v>
      </c>
      <c r="C663">
        <v>53.476425300000002</v>
      </c>
    </row>
    <row r="664" spans="1:9" x14ac:dyDescent="0.2">
      <c r="A664">
        <v>1681252686</v>
      </c>
      <c r="B664">
        <v>-2.2370606999999998</v>
      </c>
      <c r="C664">
        <v>53.476925999999999</v>
      </c>
    </row>
    <row r="665" spans="1:9" x14ac:dyDescent="0.2">
      <c r="A665">
        <v>1681256390</v>
      </c>
      <c r="B665">
        <v>-2.2373623</v>
      </c>
      <c r="C665">
        <v>53.477092900000002</v>
      </c>
    </row>
    <row r="666" spans="1:9" x14ac:dyDescent="0.2">
      <c r="A666">
        <v>1681256392</v>
      </c>
      <c r="B666">
        <v>-2.2391676</v>
      </c>
      <c r="C666">
        <v>53.478127700000002</v>
      </c>
    </row>
    <row r="667" spans="1:9" x14ac:dyDescent="0.2">
      <c r="A667">
        <v>1681662598</v>
      </c>
      <c r="B667">
        <v>-2.2229196</v>
      </c>
      <c r="C667">
        <v>53.452883</v>
      </c>
      <c r="E667" t="s">
        <v>10</v>
      </c>
      <c r="I667" t="s">
        <v>3</v>
      </c>
    </row>
    <row r="668" spans="1:9" x14ac:dyDescent="0.2">
      <c r="A668">
        <v>1683197662</v>
      </c>
      <c r="B668">
        <v>-2.2412356999999998</v>
      </c>
      <c r="C668">
        <v>53.472866000000003</v>
      </c>
    </row>
    <row r="669" spans="1:9" x14ac:dyDescent="0.2">
      <c r="A669">
        <v>1685993919</v>
      </c>
      <c r="B669">
        <v>-2.2385047</v>
      </c>
      <c r="C669">
        <v>53.487194899999999</v>
      </c>
      <c r="E669" t="s">
        <v>10</v>
      </c>
      <c r="I669" t="s">
        <v>3</v>
      </c>
    </row>
    <row r="670" spans="1:9" x14ac:dyDescent="0.2">
      <c r="A670">
        <v>1687140461</v>
      </c>
      <c r="B670">
        <v>-2.2373747000000002</v>
      </c>
      <c r="C670">
        <v>53.475805700000002</v>
      </c>
    </row>
    <row r="671" spans="1:9" x14ac:dyDescent="0.2">
      <c r="A671">
        <v>1712976266</v>
      </c>
      <c r="B671">
        <v>-2.2302830999999999</v>
      </c>
      <c r="C671">
        <v>53.4948081</v>
      </c>
    </row>
    <row r="672" spans="1:9" x14ac:dyDescent="0.2">
      <c r="A672">
        <v>1712976276</v>
      </c>
      <c r="B672">
        <v>-2.2297788000000001</v>
      </c>
      <c r="C672">
        <v>53.494635799999998</v>
      </c>
    </row>
    <row r="673" spans="1:3" x14ac:dyDescent="0.2">
      <c r="A673">
        <v>1713032187</v>
      </c>
      <c r="B673">
        <v>-2.2289900999999999</v>
      </c>
      <c r="C673">
        <v>53.493959699999998</v>
      </c>
    </row>
    <row r="674" spans="1:3" x14ac:dyDescent="0.2">
      <c r="A674">
        <v>1713032226</v>
      </c>
      <c r="B674">
        <v>-2.2279935000000002</v>
      </c>
      <c r="C674">
        <v>53.494186200000001</v>
      </c>
    </row>
    <row r="675" spans="1:3" x14ac:dyDescent="0.2">
      <c r="A675">
        <v>1713500699</v>
      </c>
      <c r="B675">
        <v>-2.2222681999999998</v>
      </c>
      <c r="C675">
        <v>53.496593099999998</v>
      </c>
    </row>
    <row r="676" spans="1:3" x14ac:dyDescent="0.2">
      <c r="A676">
        <v>1713500744</v>
      </c>
      <c r="B676">
        <v>-2.2223255000000002</v>
      </c>
      <c r="C676">
        <v>53.4970736</v>
      </c>
    </row>
    <row r="677" spans="1:3" x14ac:dyDescent="0.2">
      <c r="A677">
        <v>1713504523</v>
      </c>
      <c r="B677">
        <v>-2.2258458000000001</v>
      </c>
      <c r="C677">
        <v>53.494345000000003</v>
      </c>
    </row>
    <row r="678" spans="1:3" x14ac:dyDescent="0.2">
      <c r="A678">
        <v>1713504524</v>
      </c>
      <c r="B678">
        <v>-2.2259446999999999</v>
      </c>
      <c r="C678">
        <v>53.494373699999997</v>
      </c>
    </row>
    <row r="679" spans="1:3" x14ac:dyDescent="0.2">
      <c r="A679">
        <v>1715126449</v>
      </c>
      <c r="B679">
        <v>-2.2253737999999998</v>
      </c>
      <c r="C679">
        <v>53.494226599999998</v>
      </c>
    </row>
    <row r="680" spans="1:3" x14ac:dyDescent="0.2">
      <c r="A680">
        <v>1716654181</v>
      </c>
      <c r="B680">
        <v>-2.2242517999999998</v>
      </c>
      <c r="C680">
        <v>53.496074399999998</v>
      </c>
    </row>
    <row r="681" spans="1:3" x14ac:dyDescent="0.2">
      <c r="A681">
        <v>1716654190</v>
      </c>
      <c r="B681">
        <v>-2.2245200000000001</v>
      </c>
      <c r="C681">
        <v>53.496243499999999</v>
      </c>
    </row>
    <row r="682" spans="1:3" x14ac:dyDescent="0.2">
      <c r="A682">
        <v>1716654239</v>
      </c>
      <c r="B682">
        <v>-2.2227755999999999</v>
      </c>
      <c r="C682">
        <v>53.496147499999999</v>
      </c>
    </row>
    <row r="683" spans="1:3" x14ac:dyDescent="0.2">
      <c r="A683">
        <v>1750905458</v>
      </c>
      <c r="B683">
        <v>-2.2492230000000002</v>
      </c>
      <c r="C683">
        <v>53.449248300000001</v>
      </c>
    </row>
    <row r="684" spans="1:3" x14ac:dyDescent="0.2">
      <c r="A684">
        <v>1766133906</v>
      </c>
      <c r="B684">
        <v>-2.2609758000000002</v>
      </c>
      <c r="C684">
        <v>53.474675499999996</v>
      </c>
    </row>
    <row r="685" spans="1:3" x14ac:dyDescent="0.2">
      <c r="A685">
        <v>1766133989</v>
      </c>
      <c r="B685">
        <v>-2.2612211000000002</v>
      </c>
      <c r="C685">
        <v>53.475097099999999</v>
      </c>
    </row>
    <row r="686" spans="1:3" x14ac:dyDescent="0.2">
      <c r="A686">
        <v>1766134169</v>
      </c>
      <c r="B686">
        <v>-2.2611718999999999</v>
      </c>
      <c r="C686">
        <v>53.4749871</v>
      </c>
    </row>
    <row r="687" spans="1:3" x14ac:dyDescent="0.2">
      <c r="A687">
        <v>1770566052</v>
      </c>
      <c r="B687">
        <v>-2.2503682</v>
      </c>
      <c r="C687">
        <v>53.496593500000003</v>
      </c>
    </row>
    <row r="688" spans="1:3" x14ac:dyDescent="0.2">
      <c r="A688">
        <v>1770566057</v>
      </c>
      <c r="B688">
        <v>-2.2503152000000002</v>
      </c>
      <c r="C688">
        <v>53.496665900000004</v>
      </c>
    </row>
    <row r="689" spans="1:9" x14ac:dyDescent="0.2">
      <c r="A689">
        <v>1770566081</v>
      </c>
      <c r="B689">
        <v>-2.2502211999999999</v>
      </c>
      <c r="C689">
        <v>53.4967197</v>
      </c>
    </row>
    <row r="690" spans="1:9" x14ac:dyDescent="0.2">
      <c r="A690">
        <v>1770566082</v>
      </c>
      <c r="B690">
        <v>-2.2502776999999998</v>
      </c>
      <c r="C690">
        <v>53.496655199999999</v>
      </c>
    </row>
    <row r="691" spans="1:9" x14ac:dyDescent="0.2">
      <c r="A691">
        <v>1770566083</v>
      </c>
      <c r="B691">
        <v>-2.2503524000000001</v>
      </c>
      <c r="C691">
        <v>53.496615200000001</v>
      </c>
    </row>
    <row r="692" spans="1:9" x14ac:dyDescent="0.2">
      <c r="A692">
        <v>1770588016</v>
      </c>
      <c r="B692">
        <v>-2.2421966000000002</v>
      </c>
      <c r="C692">
        <v>53.500070399999998</v>
      </c>
      <c r="E692" t="s">
        <v>16</v>
      </c>
      <c r="I692" t="s">
        <v>3</v>
      </c>
    </row>
    <row r="693" spans="1:9" x14ac:dyDescent="0.2">
      <c r="A693">
        <v>1770646966</v>
      </c>
      <c r="B693">
        <v>-2.2534089000000002</v>
      </c>
      <c r="C693">
        <v>53.4971757</v>
      </c>
      <c r="E693" t="s">
        <v>10</v>
      </c>
      <c r="I693" t="s">
        <v>3</v>
      </c>
    </row>
    <row r="694" spans="1:9" x14ac:dyDescent="0.2">
      <c r="A694">
        <v>1770646987</v>
      </c>
      <c r="B694">
        <v>-2.2488522</v>
      </c>
      <c r="C694">
        <v>53.492200099999998</v>
      </c>
      <c r="E694" t="s">
        <v>10</v>
      </c>
      <c r="I694" t="s">
        <v>3</v>
      </c>
    </row>
    <row r="695" spans="1:9" x14ac:dyDescent="0.2">
      <c r="A695">
        <v>1772707030</v>
      </c>
      <c r="B695">
        <v>-2.2151641</v>
      </c>
      <c r="C695">
        <v>53.499493200000003</v>
      </c>
      <c r="E695" t="s">
        <v>10</v>
      </c>
      <c r="I695" t="s">
        <v>3</v>
      </c>
    </row>
    <row r="696" spans="1:9" x14ac:dyDescent="0.2">
      <c r="A696">
        <v>1773778172</v>
      </c>
      <c r="B696">
        <v>-2.2500407999999998</v>
      </c>
      <c r="C696">
        <v>53.503418600000003</v>
      </c>
      <c r="E696" t="s">
        <v>13</v>
      </c>
      <c r="I696" t="s">
        <v>3</v>
      </c>
    </row>
    <row r="697" spans="1:9" x14ac:dyDescent="0.2">
      <c r="A697">
        <v>1780288177</v>
      </c>
      <c r="B697">
        <v>-2.2404278999999998</v>
      </c>
      <c r="C697">
        <v>53.499253899999999</v>
      </c>
    </row>
    <row r="698" spans="1:9" x14ac:dyDescent="0.2">
      <c r="A698">
        <v>1780288191</v>
      </c>
      <c r="B698">
        <v>-2.2375381000000001</v>
      </c>
      <c r="C698">
        <v>53.497642200000001</v>
      </c>
    </row>
    <row r="699" spans="1:9" x14ac:dyDescent="0.2">
      <c r="A699">
        <v>1780288192</v>
      </c>
      <c r="B699">
        <v>-2.2394408000000001</v>
      </c>
      <c r="C699">
        <v>53.498794400000001</v>
      </c>
    </row>
    <row r="700" spans="1:9" x14ac:dyDescent="0.2">
      <c r="A700">
        <v>1780288195</v>
      </c>
      <c r="B700">
        <v>-2.2380246000000001</v>
      </c>
      <c r="C700">
        <v>53.497958400000002</v>
      </c>
    </row>
    <row r="701" spans="1:9" x14ac:dyDescent="0.2">
      <c r="A701">
        <v>1780288224</v>
      </c>
      <c r="B701">
        <v>-2.2373493</v>
      </c>
      <c r="C701">
        <v>53.497523800000003</v>
      </c>
      <c r="I701" t="s">
        <v>10</v>
      </c>
    </row>
    <row r="702" spans="1:9" x14ac:dyDescent="0.2">
      <c r="A702">
        <v>1780288231</v>
      </c>
      <c r="B702">
        <v>-2.2392726999999999</v>
      </c>
      <c r="C702">
        <v>53.498702000000002</v>
      </c>
    </row>
    <row r="703" spans="1:9" x14ac:dyDescent="0.2">
      <c r="A703">
        <v>1783740490</v>
      </c>
      <c r="B703">
        <v>-2.2225685999999998</v>
      </c>
      <c r="C703">
        <v>53.496067600000003</v>
      </c>
    </row>
    <row r="704" spans="1:9" x14ac:dyDescent="0.2">
      <c r="A704">
        <v>1783740493</v>
      </c>
      <c r="B704">
        <v>-2.2222268999999999</v>
      </c>
      <c r="C704">
        <v>53.497669799999997</v>
      </c>
    </row>
    <row r="705" spans="1:3" x14ac:dyDescent="0.2">
      <c r="A705">
        <v>1783740500</v>
      </c>
      <c r="B705">
        <v>-2.2215343000000001</v>
      </c>
      <c r="C705">
        <v>53.496892299999999</v>
      </c>
    </row>
    <row r="706" spans="1:3" x14ac:dyDescent="0.2">
      <c r="A706">
        <v>1783740504</v>
      </c>
      <c r="B706">
        <v>-2.2220776999999998</v>
      </c>
      <c r="C706">
        <v>53.496479999999998</v>
      </c>
    </row>
    <row r="707" spans="1:3" x14ac:dyDescent="0.2">
      <c r="A707">
        <v>1783740508</v>
      </c>
      <c r="B707">
        <v>-2.2222116000000001</v>
      </c>
      <c r="C707">
        <v>53.497138399999997</v>
      </c>
    </row>
    <row r="708" spans="1:3" x14ac:dyDescent="0.2">
      <c r="A708">
        <v>1783780217</v>
      </c>
      <c r="B708">
        <v>-2.2240006999999999</v>
      </c>
      <c r="C708">
        <v>53.500355999999996</v>
      </c>
    </row>
    <row r="709" spans="1:3" x14ac:dyDescent="0.2">
      <c r="A709">
        <v>1783780247</v>
      </c>
      <c r="B709">
        <v>-2.2242389</v>
      </c>
      <c r="C709">
        <v>53.501791599999997</v>
      </c>
    </row>
    <row r="710" spans="1:3" x14ac:dyDescent="0.2">
      <c r="A710">
        <v>1783780259</v>
      </c>
      <c r="B710">
        <v>-2.2242758999999999</v>
      </c>
      <c r="C710">
        <v>53.501983299999999</v>
      </c>
    </row>
    <row r="711" spans="1:3" x14ac:dyDescent="0.2">
      <c r="A711">
        <v>1783780284</v>
      </c>
      <c r="B711">
        <v>-2.2243210000000002</v>
      </c>
      <c r="C711">
        <v>53.5002742</v>
      </c>
    </row>
    <row r="712" spans="1:3" x14ac:dyDescent="0.2">
      <c r="A712">
        <v>1783780317</v>
      </c>
      <c r="B712">
        <v>-2.2242636</v>
      </c>
      <c r="C712">
        <v>53.501874800000003</v>
      </c>
    </row>
    <row r="713" spans="1:3" x14ac:dyDescent="0.2">
      <c r="A713">
        <v>1783807783</v>
      </c>
      <c r="B713">
        <v>-2.2198886</v>
      </c>
      <c r="C713">
        <v>53.511598800000002</v>
      </c>
    </row>
    <row r="714" spans="1:3" x14ac:dyDescent="0.2">
      <c r="A714">
        <v>1783807869</v>
      </c>
      <c r="B714">
        <v>-2.2185236000000002</v>
      </c>
      <c r="C714">
        <v>53.512097900000001</v>
      </c>
    </row>
    <row r="715" spans="1:3" x14ac:dyDescent="0.2">
      <c r="A715">
        <v>1783807887</v>
      </c>
      <c r="B715">
        <v>-2.2196088</v>
      </c>
      <c r="C715">
        <v>53.511690199999997</v>
      </c>
    </row>
    <row r="716" spans="1:3" x14ac:dyDescent="0.2">
      <c r="A716">
        <v>1783921932</v>
      </c>
      <c r="B716">
        <v>-2.2203499</v>
      </c>
      <c r="C716">
        <v>53.514447400000002</v>
      </c>
    </row>
    <row r="717" spans="1:3" x14ac:dyDescent="0.2">
      <c r="A717">
        <v>1783921957</v>
      </c>
      <c r="B717">
        <v>-2.2197330000000002</v>
      </c>
      <c r="C717">
        <v>53.515200200000002</v>
      </c>
    </row>
    <row r="718" spans="1:3" x14ac:dyDescent="0.2">
      <c r="A718">
        <v>1783921967</v>
      </c>
      <c r="B718">
        <v>-2.2197116000000001</v>
      </c>
      <c r="C718">
        <v>53.513962599999999</v>
      </c>
    </row>
    <row r="719" spans="1:3" x14ac:dyDescent="0.2">
      <c r="A719">
        <v>1783921971</v>
      </c>
      <c r="B719">
        <v>-2.2194326000000002</v>
      </c>
      <c r="C719">
        <v>53.513924299999999</v>
      </c>
    </row>
    <row r="720" spans="1:3" x14ac:dyDescent="0.2">
      <c r="A720">
        <v>1783921983</v>
      </c>
      <c r="B720">
        <v>-2.2199369</v>
      </c>
      <c r="C720">
        <v>53.513946599999997</v>
      </c>
    </row>
    <row r="721" spans="1:3" x14ac:dyDescent="0.2">
      <c r="A721">
        <v>1783921984</v>
      </c>
      <c r="B721">
        <v>-2.2201787999999998</v>
      </c>
      <c r="C721">
        <v>53.514459199999997</v>
      </c>
    </row>
    <row r="722" spans="1:3" x14ac:dyDescent="0.2">
      <c r="A722">
        <v>1783921985</v>
      </c>
      <c r="B722">
        <v>-2.2195399</v>
      </c>
      <c r="C722">
        <v>53.513956200000003</v>
      </c>
    </row>
    <row r="723" spans="1:3" x14ac:dyDescent="0.2">
      <c r="A723">
        <v>1783921990</v>
      </c>
      <c r="B723">
        <v>-2.2194058000000001</v>
      </c>
      <c r="C723">
        <v>53.513863700000002</v>
      </c>
    </row>
    <row r="724" spans="1:3" x14ac:dyDescent="0.2">
      <c r="A724">
        <v>1783921994</v>
      </c>
      <c r="B724">
        <v>-2.2193735999999999</v>
      </c>
      <c r="C724">
        <v>53.513806199999998</v>
      </c>
    </row>
    <row r="725" spans="1:3" x14ac:dyDescent="0.2">
      <c r="A725">
        <v>1783922000</v>
      </c>
      <c r="B725">
        <v>-2.2199797999999999</v>
      </c>
      <c r="C725">
        <v>53.513927500000001</v>
      </c>
    </row>
    <row r="726" spans="1:3" x14ac:dyDescent="0.2">
      <c r="A726">
        <v>1783922012</v>
      </c>
      <c r="B726">
        <v>-2.2201032000000001</v>
      </c>
      <c r="C726">
        <v>53.513927500000001</v>
      </c>
    </row>
    <row r="727" spans="1:3" x14ac:dyDescent="0.2">
      <c r="A727">
        <v>1783922019</v>
      </c>
      <c r="B727">
        <v>-2.2200978</v>
      </c>
      <c r="C727">
        <v>53.513994400000001</v>
      </c>
    </row>
    <row r="728" spans="1:3" x14ac:dyDescent="0.2">
      <c r="A728">
        <v>1783922022</v>
      </c>
      <c r="B728">
        <v>-2.2200172999999999</v>
      </c>
      <c r="C728">
        <v>53.514536700000001</v>
      </c>
    </row>
    <row r="729" spans="1:3" x14ac:dyDescent="0.2">
      <c r="A729">
        <v>1783922026</v>
      </c>
      <c r="B729">
        <v>-2.2198779000000002</v>
      </c>
      <c r="C729">
        <v>53.513911499999999</v>
      </c>
    </row>
    <row r="730" spans="1:3" x14ac:dyDescent="0.2">
      <c r="A730">
        <v>1783922027</v>
      </c>
      <c r="B730">
        <v>-2.2199743999999999</v>
      </c>
      <c r="C730">
        <v>53.513991300000001</v>
      </c>
    </row>
    <row r="731" spans="1:3" x14ac:dyDescent="0.2">
      <c r="A731">
        <v>1783922029</v>
      </c>
      <c r="B731">
        <v>-2.21991</v>
      </c>
      <c r="C731">
        <v>53.514543099999997</v>
      </c>
    </row>
    <row r="732" spans="1:3" x14ac:dyDescent="0.2">
      <c r="A732">
        <v>1783922041</v>
      </c>
      <c r="B732">
        <v>-2.2198118</v>
      </c>
      <c r="C732">
        <v>53.515221799999999</v>
      </c>
    </row>
    <row r="733" spans="1:3" x14ac:dyDescent="0.2">
      <c r="A733">
        <v>1783922047</v>
      </c>
      <c r="B733">
        <v>-2.2201783000000002</v>
      </c>
      <c r="C733">
        <v>53.513972099999997</v>
      </c>
    </row>
    <row r="734" spans="1:3" x14ac:dyDescent="0.2">
      <c r="A734">
        <v>1783941991</v>
      </c>
      <c r="B734">
        <v>-2.2358308999999998</v>
      </c>
      <c r="C734">
        <v>53.510629999999999</v>
      </c>
    </row>
    <row r="735" spans="1:3" x14ac:dyDescent="0.2">
      <c r="A735">
        <v>1783974511</v>
      </c>
      <c r="B735">
        <v>-2.2253427000000001</v>
      </c>
      <c r="C735">
        <v>53.494216799999997</v>
      </c>
    </row>
    <row r="736" spans="1:3" x14ac:dyDescent="0.2">
      <c r="A736">
        <v>1809220297</v>
      </c>
      <c r="B736">
        <v>-2.2411466999999998</v>
      </c>
      <c r="C736">
        <v>53.474229200000003</v>
      </c>
    </row>
    <row r="737" spans="1:9" x14ac:dyDescent="0.2">
      <c r="A737">
        <v>1809220298</v>
      </c>
      <c r="B737">
        <v>-2.2408510000000001</v>
      </c>
      <c r="C737">
        <v>53.473903499999999</v>
      </c>
    </row>
    <row r="738" spans="1:9" x14ac:dyDescent="0.2">
      <c r="A738">
        <v>1809897508</v>
      </c>
      <c r="B738">
        <v>-2.2096068</v>
      </c>
      <c r="C738">
        <v>53.478122399999997</v>
      </c>
    </row>
    <row r="739" spans="1:9" x14ac:dyDescent="0.2">
      <c r="A739">
        <v>1809897510</v>
      </c>
      <c r="B739">
        <v>-2.2093451000000002</v>
      </c>
      <c r="C739">
        <v>53.478197000000002</v>
      </c>
    </row>
    <row r="740" spans="1:9" x14ac:dyDescent="0.2">
      <c r="A740">
        <v>1809897511</v>
      </c>
      <c r="B740">
        <v>-2.2094597</v>
      </c>
      <c r="C740">
        <v>53.478079800000003</v>
      </c>
    </row>
    <row r="741" spans="1:9" x14ac:dyDescent="0.2">
      <c r="A741">
        <v>1809897517</v>
      </c>
      <c r="B741">
        <v>-2.2095006000000001</v>
      </c>
      <c r="C741">
        <v>53.478240399999997</v>
      </c>
    </row>
    <row r="742" spans="1:9" x14ac:dyDescent="0.2">
      <c r="A742">
        <v>1826442500</v>
      </c>
      <c r="B742">
        <v>-2.2613924999999999</v>
      </c>
      <c r="C742">
        <v>53.474900499999997</v>
      </c>
    </row>
    <row r="743" spans="1:9" x14ac:dyDescent="0.2">
      <c r="A743">
        <v>1826442503</v>
      </c>
      <c r="B743">
        <v>-2.2615688</v>
      </c>
      <c r="C743">
        <v>53.475030699999998</v>
      </c>
    </row>
    <row r="744" spans="1:9" x14ac:dyDescent="0.2">
      <c r="A744">
        <v>1826452685</v>
      </c>
      <c r="B744">
        <v>-2.2419250000000002</v>
      </c>
      <c r="C744">
        <v>53.474498400000002</v>
      </c>
    </row>
    <row r="745" spans="1:9" x14ac:dyDescent="0.2">
      <c r="A745">
        <v>1828465894</v>
      </c>
      <c r="B745">
        <v>-2.2396821</v>
      </c>
      <c r="C745">
        <v>53.472432900000001</v>
      </c>
    </row>
    <row r="746" spans="1:9" x14ac:dyDescent="0.2">
      <c r="A746">
        <v>1828922812</v>
      </c>
      <c r="B746">
        <v>-2.2365653000000001</v>
      </c>
      <c r="C746">
        <v>53.517119399999999</v>
      </c>
      <c r="I746" t="s">
        <v>3</v>
      </c>
    </row>
    <row r="747" spans="1:9" x14ac:dyDescent="0.2">
      <c r="A747">
        <v>1830114383</v>
      </c>
      <c r="B747">
        <v>-2.2389386999999998</v>
      </c>
      <c r="C747">
        <v>53.473649199999997</v>
      </c>
    </row>
    <row r="748" spans="1:9" x14ac:dyDescent="0.2">
      <c r="A748">
        <v>1830114386</v>
      </c>
      <c r="B748">
        <v>-2.2382184000000001</v>
      </c>
      <c r="C748">
        <v>53.473878999999997</v>
      </c>
    </row>
    <row r="749" spans="1:9" x14ac:dyDescent="0.2">
      <c r="A749">
        <v>1830114388</v>
      </c>
      <c r="B749">
        <v>-2.2394609999999999</v>
      </c>
      <c r="C749">
        <v>53.473482599999997</v>
      </c>
    </row>
    <row r="750" spans="1:9" x14ac:dyDescent="0.2">
      <c r="A750">
        <v>1830114389</v>
      </c>
      <c r="B750">
        <v>-2.2384029000000001</v>
      </c>
      <c r="C750">
        <v>53.473820099999998</v>
      </c>
    </row>
    <row r="751" spans="1:9" x14ac:dyDescent="0.2">
      <c r="A751">
        <v>1830114390</v>
      </c>
      <c r="B751">
        <v>-2.2392413000000002</v>
      </c>
      <c r="C751">
        <v>53.473552699999999</v>
      </c>
    </row>
    <row r="752" spans="1:9" x14ac:dyDescent="0.2">
      <c r="A752">
        <v>1830114391</v>
      </c>
      <c r="B752">
        <v>-2.2399673999999998</v>
      </c>
      <c r="C752">
        <v>53.4733211</v>
      </c>
    </row>
    <row r="753" spans="1:9" x14ac:dyDescent="0.2">
      <c r="A753">
        <v>1830114392</v>
      </c>
      <c r="B753">
        <v>-2.2380057999999998</v>
      </c>
      <c r="C753">
        <v>53.4739468</v>
      </c>
    </row>
    <row r="754" spans="1:9" x14ac:dyDescent="0.2">
      <c r="A754">
        <v>1835196722</v>
      </c>
      <c r="B754">
        <v>-2.2456488999999999</v>
      </c>
      <c r="C754">
        <v>53.474885999999998</v>
      </c>
    </row>
    <row r="755" spans="1:9" x14ac:dyDescent="0.2">
      <c r="A755">
        <v>1835196731</v>
      </c>
      <c r="B755">
        <v>-2.2457129</v>
      </c>
      <c r="C755">
        <v>53.474896899999997</v>
      </c>
    </row>
    <row r="756" spans="1:9" x14ac:dyDescent="0.2">
      <c r="A756">
        <v>1835196733</v>
      </c>
      <c r="B756">
        <v>-2.2457544999999999</v>
      </c>
      <c r="C756">
        <v>53.474982199999999</v>
      </c>
    </row>
    <row r="757" spans="1:9" x14ac:dyDescent="0.2">
      <c r="A757">
        <v>1836723991</v>
      </c>
      <c r="B757">
        <v>-2.2345761</v>
      </c>
      <c r="C757">
        <v>53.467889300000003</v>
      </c>
    </row>
    <row r="758" spans="1:9" x14ac:dyDescent="0.2">
      <c r="A758">
        <v>1837673659</v>
      </c>
      <c r="B758">
        <v>-2.2389958999999999</v>
      </c>
      <c r="C758">
        <v>53.472206</v>
      </c>
    </row>
    <row r="759" spans="1:9" x14ac:dyDescent="0.2">
      <c r="A759">
        <v>1837760443</v>
      </c>
      <c r="B759">
        <v>-2.2223438999999998</v>
      </c>
      <c r="C759">
        <v>53.459741399999999</v>
      </c>
      <c r="E759" t="s">
        <v>15</v>
      </c>
      <c r="I759" t="s">
        <v>3</v>
      </c>
    </row>
    <row r="760" spans="1:9" x14ac:dyDescent="0.2">
      <c r="A760">
        <v>1837760580</v>
      </c>
      <c r="B760">
        <v>-2.2225516999999999</v>
      </c>
      <c r="C760">
        <v>53.4599835</v>
      </c>
      <c r="E760" t="s">
        <v>15</v>
      </c>
      <c r="I760" t="s">
        <v>3</v>
      </c>
    </row>
    <row r="761" spans="1:9" x14ac:dyDescent="0.2">
      <c r="A761">
        <v>1837761236</v>
      </c>
      <c r="B761">
        <v>-2.2281249999999999</v>
      </c>
      <c r="C761">
        <v>53.462741899999997</v>
      </c>
      <c r="E761" t="s">
        <v>15</v>
      </c>
      <c r="I761" t="s">
        <v>3</v>
      </c>
    </row>
    <row r="762" spans="1:9" x14ac:dyDescent="0.2">
      <c r="A762">
        <v>1837761251</v>
      </c>
      <c r="B762">
        <v>-2.2248966000000001</v>
      </c>
      <c r="C762">
        <v>53.462845899999998</v>
      </c>
      <c r="E762" t="s">
        <v>15</v>
      </c>
      <c r="I762" t="s">
        <v>3</v>
      </c>
    </row>
    <row r="763" spans="1:9" x14ac:dyDescent="0.2">
      <c r="A763">
        <v>1837761335</v>
      </c>
      <c r="B763">
        <v>-2.2273173000000002</v>
      </c>
      <c r="C763">
        <v>53.463381400000003</v>
      </c>
      <c r="E763" t="s">
        <v>15</v>
      </c>
      <c r="I763" t="s">
        <v>3</v>
      </c>
    </row>
    <row r="764" spans="1:9" x14ac:dyDescent="0.2">
      <c r="A764">
        <v>1837761422</v>
      </c>
      <c r="B764">
        <v>-2.2258404000000001</v>
      </c>
      <c r="C764">
        <v>53.463679999999997</v>
      </c>
      <c r="E764" t="s">
        <v>15</v>
      </c>
      <c r="I764" t="s">
        <v>3</v>
      </c>
    </row>
    <row r="765" spans="1:9" x14ac:dyDescent="0.2">
      <c r="A765">
        <v>1860579940</v>
      </c>
      <c r="B765">
        <v>-2.2865962</v>
      </c>
      <c r="C765">
        <v>53.360256</v>
      </c>
    </row>
    <row r="766" spans="1:9" x14ac:dyDescent="0.2">
      <c r="A766">
        <v>1860580038</v>
      </c>
      <c r="B766">
        <v>-2.2719575000000001</v>
      </c>
      <c r="C766">
        <v>53.363061100000003</v>
      </c>
      <c r="E766" t="s">
        <v>15</v>
      </c>
      <c r="I766" t="s">
        <v>3</v>
      </c>
    </row>
    <row r="767" spans="1:9" x14ac:dyDescent="0.2">
      <c r="A767">
        <v>1860580043</v>
      </c>
      <c r="B767">
        <v>-2.2730576</v>
      </c>
      <c r="C767">
        <v>53.363081999999999</v>
      </c>
    </row>
    <row r="768" spans="1:9" x14ac:dyDescent="0.2">
      <c r="A768">
        <v>1860580046</v>
      </c>
      <c r="B768">
        <v>-2.2730226</v>
      </c>
      <c r="C768">
        <v>53.363113300000002</v>
      </c>
    </row>
    <row r="769" spans="1:9" x14ac:dyDescent="0.2">
      <c r="A769">
        <v>1860580049</v>
      </c>
      <c r="B769">
        <v>-2.2719423000000001</v>
      </c>
      <c r="C769">
        <v>53.3631326</v>
      </c>
      <c r="E769" t="s">
        <v>15</v>
      </c>
      <c r="I769" t="s">
        <v>3</v>
      </c>
    </row>
    <row r="770" spans="1:9" x14ac:dyDescent="0.2">
      <c r="A770">
        <v>1860580064</v>
      </c>
      <c r="B770">
        <v>-2.2730701</v>
      </c>
      <c r="C770">
        <v>53.3632013</v>
      </c>
    </row>
    <row r="771" spans="1:9" x14ac:dyDescent="0.2">
      <c r="A771">
        <v>1860580066</v>
      </c>
      <c r="B771">
        <v>-2.2730326000000001</v>
      </c>
      <c r="C771">
        <v>53.363202800000003</v>
      </c>
    </row>
    <row r="772" spans="1:9" x14ac:dyDescent="0.2">
      <c r="A772">
        <v>1893844737</v>
      </c>
      <c r="B772">
        <v>-2.2346585999999999</v>
      </c>
      <c r="C772">
        <v>53.478178800000002</v>
      </c>
    </row>
    <row r="773" spans="1:9" x14ac:dyDescent="0.2">
      <c r="A773">
        <v>1898362063</v>
      </c>
      <c r="B773">
        <v>-2.2528245999999998</v>
      </c>
      <c r="C773">
        <v>53.375270299999997</v>
      </c>
      <c r="I773" t="s">
        <v>3</v>
      </c>
    </row>
    <row r="774" spans="1:9" x14ac:dyDescent="0.2">
      <c r="A774">
        <v>1908208946</v>
      </c>
      <c r="B774">
        <v>-2.2432829000000001</v>
      </c>
      <c r="C774">
        <v>53.426154099999998</v>
      </c>
      <c r="E774" t="s">
        <v>10</v>
      </c>
      <c r="I774" t="s">
        <v>3</v>
      </c>
    </row>
    <row r="775" spans="1:9" x14ac:dyDescent="0.2">
      <c r="A775">
        <v>1909646589</v>
      </c>
      <c r="B775">
        <v>-2.1810244999999999</v>
      </c>
      <c r="C775">
        <v>53.446992000000002</v>
      </c>
    </row>
    <row r="776" spans="1:9" x14ac:dyDescent="0.2">
      <c r="A776">
        <v>1909646593</v>
      </c>
      <c r="B776">
        <v>-2.1810344000000002</v>
      </c>
      <c r="C776">
        <v>53.447034100000003</v>
      </c>
    </row>
    <row r="777" spans="1:9" x14ac:dyDescent="0.2">
      <c r="A777">
        <v>1912719458</v>
      </c>
      <c r="B777">
        <v>-2.2378871</v>
      </c>
      <c r="C777">
        <v>53.491963900000002</v>
      </c>
    </row>
    <row r="778" spans="1:9" x14ac:dyDescent="0.2">
      <c r="A778">
        <v>1917107237</v>
      </c>
      <c r="B778">
        <v>-2.2507823</v>
      </c>
      <c r="C778">
        <v>53.421778600000003</v>
      </c>
    </row>
    <row r="779" spans="1:9" x14ac:dyDescent="0.2">
      <c r="A779">
        <v>1917107241</v>
      </c>
      <c r="B779">
        <v>-2.2507318999999999</v>
      </c>
      <c r="C779">
        <v>53.421805999999997</v>
      </c>
    </row>
    <row r="780" spans="1:9" x14ac:dyDescent="0.2">
      <c r="A780">
        <v>1921425857</v>
      </c>
      <c r="B780">
        <v>-2.2389269999999999</v>
      </c>
      <c r="C780">
        <v>53.479956600000001</v>
      </c>
    </row>
    <row r="781" spans="1:9" x14ac:dyDescent="0.2">
      <c r="A781">
        <v>1940037319</v>
      </c>
      <c r="B781">
        <v>-2.2943416999999999</v>
      </c>
      <c r="C781">
        <v>53.401113299999999</v>
      </c>
    </row>
    <row r="782" spans="1:9" x14ac:dyDescent="0.2">
      <c r="A782">
        <v>1943228271</v>
      </c>
      <c r="B782">
        <v>-2.2635193</v>
      </c>
      <c r="C782">
        <v>53.398183600000003</v>
      </c>
      <c r="E782" t="s">
        <v>13</v>
      </c>
      <c r="I782" t="s">
        <v>3</v>
      </c>
    </row>
    <row r="783" spans="1:9" x14ac:dyDescent="0.2">
      <c r="A783">
        <v>1943228275</v>
      </c>
      <c r="B783">
        <v>-2.263388</v>
      </c>
      <c r="C783">
        <v>53.3982344</v>
      </c>
      <c r="E783" t="s">
        <v>13</v>
      </c>
      <c r="I783" t="s">
        <v>3</v>
      </c>
    </row>
    <row r="784" spans="1:9" x14ac:dyDescent="0.2">
      <c r="A784">
        <v>1943228477</v>
      </c>
      <c r="B784">
        <v>-2.2680446000000001</v>
      </c>
      <c r="C784">
        <v>53.399664299999998</v>
      </c>
    </row>
    <row r="785" spans="1:9" x14ac:dyDescent="0.2">
      <c r="A785">
        <v>1943228516</v>
      </c>
      <c r="B785">
        <v>-2.2681222999999999</v>
      </c>
      <c r="C785">
        <v>53.399819600000001</v>
      </c>
    </row>
    <row r="786" spans="1:9" x14ac:dyDescent="0.2">
      <c r="A786">
        <v>1943618076</v>
      </c>
      <c r="B786">
        <v>-2.2572299999999998</v>
      </c>
      <c r="C786">
        <v>53.397176100000003</v>
      </c>
      <c r="I786" t="s">
        <v>3</v>
      </c>
    </row>
    <row r="787" spans="1:9" x14ac:dyDescent="0.2">
      <c r="A787">
        <v>1943618087</v>
      </c>
      <c r="B787">
        <v>-2.2570339000000001</v>
      </c>
      <c r="C787">
        <v>53.397262499999997</v>
      </c>
      <c r="I787" t="s">
        <v>3</v>
      </c>
    </row>
    <row r="788" spans="1:9" x14ac:dyDescent="0.2">
      <c r="A788">
        <v>1943618137</v>
      </c>
      <c r="B788">
        <v>-2.2638235</v>
      </c>
      <c r="C788">
        <v>53.397512999999996</v>
      </c>
      <c r="E788" t="s">
        <v>17</v>
      </c>
      <c r="I788" t="s">
        <v>3</v>
      </c>
    </row>
    <row r="789" spans="1:9" x14ac:dyDescent="0.2">
      <c r="A789">
        <v>1944564181</v>
      </c>
      <c r="B789">
        <v>-2.2432428999999998</v>
      </c>
      <c r="C789">
        <v>53.481546299999998</v>
      </c>
    </row>
    <row r="790" spans="1:9" x14ac:dyDescent="0.2">
      <c r="A790">
        <v>1965375040</v>
      </c>
      <c r="B790">
        <v>-2.2254887000000001</v>
      </c>
      <c r="C790">
        <v>53.479130300000001</v>
      </c>
    </row>
    <row r="791" spans="1:9" x14ac:dyDescent="0.2">
      <c r="A791">
        <v>1965375041</v>
      </c>
      <c r="B791">
        <v>-2.2250554999999999</v>
      </c>
      <c r="C791">
        <v>53.479026900000001</v>
      </c>
    </row>
    <row r="792" spans="1:9" x14ac:dyDescent="0.2">
      <c r="A792">
        <v>1965375042</v>
      </c>
      <c r="B792">
        <v>-2.2251582999999999</v>
      </c>
      <c r="C792">
        <v>53.479162799999997</v>
      </c>
    </row>
    <row r="793" spans="1:9" x14ac:dyDescent="0.2">
      <c r="A793">
        <v>1979157215</v>
      </c>
      <c r="B793">
        <v>-2.2013517</v>
      </c>
      <c r="C793">
        <v>53.485855299999997</v>
      </c>
    </row>
    <row r="794" spans="1:9" x14ac:dyDescent="0.2">
      <c r="A794">
        <v>1979157248</v>
      </c>
      <c r="B794">
        <v>-2.2014090999999998</v>
      </c>
      <c r="C794">
        <v>53.485840699999997</v>
      </c>
    </row>
    <row r="795" spans="1:9" x14ac:dyDescent="0.2">
      <c r="A795">
        <v>1980046217</v>
      </c>
      <c r="B795">
        <v>-2.2049207000000002</v>
      </c>
      <c r="C795">
        <v>53.443580500000003</v>
      </c>
      <c r="I795" t="s">
        <v>3</v>
      </c>
    </row>
    <row r="796" spans="1:9" x14ac:dyDescent="0.2">
      <c r="A796">
        <v>1980046221</v>
      </c>
      <c r="B796">
        <v>-2.2052372</v>
      </c>
      <c r="C796">
        <v>53.443233300000003</v>
      </c>
      <c r="I796" t="s">
        <v>3</v>
      </c>
    </row>
    <row r="797" spans="1:9" x14ac:dyDescent="0.2">
      <c r="A797">
        <v>1980046280</v>
      </c>
      <c r="B797">
        <v>-2.2048060999999999</v>
      </c>
      <c r="C797">
        <v>53.443880800000002</v>
      </c>
      <c r="I797" t="s">
        <v>3</v>
      </c>
    </row>
    <row r="798" spans="1:9" x14ac:dyDescent="0.2">
      <c r="A798">
        <v>1980046404</v>
      </c>
      <c r="B798">
        <v>-2.2049474999999998</v>
      </c>
      <c r="C798">
        <v>53.442945799999997</v>
      </c>
      <c r="I798" t="s">
        <v>3</v>
      </c>
    </row>
    <row r="799" spans="1:9" x14ac:dyDescent="0.2">
      <c r="A799">
        <v>1980046418</v>
      </c>
      <c r="B799">
        <v>-2.2047812000000002</v>
      </c>
      <c r="C799">
        <v>53.4435851</v>
      </c>
      <c r="I799" t="s">
        <v>3</v>
      </c>
    </row>
    <row r="800" spans="1:9" x14ac:dyDescent="0.2">
      <c r="A800">
        <v>1980046522</v>
      </c>
      <c r="B800">
        <v>-2.2054434999999999</v>
      </c>
      <c r="C800">
        <v>53.443566099999998</v>
      </c>
      <c r="I800" t="s">
        <v>3</v>
      </c>
    </row>
    <row r="801" spans="1:9" x14ac:dyDescent="0.2">
      <c r="A801">
        <v>1980046570</v>
      </c>
      <c r="B801">
        <v>-2.2055289</v>
      </c>
      <c r="C801">
        <v>53.443844800000001</v>
      </c>
      <c r="I801" t="s">
        <v>3</v>
      </c>
    </row>
    <row r="802" spans="1:9" x14ac:dyDescent="0.2">
      <c r="A802">
        <v>1980138931</v>
      </c>
      <c r="B802">
        <v>-2.2363322000000001</v>
      </c>
      <c r="C802">
        <v>53.473399399999998</v>
      </c>
    </row>
    <row r="803" spans="1:9" x14ac:dyDescent="0.2">
      <c r="A803">
        <v>1980138934</v>
      </c>
      <c r="B803">
        <v>-2.2361176999999999</v>
      </c>
      <c r="C803">
        <v>53.473271699999998</v>
      </c>
    </row>
    <row r="804" spans="1:9" x14ac:dyDescent="0.2">
      <c r="A804">
        <v>1980138936</v>
      </c>
      <c r="B804">
        <v>-2.2358494000000002</v>
      </c>
      <c r="C804">
        <v>53.4735303</v>
      </c>
    </row>
    <row r="805" spans="1:9" x14ac:dyDescent="0.2">
      <c r="A805">
        <v>1984494887</v>
      </c>
      <c r="B805">
        <v>-2.2314664999999998</v>
      </c>
      <c r="C805">
        <v>53.4766154</v>
      </c>
      <c r="I805" t="s">
        <v>3</v>
      </c>
    </row>
    <row r="806" spans="1:9" x14ac:dyDescent="0.2">
      <c r="A806">
        <v>1984494908</v>
      </c>
      <c r="B806">
        <v>-2.2316292</v>
      </c>
      <c r="C806">
        <v>53.476522799999998</v>
      </c>
      <c r="I806" t="s">
        <v>3</v>
      </c>
    </row>
    <row r="807" spans="1:9" x14ac:dyDescent="0.2">
      <c r="A807">
        <v>1984539806</v>
      </c>
      <c r="B807">
        <v>-2.2417517</v>
      </c>
      <c r="C807">
        <v>53.474003799999998</v>
      </c>
    </row>
    <row r="808" spans="1:9" x14ac:dyDescent="0.2">
      <c r="A808">
        <v>1984539811</v>
      </c>
      <c r="B808">
        <v>-2.2401835000000001</v>
      </c>
      <c r="C808">
        <v>53.473587600000002</v>
      </c>
    </row>
    <row r="809" spans="1:9" x14ac:dyDescent="0.2">
      <c r="A809">
        <v>1984539834</v>
      </c>
      <c r="B809">
        <v>-2.2402723999999998</v>
      </c>
      <c r="C809">
        <v>53.473689800000002</v>
      </c>
    </row>
    <row r="810" spans="1:9" x14ac:dyDescent="0.2">
      <c r="A810">
        <v>1984539844</v>
      </c>
      <c r="B810">
        <v>-2.2418885</v>
      </c>
      <c r="C810">
        <v>53.474061900000002</v>
      </c>
    </row>
    <row r="811" spans="1:9" x14ac:dyDescent="0.2">
      <c r="A811">
        <v>1984539875</v>
      </c>
      <c r="B811">
        <v>-2.2414950999999999</v>
      </c>
      <c r="C811">
        <v>53.474049100000002</v>
      </c>
    </row>
    <row r="812" spans="1:9" x14ac:dyDescent="0.2">
      <c r="A812">
        <v>1984539915</v>
      </c>
      <c r="B812">
        <v>-2.2415585</v>
      </c>
      <c r="C812">
        <v>53.474154200000001</v>
      </c>
    </row>
    <row r="813" spans="1:9" x14ac:dyDescent="0.2">
      <c r="A813">
        <v>1986422421</v>
      </c>
      <c r="B813">
        <v>-2.2282815999999999</v>
      </c>
      <c r="C813">
        <v>53.4602042</v>
      </c>
    </row>
    <row r="814" spans="1:9" x14ac:dyDescent="0.2">
      <c r="A814">
        <v>1986422422</v>
      </c>
      <c r="B814">
        <v>-2.2285308000000001</v>
      </c>
      <c r="C814">
        <v>53.460636100000002</v>
      </c>
    </row>
    <row r="815" spans="1:9" x14ac:dyDescent="0.2">
      <c r="A815">
        <v>1987350820</v>
      </c>
      <c r="B815">
        <v>-2.2168019999999999</v>
      </c>
      <c r="C815">
        <v>53.440895400000002</v>
      </c>
      <c r="E815" t="s">
        <v>16</v>
      </c>
      <c r="I815" t="s">
        <v>3</v>
      </c>
    </row>
    <row r="816" spans="1:9" x14ac:dyDescent="0.2">
      <c r="A816">
        <v>1987350843</v>
      </c>
      <c r="B816">
        <v>-2.2170361999999999</v>
      </c>
      <c r="C816">
        <v>53.440755500000002</v>
      </c>
      <c r="E816" t="s">
        <v>16</v>
      </c>
      <c r="I816" t="s">
        <v>3</v>
      </c>
    </row>
    <row r="817" spans="1:9" x14ac:dyDescent="0.2">
      <c r="A817">
        <v>1992676966</v>
      </c>
      <c r="B817">
        <v>-2.2388119999999998</v>
      </c>
      <c r="C817">
        <v>53.476930600000003</v>
      </c>
    </row>
    <row r="818" spans="1:9" x14ac:dyDescent="0.2">
      <c r="A818">
        <v>1992844057</v>
      </c>
      <c r="B818">
        <v>-2.2344335000000002</v>
      </c>
      <c r="C818">
        <v>53.467994900000001</v>
      </c>
    </row>
    <row r="819" spans="1:9" x14ac:dyDescent="0.2">
      <c r="A819">
        <v>2006182472</v>
      </c>
      <c r="B819">
        <v>-2.233806</v>
      </c>
      <c r="C819">
        <v>53.466269500000003</v>
      </c>
      <c r="I819" t="s">
        <v>3</v>
      </c>
    </row>
    <row r="820" spans="1:9" x14ac:dyDescent="0.2">
      <c r="A820">
        <v>2038650701</v>
      </c>
      <c r="B820">
        <v>-2.2709920000000001</v>
      </c>
      <c r="C820">
        <v>53.361738600000002</v>
      </c>
      <c r="E820" t="s">
        <v>15</v>
      </c>
      <c r="I820" t="s">
        <v>3</v>
      </c>
    </row>
    <row r="821" spans="1:9" x14ac:dyDescent="0.2">
      <c r="A821">
        <v>2038650709</v>
      </c>
      <c r="B821">
        <v>-2.2715223999999998</v>
      </c>
      <c r="C821">
        <v>53.362116299999997</v>
      </c>
      <c r="E821" t="s">
        <v>15</v>
      </c>
      <c r="I821" t="s">
        <v>3</v>
      </c>
    </row>
    <row r="822" spans="1:9" x14ac:dyDescent="0.2">
      <c r="A822">
        <v>2043084541</v>
      </c>
      <c r="B822">
        <v>-2.2279268999999999</v>
      </c>
      <c r="C822">
        <v>53.459115500000003</v>
      </c>
    </row>
    <row r="823" spans="1:9" x14ac:dyDescent="0.2">
      <c r="A823">
        <v>2043084570</v>
      </c>
      <c r="B823">
        <v>-2.2277241999999999</v>
      </c>
      <c r="C823">
        <v>53.458762700000001</v>
      </c>
    </row>
    <row r="824" spans="1:9" x14ac:dyDescent="0.2">
      <c r="A824">
        <v>2043084591</v>
      </c>
      <c r="B824">
        <v>-2.2282150000000001</v>
      </c>
      <c r="C824">
        <v>53.459835499999997</v>
      </c>
    </row>
    <row r="825" spans="1:9" x14ac:dyDescent="0.2">
      <c r="A825">
        <v>2044527346</v>
      </c>
      <c r="B825">
        <v>-2.2344512000000001</v>
      </c>
      <c r="C825">
        <v>53.473904599999997</v>
      </c>
    </row>
    <row r="826" spans="1:9" x14ac:dyDescent="0.2">
      <c r="A826">
        <v>2044527440</v>
      </c>
      <c r="B826">
        <v>-2.2348938</v>
      </c>
      <c r="C826">
        <v>53.4738088</v>
      </c>
    </row>
    <row r="827" spans="1:9" x14ac:dyDescent="0.2">
      <c r="A827">
        <v>2044771635</v>
      </c>
      <c r="B827">
        <v>-2.2355363000000001</v>
      </c>
      <c r="C827">
        <v>53.474432399999998</v>
      </c>
    </row>
    <row r="828" spans="1:9" x14ac:dyDescent="0.2">
      <c r="A828">
        <v>2061913874</v>
      </c>
      <c r="B828">
        <v>-2.2416665</v>
      </c>
      <c r="C828">
        <v>53.486575700000003</v>
      </c>
    </row>
    <row r="829" spans="1:9" x14ac:dyDescent="0.2">
      <c r="A829">
        <v>2067199005</v>
      </c>
      <c r="B829">
        <v>-2.2368036999999998</v>
      </c>
      <c r="C829">
        <v>53.4786438</v>
      </c>
    </row>
    <row r="830" spans="1:9" x14ac:dyDescent="0.2">
      <c r="A830">
        <v>2067199008</v>
      </c>
      <c r="B830">
        <v>-2.2371533000000001</v>
      </c>
      <c r="C830">
        <v>53.478847600000002</v>
      </c>
    </row>
    <row r="831" spans="1:9" x14ac:dyDescent="0.2">
      <c r="A831">
        <v>2067199010</v>
      </c>
      <c r="B831">
        <v>-2.2376947999999999</v>
      </c>
      <c r="C831">
        <v>53.478510999999997</v>
      </c>
    </row>
    <row r="832" spans="1:9" x14ac:dyDescent="0.2">
      <c r="A832">
        <v>2079647611</v>
      </c>
      <c r="B832">
        <v>-2.2340111</v>
      </c>
      <c r="C832">
        <v>53.478426399999996</v>
      </c>
    </row>
    <row r="833" spans="1:3" x14ac:dyDescent="0.2">
      <c r="A833">
        <v>2083850170</v>
      </c>
      <c r="B833">
        <v>-2.2799803999999999</v>
      </c>
      <c r="C833">
        <v>53.374634700000001</v>
      </c>
    </row>
    <row r="834" spans="1:3" x14ac:dyDescent="0.2">
      <c r="A834">
        <v>2105432305</v>
      </c>
      <c r="B834">
        <v>-2.2297353000000002</v>
      </c>
      <c r="C834">
        <v>53.4623092</v>
      </c>
    </row>
    <row r="835" spans="1:3" x14ac:dyDescent="0.2">
      <c r="A835">
        <v>2105432308</v>
      </c>
      <c r="B835">
        <v>-2.2299269000000002</v>
      </c>
      <c r="C835">
        <v>53.462485100000002</v>
      </c>
    </row>
    <row r="836" spans="1:3" x14ac:dyDescent="0.2">
      <c r="A836">
        <v>2105432310</v>
      </c>
      <c r="B836">
        <v>-2.2300627</v>
      </c>
      <c r="C836">
        <v>53.462674499999999</v>
      </c>
    </row>
    <row r="837" spans="1:3" x14ac:dyDescent="0.2">
      <c r="A837">
        <v>2105432312</v>
      </c>
      <c r="B837">
        <v>-2.2296230000000001</v>
      </c>
      <c r="C837">
        <v>53.462264900000001</v>
      </c>
    </row>
    <row r="838" spans="1:3" x14ac:dyDescent="0.2">
      <c r="A838">
        <v>2105432313</v>
      </c>
      <c r="B838">
        <v>-2.2298339999999999</v>
      </c>
      <c r="C838">
        <v>53.462373700000001</v>
      </c>
    </row>
    <row r="839" spans="1:3" x14ac:dyDescent="0.2">
      <c r="A839">
        <v>2105432315</v>
      </c>
      <c r="B839">
        <v>-2.2295238999999998</v>
      </c>
      <c r="C839">
        <v>53.462073400000001</v>
      </c>
    </row>
    <row r="840" spans="1:3" x14ac:dyDescent="0.2">
      <c r="A840">
        <v>2105432317</v>
      </c>
      <c r="B840">
        <v>-2.2295737</v>
      </c>
      <c r="C840">
        <v>53.462214699999997</v>
      </c>
    </row>
    <row r="841" spans="1:3" x14ac:dyDescent="0.2">
      <c r="A841">
        <v>2105432324</v>
      </c>
      <c r="B841">
        <v>-2.2295324999999999</v>
      </c>
      <c r="C841">
        <v>53.462147399999999</v>
      </c>
    </row>
    <row r="842" spans="1:3" x14ac:dyDescent="0.2">
      <c r="A842">
        <v>2105433812</v>
      </c>
      <c r="B842">
        <v>-2.2302852999999998</v>
      </c>
      <c r="C842">
        <v>53.462995100000001</v>
      </c>
    </row>
    <row r="843" spans="1:3" x14ac:dyDescent="0.2">
      <c r="A843">
        <v>2105433814</v>
      </c>
      <c r="B843">
        <v>-2.2301266000000002</v>
      </c>
      <c r="C843">
        <v>53.462797000000002</v>
      </c>
    </row>
    <row r="844" spans="1:3" x14ac:dyDescent="0.2">
      <c r="A844">
        <v>2105433816</v>
      </c>
      <c r="B844">
        <v>-2.2302031000000002</v>
      </c>
      <c r="C844">
        <v>53.462870899999999</v>
      </c>
    </row>
    <row r="845" spans="1:3" x14ac:dyDescent="0.2">
      <c r="A845">
        <v>2105433817</v>
      </c>
      <c r="B845">
        <v>-2.2302425000000001</v>
      </c>
      <c r="C845">
        <v>53.4629257</v>
      </c>
    </row>
    <row r="846" spans="1:3" x14ac:dyDescent="0.2">
      <c r="A846">
        <v>2105433820</v>
      </c>
      <c r="B846">
        <v>-2.2303473999999999</v>
      </c>
      <c r="C846">
        <v>53.4631142</v>
      </c>
    </row>
    <row r="847" spans="1:3" x14ac:dyDescent="0.2">
      <c r="A847">
        <v>2105435475</v>
      </c>
      <c r="B847">
        <v>-2.2290738999999999</v>
      </c>
      <c r="C847">
        <v>53.4615656</v>
      </c>
    </row>
    <row r="848" spans="1:3" x14ac:dyDescent="0.2">
      <c r="A848">
        <v>2105435476</v>
      </c>
      <c r="B848">
        <v>-2.2288581000000001</v>
      </c>
      <c r="C848">
        <v>53.461273499999997</v>
      </c>
    </row>
    <row r="849" spans="1:9" x14ac:dyDescent="0.2">
      <c r="A849">
        <v>2105435477</v>
      </c>
      <c r="B849">
        <v>-2.2292242</v>
      </c>
      <c r="C849">
        <v>53.461666800000003</v>
      </c>
    </row>
    <row r="850" spans="1:9" x14ac:dyDescent="0.2">
      <c r="A850">
        <v>2105435478</v>
      </c>
      <c r="B850">
        <v>-2.2294719000000001</v>
      </c>
      <c r="C850">
        <v>53.461967399999999</v>
      </c>
    </row>
    <row r="851" spans="1:9" x14ac:dyDescent="0.2">
      <c r="A851">
        <v>2105435479</v>
      </c>
      <c r="B851">
        <v>-2.2293531</v>
      </c>
      <c r="C851">
        <v>53.461838499999999</v>
      </c>
    </row>
    <row r="852" spans="1:9" x14ac:dyDescent="0.2">
      <c r="A852">
        <v>2132086387</v>
      </c>
      <c r="B852">
        <v>-2.2447669000000001</v>
      </c>
      <c r="C852">
        <v>53.4627306</v>
      </c>
      <c r="I852" t="s">
        <v>3</v>
      </c>
    </row>
    <row r="853" spans="1:9" x14ac:dyDescent="0.2">
      <c r="A853">
        <v>2132086397</v>
      </c>
      <c r="B853">
        <v>-2.2452017999999998</v>
      </c>
      <c r="C853">
        <v>53.462724299999998</v>
      </c>
      <c r="I853" t="s">
        <v>3</v>
      </c>
    </row>
    <row r="854" spans="1:9" x14ac:dyDescent="0.2">
      <c r="A854">
        <v>2151739238</v>
      </c>
      <c r="B854">
        <v>-2.2561382000000001</v>
      </c>
      <c r="C854">
        <v>53.477313299999999</v>
      </c>
    </row>
    <row r="855" spans="1:9" x14ac:dyDescent="0.2">
      <c r="A855">
        <v>2178924822</v>
      </c>
      <c r="B855">
        <v>-2.2419859</v>
      </c>
      <c r="C855">
        <v>53.474997399999999</v>
      </c>
    </row>
    <row r="856" spans="1:9" x14ac:dyDescent="0.2">
      <c r="A856">
        <v>2178924824</v>
      </c>
      <c r="B856">
        <v>-2.2419688</v>
      </c>
      <c r="C856">
        <v>53.4749707</v>
      </c>
    </row>
    <row r="857" spans="1:9" x14ac:dyDescent="0.2">
      <c r="A857">
        <v>2238064531</v>
      </c>
      <c r="B857">
        <v>-2.1726044999999998</v>
      </c>
      <c r="C857">
        <v>53.461199299999997</v>
      </c>
      <c r="I857" t="s">
        <v>3</v>
      </c>
    </row>
    <row r="858" spans="1:9" x14ac:dyDescent="0.2">
      <c r="A858">
        <v>2238064547</v>
      </c>
      <c r="B858">
        <v>-2.1727644000000002</v>
      </c>
      <c r="C858">
        <v>53.461203699999999</v>
      </c>
      <c r="I858" t="s">
        <v>3</v>
      </c>
    </row>
    <row r="859" spans="1:9" x14ac:dyDescent="0.2">
      <c r="A859">
        <v>2319980492</v>
      </c>
      <c r="B859">
        <v>-2.2163632</v>
      </c>
      <c r="C859">
        <v>53.411892799999997</v>
      </c>
    </row>
    <row r="860" spans="1:9" x14ac:dyDescent="0.2">
      <c r="A860">
        <v>2319980500</v>
      </c>
      <c r="B860">
        <v>-2.2179869000000001</v>
      </c>
      <c r="C860">
        <v>53.412220900000001</v>
      </c>
    </row>
    <row r="861" spans="1:9" x14ac:dyDescent="0.2">
      <c r="A861">
        <v>2319980504</v>
      </c>
      <c r="B861">
        <v>-2.2183096999999998</v>
      </c>
      <c r="C861">
        <v>53.412655800000003</v>
      </c>
    </row>
    <row r="862" spans="1:9" x14ac:dyDescent="0.2">
      <c r="A862">
        <v>2319980506</v>
      </c>
      <c r="B862">
        <v>-2.2186381000000002</v>
      </c>
      <c r="C862">
        <v>53.412721900000001</v>
      </c>
    </row>
    <row r="863" spans="1:9" x14ac:dyDescent="0.2">
      <c r="A863">
        <v>2319981202</v>
      </c>
      <c r="B863">
        <v>-2.2180474999999999</v>
      </c>
      <c r="C863">
        <v>53.4121229</v>
      </c>
    </row>
    <row r="864" spans="1:9" x14ac:dyDescent="0.2">
      <c r="A864">
        <v>2319981203</v>
      </c>
      <c r="B864">
        <v>-2.2180043</v>
      </c>
      <c r="C864">
        <v>53.412180900000003</v>
      </c>
    </row>
    <row r="865" spans="1:9" x14ac:dyDescent="0.2">
      <c r="A865">
        <v>2319981204</v>
      </c>
      <c r="B865">
        <v>-2.2180933999999999</v>
      </c>
      <c r="C865">
        <v>53.412203400000003</v>
      </c>
    </row>
    <row r="866" spans="1:9" x14ac:dyDescent="0.2">
      <c r="A866">
        <v>2319981205</v>
      </c>
      <c r="B866">
        <v>-2.2180637000000001</v>
      </c>
      <c r="C866">
        <v>53.412241999999999</v>
      </c>
    </row>
    <row r="867" spans="1:9" x14ac:dyDescent="0.2">
      <c r="A867">
        <v>2329620655</v>
      </c>
      <c r="B867">
        <v>-2.2479539000000002</v>
      </c>
      <c r="C867">
        <v>53.470700999999998</v>
      </c>
      <c r="I867" t="s">
        <v>3</v>
      </c>
    </row>
    <row r="868" spans="1:9" x14ac:dyDescent="0.2">
      <c r="A868">
        <v>2329620657</v>
      </c>
      <c r="B868">
        <v>-2.2484394000000001</v>
      </c>
      <c r="C868">
        <v>53.470471400000001</v>
      </c>
      <c r="I868" t="s">
        <v>3</v>
      </c>
    </row>
    <row r="869" spans="1:9" x14ac:dyDescent="0.2">
      <c r="A869">
        <v>2338755686</v>
      </c>
      <c r="B869">
        <v>-2.2774021000000002</v>
      </c>
      <c r="C869">
        <v>53.446841800000001</v>
      </c>
      <c r="I869" t="s">
        <v>3</v>
      </c>
    </row>
    <row r="870" spans="1:9" x14ac:dyDescent="0.2">
      <c r="A870">
        <v>2338755689</v>
      </c>
      <c r="B870">
        <v>-2.2746073999999998</v>
      </c>
      <c r="C870">
        <v>53.4427509</v>
      </c>
      <c r="I870" t="s">
        <v>3</v>
      </c>
    </row>
    <row r="871" spans="1:9" x14ac:dyDescent="0.2">
      <c r="A871">
        <v>2338755690</v>
      </c>
      <c r="B871">
        <v>-2.278324</v>
      </c>
      <c r="C871">
        <v>53.4440296</v>
      </c>
      <c r="I871" t="s">
        <v>3</v>
      </c>
    </row>
    <row r="872" spans="1:9" x14ac:dyDescent="0.2">
      <c r="A872">
        <v>2338755691</v>
      </c>
      <c r="B872">
        <v>-2.2745590999999998</v>
      </c>
      <c r="C872">
        <v>53.442494400000001</v>
      </c>
      <c r="I872" t="s">
        <v>3</v>
      </c>
    </row>
    <row r="873" spans="1:9" x14ac:dyDescent="0.2">
      <c r="A873">
        <v>2338755692</v>
      </c>
      <c r="B873">
        <v>-2.2750637</v>
      </c>
      <c r="C873">
        <v>53.442489199999997</v>
      </c>
      <c r="I873" t="s">
        <v>3</v>
      </c>
    </row>
    <row r="874" spans="1:9" x14ac:dyDescent="0.2">
      <c r="A874">
        <v>2344626389</v>
      </c>
      <c r="B874">
        <v>-2.2138914000000001</v>
      </c>
      <c r="C874">
        <v>53.4714904</v>
      </c>
    </row>
    <row r="875" spans="1:9" x14ac:dyDescent="0.2">
      <c r="A875">
        <v>2344626394</v>
      </c>
      <c r="B875">
        <v>-2.2136990000000001</v>
      </c>
      <c r="C875">
        <v>53.471304400000001</v>
      </c>
    </row>
    <row r="876" spans="1:9" x14ac:dyDescent="0.2">
      <c r="A876">
        <v>2344626399</v>
      </c>
      <c r="B876">
        <v>-2.2138144</v>
      </c>
      <c r="C876">
        <v>53.471467199999999</v>
      </c>
    </row>
    <row r="877" spans="1:9" x14ac:dyDescent="0.2">
      <c r="A877">
        <v>2344626404</v>
      </c>
      <c r="B877">
        <v>-2.2137878999999998</v>
      </c>
      <c r="C877">
        <v>53.471332699999998</v>
      </c>
    </row>
    <row r="878" spans="1:9" x14ac:dyDescent="0.2">
      <c r="A878">
        <v>2368374085</v>
      </c>
      <c r="B878">
        <v>-2.2516539999999998</v>
      </c>
      <c r="C878">
        <v>53.451619000000001</v>
      </c>
    </row>
    <row r="879" spans="1:9" x14ac:dyDescent="0.2">
      <c r="A879">
        <v>2368374086</v>
      </c>
      <c r="B879">
        <v>-2.2516699999999998</v>
      </c>
      <c r="C879">
        <v>53.452137</v>
      </c>
    </row>
    <row r="880" spans="1:9" x14ac:dyDescent="0.2">
      <c r="A880">
        <v>2368374087</v>
      </c>
      <c r="B880">
        <v>-2.251738</v>
      </c>
      <c r="C880">
        <v>53.452829999999999</v>
      </c>
    </row>
    <row r="881" spans="1:9" x14ac:dyDescent="0.2">
      <c r="A881">
        <v>2370757915</v>
      </c>
      <c r="B881">
        <v>-2.2440601999999998</v>
      </c>
      <c r="C881">
        <v>53.468359700000001</v>
      </c>
    </row>
    <row r="882" spans="1:9" x14ac:dyDescent="0.2">
      <c r="A882">
        <v>2397446239</v>
      </c>
      <c r="B882">
        <v>-2.185289</v>
      </c>
      <c r="C882">
        <v>53.491687800000001</v>
      </c>
    </row>
    <row r="883" spans="1:9" x14ac:dyDescent="0.2">
      <c r="A883">
        <v>2456603996</v>
      </c>
      <c r="B883">
        <v>-2.2205317999999998</v>
      </c>
      <c r="C883">
        <v>53.408411200000003</v>
      </c>
    </row>
    <row r="884" spans="1:9" x14ac:dyDescent="0.2">
      <c r="A884">
        <v>2456603998</v>
      </c>
      <c r="B884">
        <v>-2.2204812999999999</v>
      </c>
      <c r="C884">
        <v>53.408448200000002</v>
      </c>
    </row>
    <row r="885" spans="1:9" x14ac:dyDescent="0.2">
      <c r="A885">
        <v>2456604000</v>
      </c>
      <c r="B885">
        <v>-2.2204367</v>
      </c>
      <c r="C885">
        <v>53.408493</v>
      </c>
    </row>
    <row r="886" spans="1:9" x14ac:dyDescent="0.2">
      <c r="A886">
        <v>2456604002</v>
      </c>
      <c r="B886">
        <v>-2.2209329000000002</v>
      </c>
      <c r="C886">
        <v>53.4085277</v>
      </c>
    </row>
    <row r="887" spans="1:9" x14ac:dyDescent="0.2">
      <c r="A887">
        <v>2456604004</v>
      </c>
      <c r="B887">
        <v>-2.2200251999999998</v>
      </c>
      <c r="C887">
        <v>53.408568699999996</v>
      </c>
    </row>
    <row r="888" spans="1:9" x14ac:dyDescent="0.2">
      <c r="A888">
        <v>2456604006</v>
      </c>
      <c r="B888">
        <v>-2.2204383000000001</v>
      </c>
      <c r="C888">
        <v>53.408571600000002</v>
      </c>
    </row>
    <row r="889" spans="1:9" x14ac:dyDescent="0.2">
      <c r="A889">
        <v>2456604008</v>
      </c>
      <c r="B889">
        <v>-2.2209504999999998</v>
      </c>
      <c r="C889">
        <v>53.408573799999999</v>
      </c>
    </row>
    <row r="890" spans="1:9" x14ac:dyDescent="0.2">
      <c r="A890">
        <v>2456604010</v>
      </c>
      <c r="B890">
        <v>-2.2199767000000001</v>
      </c>
      <c r="C890">
        <v>53.408602000000002</v>
      </c>
    </row>
    <row r="891" spans="1:9" x14ac:dyDescent="0.2">
      <c r="A891">
        <v>2456604015</v>
      </c>
      <c r="B891">
        <v>-2.2200397999999999</v>
      </c>
      <c r="C891">
        <v>53.4087277</v>
      </c>
    </row>
    <row r="892" spans="1:9" x14ac:dyDescent="0.2">
      <c r="A892">
        <v>2456604017</v>
      </c>
      <c r="B892">
        <v>-2.2200058</v>
      </c>
      <c r="C892">
        <v>53.408729100000002</v>
      </c>
    </row>
    <row r="893" spans="1:9" x14ac:dyDescent="0.2">
      <c r="A893">
        <v>2456604019</v>
      </c>
      <c r="B893">
        <v>-2.2207921000000002</v>
      </c>
      <c r="C893">
        <v>53.4087216</v>
      </c>
    </row>
    <row r="894" spans="1:9" x14ac:dyDescent="0.2">
      <c r="A894">
        <v>2456604021</v>
      </c>
      <c r="B894">
        <v>-2.2208486000000001</v>
      </c>
      <c r="C894">
        <v>53.408738999999997</v>
      </c>
    </row>
    <row r="895" spans="1:9" x14ac:dyDescent="0.2">
      <c r="A895">
        <v>2494502478</v>
      </c>
      <c r="B895">
        <v>-2.2783064999999998</v>
      </c>
      <c r="C895">
        <v>53.445304299999997</v>
      </c>
      <c r="E895" t="s">
        <v>14</v>
      </c>
      <c r="I895" t="s">
        <v>3</v>
      </c>
    </row>
    <row r="896" spans="1:9" x14ac:dyDescent="0.2">
      <c r="A896">
        <v>2504047475</v>
      </c>
      <c r="B896">
        <v>-2.2605883000000002</v>
      </c>
      <c r="C896">
        <v>53.473880999999999</v>
      </c>
    </row>
    <row r="897" spans="1:9" x14ac:dyDescent="0.2">
      <c r="A897">
        <v>2509274283</v>
      </c>
      <c r="B897">
        <v>-2.2575886000000001</v>
      </c>
      <c r="C897">
        <v>53.478434499999999</v>
      </c>
      <c r="E897" t="s">
        <v>10</v>
      </c>
      <c r="I897" t="s">
        <v>3</v>
      </c>
    </row>
    <row r="898" spans="1:9" x14ac:dyDescent="0.2">
      <c r="A898">
        <v>2515186157</v>
      </c>
      <c r="B898">
        <v>-2.1728331999999999</v>
      </c>
      <c r="C898">
        <v>53.461257799999998</v>
      </c>
      <c r="I898" t="s">
        <v>3</v>
      </c>
    </row>
    <row r="899" spans="1:9" x14ac:dyDescent="0.2">
      <c r="A899">
        <v>2515186183</v>
      </c>
      <c r="B899">
        <v>-2.1711369</v>
      </c>
      <c r="C899">
        <v>53.462006100000004</v>
      </c>
      <c r="I899" t="s">
        <v>3</v>
      </c>
    </row>
    <row r="900" spans="1:9" x14ac:dyDescent="0.2">
      <c r="A900">
        <v>2515186186</v>
      </c>
      <c r="B900">
        <v>-2.1727153000000001</v>
      </c>
      <c r="C900">
        <v>53.461117799999997</v>
      </c>
      <c r="I900" t="s">
        <v>3</v>
      </c>
    </row>
    <row r="901" spans="1:9" x14ac:dyDescent="0.2">
      <c r="A901">
        <v>2542324574</v>
      </c>
      <c r="B901">
        <v>-2.2373865999999998</v>
      </c>
      <c r="C901">
        <v>53.478327700000001</v>
      </c>
    </row>
    <row r="902" spans="1:9" x14ac:dyDescent="0.2">
      <c r="A902">
        <v>2542324577</v>
      </c>
      <c r="B902">
        <v>-2.2383969000000001</v>
      </c>
      <c r="C902">
        <v>53.477702100000002</v>
      </c>
    </row>
    <row r="903" spans="1:9" x14ac:dyDescent="0.2">
      <c r="A903">
        <v>2542369484</v>
      </c>
      <c r="B903">
        <v>-2.2414559000000001</v>
      </c>
      <c r="C903">
        <v>53.474550499999999</v>
      </c>
    </row>
    <row r="904" spans="1:9" x14ac:dyDescent="0.2">
      <c r="A904">
        <v>2542369486</v>
      </c>
      <c r="B904">
        <v>-2.2416401000000001</v>
      </c>
      <c r="C904">
        <v>53.475061099999998</v>
      </c>
    </row>
    <row r="905" spans="1:9" x14ac:dyDescent="0.2">
      <c r="A905">
        <v>2542369487</v>
      </c>
      <c r="B905">
        <v>-2.2411028000000002</v>
      </c>
      <c r="C905">
        <v>53.474553299999997</v>
      </c>
      <c r="I905" t="s">
        <v>10</v>
      </c>
    </row>
    <row r="906" spans="1:9" x14ac:dyDescent="0.2">
      <c r="A906">
        <v>2542369491</v>
      </c>
      <c r="B906">
        <v>-2.2409851000000001</v>
      </c>
      <c r="C906">
        <v>53.4747129</v>
      </c>
      <c r="I906" t="s">
        <v>10</v>
      </c>
    </row>
    <row r="907" spans="1:9" x14ac:dyDescent="0.2">
      <c r="A907">
        <v>2542369493</v>
      </c>
      <c r="B907">
        <v>-2.2411132</v>
      </c>
      <c r="C907">
        <v>53.474716000000001</v>
      </c>
      <c r="E907" t="s">
        <v>10</v>
      </c>
      <c r="I907" t="s">
        <v>3</v>
      </c>
    </row>
    <row r="908" spans="1:9" x14ac:dyDescent="0.2">
      <c r="A908">
        <v>2542369496</v>
      </c>
      <c r="B908">
        <v>-2.2410828999999999</v>
      </c>
      <c r="C908">
        <v>53.474682399999999</v>
      </c>
      <c r="E908" t="s">
        <v>10</v>
      </c>
      <c r="I908" t="s">
        <v>3</v>
      </c>
    </row>
    <row r="909" spans="1:9" x14ac:dyDescent="0.2">
      <c r="A909">
        <v>2542369497</v>
      </c>
      <c r="B909">
        <v>-2.2414105000000002</v>
      </c>
      <c r="C909">
        <v>53.474673600000003</v>
      </c>
      <c r="E909" t="s">
        <v>10</v>
      </c>
      <c r="I909" t="s">
        <v>3</v>
      </c>
    </row>
    <row r="910" spans="1:9" x14ac:dyDescent="0.2">
      <c r="A910">
        <v>2542369502</v>
      </c>
      <c r="B910">
        <v>-2.2411542</v>
      </c>
      <c r="C910">
        <v>53.474601999999997</v>
      </c>
      <c r="E910" t="s">
        <v>10</v>
      </c>
      <c r="I910" t="s">
        <v>3</v>
      </c>
    </row>
    <row r="911" spans="1:9" x14ac:dyDescent="0.2">
      <c r="A911">
        <v>2542369506</v>
      </c>
      <c r="B911">
        <v>-2.2374885</v>
      </c>
      <c r="C911">
        <v>53.478388299999999</v>
      </c>
    </row>
    <row r="912" spans="1:9" x14ac:dyDescent="0.2">
      <c r="A912">
        <v>2542369507</v>
      </c>
      <c r="B912">
        <v>-2.2413124</v>
      </c>
      <c r="C912">
        <v>53.474804300000002</v>
      </c>
      <c r="E912" t="s">
        <v>10</v>
      </c>
      <c r="I912" t="s">
        <v>3</v>
      </c>
    </row>
    <row r="913" spans="1:9" x14ac:dyDescent="0.2">
      <c r="A913">
        <v>2542369511</v>
      </c>
      <c r="B913">
        <v>-2.2413538000000002</v>
      </c>
      <c r="C913">
        <v>53.474606299999998</v>
      </c>
      <c r="E913" t="s">
        <v>10</v>
      </c>
      <c r="I913" t="s">
        <v>3</v>
      </c>
    </row>
    <row r="914" spans="1:9" x14ac:dyDescent="0.2">
      <c r="A914">
        <v>2547230148</v>
      </c>
      <c r="B914">
        <v>-2.2514995</v>
      </c>
      <c r="C914">
        <v>53.474543699999998</v>
      </c>
      <c r="I914" t="s">
        <v>3</v>
      </c>
    </row>
    <row r="915" spans="1:9" x14ac:dyDescent="0.2">
      <c r="A915">
        <v>2547230164</v>
      </c>
      <c r="B915">
        <v>-2.2518508000000002</v>
      </c>
      <c r="C915">
        <v>53.474493699999996</v>
      </c>
      <c r="I915" t="s">
        <v>3</v>
      </c>
    </row>
    <row r="916" spans="1:9" x14ac:dyDescent="0.2">
      <c r="A916">
        <v>2552295531</v>
      </c>
      <c r="B916">
        <v>-2.2356682999999999</v>
      </c>
      <c r="C916">
        <v>53.476271799999999</v>
      </c>
      <c r="I916" t="s">
        <v>10</v>
      </c>
    </row>
    <row r="917" spans="1:9" x14ac:dyDescent="0.2">
      <c r="A917">
        <v>2552295535</v>
      </c>
      <c r="B917">
        <v>-2.2357809</v>
      </c>
      <c r="C917">
        <v>53.476155200000001</v>
      </c>
      <c r="E917" t="s">
        <v>10</v>
      </c>
      <c r="I917" t="s">
        <v>3</v>
      </c>
    </row>
    <row r="918" spans="1:9" x14ac:dyDescent="0.2">
      <c r="A918">
        <v>2552295540</v>
      </c>
      <c r="B918">
        <v>-2.2360329999999999</v>
      </c>
      <c r="C918">
        <v>53.476341900000001</v>
      </c>
      <c r="I918" t="s">
        <v>10</v>
      </c>
    </row>
    <row r="919" spans="1:9" x14ac:dyDescent="0.2">
      <c r="A919">
        <v>2552295543</v>
      </c>
      <c r="B919">
        <v>-2.2359355000000001</v>
      </c>
      <c r="C919">
        <v>53.476291600000003</v>
      </c>
      <c r="E919" t="s">
        <v>10</v>
      </c>
      <c r="I919" t="s">
        <v>3</v>
      </c>
    </row>
    <row r="920" spans="1:9" x14ac:dyDescent="0.2">
      <c r="A920">
        <v>2552295547</v>
      </c>
      <c r="B920">
        <v>-2.2359708999999999</v>
      </c>
      <c r="C920">
        <v>53.476183300000002</v>
      </c>
      <c r="E920" t="s">
        <v>10</v>
      </c>
      <c r="I920" t="s">
        <v>3</v>
      </c>
    </row>
    <row r="921" spans="1:9" x14ac:dyDescent="0.2">
      <c r="A921">
        <v>2552295551</v>
      </c>
      <c r="B921">
        <v>-2.2357805000000002</v>
      </c>
      <c r="C921">
        <v>53.476333099999998</v>
      </c>
    </row>
    <row r="922" spans="1:9" x14ac:dyDescent="0.2">
      <c r="A922">
        <v>2552295553</v>
      </c>
      <c r="B922">
        <v>-2.2371094999999999</v>
      </c>
      <c r="C922">
        <v>53.476953799999997</v>
      </c>
      <c r="E922" t="s">
        <v>15</v>
      </c>
      <c r="I922" t="s">
        <v>3</v>
      </c>
    </row>
    <row r="923" spans="1:9" x14ac:dyDescent="0.2">
      <c r="A923">
        <v>2552295558</v>
      </c>
      <c r="B923">
        <v>-2.2357100999999999</v>
      </c>
      <c r="C923">
        <v>53.476259300000002</v>
      </c>
      <c r="E923" t="s">
        <v>10</v>
      </c>
      <c r="I923" t="s">
        <v>3</v>
      </c>
    </row>
    <row r="924" spans="1:9" x14ac:dyDescent="0.2">
      <c r="A924">
        <v>2552295562</v>
      </c>
      <c r="B924">
        <v>-2.2370057999999999</v>
      </c>
      <c r="C924">
        <v>53.476965900000003</v>
      </c>
      <c r="E924" t="s">
        <v>15</v>
      </c>
      <c r="I924" t="s">
        <v>3</v>
      </c>
    </row>
    <row r="925" spans="1:9" x14ac:dyDescent="0.2">
      <c r="A925">
        <v>2552295577</v>
      </c>
      <c r="B925">
        <v>-2.2357882999999998</v>
      </c>
      <c r="C925">
        <v>53.476302699999998</v>
      </c>
    </row>
    <row r="926" spans="1:9" x14ac:dyDescent="0.2">
      <c r="A926">
        <v>2552295579</v>
      </c>
      <c r="B926">
        <v>-2.2350637</v>
      </c>
      <c r="C926">
        <v>53.476456599999999</v>
      </c>
    </row>
    <row r="927" spans="1:9" x14ac:dyDescent="0.2">
      <c r="A927">
        <v>2552298038</v>
      </c>
      <c r="B927">
        <v>-2.2383931000000001</v>
      </c>
      <c r="C927">
        <v>53.476185800000003</v>
      </c>
    </row>
    <row r="928" spans="1:9" x14ac:dyDescent="0.2">
      <c r="A928">
        <v>2552298039</v>
      </c>
      <c r="B928">
        <v>-2.2382574000000002</v>
      </c>
      <c r="C928">
        <v>53.476089799999997</v>
      </c>
    </row>
    <row r="929" spans="1:9" x14ac:dyDescent="0.2">
      <c r="A929">
        <v>2554107603</v>
      </c>
      <c r="B929">
        <v>-2.2380906</v>
      </c>
      <c r="C929">
        <v>53.477013300000003</v>
      </c>
    </row>
    <row r="930" spans="1:9" x14ac:dyDescent="0.2">
      <c r="A930">
        <v>2554107604</v>
      </c>
      <c r="B930">
        <v>-2.2381403999999998</v>
      </c>
      <c r="C930">
        <v>53.476981299999998</v>
      </c>
    </row>
    <row r="931" spans="1:9" x14ac:dyDescent="0.2">
      <c r="A931">
        <v>2554107610</v>
      </c>
      <c r="B931">
        <v>-2.2388685000000002</v>
      </c>
      <c r="C931">
        <v>53.476979900000003</v>
      </c>
    </row>
    <row r="932" spans="1:9" x14ac:dyDescent="0.2">
      <c r="A932">
        <v>2554111426</v>
      </c>
      <c r="B932">
        <v>-2.2389239999999999</v>
      </c>
      <c r="C932">
        <v>53.477362100000001</v>
      </c>
    </row>
    <row r="933" spans="1:9" x14ac:dyDescent="0.2">
      <c r="A933">
        <v>2555316372</v>
      </c>
      <c r="B933">
        <v>-2.2374451999999998</v>
      </c>
      <c r="C933">
        <v>53.478362500000003</v>
      </c>
    </row>
    <row r="934" spans="1:9" x14ac:dyDescent="0.2">
      <c r="A934">
        <v>2555316373</v>
      </c>
      <c r="B934">
        <v>-2.2384379000000001</v>
      </c>
      <c r="C934">
        <v>53.477724700000003</v>
      </c>
    </row>
    <row r="935" spans="1:9" x14ac:dyDescent="0.2">
      <c r="A935">
        <v>2557797890</v>
      </c>
      <c r="B935">
        <v>-2.2400696</v>
      </c>
      <c r="C935">
        <v>53.473242399999997</v>
      </c>
      <c r="E935" t="s">
        <v>10</v>
      </c>
      <c r="I935" t="s">
        <v>3</v>
      </c>
    </row>
    <row r="936" spans="1:9" x14ac:dyDescent="0.2">
      <c r="A936">
        <v>2557797891</v>
      </c>
      <c r="B936">
        <v>-2.2397385999999999</v>
      </c>
      <c r="C936">
        <v>53.4733941</v>
      </c>
      <c r="I936" t="s">
        <v>10</v>
      </c>
    </row>
    <row r="937" spans="1:9" x14ac:dyDescent="0.2">
      <c r="A937">
        <v>2557797892</v>
      </c>
      <c r="B937">
        <v>-2.2408741000000001</v>
      </c>
      <c r="C937">
        <v>53.4739</v>
      </c>
    </row>
    <row r="938" spans="1:9" x14ac:dyDescent="0.2">
      <c r="A938">
        <v>2557797894</v>
      </c>
      <c r="B938">
        <v>-2.2376960000000001</v>
      </c>
      <c r="C938">
        <v>53.480499399999999</v>
      </c>
      <c r="E938" t="s">
        <v>16</v>
      </c>
      <c r="I938" t="s">
        <v>3</v>
      </c>
    </row>
    <row r="939" spans="1:9" x14ac:dyDescent="0.2">
      <c r="A939">
        <v>2557797895</v>
      </c>
      <c r="B939">
        <v>-2.2400901000000002</v>
      </c>
      <c r="C939">
        <v>53.473472399999999</v>
      </c>
      <c r="I939" t="s">
        <v>10</v>
      </c>
    </row>
    <row r="940" spans="1:9" x14ac:dyDescent="0.2">
      <c r="A940">
        <v>2557797896</v>
      </c>
      <c r="B940">
        <v>-2.2397885</v>
      </c>
      <c r="C940">
        <v>53.473378199999999</v>
      </c>
      <c r="E940" t="s">
        <v>10</v>
      </c>
      <c r="I940" t="s">
        <v>3</v>
      </c>
    </row>
    <row r="941" spans="1:9" x14ac:dyDescent="0.2">
      <c r="A941">
        <v>2557797897</v>
      </c>
      <c r="B941">
        <v>-2.2398161000000001</v>
      </c>
      <c r="C941">
        <v>53.473143499999999</v>
      </c>
      <c r="I941" t="s">
        <v>10</v>
      </c>
    </row>
    <row r="942" spans="1:9" x14ac:dyDescent="0.2">
      <c r="A942">
        <v>2557797898</v>
      </c>
      <c r="B942">
        <v>-2.2407300000000001</v>
      </c>
      <c r="C942">
        <v>53.473689200000003</v>
      </c>
    </row>
    <row r="943" spans="1:9" x14ac:dyDescent="0.2">
      <c r="A943">
        <v>2557797899</v>
      </c>
      <c r="B943">
        <v>-2.2406448999999999</v>
      </c>
      <c r="C943">
        <v>53.473933000000002</v>
      </c>
      <c r="E943" t="s">
        <v>12</v>
      </c>
      <c r="I943" t="s">
        <v>3</v>
      </c>
    </row>
    <row r="944" spans="1:9" x14ac:dyDescent="0.2">
      <c r="A944">
        <v>2557797901</v>
      </c>
      <c r="B944">
        <v>-2.2400433999999998</v>
      </c>
      <c r="C944">
        <v>53.473414300000002</v>
      </c>
      <c r="E944" t="s">
        <v>10</v>
      </c>
      <c r="I944" t="s">
        <v>3</v>
      </c>
    </row>
    <row r="945" spans="1:9" x14ac:dyDescent="0.2">
      <c r="A945">
        <v>2557797902</v>
      </c>
      <c r="B945">
        <v>-2.2401727</v>
      </c>
      <c r="C945">
        <v>53.473208499999998</v>
      </c>
      <c r="I945" t="s">
        <v>10</v>
      </c>
    </row>
    <row r="946" spans="1:9" x14ac:dyDescent="0.2">
      <c r="A946">
        <v>2557797908</v>
      </c>
      <c r="B946">
        <v>-2.2404570000000001</v>
      </c>
      <c r="C946">
        <v>53.473745399999999</v>
      </c>
      <c r="E946" t="s">
        <v>12</v>
      </c>
      <c r="I946" t="s">
        <v>3</v>
      </c>
    </row>
    <row r="947" spans="1:9" x14ac:dyDescent="0.2">
      <c r="A947">
        <v>2557797915</v>
      </c>
      <c r="B947">
        <v>-2.2378990000000001</v>
      </c>
      <c r="C947">
        <v>53.480350700000002</v>
      </c>
      <c r="E947" t="s">
        <v>16</v>
      </c>
      <c r="I947" t="s">
        <v>3</v>
      </c>
    </row>
    <row r="948" spans="1:9" x14ac:dyDescent="0.2">
      <c r="A948">
        <v>2557797917</v>
      </c>
      <c r="B948">
        <v>-2.2398767999999998</v>
      </c>
      <c r="C948">
        <v>53.473213999999999</v>
      </c>
      <c r="E948" t="s">
        <v>10</v>
      </c>
      <c r="I948" t="s">
        <v>3</v>
      </c>
    </row>
    <row r="949" spans="1:9" x14ac:dyDescent="0.2">
      <c r="A949">
        <v>2557866040</v>
      </c>
      <c r="B949">
        <v>-2.23752</v>
      </c>
      <c r="C949">
        <v>53.479229099999998</v>
      </c>
      <c r="E949" t="s">
        <v>10</v>
      </c>
      <c r="I949" t="s">
        <v>3</v>
      </c>
    </row>
    <row r="950" spans="1:9" x14ac:dyDescent="0.2">
      <c r="A950">
        <v>2557866041</v>
      </c>
      <c r="B950">
        <v>-2.2377775</v>
      </c>
      <c r="C950">
        <v>53.475715299999997</v>
      </c>
      <c r="I950" t="s">
        <v>10</v>
      </c>
    </row>
    <row r="951" spans="1:9" x14ac:dyDescent="0.2">
      <c r="A951">
        <v>2557866043</v>
      </c>
      <c r="B951">
        <v>-2.2378594999999999</v>
      </c>
      <c r="C951">
        <v>53.475696900000003</v>
      </c>
      <c r="E951" t="s">
        <v>10</v>
      </c>
      <c r="I951" t="s">
        <v>3</v>
      </c>
    </row>
    <row r="952" spans="1:9" x14ac:dyDescent="0.2">
      <c r="A952">
        <v>2557866047</v>
      </c>
      <c r="B952">
        <v>-2.2369526999999998</v>
      </c>
      <c r="C952">
        <v>53.479621100000003</v>
      </c>
      <c r="I952" t="s">
        <v>10</v>
      </c>
    </row>
    <row r="953" spans="1:9" x14ac:dyDescent="0.2">
      <c r="A953">
        <v>2557866050</v>
      </c>
      <c r="B953">
        <v>-2.2375820000000002</v>
      </c>
      <c r="C953">
        <v>53.479306899999997</v>
      </c>
      <c r="E953" t="s">
        <v>10</v>
      </c>
      <c r="I953" t="s">
        <v>3</v>
      </c>
    </row>
    <row r="954" spans="1:9" x14ac:dyDescent="0.2">
      <c r="A954">
        <v>2557866054</v>
      </c>
      <c r="B954">
        <v>-2.2382545999999999</v>
      </c>
      <c r="C954">
        <v>53.4755915</v>
      </c>
      <c r="I954" t="s">
        <v>10</v>
      </c>
    </row>
    <row r="955" spans="1:9" x14ac:dyDescent="0.2">
      <c r="A955">
        <v>2557866057</v>
      </c>
      <c r="B955">
        <v>-2.2366994</v>
      </c>
      <c r="C955">
        <v>53.479779499999999</v>
      </c>
      <c r="E955" t="s">
        <v>10</v>
      </c>
      <c r="I955" t="s">
        <v>3</v>
      </c>
    </row>
    <row r="956" spans="1:9" x14ac:dyDescent="0.2">
      <c r="A956">
        <v>2557866061</v>
      </c>
      <c r="B956">
        <v>-2.2361168999999999</v>
      </c>
      <c r="C956">
        <v>53.480064599999999</v>
      </c>
      <c r="E956" t="s">
        <v>10</v>
      </c>
      <c r="I956" t="s">
        <v>3</v>
      </c>
    </row>
    <row r="957" spans="1:9" x14ac:dyDescent="0.2">
      <c r="A957">
        <v>2557866065</v>
      </c>
      <c r="B957">
        <v>-2.2351882000000001</v>
      </c>
      <c r="C957">
        <v>53.480793599999998</v>
      </c>
      <c r="E957" t="s">
        <v>15</v>
      </c>
      <c r="I957" t="s">
        <v>3</v>
      </c>
    </row>
    <row r="958" spans="1:9" x14ac:dyDescent="0.2">
      <c r="A958">
        <v>2557866068</v>
      </c>
      <c r="B958">
        <v>-2.2374809</v>
      </c>
      <c r="C958">
        <v>53.4792548</v>
      </c>
      <c r="I958" t="s">
        <v>10</v>
      </c>
    </row>
    <row r="959" spans="1:9" x14ac:dyDescent="0.2">
      <c r="A959">
        <v>2557866069</v>
      </c>
      <c r="B959">
        <v>-2.2381118</v>
      </c>
      <c r="C959">
        <v>53.475778800000001</v>
      </c>
      <c r="I959" t="s">
        <v>10</v>
      </c>
    </row>
    <row r="960" spans="1:9" x14ac:dyDescent="0.2">
      <c r="A960">
        <v>2557866070</v>
      </c>
      <c r="B960">
        <v>-2.2369058000000002</v>
      </c>
      <c r="C960">
        <v>53.479840799999998</v>
      </c>
    </row>
    <row r="961" spans="1:9" x14ac:dyDescent="0.2">
      <c r="A961">
        <v>2557866074</v>
      </c>
      <c r="B961">
        <v>-2.2381891999999999</v>
      </c>
      <c r="C961">
        <v>53.475611000000001</v>
      </c>
      <c r="E961" t="s">
        <v>10</v>
      </c>
      <c r="I961" t="s">
        <v>3</v>
      </c>
    </row>
    <row r="962" spans="1:9" x14ac:dyDescent="0.2">
      <c r="A962">
        <v>2557866076</v>
      </c>
      <c r="B962">
        <v>-2.2377633000000001</v>
      </c>
      <c r="C962">
        <v>53.4790536</v>
      </c>
      <c r="I962" t="s">
        <v>10</v>
      </c>
    </row>
    <row r="963" spans="1:9" x14ac:dyDescent="0.2">
      <c r="A963">
        <v>2557866080</v>
      </c>
      <c r="B963">
        <v>-2.2361678</v>
      </c>
      <c r="C963">
        <v>53.480035999999998</v>
      </c>
    </row>
    <row r="964" spans="1:9" x14ac:dyDescent="0.2">
      <c r="A964">
        <v>2557866083</v>
      </c>
      <c r="B964">
        <v>-2.2363466999999999</v>
      </c>
      <c r="C964">
        <v>53.479963900000001</v>
      </c>
    </row>
    <row r="965" spans="1:9" x14ac:dyDescent="0.2">
      <c r="A965">
        <v>2557866088</v>
      </c>
      <c r="B965">
        <v>-2.2360891999999999</v>
      </c>
      <c r="C965">
        <v>53.480080200000003</v>
      </c>
      <c r="I965" t="s">
        <v>10</v>
      </c>
    </row>
    <row r="966" spans="1:9" x14ac:dyDescent="0.2">
      <c r="A966">
        <v>2557866089</v>
      </c>
      <c r="B966">
        <v>-2.2379850999999999</v>
      </c>
      <c r="C966">
        <v>53.475557100000003</v>
      </c>
      <c r="E966" t="s">
        <v>10</v>
      </c>
      <c r="I966" t="s">
        <v>3</v>
      </c>
    </row>
    <row r="967" spans="1:9" x14ac:dyDescent="0.2">
      <c r="A967">
        <v>2557866090</v>
      </c>
      <c r="B967">
        <v>-2.2364454999999999</v>
      </c>
      <c r="C967">
        <v>53.479929800000001</v>
      </c>
      <c r="I967" t="s">
        <v>10</v>
      </c>
    </row>
    <row r="968" spans="1:9" x14ac:dyDescent="0.2">
      <c r="A968">
        <v>2557866091</v>
      </c>
      <c r="B968">
        <v>-2.2366744000000001</v>
      </c>
      <c r="C968">
        <v>53.479796499999999</v>
      </c>
      <c r="I968" t="s">
        <v>10</v>
      </c>
    </row>
    <row r="969" spans="1:9" x14ac:dyDescent="0.2">
      <c r="A969">
        <v>2557866093</v>
      </c>
      <c r="B969">
        <v>-2.2358416999999999</v>
      </c>
      <c r="C969">
        <v>53.480000799999999</v>
      </c>
      <c r="I969" t="s">
        <v>10</v>
      </c>
    </row>
    <row r="970" spans="1:9" x14ac:dyDescent="0.2">
      <c r="A970">
        <v>2557866094</v>
      </c>
      <c r="B970">
        <v>-2.2370258000000001</v>
      </c>
      <c r="C970">
        <v>53.479423199999999</v>
      </c>
      <c r="E970" t="s">
        <v>15</v>
      </c>
      <c r="I970" t="s">
        <v>3</v>
      </c>
    </row>
    <row r="971" spans="1:9" x14ac:dyDescent="0.2">
      <c r="A971">
        <v>2557866095</v>
      </c>
      <c r="B971">
        <v>-2.2374312999999999</v>
      </c>
      <c r="C971">
        <v>53.479287599999999</v>
      </c>
    </row>
    <row r="972" spans="1:9" x14ac:dyDescent="0.2">
      <c r="A972">
        <v>2557866097</v>
      </c>
      <c r="B972">
        <v>-2.2380819000000001</v>
      </c>
      <c r="C972">
        <v>53.475734799999998</v>
      </c>
      <c r="E972" t="s">
        <v>10</v>
      </c>
      <c r="I972" t="s">
        <v>3</v>
      </c>
    </row>
    <row r="973" spans="1:9" x14ac:dyDescent="0.2">
      <c r="A973">
        <v>2557866098</v>
      </c>
      <c r="B973">
        <v>-2.2363911000000001</v>
      </c>
      <c r="C973">
        <v>53.479948499999999</v>
      </c>
    </row>
    <row r="974" spans="1:9" x14ac:dyDescent="0.2">
      <c r="A974">
        <v>2557866099</v>
      </c>
      <c r="B974">
        <v>-2.2359607000000001</v>
      </c>
      <c r="C974">
        <v>53.480078499999998</v>
      </c>
      <c r="E974" t="s">
        <v>10</v>
      </c>
      <c r="I974" t="s">
        <v>3</v>
      </c>
    </row>
    <row r="975" spans="1:9" x14ac:dyDescent="0.2">
      <c r="A975">
        <v>2567637653</v>
      </c>
      <c r="B975">
        <v>-2.2412008999999999</v>
      </c>
      <c r="C975">
        <v>53.482872100000002</v>
      </c>
    </row>
    <row r="976" spans="1:9" x14ac:dyDescent="0.2">
      <c r="A976">
        <v>2567637665</v>
      </c>
      <c r="B976">
        <v>-2.2411924999999999</v>
      </c>
      <c r="C976">
        <v>53.482990899999997</v>
      </c>
    </row>
    <row r="977" spans="1:9" x14ac:dyDescent="0.2">
      <c r="A977">
        <v>2567637734</v>
      </c>
      <c r="B977">
        <v>-2.2421880000000001</v>
      </c>
      <c r="C977">
        <v>53.483992899999997</v>
      </c>
    </row>
    <row r="978" spans="1:9" x14ac:dyDescent="0.2">
      <c r="A978">
        <v>2567637740</v>
      </c>
      <c r="B978">
        <v>-2.2423426000000002</v>
      </c>
      <c r="C978">
        <v>53.484016099999998</v>
      </c>
    </row>
    <row r="979" spans="1:9" x14ac:dyDescent="0.2">
      <c r="A979">
        <v>2567637744</v>
      </c>
      <c r="B979">
        <v>-2.2425613000000002</v>
      </c>
      <c r="C979">
        <v>53.484059799999997</v>
      </c>
    </row>
    <row r="980" spans="1:9" x14ac:dyDescent="0.2">
      <c r="A980">
        <v>2582487811</v>
      </c>
      <c r="B980">
        <v>-2.2198528999999998</v>
      </c>
      <c r="C980">
        <v>53.409551399999998</v>
      </c>
      <c r="I980" t="s">
        <v>3</v>
      </c>
    </row>
    <row r="981" spans="1:9" x14ac:dyDescent="0.2">
      <c r="A981">
        <v>2582487828</v>
      </c>
      <c r="B981">
        <v>-2.2194387999999998</v>
      </c>
      <c r="C981">
        <v>53.407255800000001</v>
      </c>
      <c r="I981" t="s">
        <v>3</v>
      </c>
    </row>
    <row r="982" spans="1:9" x14ac:dyDescent="0.2">
      <c r="A982">
        <v>2582487847</v>
      </c>
      <c r="B982">
        <v>-2.2194082000000002</v>
      </c>
      <c r="C982">
        <v>53.407347799999997</v>
      </c>
      <c r="I982" t="s">
        <v>3</v>
      </c>
    </row>
    <row r="983" spans="1:9" x14ac:dyDescent="0.2">
      <c r="A983">
        <v>2582487850</v>
      </c>
      <c r="B983">
        <v>-2.2195236999999999</v>
      </c>
      <c r="C983">
        <v>53.407172099999997</v>
      </c>
      <c r="I983" t="s">
        <v>3</v>
      </c>
    </row>
    <row r="984" spans="1:9" x14ac:dyDescent="0.2">
      <c r="A984">
        <v>2582487877</v>
      </c>
      <c r="B984">
        <v>-2.2197521</v>
      </c>
      <c r="C984">
        <v>53.409613299999997</v>
      </c>
      <c r="I984" t="s">
        <v>3</v>
      </c>
    </row>
    <row r="985" spans="1:9" x14ac:dyDescent="0.2">
      <c r="A985">
        <v>2582487880</v>
      </c>
      <c r="B985">
        <v>-2.2193410999999998</v>
      </c>
      <c r="C985">
        <v>53.407198899999997</v>
      </c>
      <c r="I985" t="s">
        <v>3</v>
      </c>
    </row>
    <row r="986" spans="1:9" x14ac:dyDescent="0.2">
      <c r="A986">
        <v>2582523448</v>
      </c>
      <c r="B986">
        <v>-2.2208834999999998</v>
      </c>
      <c r="C986">
        <v>53.410332500000003</v>
      </c>
      <c r="I986" t="s">
        <v>3</v>
      </c>
    </row>
    <row r="987" spans="1:9" x14ac:dyDescent="0.2">
      <c r="A987">
        <v>2582523451</v>
      </c>
      <c r="B987">
        <v>-2.220011</v>
      </c>
      <c r="C987">
        <v>53.4097863</v>
      </c>
      <c r="I987" t="s">
        <v>3</v>
      </c>
    </row>
    <row r="988" spans="1:9" x14ac:dyDescent="0.2">
      <c r="A988">
        <v>2582523456</v>
      </c>
      <c r="B988">
        <v>-2.2196623999999998</v>
      </c>
      <c r="C988">
        <v>53.410699299999997</v>
      </c>
      <c r="I988" t="s">
        <v>3</v>
      </c>
    </row>
    <row r="989" spans="1:9" x14ac:dyDescent="0.2">
      <c r="A989">
        <v>2582523476</v>
      </c>
      <c r="B989">
        <v>-2.2194577</v>
      </c>
      <c r="C989">
        <v>53.410701799999998</v>
      </c>
      <c r="I989" t="s">
        <v>3</v>
      </c>
    </row>
    <row r="990" spans="1:9" x14ac:dyDescent="0.2">
      <c r="A990">
        <v>2582523492</v>
      </c>
      <c r="B990">
        <v>-2.2198229</v>
      </c>
      <c r="C990">
        <v>53.4097455</v>
      </c>
      <c r="I990" t="s">
        <v>3</v>
      </c>
    </row>
    <row r="991" spans="1:9" x14ac:dyDescent="0.2">
      <c r="A991">
        <v>2582523496</v>
      </c>
      <c r="B991">
        <v>-2.2209099999999999</v>
      </c>
      <c r="C991">
        <v>53.410468100000003</v>
      </c>
      <c r="I991" t="s">
        <v>3</v>
      </c>
    </row>
    <row r="992" spans="1:9" x14ac:dyDescent="0.2">
      <c r="A992">
        <v>2582523501</v>
      </c>
      <c r="B992">
        <v>-2.2207940000000002</v>
      </c>
      <c r="C992">
        <v>53.4104004</v>
      </c>
      <c r="I992" t="s">
        <v>3</v>
      </c>
    </row>
    <row r="993" spans="1:9" x14ac:dyDescent="0.2">
      <c r="A993">
        <v>2582523507</v>
      </c>
      <c r="B993">
        <v>-2.2196199000000001</v>
      </c>
      <c r="C993">
        <v>53.410808299999999</v>
      </c>
      <c r="I993" t="s">
        <v>3</v>
      </c>
    </row>
    <row r="994" spans="1:9" x14ac:dyDescent="0.2">
      <c r="A994">
        <v>2582523519</v>
      </c>
      <c r="B994">
        <v>-2.2192953000000002</v>
      </c>
      <c r="C994">
        <v>53.410670000000003</v>
      </c>
      <c r="I994" t="s">
        <v>3</v>
      </c>
    </row>
    <row r="995" spans="1:9" x14ac:dyDescent="0.2">
      <c r="A995">
        <v>2582557321</v>
      </c>
      <c r="B995">
        <v>-2.2183665000000001</v>
      </c>
      <c r="C995">
        <v>53.405692000000002</v>
      </c>
    </row>
    <row r="996" spans="1:9" x14ac:dyDescent="0.2">
      <c r="A996">
        <v>2587755153</v>
      </c>
      <c r="B996">
        <v>-2.2056379000000002</v>
      </c>
      <c r="C996">
        <v>53.443267800000001</v>
      </c>
      <c r="I996" t="s">
        <v>3</v>
      </c>
    </row>
    <row r="997" spans="1:9" x14ac:dyDescent="0.2">
      <c r="A997">
        <v>2606332114</v>
      </c>
      <c r="B997">
        <v>-2.2511595999999998</v>
      </c>
      <c r="C997">
        <v>53.474194599999997</v>
      </c>
    </row>
    <row r="998" spans="1:9" x14ac:dyDescent="0.2">
      <c r="A998">
        <v>2606332116</v>
      </c>
      <c r="B998">
        <v>-2.2511014</v>
      </c>
      <c r="C998">
        <v>53.474229600000001</v>
      </c>
    </row>
    <row r="999" spans="1:9" x14ac:dyDescent="0.2">
      <c r="A999">
        <v>2606332119</v>
      </c>
      <c r="B999">
        <v>-2.2511116000000002</v>
      </c>
      <c r="C999">
        <v>53.474187399999998</v>
      </c>
    </row>
    <row r="1000" spans="1:9" x14ac:dyDescent="0.2">
      <c r="A1000">
        <v>2641010425</v>
      </c>
      <c r="B1000">
        <v>-2.2353027999999999</v>
      </c>
      <c r="C1000">
        <v>53.477139800000003</v>
      </c>
    </row>
    <row r="1001" spans="1:9" x14ac:dyDescent="0.2">
      <c r="A1001">
        <v>2650883651</v>
      </c>
      <c r="B1001">
        <v>-2.2768814000000002</v>
      </c>
      <c r="C1001">
        <v>53.381215699999998</v>
      </c>
    </row>
    <row r="1002" spans="1:9" x14ac:dyDescent="0.2">
      <c r="A1002">
        <v>2650883652</v>
      </c>
      <c r="B1002">
        <v>-2.2769029000000001</v>
      </c>
      <c r="C1002">
        <v>53.381122900000001</v>
      </c>
    </row>
    <row r="1003" spans="1:9" x14ac:dyDescent="0.2">
      <c r="A1003">
        <v>2653761968</v>
      </c>
      <c r="B1003">
        <v>-2.2372025</v>
      </c>
      <c r="C1003">
        <v>53.4702226</v>
      </c>
    </row>
    <row r="1004" spans="1:9" x14ac:dyDescent="0.2">
      <c r="A1004">
        <v>2662841511</v>
      </c>
      <c r="B1004">
        <v>-2.2353409000000002</v>
      </c>
      <c r="C1004">
        <v>53.477160900000001</v>
      </c>
    </row>
    <row r="1005" spans="1:9" x14ac:dyDescent="0.2">
      <c r="A1005">
        <v>2664957409</v>
      </c>
      <c r="B1005">
        <v>-2.2605368000000001</v>
      </c>
      <c r="C1005">
        <v>53.4712228</v>
      </c>
      <c r="I1005" t="s">
        <v>3</v>
      </c>
    </row>
    <row r="1006" spans="1:9" x14ac:dyDescent="0.2">
      <c r="A1006">
        <v>2676938953</v>
      </c>
      <c r="B1006">
        <v>-2.2418141</v>
      </c>
      <c r="C1006">
        <v>53.478866699999998</v>
      </c>
    </row>
    <row r="1007" spans="1:9" x14ac:dyDescent="0.2">
      <c r="A1007">
        <v>2678470007</v>
      </c>
      <c r="B1007">
        <v>-2.2304835000000001</v>
      </c>
      <c r="C1007">
        <v>53.483454199999997</v>
      </c>
      <c r="I1007" t="s">
        <v>3</v>
      </c>
    </row>
    <row r="1008" spans="1:9" x14ac:dyDescent="0.2">
      <c r="A1008">
        <v>2678470009</v>
      </c>
      <c r="B1008">
        <v>-2.2308327999999999</v>
      </c>
      <c r="C1008">
        <v>53.483645600000003</v>
      </c>
      <c r="I1008" t="s">
        <v>3</v>
      </c>
    </row>
    <row r="1009" spans="1:9" x14ac:dyDescent="0.2">
      <c r="A1009">
        <v>2678470011</v>
      </c>
      <c r="B1009">
        <v>-2.2307290000000002</v>
      </c>
      <c r="C1009">
        <v>53.483454199999997</v>
      </c>
      <c r="I1009" t="s">
        <v>3</v>
      </c>
    </row>
    <row r="1010" spans="1:9" x14ac:dyDescent="0.2">
      <c r="A1010">
        <v>2678470013</v>
      </c>
      <c r="B1010">
        <v>-2.2289306999999998</v>
      </c>
      <c r="C1010">
        <v>53.482696900000001</v>
      </c>
      <c r="I1010" t="s">
        <v>3</v>
      </c>
    </row>
    <row r="1011" spans="1:9" x14ac:dyDescent="0.2">
      <c r="A1011">
        <v>2742202351</v>
      </c>
      <c r="B1011">
        <v>-2.2399540999999998</v>
      </c>
      <c r="C1011">
        <v>53.475053899999999</v>
      </c>
    </row>
    <row r="1012" spans="1:9" x14ac:dyDescent="0.2">
      <c r="A1012">
        <v>2804052126</v>
      </c>
      <c r="B1012">
        <v>-2.2499193000000002</v>
      </c>
      <c r="C1012">
        <v>53.480059900000001</v>
      </c>
    </row>
    <row r="1013" spans="1:9" x14ac:dyDescent="0.2">
      <c r="A1013">
        <v>2804052127</v>
      </c>
      <c r="B1013">
        <v>-2.2500757</v>
      </c>
      <c r="C1013">
        <v>53.480083999999998</v>
      </c>
    </row>
    <row r="1014" spans="1:9" x14ac:dyDescent="0.2">
      <c r="A1014">
        <v>2851512758</v>
      </c>
      <c r="B1014">
        <v>-2.2174412999999999</v>
      </c>
      <c r="C1014">
        <v>53.456579900000001</v>
      </c>
    </row>
    <row r="1015" spans="1:9" x14ac:dyDescent="0.2">
      <c r="A1015">
        <v>2851512767</v>
      </c>
      <c r="B1015">
        <v>-2.2178575999999999</v>
      </c>
      <c r="C1015">
        <v>53.456687299999999</v>
      </c>
    </row>
    <row r="1016" spans="1:9" x14ac:dyDescent="0.2">
      <c r="A1016">
        <v>2851870267</v>
      </c>
      <c r="B1016">
        <v>-2.2161515000000001</v>
      </c>
      <c r="C1016">
        <v>53.4557067</v>
      </c>
    </row>
    <row r="1017" spans="1:9" x14ac:dyDescent="0.2">
      <c r="A1017">
        <v>2851870268</v>
      </c>
      <c r="B1017">
        <v>-2.2161735999999999</v>
      </c>
      <c r="C1017">
        <v>53.455693500000002</v>
      </c>
    </row>
    <row r="1018" spans="1:9" x14ac:dyDescent="0.2">
      <c r="A1018">
        <v>2851870291</v>
      </c>
      <c r="B1018">
        <v>-2.2160183</v>
      </c>
      <c r="C1018">
        <v>53.455571999999997</v>
      </c>
    </row>
    <row r="1019" spans="1:9" x14ac:dyDescent="0.2">
      <c r="A1019">
        <v>2851870292</v>
      </c>
      <c r="B1019">
        <v>-2.2160568999999999</v>
      </c>
      <c r="C1019">
        <v>53.455593</v>
      </c>
    </row>
    <row r="1020" spans="1:9" x14ac:dyDescent="0.2">
      <c r="A1020">
        <v>2853078615</v>
      </c>
      <c r="B1020">
        <v>-2.2178479000000002</v>
      </c>
      <c r="C1020">
        <v>53.456678500000002</v>
      </c>
    </row>
    <row r="1021" spans="1:9" x14ac:dyDescent="0.2">
      <c r="A1021">
        <v>2866944330</v>
      </c>
      <c r="B1021">
        <v>-2.2393619</v>
      </c>
      <c r="C1021">
        <v>53.477426600000001</v>
      </c>
    </row>
    <row r="1022" spans="1:9" x14ac:dyDescent="0.2">
      <c r="A1022">
        <v>2868822208</v>
      </c>
      <c r="B1022">
        <v>-2.2288049999999999</v>
      </c>
      <c r="C1022">
        <v>53.452063600000002</v>
      </c>
    </row>
    <row r="1023" spans="1:9" x14ac:dyDescent="0.2">
      <c r="A1023">
        <v>2902739051</v>
      </c>
      <c r="B1023">
        <v>-2.2794221000000001</v>
      </c>
      <c r="C1023">
        <v>53.414551400000001</v>
      </c>
    </row>
    <row r="1024" spans="1:9" x14ac:dyDescent="0.2">
      <c r="A1024">
        <v>2902739066</v>
      </c>
      <c r="B1024">
        <v>-2.2782246000000002</v>
      </c>
      <c r="C1024">
        <v>53.415105400000002</v>
      </c>
    </row>
    <row r="1025" spans="1:9" x14ac:dyDescent="0.2">
      <c r="A1025">
        <v>2902739072</v>
      </c>
      <c r="B1025">
        <v>-2.2792659999999998</v>
      </c>
      <c r="C1025">
        <v>53.415348000000002</v>
      </c>
    </row>
    <row r="1026" spans="1:9" x14ac:dyDescent="0.2">
      <c r="A1026">
        <v>2902739093</v>
      </c>
      <c r="B1026">
        <v>-2.2792365000000001</v>
      </c>
      <c r="C1026">
        <v>53.415397599999999</v>
      </c>
    </row>
    <row r="1027" spans="1:9" x14ac:dyDescent="0.2">
      <c r="A1027">
        <v>2902739095</v>
      </c>
      <c r="B1027">
        <v>-2.2791453000000002</v>
      </c>
      <c r="C1027">
        <v>53.415378400000002</v>
      </c>
    </row>
    <row r="1028" spans="1:9" x14ac:dyDescent="0.2">
      <c r="A1028">
        <v>2902739096</v>
      </c>
      <c r="B1028">
        <v>-2.2791158</v>
      </c>
      <c r="C1028">
        <v>53.415418500000001</v>
      </c>
    </row>
    <row r="1029" spans="1:9" x14ac:dyDescent="0.2">
      <c r="A1029">
        <v>2902739098</v>
      </c>
      <c r="B1029">
        <v>-2.2779167</v>
      </c>
      <c r="C1029">
        <v>53.415148799999997</v>
      </c>
    </row>
    <row r="1030" spans="1:9" x14ac:dyDescent="0.2">
      <c r="A1030">
        <v>2902741610</v>
      </c>
      <c r="B1030">
        <v>-2.2794270999999999</v>
      </c>
      <c r="C1030">
        <v>53.414675500000001</v>
      </c>
    </row>
    <row r="1031" spans="1:9" x14ac:dyDescent="0.2">
      <c r="A1031">
        <v>2917406459</v>
      </c>
      <c r="B1031">
        <v>-2.2281043999999999</v>
      </c>
      <c r="C1031">
        <v>53.479588499999998</v>
      </c>
    </row>
    <row r="1032" spans="1:9" x14ac:dyDescent="0.2">
      <c r="A1032">
        <v>2917406460</v>
      </c>
      <c r="B1032">
        <v>-2.2281181000000001</v>
      </c>
      <c r="C1032">
        <v>53.479549900000002</v>
      </c>
    </row>
    <row r="1033" spans="1:9" x14ac:dyDescent="0.2">
      <c r="A1033">
        <v>2917422506</v>
      </c>
      <c r="B1033">
        <v>-2.2298436000000001</v>
      </c>
      <c r="C1033">
        <v>53.480728900000003</v>
      </c>
    </row>
    <row r="1034" spans="1:9" x14ac:dyDescent="0.2">
      <c r="A1034">
        <v>2917422507</v>
      </c>
      <c r="B1034">
        <v>-2.2297644999999999</v>
      </c>
      <c r="C1034">
        <v>53.480709900000001</v>
      </c>
    </row>
    <row r="1035" spans="1:9" x14ac:dyDescent="0.2">
      <c r="A1035">
        <v>2921178103</v>
      </c>
      <c r="B1035">
        <v>-2.2153790999999998</v>
      </c>
      <c r="C1035">
        <v>53.480885700000002</v>
      </c>
      <c r="I1035" t="s">
        <v>3</v>
      </c>
    </row>
    <row r="1036" spans="1:9" x14ac:dyDescent="0.2">
      <c r="A1036">
        <v>2924818955</v>
      </c>
      <c r="B1036">
        <v>-2.1764380000000001</v>
      </c>
      <c r="C1036">
        <v>53.461797099999998</v>
      </c>
      <c r="I1036" t="s">
        <v>3</v>
      </c>
    </row>
    <row r="1037" spans="1:9" x14ac:dyDescent="0.2">
      <c r="A1037">
        <v>2924818956</v>
      </c>
      <c r="B1037">
        <v>-2.1764377000000001</v>
      </c>
      <c r="C1037">
        <v>53.462437399999999</v>
      </c>
      <c r="I1037" t="s">
        <v>3</v>
      </c>
    </row>
    <row r="1038" spans="1:9" x14ac:dyDescent="0.2">
      <c r="A1038">
        <v>2924818970</v>
      </c>
      <c r="B1038">
        <v>-2.1765688000000001</v>
      </c>
      <c r="C1038">
        <v>53.461945800000002</v>
      </c>
      <c r="I1038" t="s">
        <v>3</v>
      </c>
    </row>
    <row r="1039" spans="1:9" x14ac:dyDescent="0.2">
      <c r="A1039">
        <v>2924818971</v>
      </c>
      <c r="B1039">
        <v>-2.1764136000000001</v>
      </c>
      <c r="C1039">
        <v>53.461689999999997</v>
      </c>
      <c r="I1039" t="s">
        <v>3</v>
      </c>
    </row>
    <row r="1040" spans="1:9" x14ac:dyDescent="0.2">
      <c r="A1040">
        <v>2924818977</v>
      </c>
      <c r="B1040">
        <v>-2.1763202000000001</v>
      </c>
      <c r="C1040">
        <v>53.462429</v>
      </c>
      <c r="I1040" t="s">
        <v>3</v>
      </c>
    </row>
    <row r="1041" spans="1:9" x14ac:dyDescent="0.2">
      <c r="A1041">
        <v>2924818985</v>
      </c>
      <c r="B1041">
        <v>-2.1763792999999998</v>
      </c>
      <c r="C1041">
        <v>53.4618793</v>
      </c>
      <c r="I1041" t="s">
        <v>3</v>
      </c>
    </row>
    <row r="1042" spans="1:9" x14ac:dyDescent="0.2">
      <c r="A1042">
        <v>2924818989</v>
      </c>
      <c r="B1042">
        <v>-2.1764641999999998</v>
      </c>
      <c r="C1042">
        <v>53.461880000000001</v>
      </c>
      <c r="I1042" t="s">
        <v>3</v>
      </c>
    </row>
    <row r="1043" spans="1:9" x14ac:dyDescent="0.2">
      <c r="A1043">
        <v>2924850063</v>
      </c>
      <c r="B1043">
        <v>-2.1745625999999998</v>
      </c>
      <c r="C1043">
        <v>53.461433599999999</v>
      </c>
      <c r="I1043" t="s">
        <v>3</v>
      </c>
    </row>
    <row r="1044" spans="1:9" x14ac:dyDescent="0.2">
      <c r="A1044">
        <v>2924867112</v>
      </c>
      <c r="B1044">
        <v>-2.1815234999999999</v>
      </c>
      <c r="C1044">
        <v>53.462495500000003</v>
      </c>
      <c r="I1044" t="s">
        <v>3</v>
      </c>
    </row>
    <row r="1045" spans="1:9" x14ac:dyDescent="0.2">
      <c r="A1045">
        <v>2924867114</v>
      </c>
      <c r="B1045">
        <v>-2.1818849</v>
      </c>
      <c r="C1045">
        <v>53.462615</v>
      </c>
      <c r="I1045" t="s">
        <v>3</v>
      </c>
    </row>
    <row r="1046" spans="1:9" x14ac:dyDescent="0.2">
      <c r="A1046">
        <v>2924867116</v>
      </c>
      <c r="B1046">
        <v>-2.1823332</v>
      </c>
      <c r="C1046">
        <v>53.462159800000002</v>
      </c>
      <c r="I1046" t="s">
        <v>3</v>
      </c>
    </row>
    <row r="1047" spans="1:9" x14ac:dyDescent="0.2">
      <c r="A1047">
        <v>2924867121</v>
      </c>
      <c r="B1047">
        <v>-2.1817652999999999</v>
      </c>
      <c r="C1047">
        <v>53.462689599999997</v>
      </c>
      <c r="I1047" t="s">
        <v>3</v>
      </c>
    </row>
    <row r="1048" spans="1:9" x14ac:dyDescent="0.2">
      <c r="A1048">
        <v>2924867124</v>
      </c>
      <c r="B1048">
        <v>-2.1817669999999998</v>
      </c>
      <c r="C1048">
        <v>53.462551599999998</v>
      </c>
      <c r="I1048" t="s">
        <v>3</v>
      </c>
    </row>
    <row r="1049" spans="1:9" x14ac:dyDescent="0.2">
      <c r="A1049">
        <v>2942189596</v>
      </c>
      <c r="B1049">
        <v>-2.2365401</v>
      </c>
      <c r="C1049">
        <v>53.511915700000003</v>
      </c>
      <c r="E1049" t="s">
        <v>16</v>
      </c>
      <c r="I1049" t="s">
        <v>3</v>
      </c>
    </row>
    <row r="1050" spans="1:9" x14ac:dyDescent="0.2">
      <c r="A1050">
        <v>2947318749</v>
      </c>
      <c r="B1050">
        <v>-2.1957692</v>
      </c>
      <c r="C1050">
        <v>53.4845635</v>
      </c>
      <c r="E1050" t="s">
        <v>16</v>
      </c>
      <c r="I1050" t="s">
        <v>3</v>
      </c>
    </row>
    <row r="1051" spans="1:9" x14ac:dyDescent="0.2">
      <c r="A1051">
        <v>2947318750</v>
      </c>
      <c r="B1051">
        <v>-2.1953483999999999</v>
      </c>
      <c r="C1051">
        <v>53.484013300000001</v>
      </c>
      <c r="E1051" t="s">
        <v>16</v>
      </c>
      <c r="I1051" t="s">
        <v>3</v>
      </c>
    </row>
    <row r="1052" spans="1:9" x14ac:dyDescent="0.2">
      <c r="A1052">
        <v>2947318751</v>
      </c>
      <c r="B1052">
        <v>-2.1952349</v>
      </c>
      <c r="C1052">
        <v>53.483829499999999</v>
      </c>
      <c r="E1052" t="s">
        <v>16</v>
      </c>
      <c r="I1052" t="s">
        <v>3</v>
      </c>
    </row>
    <row r="1053" spans="1:9" x14ac:dyDescent="0.2">
      <c r="A1053">
        <v>2961487377</v>
      </c>
      <c r="B1053">
        <v>-2.2644557000000001</v>
      </c>
      <c r="C1053">
        <v>53.470718499999997</v>
      </c>
    </row>
    <row r="1054" spans="1:9" x14ac:dyDescent="0.2">
      <c r="A1054">
        <v>2961675122</v>
      </c>
      <c r="B1054">
        <v>-2.2644232999999998</v>
      </c>
      <c r="C1054">
        <v>53.470698200000001</v>
      </c>
    </row>
    <row r="1055" spans="1:9" x14ac:dyDescent="0.2">
      <c r="A1055">
        <v>2995898256</v>
      </c>
      <c r="B1055">
        <v>-2.2362644999999999</v>
      </c>
      <c r="C1055">
        <v>53.474268199999997</v>
      </c>
    </row>
    <row r="1056" spans="1:9" x14ac:dyDescent="0.2">
      <c r="A1056">
        <v>2995898257</v>
      </c>
      <c r="B1056">
        <v>-2.2368247999999999</v>
      </c>
      <c r="C1056">
        <v>53.4742885</v>
      </c>
    </row>
    <row r="1057" spans="1:9" x14ac:dyDescent="0.2">
      <c r="A1057">
        <v>3067547464</v>
      </c>
      <c r="B1057">
        <v>-2.1979622000000001</v>
      </c>
      <c r="C1057">
        <v>53.486226899999998</v>
      </c>
    </row>
    <row r="1058" spans="1:9" x14ac:dyDescent="0.2">
      <c r="A1058">
        <v>3143689522</v>
      </c>
      <c r="B1058">
        <v>-2.2947354999999998</v>
      </c>
      <c r="C1058">
        <v>53.402710399999997</v>
      </c>
    </row>
    <row r="1059" spans="1:9" x14ac:dyDescent="0.2">
      <c r="A1059">
        <v>3143696540</v>
      </c>
      <c r="B1059">
        <v>-2.2944499999999999</v>
      </c>
      <c r="C1059">
        <v>53.4017488</v>
      </c>
    </row>
    <row r="1060" spans="1:9" x14ac:dyDescent="0.2">
      <c r="A1060">
        <v>3143698749</v>
      </c>
      <c r="B1060">
        <v>-2.2947690000000001</v>
      </c>
      <c r="C1060">
        <v>53.402816700000002</v>
      </c>
    </row>
    <row r="1061" spans="1:9" x14ac:dyDescent="0.2">
      <c r="A1061">
        <v>3143797144</v>
      </c>
      <c r="B1061">
        <v>-2.2701237000000001</v>
      </c>
      <c r="C1061">
        <v>53.411478500000001</v>
      </c>
    </row>
    <row r="1062" spans="1:9" x14ac:dyDescent="0.2">
      <c r="A1062">
        <v>3161219037</v>
      </c>
      <c r="B1062">
        <v>-2.2760394000000002</v>
      </c>
      <c r="C1062">
        <v>53.386264699999998</v>
      </c>
    </row>
    <row r="1063" spans="1:9" x14ac:dyDescent="0.2">
      <c r="A1063">
        <v>3161219038</v>
      </c>
      <c r="B1063">
        <v>-2.2760117000000002</v>
      </c>
      <c r="C1063">
        <v>53.386250099999998</v>
      </c>
    </row>
    <row r="1064" spans="1:9" x14ac:dyDescent="0.2">
      <c r="A1064">
        <v>3164300715</v>
      </c>
      <c r="B1064">
        <v>-2.2775120000000002</v>
      </c>
      <c r="C1064">
        <v>53.442524599999999</v>
      </c>
      <c r="I1064" t="s">
        <v>3</v>
      </c>
    </row>
    <row r="1065" spans="1:9" x14ac:dyDescent="0.2">
      <c r="A1065">
        <v>3164300716</v>
      </c>
      <c r="B1065">
        <v>-2.2772969999999999</v>
      </c>
      <c r="C1065">
        <v>53.442620099999999</v>
      </c>
      <c r="I1065" t="s">
        <v>3</v>
      </c>
    </row>
    <row r="1066" spans="1:9" x14ac:dyDescent="0.2">
      <c r="A1066">
        <v>3164300723</v>
      </c>
      <c r="B1066">
        <v>-2.2783243</v>
      </c>
      <c r="C1066">
        <v>53.442551299999998</v>
      </c>
      <c r="I1066" t="s">
        <v>3</v>
      </c>
    </row>
    <row r="1067" spans="1:9" x14ac:dyDescent="0.2">
      <c r="A1067">
        <v>3164300726</v>
      </c>
      <c r="B1067">
        <v>-2.2771227999999999</v>
      </c>
      <c r="C1067">
        <v>53.4424244</v>
      </c>
      <c r="I1067" t="s">
        <v>3</v>
      </c>
    </row>
    <row r="1068" spans="1:9" x14ac:dyDescent="0.2">
      <c r="A1068">
        <v>3164300727</v>
      </c>
      <c r="B1068">
        <v>-2.2768839999999999</v>
      </c>
      <c r="C1068">
        <v>53.442514199999998</v>
      </c>
      <c r="I1068" t="s">
        <v>3</v>
      </c>
    </row>
    <row r="1069" spans="1:9" x14ac:dyDescent="0.2">
      <c r="A1069">
        <v>3164344114</v>
      </c>
      <c r="B1069">
        <v>-2.2623598999999999</v>
      </c>
      <c r="C1069">
        <v>53.4363387</v>
      </c>
    </row>
    <row r="1070" spans="1:9" x14ac:dyDescent="0.2">
      <c r="A1070">
        <v>3164344637</v>
      </c>
      <c r="B1070">
        <v>-2.2620110000000002</v>
      </c>
      <c r="C1070">
        <v>53.4365709</v>
      </c>
    </row>
    <row r="1071" spans="1:9" x14ac:dyDescent="0.2">
      <c r="A1071">
        <v>3164345110</v>
      </c>
      <c r="B1071">
        <v>-2.2488146000000002</v>
      </c>
      <c r="C1071">
        <v>53.4831292</v>
      </c>
    </row>
    <row r="1072" spans="1:9" x14ac:dyDescent="0.2">
      <c r="A1072">
        <v>3164345118</v>
      </c>
      <c r="B1072">
        <v>-2.2489327000000001</v>
      </c>
      <c r="C1072">
        <v>53.4830781</v>
      </c>
    </row>
    <row r="1073" spans="1:9" x14ac:dyDescent="0.2">
      <c r="A1073">
        <v>3188664024</v>
      </c>
      <c r="B1073">
        <v>-2.2242834999999999</v>
      </c>
      <c r="C1073">
        <v>53.402453700000002</v>
      </c>
    </row>
    <row r="1074" spans="1:9" x14ac:dyDescent="0.2">
      <c r="A1074">
        <v>3188664025</v>
      </c>
      <c r="B1074">
        <v>-2.2242169000000001</v>
      </c>
      <c r="C1074">
        <v>53.402435199999999</v>
      </c>
    </row>
    <row r="1075" spans="1:9" x14ac:dyDescent="0.2">
      <c r="A1075">
        <v>3192343637</v>
      </c>
      <c r="B1075">
        <v>-2.2239987999999999</v>
      </c>
      <c r="C1075">
        <v>53.453870600000002</v>
      </c>
      <c r="I1075" t="s">
        <v>3</v>
      </c>
    </row>
    <row r="1076" spans="1:9" x14ac:dyDescent="0.2">
      <c r="A1076">
        <v>3278936214</v>
      </c>
      <c r="B1076">
        <v>-2.2353249000000002</v>
      </c>
      <c r="C1076">
        <v>53.489687199999999</v>
      </c>
    </row>
    <row r="1077" spans="1:9" x14ac:dyDescent="0.2">
      <c r="A1077">
        <v>3278936505</v>
      </c>
      <c r="B1077">
        <v>-2.2352476000000001</v>
      </c>
      <c r="C1077">
        <v>53.489733200000003</v>
      </c>
    </row>
    <row r="1078" spans="1:9" x14ac:dyDescent="0.2">
      <c r="A1078">
        <v>3299323944</v>
      </c>
      <c r="B1078">
        <v>-2.2504749999999998</v>
      </c>
      <c r="C1078">
        <v>53.449044999999998</v>
      </c>
    </row>
    <row r="1079" spans="1:9" x14ac:dyDescent="0.2">
      <c r="A1079">
        <v>3299323945</v>
      </c>
      <c r="B1079">
        <v>-2.2514948000000001</v>
      </c>
      <c r="C1079">
        <v>53.449301699999999</v>
      </c>
    </row>
    <row r="1080" spans="1:9" x14ac:dyDescent="0.2">
      <c r="A1080">
        <v>3299323946</v>
      </c>
      <c r="B1080">
        <v>-2.2514980000000002</v>
      </c>
      <c r="C1080">
        <v>53.449458999999997</v>
      </c>
    </row>
    <row r="1081" spans="1:9" x14ac:dyDescent="0.2">
      <c r="A1081">
        <v>3299341643</v>
      </c>
      <c r="B1081">
        <v>-2.2514894000000001</v>
      </c>
      <c r="C1081">
        <v>53.449230499999999</v>
      </c>
    </row>
    <row r="1082" spans="1:9" x14ac:dyDescent="0.2">
      <c r="A1082">
        <v>3299341658</v>
      </c>
      <c r="B1082">
        <v>-2.2513412000000002</v>
      </c>
      <c r="C1082">
        <v>53.449167600000003</v>
      </c>
    </row>
    <row r="1083" spans="1:9" x14ac:dyDescent="0.2">
      <c r="A1083">
        <v>3304196266</v>
      </c>
      <c r="B1083">
        <v>-2.2280023</v>
      </c>
      <c r="C1083">
        <v>53.459297599999999</v>
      </c>
    </row>
    <row r="1084" spans="1:9" x14ac:dyDescent="0.2">
      <c r="A1084">
        <v>3315686104</v>
      </c>
      <c r="B1084">
        <v>-2.1945063</v>
      </c>
      <c r="C1084">
        <v>53.471866599999998</v>
      </c>
    </row>
    <row r="1085" spans="1:9" x14ac:dyDescent="0.2">
      <c r="A1085">
        <v>3315686118</v>
      </c>
      <c r="B1085">
        <v>-2.1945127000000002</v>
      </c>
      <c r="C1085">
        <v>53.471751699999999</v>
      </c>
    </row>
    <row r="1086" spans="1:9" x14ac:dyDescent="0.2">
      <c r="A1086">
        <v>3319220517</v>
      </c>
      <c r="B1086">
        <v>-2.1946183000000001</v>
      </c>
      <c r="C1086">
        <v>53.471756399999997</v>
      </c>
    </row>
    <row r="1087" spans="1:9" x14ac:dyDescent="0.2">
      <c r="A1087">
        <v>3319220521</v>
      </c>
      <c r="B1087">
        <v>-2.1945865000000002</v>
      </c>
      <c r="C1087">
        <v>53.4718716</v>
      </c>
    </row>
    <row r="1088" spans="1:9" x14ac:dyDescent="0.2">
      <c r="A1088">
        <v>3319230366</v>
      </c>
      <c r="B1088">
        <v>-2.1947953</v>
      </c>
      <c r="C1088">
        <v>53.471740400000002</v>
      </c>
    </row>
    <row r="1089" spans="1:9" x14ac:dyDescent="0.2">
      <c r="A1089">
        <v>3319230395</v>
      </c>
      <c r="B1089">
        <v>-2.1942827</v>
      </c>
      <c r="C1089">
        <v>53.471713100000002</v>
      </c>
    </row>
    <row r="1090" spans="1:9" x14ac:dyDescent="0.2">
      <c r="A1090">
        <v>3397011434</v>
      </c>
      <c r="B1090">
        <v>-2.2489805</v>
      </c>
      <c r="C1090">
        <v>53.474436799999999</v>
      </c>
    </row>
    <row r="1091" spans="1:9" x14ac:dyDescent="0.2">
      <c r="A1091">
        <v>3397011435</v>
      </c>
      <c r="B1091">
        <v>-2.2490735000000002</v>
      </c>
      <c r="C1091">
        <v>53.474589199999997</v>
      </c>
    </row>
    <row r="1092" spans="1:9" x14ac:dyDescent="0.2">
      <c r="A1092">
        <v>3403838743</v>
      </c>
      <c r="B1092">
        <v>-2.2360788999999999</v>
      </c>
      <c r="C1092">
        <v>53.489327600000003</v>
      </c>
    </row>
    <row r="1093" spans="1:9" x14ac:dyDescent="0.2">
      <c r="A1093">
        <v>3403838744</v>
      </c>
      <c r="B1093">
        <v>-2.2362194</v>
      </c>
      <c r="C1093">
        <v>53.489391699999999</v>
      </c>
    </row>
    <row r="1094" spans="1:9" x14ac:dyDescent="0.2">
      <c r="A1094">
        <v>3405888635</v>
      </c>
      <c r="B1094">
        <v>-2.2559865000000001</v>
      </c>
      <c r="C1094">
        <v>53.477265600000003</v>
      </c>
    </row>
    <row r="1095" spans="1:9" x14ac:dyDescent="0.2">
      <c r="A1095">
        <v>3405888637</v>
      </c>
      <c r="B1095">
        <v>-2.2561393999999999</v>
      </c>
      <c r="C1095">
        <v>53.477292599999998</v>
      </c>
    </row>
    <row r="1096" spans="1:9" x14ac:dyDescent="0.2">
      <c r="A1096">
        <v>3405888639</v>
      </c>
      <c r="B1096">
        <v>-2.2560606000000001</v>
      </c>
      <c r="C1096">
        <v>53.477305399999999</v>
      </c>
    </row>
    <row r="1097" spans="1:9" x14ac:dyDescent="0.2">
      <c r="A1097">
        <v>3448355431</v>
      </c>
      <c r="B1097">
        <v>-2.2357146999999999</v>
      </c>
      <c r="C1097">
        <v>53.481157199999998</v>
      </c>
      <c r="E1097" t="s">
        <v>10</v>
      </c>
      <c r="I1097" t="s">
        <v>3</v>
      </c>
    </row>
    <row r="1098" spans="1:9" x14ac:dyDescent="0.2">
      <c r="A1098">
        <v>3448385086</v>
      </c>
      <c r="B1098">
        <v>-2.2343587999999999</v>
      </c>
      <c r="C1098">
        <v>53.480786299999998</v>
      </c>
      <c r="E1098" t="s">
        <v>10</v>
      </c>
      <c r="I1098" t="s">
        <v>3</v>
      </c>
    </row>
    <row r="1099" spans="1:9" x14ac:dyDescent="0.2">
      <c r="A1099">
        <v>3535074006</v>
      </c>
      <c r="B1099">
        <v>-2.2460562999999998</v>
      </c>
      <c r="C1099">
        <v>53.476664100000001</v>
      </c>
    </row>
    <row r="1100" spans="1:9" x14ac:dyDescent="0.2">
      <c r="A1100">
        <v>3535074009</v>
      </c>
      <c r="B1100">
        <v>-2.2461978</v>
      </c>
      <c r="C1100">
        <v>53.476598799999998</v>
      </c>
    </row>
    <row r="1101" spans="1:9" x14ac:dyDescent="0.2">
      <c r="A1101">
        <v>3535074010</v>
      </c>
      <c r="B1101">
        <v>-2.2462403000000002</v>
      </c>
      <c r="C1101">
        <v>53.476795799999998</v>
      </c>
    </row>
    <row r="1102" spans="1:9" x14ac:dyDescent="0.2">
      <c r="A1102">
        <v>3535074018</v>
      </c>
      <c r="B1102">
        <v>-2.2463660000000001</v>
      </c>
      <c r="C1102">
        <v>53.4767431</v>
      </c>
    </row>
    <row r="1103" spans="1:9" x14ac:dyDescent="0.2">
      <c r="A1103">
        <v>3575406452</v>
      </c>
      <c r="B1103">
        <v>-2.2131067999999998</v>
      </c>
      <c r="C1103">
        <v>53.516785800000001</v>
      </c>
      <c r="I1103" t="s">
        <v>3</v>
      </c>
    </row>
    <row r="1104" spans="1:9" x14ac:dyDescent="0.2">
      <c r="A1104">
        <v>3588522729</v>
      </c>
      <c r="B1104">
        <v>-2.2426910000000002</v>
      </c>
      <c r="C1104">
        <v>53.484087700000003</v>
      </c>
    </row>
    <row r="1105" spans="1:9" x14ac:dyDescent="0.2">
      <c r="A1105">
        <v>3590411978</v>
      </c>
      <c r="B1105">
        <v>-2.2336564000000001</v>
      </c>
      <c r="C1105">
        <v>53.479976999999998</v>
      </c>
      <c r="I1105" t="s">
        <v>3</v>
      </c>
    </row>
    <row r="1106" spans="1:9" x14ac:dyDescent="0.2">
      <c r="A1106">
        <v>3592927190</v>
      </c>
      <c r="B1106">
        <v>-2.2425252000000002</v>
      </c>
      <c r="C1106">
        <v>53.486955399999999</v>
      </c>
    </row>
    <row r="1107" spans="1:9" x14ac:dyDescent="0.2">
      <c r="A1107">
        <v>3592927701</v>
      </c>
      <c r="B1107">
        <v>-2.2425700000000002</v>
      </c>
      <c r="C1107">
        <v>53.486933200000003</v>
      </c>
    </row>
    <row r="1108" spans="1:9" x14ac:dyDescent="0.2">
      <c r="A1108">
        <v>3592927702</v>
      </c>
      <c r="B1108">
        <v>-2.2427098000000001</v>
      </c>
      <c r="C1108">
        <v>53.486867500000002</v>
      </c>
    </row>
    <row r="1109" spans="1:9" x14ac:dyDescent="0.2">
      <c r="A1109">
        <v>3597163053</v>
      </c>
      <c r="B1109">
        <v>-2.2348916000000001</v>
      </c>
      <c r="C1109">
        <v>53.478207400000002</v>
      </c>
    </row>
    <row r="1110" spans="1:9" x14ac:dyDescent="0.2">
      <c r="A1110">
        <v>3597163054</v>
      </c>
      <c r="B1110">
        <v>-2.2347738000000001</v>
      </c>
      <c r="C1110">
        <v>53.478140400000001</v>
      </c>
    </row>
    <row r="1111" spans="1:9" x14ac:dyDescent="0.2">
      <c r="A1111">
        <v>3597163056</v>
      </c>
      <c r="B1111">
        <v>-2.2384846</v>
      </c>
      <c r="C1111">
        <v>53.4761308</v>
      </c>
    </row>
    <row r="1112" spans="1:9" x14ac:dyDescent="0.2">
      <c r="A1112">
        <v>3597163058</v>
      </c>
      <c r="B1112">
        <v>-2.2360251</v>
      </c>
      <c r="C1112">
        <v>53.477546699999998</v>
      </c>
    </row>
    <row r="1113" spans="1:9" x14ac:dyDescent="0.2">
      <c r="A1113">
        <v>3600922813</v>
      </c>
      <c r="B1113">
        <v>-2.2440967999999999</v>
      </c>
      <c r="C1113">
        <v>53.487115199999998</v>
      </c>
    </row>
    <row r="1114" spans="1:9" x14ac:dyDescent="0.2">
      <c r="A1114">
        <v>3600922817</v>
      </c>
      <c r="B1114">
        <v>-2.2441197000000002</v>
      </c>
      <c r="C1114">
        <v>53.487244699999998</v>
      </c>
    </row>
    <row r="1115" spans="1:9" x14ac:dyDescent="0.2">
      <c r="A1115">
        <v>3608574834</v>
      </c>
      <c r="B1115">
        <v>-2.2329031000000001</v>
      </c>
      <c r="C1115">
        <v>53.484848700000001</v>
      </c>
      <c r="I1115" t="s">
        <v>3</v>
      </c>
    </row>
    <row r="1116" spans="1:9" x14ac:dyDescent="0.2">
      <c r="A1116">
        <v>3608623325</v>
      </c>
      <c r="B1116">
        <v>-2.2191817</v>
      </c>
      <c r="C1116">
        <v>53.491860699999997</v>
      </c>
      <c r="I1116" t="s">
        <v>3</v>
      </c>
    </row>
    <row r="1117" spans="1:9" x14ac:dyDescent="0.2">
      <c r="A1117">
        <v>3608623328</v>
      </c>
      <c r="B1117">
        <v>-2.2203479000000002</v>
      </c>
      <c r="C1117">
        <v>53.490730300000003</v>
      </c>
      <c r="I1117" t="s">
        <v>3</v>
      </c>
    </row>
    <row r="1118" spans="1:9" x14ac:dyDescent="0.2">
      <c r="A1118">
        <v>3608623383</v>
      </c>
      <c r="B1118">
        <v>-2.2189776999999999</v>
      </c>
      <c r="C1118">
        <v>53.491856400000003</v>
      </c>
      <c r="I1118" t="s">
        <v>3</v>
      </c>
    </row>
    <row r="1119" spans="1:9" x14ac:dyDescent="0.2">
      <c r="A1119">
        <v>3608623757</v>
      </c>
      <c r="B1119">
        <v>-2.2201743999999999</v>
      </c>
      <c r="C1119">
        <v>53.490720099999997</v>
      </c>
      <c r="I1119" t="s">
        <v>3</v>
      </c>
    </row>
    <row r="1120" spans="1:9" x14ac:dyDescent="0.2">
      <c r="A1120">
        <v>3637961339</v>
      </c>
      <c r="B1120">
        <v>-2.2044169999999998</v>
      </c>
      <c r="C1120">
        <v>53.517770499999997</v>
      </c>
    </row>
    <row r="1121" spans="1:9" x14ac:dyDescent="0.2">
      <c r="A1121">
        <v>3637961340</v>
      </c>
      <c r="B1121">
        <v>-2.2046568999999998</v>
      </c>
      <c r="C1121">
        <v>53.5182827</v>
      </c>
    </row>
    <row r="1122" spans="1:9" x14ac:dyDescent="0.2">
      <c r="A1122">
        <v>3639414437</v>
      </c>
      <c r="B1122">
        <v>-2.2365357000000001</v>
      </c>
      <c r="C1122">
        <v>53.474262799999998</v>
      </c>
      <c r="D1122" t="s">
        <v>50</v>
      </c>
    </row>
    <row r="1123" spans="1:9" x14ac:dyDescent="0.2">
      <c r="A1123">
        <v>3641034959</v>
      </c>
      <c r="B1123">
        <v>-2.1890204999999998</v>
      </c>
      <c r="C1123">
        <v>53.527457200000001</v>
      </c>
    </row>
    <row r="1124" spans="1:9" x14ac:dyDescent="0.2">
      <c r="A1124">
        <v>3652965359</v>
      </c>
      <c r="B1124">
        <v>-2.2321200000000001</v>
      </c>
      <c r="C1124">
        <v>53.415060199999999</v>
      </c>
      <c r="E1124" t="s">
        <v>14</v>
      </c>
      <c r="I1124" t="s">
        <v>3</v>
      </c>
    </row>
    <row r="1125" spans="1:9" x14ac:dyDescent="0.2">
      <c r="A1125">
        <v>3655580459</v>
      </c>
      <c r="B1125">
        <v>-2.2189318999999998</v>
      </c>
      <c r="C1125">
        <v>53.441346500000002</v>
      </c>
      <c r="E1125" t="s">
        <v>10</v>
      </c>
      <c r="I1125" t="s">
        <v>3</v>
      </c>
    </row>
    <row r="1126" spans="1:9" x14ac:dyDescent="0.2">
      <c r="A1126">
        <v>3660605457</v>
      </c>
      <c r="B1126">
        <v>-2.2516039000000001</v>
      </c>
      <c r="C1126">
        <v>53.450925400000003</v>
      </c>
    </row>
    <row r="1127" spans="1:9" x14ac:dyDescent="0.2">
      <c r="A1127">
        <v>3669034224</v>
      </c>
      <c r="B1127">
        <v>-2.2036525999999999</v>
      </c>
      <c r="C1127">
        <v>53.519159600000002</v>
      </c>
    </row>
    <row r="1128" spans="1:9" x14ac:dyDescent="0.2">
      <c r="A1128">
        <v>3669038276</v>
      </c>
      <c r="B1128">
        <v>-2.2070376</v>
      </c>
      <c r="C1128">
        <v>53.519978299999998</v>
      </c>
    </row>
    <row r="1129" spans="1:9" x14ac:dyDescent="0.2">
      <c r="A1129">
        <v>3669082961</v>
      </c>
      <c r="B1129">
        <v>-2.2040123999999999</v>
      </c>
      <c r="C1129">
        <v>53.518567300000001</v>
      </c>
    </row>
    <row r="1130" spans="1:9" x14ac:dyDescent="0.2">
      <c r="A1130">
        <v>3669082962</v>
      </c>
      <c r="B1130">
        <v>-2.2039797000000001</v>
      </c>
      <c r="C1130">
        <v>53.518764699999998</v>
      </c>
    </row>
    <row r="1131" spans="1:9" x14ac:dyDescent="0.2">
      <c r="A1131">
        <v>3669082963</v>
      </c>
      <c r="B1131">
        <v>-2.2039960000000001</v>
      </c>
      <c r="C1131">
        <v>53.518940999999998</v>
      </c>
    </row>
    <row r="1132" spans="1:9" x14ac:dyDescent="0.2">
      <c r="A1132">
        <v>3669082964</v>
      </c>
      <c r="B1132">
        <v>-2.2038790000000001</v>
      </c>
      <c r="C1132">
        <v>53.519057500000002</v>
      </c>
    </row>
    <row r="1133" spans="1:9" x14ac:dyDescent="0.2">
      <c r="A1133">
        <v>3669082966</v>
      </c>
      <c r="B1133">
        <v>-2.2037239</v>
      </c>
      <c r="C1133">
        <v>53.519119000000003</v>
      </c>
    </row>
    <row r="1134" spans="1:9" x14ac:dyDescent="0.2">
      <c r="A1134">
        <v>3669091364</v>
      </c>
      <c r="B1134">
        <v>-2.2069852000000001</v>
      </c>
      <c r="C1134">
        <v>53.519940200000001</v>
      </c>
    </row>
    <row r="1135" spans="1:9" x14ac:dyDescent="0.2">
      <c r="A1135">
        <v>3678736180</v>
      </c>
      <c r="B1135">
        <v>-2.2417604</v>
      </c>
      <c r="C1135">
        <v>53.478839100000002</v>
      </c>
    </row>
    <row r="1136" spans="1:9" x14ac:dyDescent="0.2">
      <c r="A1136">
        <v>3683764030</v>
      </c>
      <c r="B1136">
        <v>-2.2369043</v>
      </c>
      <c r="C1136">
        <v>53.447157099999998</v>
      </c>
      <c r="E1136" t="s">
        <v>16</v>
      </c>
      <c r="I1136" t="s">
        <v>3</v>
      </c>
    </row>
    <row r="1137" spans="1:9" x14ac:dyDescent="0.2">
      <c r="A1137">
        <v>3704980988</v>
      </c>
      <c r="B1137">
        <v>-2.2476943999999999</v>
      </c>
      <c r="C1137">
        <v>53.4528435</v>
      </c>
    </row>
    <row r="1138" spans="1:9" x14ac:dyDescent="0.2">
      <c r="A1138">
        <v>3704980989</v>
      </c>
      <c r="B1138">
        <v>-2.2477356999999998</v>
      </c>
      <c r="C1138">
        <v>53.4528623</v>
      </c>
    </row>
    <row r="1139" spans="1:9" x14ac:dyDescent="0.2">
      <c r="A1139">
        <v>3708389279</v>
      </c>
      <c r="B1139">
        <v>-2.2415476999999999</v>
      </c>
      <c r="C1139">
        <v>53.486646399999998</v>
      </c>
    </row>
    <row r="1140" spans="1:9" x14ac:dyDescent="0.2">
      <c r="A1140">
        <v>3708389289</v>
      </c>
      <c r="B1140">
        <v>-2.2413756</v>
      </c>
      <c r="C1140">
        <v>53.486741199999997</v>
      </c>
    </row>
    <row r="1141" spans="1:9" x14ac:dyDescent="0.2">
      <c r="A1141">
        <v>3745442258</v>
      </c>
      <c r="B1141">
        <v>-2.2195271999999999</v>
      </c>
      <c r="C1141">
        <v>53.481265100000002</v>
      </c>
    </row>
    <row r="1142" spans="1:9" x14ac:dyDescent="0.2">
      <c r="A1142">
        <v>3758438632</v>
      </c>
      <c r="B1142">
        <v>-2.2531697999999998</v>
      </c>
      <c r="C1142">
        <v>53.474320200000001</v>
      </c>
    </row>
    <row r="1143" spans="1:9" x14ac:dyDescent="0.2">
      <c r="A1143">
        <v>3758438653</v>
      </c>
      <c r="B1143">
        <v>-2.2419307000000002</v>
      </c>
      <c r="C1143">
        <v>53.474981200000002</v>
      </c>
    </row>
    <row r="1144" spans="1:9" x14ac:dyDescent="0.2">
      <c r="A1144">
        <v>3758438654</v>
      </c>
      <c r="B1144">
        <v>-2.2416691000000002</v>
      </c>
      <c r="C1144">
        <v>53.475053099999997</v>
      </c>
    </row>
    <row r="1145" spans="1:9" x14ac:dyDescent="0.2">
      <c r="A1145">
        <v>3758438697</v>
      </c>
      <c r="B1145">
        <v>-2.2439456999999998</v>
      </c>
      <c r="C1145">
        <v>53.477454100000003</v>
      </c>
    </row>
    <row r="1146" spans="1:9" x14ac:dyDescent="0.2">
      <c r="A1146">
        <v>3758438710</v>
      </c>
      <c r="B1146">
        <v>-2.2340646999999998</v>
      </c>
      <c r="C1146">
        <v>53.478583299999997</v>
      </c>
    </row>
    <row r="1147" spans="1:9" x14ac:dyDescent="0.2">
      <c r="A1147">
        <v>3758438712</v>
      </c>
      <c r="B1147">
        <v>-2.2341185000000001</v>
      </c>
      <c r="C1147">
        <v>53.478651300000003</v>
      </c>
    </row>
    <row r="1148" spans="1:9" x14ac:dyDescent="0.2">
      <c r="A1148">
        <v>3758438775</v>
      </c>
      <c r="B1148">
        <v>-2.2426387999999999</v>
      </c>
      <c r="C1148">
        <v>53.482794900000002</v>
      </c>
    </row>
    <row r="1149" spans="1:9" x14ac:dyDescent="0.2">
      <c r="A1149">
        <v>3768697724</v>
      </c>
      <c r="B1149">
        <v>-2.2568058999999998</v>
      </c>
      <c r="C1149">
        <v>53.474223500000001</v>
      </c>
    </row>
    <row r="1150" spans="1:9" x14ac:dyDescent="0.2">
      <c r="A1150">
        <v>3768697735</v>
      </c>
      <c r="B1150">
        <v>-2.2564785000000001</v>
      </c>
      <c r="C1150">
        <v>53.474714499999997</v>
      </c>
    </row>
    <row r="1151" spans="1:9" x14ac:dyDescent="0.2">
      <c r="A1151">
        <v>3782047526</v>
      </c>
      <c r="B1151">
        <v>-2.2417487999999999</v>
      </c>
      <c r="C1151">
        <v>53.473055000000002</v>
      </c>
      <c r="E1151" t="s">
        <v>15</v>
      </c>
      <c r="I1151" t="s">
        <v>3</v>
      </c>
    </row>
    <row r="1152" spans="1:9" x14ac:dyDescent="0.2">
      <c r="A1152">
        <v>3819681633</v>
      </c>
      <c r="B1152">
        <v>-2.2390034999999999</v>
      </c>
      <c r="C1152">
        <v>53.486820799999997</v>
      </c>
    </row>
    <row r="1153" spans="1:9" x14ac:dyDescent="0.2">
      <c r="A1153">
        <v>3819681639</v>
      </c>
      <c r="B1153">
        <v>-2.2389171999999999</v>
      </c>
      <c r="C1153">
        <v>53.486796400000003</v>
      </c>
    </row>
    <row r="1154" spans="1:9" x14ac:dyDescent="0.2">
      <c r="A1154">
        <v>3819681640</v>
      </c>
      <c r="B1154">
        <v>-2.2418231999999998</v>
      </c>
      <c r="C1154">
        <v>53.4849459</v>
      </c>
      <c r="E1154" t="s">
        <v>10</v>
      </c>
      <c r="I1154" t="s">
        <v>3</v>
      </c>
    </row>
    <row r="1155" spans="1:9" x14ac:dyDescent="0.2">
      <c r="A1155">
        <v>3823264823</v>
      </c>
      <c r="B1155">
        <v>-2.2432609000000001</v>
      </c>
      <c r="C1155">
        <v>53.477013700000001</v>
      </c>
    </row>
    <row r="1156" spans="1:9" x14ac:dyDescent="0.2">
      <c r="A1156">
        <v>3823264824</v>
      </c>
      <c r="B1156">
        <v>-2.2432004999999999</v>
      </c>
      <c r="C1156">
        <v>53.476933099999997</v>
      </c>
    </row>
    <row r="1157" spans="1:9" x14ac:dyDescent="0.2">
      <c r="A1157">
        <v>3823264826</v>
      </c>
      <c r="B1157">
        <v>-2.2436015</v>
      </c>
      <c r="C1157">
        <v>53.477283499999999</v>
      </c>
    </row>
    <row r="1158" spans="1:9" x14ac:dyDescent="0.2">
      <c r="A1158">
        <v>3823264827</v>
      </c>
      <c r="B1158">
        <v>-2.2431616000000001</v>
      </c>
      <c r="C1158">
        <v>53.476881300000002</v>
      </c>
    </row>
    <row r="1159" spans="1:9" x14ac:dyDescent="0.2">
      <c r="A1159">
        <v>3838023602</v>
      </c>
      <c r="B1159">
        <v>-2.2435155999999998</v>
      </c>
      <c r="C1159">
        <v>53.470839699999999</v>
      </c>
    </row>
    <row r="1160" spans="1:9" x14ac:dyDescent="0.2">
      <c r="A1160">
        <v>3838023603</v>
      </c>
      <c r="B1160">
        <v>-2.2435331000000001</v>
      </c>
      <c r="C1160">
        <v>53.470859900000001</v>
      </c>
    </row>
    <row r="1161" spans="1:9" x14ac:dyDescent="0.2">
      <c r="A1161">
        <v>3838023622</v>
      </c>
      <c r="B1161">
        <v>-2.2430629</v>
      </c>
      <c r="C1161">
        <v>53.471026199999997</v>
      </c>
    </row>
    <row r="1162" spans="1:9" x14ac:dyDescent="0.2">
      <c r="A1162">
        <v>3838023623</v>
      </c>
      <c r="B1162">
        <v>-2.2430395999999999</v>
      </c>
      <c r="C1162">
        <v>53.471029899999998</v>
      </c>
    </row>
    <row r="1163" spans="1:9" x14ac:dyDescent="0.2">
      <c r="A1163">
        <v>3875915489</v>
      </c>
      <c r="B1163">
        <v>-2.2385495</v>
      </c>
      <c r="C1163">
        <v>53.480916000000001</v>
      </c>
    </row>
    <row r="1164" spans="1:9" x14ac:dyDescent="0.2">
      <c r="A1164">
        <v>3875915490</v>
      </c>
      <c r="B1164">
        <v>-2.2386401999999999</v>
      </c>
      <c r="C1164">
        <v>53.480928400000003</v>
      </c>
    </row>
    <row r="1165" spans="1:9" x14ac:dyDescent="0.2">
      <c r="A1165">
        <v>3875915491</v>
      </c>
      <c r="B1165">
        <v>-2.2387684000000001</v>
      </c>
      <c r="C1165">
        <v>53.480831799999997</v>
      </c>
    </row>
    <row r="1166" spans="1:9" x14ac:dyDescent="0.2">
      <c r="A1166">
        <v>3875915492</v>
      </c>
      <c r="B1166">
        <v>-2.2387419</v>
      </c>
      <c r="C1166">
        <v>53.480792399999999</v>
      </c>
    </row>
    <row r="1167" spans="1:9" x14ac:dyDescent="0.2">
      <c r="A1167">
        <v>3890204829</v>
      </c>
      <c r="B1167">
        <v>-2.1839133999999998</v>
      </c>
      <c r="C1167">
        <v>53.463252599999997</v>
      </c>
      <c r="E1167" t="s">
        <v>14</v>
      </c>
      <c r="I1167" t="s">
        <v>3</v>
      </c>
    </row>
    <row r="1168" spans="1:9" x14ac:dyDescent="0.2">
      <c r="A1168">
        <v>3890204830</v>
      </c>
      <c r="B1168">
        <v>-2.1842847000000001</v>
      </c>
      <c r="C1168">
        <v>53.463303600000003</v>
      </c>
      <c r="E1168" t="s">
        <v>14</v>
      </c>
      <c r="I1168" t="s">
        <v>3</v>
      </c>
    </row>
    <row r="1169" spans="1:9" x14ac:dyDescent="0.2">
      <c r="A1169">
        <v>3890204834</v>
      </c>
      <c r="B1169">
        <v>-2.1840928000000002</v>
      </c>
      <c r="C1169">
        <v>53.463248700000001</v>
      </c>
      <c r="E1169" t="s">
        <v>14</v>
      </c>
      <c r="I1169" t="s">
        <v>3</v>
      </c>
    </row>
    <row r="1170" spans="1:9" x14ac:dyDescent="0.2">
      <c r="A1170">
        <v>3890207643</v>
      </c>
      <c r="B1170">
        <v>-2.1963653999999999</v>
      </c>
      <c r="C1170">
        <v>53.465541299999998</v>
      </c>
      <c r="E1170" t="s">
        <v>14</v>
      </c>
      <c r="I1170" t="s">
        <v>3</v>
      </c>
    </row>
    <row r="1171" spans="1:9" x14ac:dyDescent="0.2">
      <c r="A1171">
        <v>3890207645</v>
      </c>
      <c r="B1171">
        <v>-2.1961428000000001</v>
      </c>
      <c r="C1171">
        <v>53.465521299999999</v>
      </c>
      <c r="E1171" t="s">
        <v>14</v>
      </c>
      <c r="I1171" t="s">
        <v>3</v>
      </c>
    </row>
    <row r="1172" spans="1:9" x14ac:dyDescent="0.2">
      <c r="A1172">
        <v>3890797956</v>
      </c>
      <c r="B1172">
        <v>-2.2229546</v>
      </c>
      <c r="C1172">
        <v>53.502747800000002</v>
      </c>
    </row>
    <row r="1173" spans="1:9" x14ac:dyDescent="0.2">
      <c r="A1173">
        <v>3890798457</v>
      </c>
      <c r="B1173">
        <v>-2.2228124999999999</v>
      </c>
      <c r="C1173">
        <v>53.502535299999998</v>
      </c>
    </row>
    <row r="1174" spans="1:9" x14ac:dyDescent="0.2">
      <c r="A1174">
        <v>3945658330</v>
      </c>
      <c r="B1174">
        <v>-2.2438258000000002</v>
      </c>
      <c r="C1174">
        <v>53.477399900000002</v>
      </c>
    </row>
    <row r="1175" spans="1:9" x14ac:dyDescent="0.2">
      <c r="A1175">
        <v>3975125549</v>
      </c>
      <c r="B1175">
        <v>-2.1953749999999999</v>
      </c>
      <c r="C1175">
        <v>53.466977700000001</v>
      </c>
      <c r="E1175" t="s">
        <v>14</v>
      </c>
      <c r="I1175" t="s">
        <v>3</v>
      </c>
    </row>
    <row r="1176" spans="1:9" x14ac:dyDescent="0.2">
      <c r="A1176">
        <v>3975125553</v>
      </c>
      <c r="B1176">
        <v>-2.1965788000000002</v>
      </c>
      <c r="C1176">
        <v>53.465518799999998</v>
      </c>
      <c r="E1176" t="s">
        <v>14</v>
      </c>
      <c r="I1176" t="s">
        <v>3</v>
      </c>
    </row>
    <row r="1177" spans="1:9" x14ac:dyDescent="0.2">
      <c r="A1177">
        <v>3975127363</v>
      </c>
      <c r="B1177">
        <v>-2.1966078000000002</v>
      </c>
      <c r="C1177">
        <v>53.465455599999999</v>
      </c>
      <c r="E1177" t="s">
        <v>14</v>
      </c>
      <c r="I1177" t="s">
        <v>3</v>
      </c>
    </row>
    <row r="1178" spans="1:9" x14ac:dyDescent="0.2">
      <c r="A1178">
        <v>3975127367</v>
      </c>
      <c r="B1178">
        <v>-2.1951478999999998</v>
      </c>
      <c r="C1178">
        <v>53.4670135</v>
      </c>
      <c r="E1178" t="s">
        <v>14</v>
      </c>
      <c r="I1178" t="s">
        <v>3</v>
      </c>
    </row>
    <row r="1179" spans="1:9" x14ac:dyDescent="0.2">
      <c r="A1179">
        <v>3975127384</v>
      </c>
      <c r="B1179">
        <v>-2.1960839999999999</v>
      </c>
      <c r="C1179">
        <v>53.465432300000003</v>
      </c>
      <c r="E1179" t="s">
        <v>14</v>
      </c>
      <c r="I1179" t="s">
        <v>3</v>
      </c>
    </row>
    <row r="1180" spans="1:9" x14ac:dyDescent="0.2">
      <c r="A1180">
        <v>3975127406</v>
      </c>
      <c r="B1180">
        <v>-2.1963355</v>
      </c>
      <c r="C1180">
        <v>53.465233900000001</v>
      </c>
      <c r="E1180" t="s">
        <v>14</v>
      </c>
      <c r="I1180" t="s">
        <v>3</v>
      </c>
    </row>
    <row r="1181" spans="1:9" x14ac:dyDescent="0.2">
      <c r="A1181">
        <v>3975127418</v>
      </c>
      <c r="B1181">
        <v>-2.1960003000000001</v>
      </c>
      <c r="C1181">
        <v>53.465517800000001</v>
      </c>
      <c r="E1181" t="s">
        <v>14</v>
      </c>
      <c r="I1181" t="s">
        <v>3</v>
      </c>
    </row>
    <row r="1182" spans="1:9" x14ac:dyDescent="0.2">
      <c r="A1182">
        <v>3975127421</v>
      </c>
      <c r="B1182">
        <v>-2.1961770999999999</v>
      </c>
      <c r="C1182">
        <v>53.465373599999999</v>
      </c>
      <c r="E1182" t="s">
        <v>14</v>
      </c>
      <c r="I1182" t="s">
        <v>3</v>
      </c>
    </row>
    <row r="1183" spans="1:9" x14ac:dyDescent="0.2">
      <c r="A1183">
        <v>3975127427</v>
      </c>
      <c r="B1183">
        <v>-2.1964869999999999</v>
      </c>
      <c r="C1183">
        <v>53.465606000000001</v>
      </c>
      <c r="E1183" t="s">
        <v>14</v>
      </c>
      <c r="I1183" t="s">
        <v>3</v>
      </c>
    </row>
    <row r="1184" spans="1:9" x14ac:dyDescent="0.2">
      <c r="A1184">
        <v>3975127432</v>
      </c>
      <c r="B1184">
        <v>-2.1965526999999998</v>
      </c>
      <c r="C1184">
        <v>53.4653043</v>
      </c>
      <c r="E1184" t="s">
        <v>14</v>
      </c>
      <c r="I1184" t="s">
        <v>3</v>
      </c>
    </row>
    <row r="1185" spans="1:9" x14ac:dyDescent="0.2">
      <c r="A1185">
        <v>3975127433</v>
      </c>
      <c r="B1185">
        <v>-2.1967362000000001</v>
      </c>
      <c r="C1185">
        <v>53.465282000000002</v>
      </c>
      <c r="E1185" t="s">
        <v>14</v>
      </c>
      <c r="I1185" t="s">
        <v>3</v>
      </c>
    </row>
    <row r="1186" spans="1:9" x14ac:dyDescent="0.2">
      <c r="A1186">
        <v>3975127448</v>
      </c>
      <c r="B1186">
        <v>-2.1962022000000001</v>
      </c>
      <c r="C1186">
        <v>53.465325499999999</v>
      </c>
      <c r="E1186" t="s">
        <v>14</v>
      </c>
      <c r="I1186" t="s">
        <v>3</v>
      </c>
    </row>
    <row r="1187" spans="1:9" x14ac:dyDescent="0.2">
      <c r="A1187">
        <v>3975127449</v>
      </c>
      <c r="B1187">
        <v>-2.1962014000000001</v>
      </c>
      <c r="C1187">
        <v>53.465200899999999</v>
      </c>
      <c r="E1187" t="s">
        <v>14</v>
      </c>
      <c r="I1187" t="s">
        <v>3</v>
      </c>
    </row>
    <row r="1188" spans="1:9" x14ac:dyDescent="0.2">
      <c r="A1188">
        <v>3975127451</v>
      </c>
      <c r="B1188">
        <v>-2.1966323999999999</v>
      </c>
      <c r="C1188">
        <v>53.465404599999999</v>
      </c>
      <c r="E1188" t="s">
        <v>14</v>
      </c>
      <c r="I1188" t="s">
        <v>3</v>
      </c>
    </row>
    <row r="1189" spans="1:9" x14ac:dyDescent="0.2">
      <c r="A1189">
        <v>3976095929</v>
      </c>
      <c r="B1189">
        <v>-2.2409712000000002</v>
      </c>
      <c r="C1189">
        <v>53.517370300000003</v>
      </c>
    </row>
    <row r="1190" spans="1:9" x14ac:dyDescent="0.2">
      <c r="A1190">
        <v>4010763144</v>
      </c>
      <c r="B1190">
        <v>-2.2409837000000001</v>
      </c>
      <c r="C1190">
        <v>53.517401900000003</v>
      </c>
    </row>
    <row r="1191" spans="1:9" x14ac:dyDescent="0.2">
      <c r="A1191">
        <v>4011193185</v>
      </c>
      <c r="B1191">
        <v>-2.2325257000000001</v>
      </c>
      <c r="C1191">
        <v>53.484921</v>
      </c>
      <c r="I1191" t="s">
        <v>3</v>
      </c>
    </row>
    <row r="1192" spans="1:9" x14ac:dyDescent="0.2">
      <c r="A1192">
        <v>4011193186</v>
      </c>
      <c r="B1192">
        <v>-2.2325789999999999</v>
      </c>
      <c r="C1192">
        <v>53.484949700000001</v>
      </c>
      <c r="I1192" t="s">
        <v>3</v>
      </c>
    </row>
    <row r="1193" spans="1:9" x14ac:dyDescent="0.2">
      <c r="A1193">
        <v>4011193187</v>
      </c>
      <c r="B1193">
        <v>-2.2329428</v>
      </c>
      <c r="C1193">
        <v>53.484771899999998</v>
      </c>
      <c r="I1193" t="s">
        <v>3</v>
      </c>
    </row>
    <row r="1194" spans="1:9" x14ac:dyDescent="0.2">
      <c r="A1194">
        <v>4011199189</v>
      </c>
      <c r="B1194">
        <v>-2.2326750999999998</v>
      </c>
      <c r="C1194">
        <v>53.484637499999998</v>
      </c>
      <c r="I1194" t="s">
        <v>3</v>
      </c>
    </row>
    <row r="1195" spans="1:9" x14ac:dyDescent="0.2">
      <c r="A1195">
        <v>4011199190</v>
      </c>
      <c r="B1195">
        <v>-2.2300224000000002</v>
      </c>
      <c r="C1195">
        <v>53.486040600000003</v>
      </c>
      <c r="I1195" t="s">
        <v>3</v>
      </c>
    </row>
    <row r="1196" spans="1:9" x14ac:dyDescent="0.2">
      <c r="A1196">
        <v>4011199191</v>
      </c>
      <c r="B1196">
        <v>-2.2299470000000001</v>
      </c>
      <c r="C1196">
        <v>53.485970199999997</v>
      </c>
      <c r="I1196" t="s">
        <v>3</v>
      </c>
    </row>
    <row r="1197" spans="1:9" x14ac:dyDescent="0.2">
      <c r="A1197">
        <v>4011199192</v>
      </c>
      <c r="B1197">
        <v>-2.231706</v>
      </c>
      <c r="C1197">
        <v>53.485363300000003</v>
      </c>
      <c r="I1197" t="s">
        <v>3</v>
      </c>
    </row>
    <row r="1198" spans="1:9" x14ac:dyDescent="0.2">
      <c r="A1198">
        <v>4011199195</v>
      </c>
      <c r="B1198">
        <v>-2.2316392</v>
      </c>
      <c r="C1198">
        <v>53.4854859</v>
      </c>
      <c r="I1198" t="s">
        <v>3</v>
      </c>
    </row>
    <row r="1199" spans="1:9" x14ac:dyDescent="0.2">
      <c r="A1199">
        <v>4011199196</v>
      </c>
      <c r="B1199">
        <v>-2.2326275999999998</v>
      </c>
      <c r="C1199">
        <v>53.485056200000002</v>
      </c>
      <c r="I1199" t="s">
        <v>3</v>
      </c>
    </row>
    <row r="1200" spans="1:9" x14ac:dyDescent="0.2">
      <c r="A1200">
        <v>4011199198</v>
      </c>
      <c r="B1200">
        <v>-2.2296418</v>
      </c>
      <c r="C1200">
        <v>53.486171300000002</v>
      </c>
      <c r="I1200" t="s">
        <v>3</v>
      </c>
    </row>
    <row r="1201" spans="1:9" x14ac:dyDescent="0.2">
      <c r="A1201">
        <v>4011199199</v>
      </c>
      <c r="B1201">
        <v>-2.2295737</v>
      </c>
      <c r="C1201">
        <v>53.4860981</v>
      </c>
      <c r="I1201" t="s">
        <v>3</v>
      </c>
    </row>
    <row r="1202" spans="1:9" x14ac:dyDescent="0.2">
      <c r="A1202">
        <v>4011199201</v>
      </c>
      <c r="B1202">
        <v>-2.2326077</v>
      </c>
      <c r="C1202">
        <v>53.484762600000003</v>
      </c>
      <c r="I1202" t="s">
        <v>3</v>
      </c>
    </row>
    <row r="1203" spans="1:9" x14ac:dyDescent="0.2">
      <c r="A1203">
        <v>4019728242</v>
      </c>
      <c r="B1203">
        <v>-2.2371625000000002</v>
      </c>
      <c r="C1203">
        <v>53.4781987</v>
      </c>
    </row>
    <row r="1204" spans="1:9" x14ac:dyDescent="0.2">
      <c r="A1204">
        <v>4033964629</v>
      </c>
      <c r="B1204">
        <v>-2.2410231</v>
      </c>
      <c r="C1204">
        <v>53.4891036</v>
      </c>
    </row>
    <row r="1205" spans="1:9" x14ac:dyDescent="0.2">
      <c r="A1205">
        <v>4033964630</v>
      </c>
      <c r="B1205">
        <v>-2.2410982000000002</v>
      </c>
      <c r="C1205">
        <v>53.4890653</v>
      </c>
    </row>
    <row r="1206" spans="1:9" x14ac:dyDescent="0.2">
      <c r="A1206">
        <v>4033964631</v>
      </c>
      <c r="B1206">
        <v>-2.2410097000000002</v>
      </c>
      <c r="C1206">
        <v>53.489033399999997</v>
      </c>
    </row>
    <row r="1207" spans="1:9" x14ac:dyDescent="0.2">
      <c r="A1207">
        <v>4033964632</v>
      </c>
      <c r="B1207">
        <v>-2.2410595999999998</v>
      </c>
      <c r="C1207">
        <v>53.489086700000001</v>
      </c>
    </row>
    <row r="1208" spans="1:9" x14ac:dyDescent="0.2">
      <c r="A1208">
        <v>4033964633</v>
      </c>
      <c r="B1208">
        <v>-2.2410676999999999</v>
      </c>
      <c r="C1208">
        <v>53.489030900000003</v>
      </c>
    </row>
    <row r="1209" spans="1:9" x14ac:dyDescent="0.2">
      <c r="A1209">
        <v>4033964637</v>
      </c>
      <c r="B1209">
        <v>-2.2409694999999998</v>
      </c>
      <c r="C1209">
        <v>53.489043000000002</v>
      </c>
    </row>
    <row r="1210" spans="1:9" x14ac:dyDescent="0.2">
      <c r="A1210">
        <v>4033964640</v>
      </c>
      <c r="B1210">
        <v>-2.2411143</v>
      </c>
      <c r="C1210">
        <v>53.4890574</v>
      </c>
    </row>
    <row r="1211" spans="1:9" x14ac:dyDescent="0.2">
      <c r="A1211">
        <v>4040354348</v>
      </c>
      <c r="B1211">
        <v>-2.2154750000000001</v>
      </c>
      <c r="C1211">
        <v>53.421889100000001</v>
      </c>
    </row>
    <row r="1212" spans="1:9" x14ac:dyDescent="0.2">
      <c r="A1212">
        <v>4045824620</v>
      </c>
      <c r="B1212">
        <v>-2.1669626000000002</v>
      </c>
      <c r="C1212">
        <v>53.469079299999997</v>
      </c>
    </row>
    <row r="1213" spans="1:9" x14ac:dyDescent="0.2">
      <c r="A1213">
        <v>4045824621</v>
      </c>
      <c r="B1213">
        <v>-2.1670188000000001</v>
      </c>
      <c r="C1213">
        <v>53.469071999999997</v>
      </c>
    </row>
    <row r="1214" spans="1:9" x14ac:dyDescent="0.2">
      <c r="A1214">
        <v>4045824622</v>
      </c>
      <c r="B1214">
        <v>-2.1670022000000002</v>
      </c>
      <c r="C1214">
        <v>53.468987400000003</v>
      </c>
    </row>
    <row r="1215" spans="1:9" x14ac:dyDescent="0.2">
      <c r="A1215">
        <v>4045824623</v>
      </c>
      <c r="B1215">
        <v>-2.1669326999999998</v>
      </c>
      <c r="C1215">
        <v>53.468995499999998</v>
      </c>
    </row>
    <row r="1216" spans="1:9" x14ac:dyDescent="0.2">
      <c r="A1216">
        <v>4047455788</v>
      </c>
      <c r="B1216">
        <v>-2.2357529</v>
      </c>
      <c r="C1216">
        <v>53.510634799999998</v>
      </c>
    </row>
    <row r="1217" spans="1:9" x14ac:dyDescent="0.2">
      <c r="A1217">
        <v>4047456489</v>
      </c>
      <c r="B1217">
        <v>-2.2357151000000002</v>
      </c>
      <c r="C1217">
        <v>53.510616499999998</v>
      </c>
    </row>
    <row r="1218" spans="1:9" x14ac:dyDescent="0.2">
      <c r="A1218">
        <v>4047456490</v>
      </c>
      <c r="B1218">
        <v>-2.2357339000000001</v>
      </c>
      <c r="C1218">
        <v>53.510717</v>
      </c>
    </row>
    <row r="1219" spans="1:9" x14ac:dyDescent="0.2">
      <c r="A1219">
        <v>4047456491</v>
      </c>
      <c r="B1219">
        <v>-2.2356739999999999</v>
      </c>
      <c r="C1219">
        <v>53.510685500000001</v>
      </c>
    </row>
    <row r="1220" spans="1:9" x14ac:dyDescent="0.2">
      <c r="A1220">
        <v>4047490740</v>
      </c>
      <c r="B1220">
        <v>-2.2268249</v>
      </c>
      <c r="C1220">
        <v>53.501769299999999</v>
      </c>
    </row>
    <row r="1221" spans="1:9" x14ac:dyDescent="0.2">
      <c r="A1221">
        <v>4047490741</v>
      </c>
      <c r="B1221">
        <v>-2.2267864999999998</v>
      </c>
      <c r="C1221">
        <v>53.501776</v>
      </c>
    </row>
    <row r="1222" spans="1:9" x14ac:dyDescent="0.2">
      <c r="A1222">
        <v>4047490742</v>
      </c>
      <c r="B1222">
        <v>-2.2267964999999998</v>
      </c>
      <c r="C1222">
        <v>53.501792199999997</v>
      </c>
    </row>
    <row r="1223" spans="1:9" x14ac:dyDescent="0.2">
      <c r="A1223">
        <v>4061861760</v>
      </c>
      <c r="B1223">
        <v>-2.2358780999999999</v>
      </c>
      <c r="C1223">
        <v>53.510623799999998</v>
      </c>
    </row>
    <row r="1224" spans="1:9" x14ac:dyDescent="0.2">
      <c r="A1224">
        <v>4192330292</v>
      </c>
      <c r="B1224">
        <v>-2.2444730000000002</v>
      </c>
      <c r="C1224">
        <v>53.387692999999999</v>
      </c>
      <c r="E1224" t="s">
        <v>16</v>
      </c>
      <c r="I1224" t="s">
        <v>3</v>
      </c>
    </row>
    <row r="1225" spans="1:9" x14ac:dyDescent="0.2">
      <c r="A1225">
        <v>4195147160</v>
      </c>
      <c r="B1225">
        <v>-2.2336819999999999</v>
      </c>
      <c r="C1225">
        <v>53.464468400000001</v>
      </c>
    </row>
    <row r="1226" spans="1:9" x14ac:dyDescent="0.2">
      <c r="A1226">
        <v>4301952127</v>
      </c>
      <c r="B1226">
        <v>-2.2546949000000001</v>
      </c>
      <c r="C1226">
        <v>53.476511100000003</v>
      </c>
      <c r="E1226" t="s">
        <v>16</v>
      </c>
      <c r="I1226" t="s">
        <v>3</v>
      </c>
    </row>
    <row r="1227" spans="1:9" x14ac:dyDescent="0.2">
      <c r="A1227">
        <v>4362000924</v>
      </c>
      <c r="B1227">
        <v>-2.1920858000000001</v>
      </c>
      <c r="C1227">
        <v>53.438887700000002</v>
      </c>
      <c r="E1227" t="s">
        <v>16</v>
      </c>
      <c r="I1227" t="s">
        <v>3</v>
      </c>
    </row>
    <row r="1228" spans="1:9" x14ac:dyDescent="0.2">
      <c r="A1228">
        <v>4362000963</v>
      </c>
      <c r="B1228">
        <v>-2.1870902000000001</v>
      </c>
      <c r="C1228">
        <v>53.439357200000003</v>
      </c>
      <c r="E1228" t="s">
        <v>13</v>
      </c>
      <c r="I1228" t="s">
        <v>3</v>
      </c>
    </row>
    <row r="1229" spans="1:9" x14ac:dyDescent="0.2">
      <c r="A1229">
        <v>4398167610</v>
      </c>
      <c r="B1229">
        <v>-2.1658230000000001</v>
      </c>
      <c r="C1229">
        <v>53.470925000000001</v>
      </c>
    </row>
    <row r="1230" spans="1:9" x14ac:dyDescent="0.2">
      <c r="A1230">
        <v>4401785606</v>
      </c>
      <c r="B1230">
        <v>-2.2154642999999998</v>
      </c>
      <c r="C1230">
        <v>53.421920800000002</v>
      </c>
    </row>
    <row r="1231" spans="1:9" x14ac:dyDescent="0.2">
      <c r="A1231">
        <v>4401785607</v>
      </c>
      <c r="B1231">
        <v>-2.2155059000000001</v>
      </c>
      <c r="C1231">
        <v>53.421928999999999</v>
      </c>
    </row>
    <row r="1232" spans="1:9" x14ac:dyDescent="0.2">
      <c r="A1232">
        <v>4401798761</v>
      </c>
      <c r="B1232">
        <v>-2.2144325</v>
      </c>
      <c r="C1232">
        <v>53.471737300000001</v>
      </c>
    </row>
    <row r="1233" spans="1:9" x14ac:dyDescent="0.2">
      <c r="A1233">
        <v>4401798763</v>
      </c>
      <c r="B1233">
        <v>-2.2145293000000001</v>
      </c>
      <c r="C1233">
        <v>53.471749699999997</v>
      </c>
    </row>
    <row r="1234" spans="1:9" x14ac:dyDescent="0.2">
      <c r="A1234">
        <v>4409686550</v>
      </c>
      <c r="B1234">
        <v>-2.2640351999999999</v>
      </c>
      <c r="C1234">
        <v>53.3797286</v>
      </c>
    </row>
    <row r="1235" spans="1:9" x14ac:dyDescent="0.2">
      <c r="A1235">
        <v>4409686562</v>
      </c>
      <c r="B1235">
        <v>-2.2639467</v>
      </c>
      <c r="C1235">
        <v>53.379719000000001</v>
      </c>
    </row>
    <row r="1236" spans="1:9" x14ac:dyDescent="0.2">
      <c r="A1236">
        <v>4416722379</v>
      </c>
      <c r="B1236">
        <v>-2.2744730999999998</v>
      </c>
      <c r="C1236">
        <v>53.438114599999999</v>
      </c>
      <c r="E1236" t="s">
        <v>10</v>
      </c>
      <c r="I1236" t="s">
        <v>3</v>
      </c>
    </row>
    <row r="1237" spans="1:9" x14ac:dyDescent="0.2">
      <c r="A1237">
        <v>4425062719</v>
      </c>
      <c r="B1237">
        <v>-2.247655</v>
      </c>
      <c r="C1237">
        <v>53.4883083</v>
      </c>
    </row>
    <row r="1238" spans="1:9" x14ac:dyDescent="0.2">
      <c r="A1238">
        <v>4425062720</v>
      </c>
      <c r="B1238">
        <v>-2.2476980000000002</v>
      </c>
      <c r="C1238">
        <v>53.4883904</v>
      </c>
    </row>
    <row r="1239" spans="1:9" x14ac:dyDescent="0.2">
      <c r="A1239">
        <v>4429062128</v>
      </c>
      <c r="B1239">
        <v>-2.1930136</v>
      </c>
      <c r="C1239">
        <v>53.480478499999997</v>
      </c>
    </row>
    <row r="1240" spans="1:9" x14ac:dyDescent="0.2">
      <c r="A1240">
        <v>4429062147</v>
      </c>
      <c r="B1240">
        <v>-2.194464</v>
      </c>
      <c r="C1240">
        <v>53.481518100000002</v>
      </c>
    </row>
    <row r="1241" spans="1:9" x14ac:dyDescent="0.2">
      <c r="A1241">
        <v>4429062158</v>
      </c>
      <c r="B1241">
        <v>-2.1935427999999999</v>
      </c>
      <c r="C1241">
        <v>53.480454799999997</v>
      </c>
    </row>
    <row r="1242" spans="1:9" x14ac:dyDescent="0.2">
      <c r="A1242">
        <v>4429062172</v>
      </c>
      <c r="B1242">
        <v>-2.1941597000000002</v>
      </c>
      <c r="C1242">
        <v>53.480383199999999</v>
      </c>
    </row>
    <row r="1243" spans="1:9" x14ac:dyDescent="0.2">
      <c r="A1243">
        <v>4429062173</v>
      </c>
      <c r="B1243">
        <v>-2.1942484000000002</v>
      </c>
      <c r="C1243">
        <v>53.481596099999997</v>
      </c>
    </row>
    <row r="1244" spans="1:9" x14ac:dyDescent="0.2">
      <c r="A1244">
        <v>4429079809</v>
      </c>
      <c r="B1244">
        <v>-2.1940506000000002</v>
      </c>
      <c r="C1244">
        <v>53.480552000000003</v>
      </c>
    </row>
    <row r="1245" spans="1:9" x14ac:dyDescent="0.2">
      <c r="A1245">
        <v>4429079816</v>
      </c>
      <c r="B1245">
        <v>-2.1942843000000001</v>
      </c>
      <c r="C1245">
        <v>53.480367299999997</v>
      </c>
    </row>
    <row r="1246" spans="1:9" x14ac:dyDescent="0.2">
      <c r="A1246">
        <v>4429079819</v>
      </c>
      <c r="B1246">
        <v>-2.1941768000000001</v>
      </c>
      <c r="C1246">
        <v>53.480452100000001</v>
      </c>
    </row>
    <row r="1247" spans="1:9" x14ac:dyDescent="0.2">
      <c r="A1247">
        <v>4453859982</v>
      </c>
      <c r="B1247">
        <v>-2.2481301</v>
      </c>
      <c r="C1247">
        <v>53.474349500000002</v>
      </c>
      <c r="I1247" t="s">
        <v>3</v>
      </c>
    </row>
    <row r="1248" spans="1:9" x14ac:dyDescent="0.2">
      <c r="A1248">
        <v>4454706149</v>
      </c>
      <c r="B1248">
        <v>-2.2506078</v>
      </c>
      <c r="C1248">
        <v>53.475883400000001</v>
      </c>
    </row>
    <row r="1249" spans="1:3" x14ac:dyDescent="0.2">
      <c r="A1249">
        <v>4454744856</v>
      </c>
      <c r="B1249">
        <v>-2.2505394000000001</v>
      </c>
      <c r="C1249">
        <v>53.475987199999999</v>
      </c>
    </row>
    <row r="1250" spans="1:3" x14ac:dyDescent="0.2">
      <c r="A1250">
        <v>4454744857</v>
      </c>
      <c r="B1250">
        <v>-2.2504917</v>
      </c>
      <c r="C1250">
        <v>53.476080600000003</v>
      </c>
    </row>
    <row r="1251" spans="1:3" x14ac:dyDescent="0.2">
      <c r="A1251">
        <v>4454744858</v>
      </c>
      <c r="B1251">
        <v>-2.2504089</v>
      </c>
      <c r="C1251">
        <v>53.476215000000003</v>
      </c>
    </row>
    <row r="1252" spans="1:3" x14ac:dyDescent="0.2">
      <c r="A1252">
        <v>4454744867</v>
      </c>
      <c r="B1252">
        <v>-2.2498581</v>
      </c>
      <c r="C1252">
        <v>53.476974400000003</v>
      </c>
    </row>
    <row r="1253" spans="1:3" x14ac:dyDescent="0.2">
      <c r="A1253">
        <v>4454773761</v>
      </c>
      <c r="B1253">
        <v>-2.2500635</v>
      </c>
      <c r="C1253">
        <v>53.477029700000003</v>
      </c>
    </row>
    <row r="1254" spans="1:3" x14ac:dyDescent="0.2">
      <c r="A1254">
        <v>4454918349</v>
      </c>
      <c r="B1254">
        <v>-2.2489338999999999</v>
      </c>
      <c r="C1254">
        <v>53.4780856</v>
      </c>
    </row>
    <row r="1255" spans="1:3" x14ac:dyDescent="0.2">
      <c r="A1255">
        <v>4455003571</v>
      </c>
      <c r="B1255">
        <v>-2.2461204000000001</v>
      </c>
      <c r="C1255">
        <v>53.476106700000003</v>
      </c>
    </row>
    <row r="1256" spans="1:3" x14ac:dyDescent="0.2">
      <c r="A1256">
        <v>4455003572</v>
      </c>
      <c r="B1256">
        <v>-2.2460640999999999</v>
      </c>
      <c r="C1256">
        <v>53.476153799999999</v>
      </c>
    </row>
    <row r="1257" spans="1:3" x14ac:dyDescent="0.2">
      <c r="A1257">
        <v>4455003573</v>
      </c>
      <c r="B1257">
        <v>-2.2462491999999998</v>
      </c>
      <c r="C1257">
        <v>53.476051699999999</v>
      </c>
    </row>
    <row r="1258" spans="1:3" x14ac:dyDescent="0.2">
      <c r="A1258">
        <v>4455003574</v>
      </c>
      <c r="B1258">
        <v>-2.2462156000000002</v>
      </c>
      <c r="C1258">
        <v>53.476033299999997</v>
      </c>
    </row>
    <row r="1259" spans="1:3" x14ac:dyDescent="0.2">
      <c r="A1259">
        <v>4455003576</v>
      </c>
      <c r="B1259">
        <v>-2.2458073000000001</v>
      </c>
      <c r="C1259">
        <v>53.476274799999999</v>
      </c>
    </row>
    <row r="1260" spans="1:3" x14ac:dyDescent="0.2">
      <c r="A1260">
        <v>4455003577</v>
      </c>
      <c r="B1260">
        <v>-2.2459479999999998</v>
      </c>
      <c r="C1260">
        <v>53.476345000000002</v>
      </c>
    </row>
    <row r="1261" spans="1:3" x14ac:dyDescent="0.2">
      <c r="A1261">
        <v>4455006606</v>
      </c>
      <c r="B1261">
        <v>-2.2456575999999999</v>
      </c>
      <c r="C1261">
        <v>53.476382700000002</v>
      </c>
    </row>
    <row r="1262" spans="1:3" x14ac:dyDescent="0.2">
      <c r="A1262">
        <v>4455006607</v>
      </c>
      <c r="B1262">
        <v>-2.2457099999999999</v>
      </c>
      <c r="C1262">
        <v>53.476439999999997</v>
      </c>
    </row>
    <row r="1263" spans="1:3" x14ac:dyDescent="0.2">
      <c r="A1263">
        <v>4456400475</v>
      </c>
      <c r="B1263">
        <v>-2.2411522000000001</v>
      </c>
      <c r="C1263">
        <v>53.517066399999997</v>
      </c>
    </row>
    <row r="1264" spans="1:3" x14ac:dyDescent="0.2">
      <c r="A1264">
        <v>4456400476</v>
      </c>
      <c r="B1264">
        <v>-2.2410972</v>
      </c>
      <c r="C1264">
        <v>53.517075200000001</v>
      </c>
    </row>
    <row r="1265" spans="1:9" x14ac:dyDescent="0.2">
      <c r="A1265">
        <v>4456400477</v>
      </c>
      <c r="B1265">
        <v>-2.2410757000000001</v>
      </c>
      <c r="C1265">
        <v>53.517031299999999</v>
      </c>
    </row>
    <row r="1266" spans="1:9" x14ac:dyDescent="0.2">
      <c r="A1266">
        <v>4457607437</v>
      </c>
      <c r="B1266">
        <v>-2.2495457000000001</v>
      </c>
      <c r="C1266">
        <v>53.478059199999997</v>
      </c>
    </row>
    <row r="1267" spans="1:9" x14ac:dyDescent="0.2">
      <c r="A1267">
        <v>4457607438</v>
      </c>
      <c r="B1267">
        <v>-2.2494293000000001</v>
      </c>
      <c r="C1267">
        <v>53.477986399999999</v>
      </c>
    </row>
    <row r="1268" spans="1:9" x14ac:dyDescent="0.2">
      <c r="A1268">
        <v>4457607439</v>
      </c>
      <c r="B1268">
        <v>-2.2495721</v>
      </c>
      <c r="C1268">
        <v>53.478015200000002</v>
      </c>
    </row>
    <row r="1269" spans="1:9" x14ac:dyDescent="0.2">
      <c r="A1269">
        <v>4457607440</v>
      </c>
      <c r="B1269">
        <v>-2.2494415999999999</v>
      </c>
      <c r="C1269">
        <v>53.4779646</v>
      </c>
    </row>
    <row r="1270" spans="1:9" x14ac:dyDescent="0.2">
      <c r="A1270">
        <v>4457646939</v>
      </c>
      <c r="B1270">
        <v>-2.2489773999999998</v>
      </c>
      <c r="C1270">
        <v>53.474487099999997</v>
      </c>
    </row>
    <row r="1271" spans="1:9" x14ac:dyDescent="0.2">
      <c r="A1271">
        <v>4457646940</v>
      </c>
      <c r="B1271">
        <v>-2.2490288000000001</v>
      </c>
      <c r="C1271">
        <v>53.474489499999997</v>
      </c>
    </row>
    <row r="1272" spans="1:9" x14ac:dyDescent="0.2">
      <c r="A1272">
        <v>4457646941</v>
      </c>
      <c r="B1272">
        <v>-2.2490329999999998</v>
      </c>
      <c r="C1272">
        <v>53.474425599999996</v>
      </c>
    </row>
    <row r="1273" spans="1:9" x14ac:dyDescent="0.2">
      <c r="A1273">
        <v>4457646942</v>
      </c>
      <c r="B1273">
        <v>-2.2490868000000002</v>
      </c>
      <c r="C1273">
        <v>53.474427200000001</v>
      </c>
    </row>
    <row r="1274" spans="1:9" x14ac:dyDescent="0.2">
      <c r="A1274">
        <v>4457701788</v>
      </c>
      <c r="B1274">
        <v>-2.2479898</v>
      </c>
      <c r="C1274">
        <v>53.474392199999997</v>
      </c>
      <c r="I1274" t="s">
        <v>3</v>
      </c>
    </row>
    <row r="1275" spans="1:9" x14ac:dyDescent="0.2">
      <c r="A1275">
        <v>4457703191</v>
      </c>
      <c r="B1275">
        <v>-2.2483376000000002</v>
      </c>
      <c r="C1275">
        <v>53.4742848</v>
      </c>
      <c r="I1275" t="s">
        <v>3</v>
      </c>
    </row>
    <row r="1276" spans="1:9" x14ac:dyDescent="0.2">
      <c r="A1276">
        <v>4457703194</v>
      </c>
      <c r="B1276">
        <v>-2.2484126999999998</v>
      </c>
      <c r="C1276">
        <v>53.474243199999997</v>
      </c>
      <c r="I1276" t="s">
        <v>3</v>
      </c>
    </row>
    <row r="1277" spans="1:9" x14ac:dyDescent="0.2">
      <c r="A1277">
        <v>4457703197</v>
      </c>
      <c r="B1277">
        <v>-2.2481548</v>
      </c>
      <c r="C1277">
        <v>53.474018800000003</v>
      </c>
      <c r="I1277" t="s">
        <v>3</v>
      </c>
    </row>
    <row r="1278" spans="1:9" x14ac:dyDescent="0.2">
      <c r="A1278">
        <v>4457703198</v>
      </c>
      <c r="B1278">
        <v>-2.2481377999999999</v>
      </c>
      <c r="C1278">
        <v>53.474017699999997</v>
      </c>
      <c r="I1278" t="s">
        <v>3</v>
      </c>
    </row>
    <row r="1279" spans="1:9" x14ac:dyDescent="0.2">
      <c r="A1279">
        <v>4457703204</v>
      </c>
      <c r="B1279">
        <v>-2.2478296000000002</v>
      </c>
      <c r="C1279">
        <v>53.474193200000002</v>
      </c>
      <c r="I1279" t="s">
        <v>3</v>
      </c>
    </row>
    <row r="1280" spans="1:9" x14ac:dyDescent="0.2">
      <c r="A1280">
        <v>4457703205</v>
      </c>
      <c r="B1280">
        <v>-2.2477947</v>
      </c>
      <c r="C1280">
        <v>53.474097700000002</v>
      </c>
      <c r="I1280" t="s">
        <v>3</v>
      </c>
    </row>
    <row r="1281" spans="1:9" x14ac:dyDescent="0.2">
      <c r="A1281">
        <v>4457738472</v>
      </c>
      <c r="B1281">
        <v>-2.2410125999999999</v>
      </c>
      <c r="C1281">
        <v>53.474642000000003</v>
      </c>
      <c r="E1281" t="s">
        <v>16</v>
      </c>
      <c r="I1281" t="s">
        <v>3</v>
      </c>
    </row>
    <row r="1282" spans="1:9" x14ac:dyDescent="0.2">
      <c r="A1282">
        <v>4457738475</v>
      </c>
      <c r="B1282">
        <v>-2.2409485</v>
      </c>
      <c r="C1282">
        <v>53.474414099999997</v>
      </c>
    </row>
    <row r="1283" spans="1:9" x14ac:dyDescent="0.2">
      <c r="A1283">
        <v>4457738476</v>
      </c>
      <c r="B1283">
        <v>-2.2406351999999998</v>
      </c>
      <c r="C1283">
        <v>53.474828700000003</v>
      </c>
    </row>
    <row r="1284" spans="1:9" x14ac:dyDescent="0.2">
      <c r="A1284">
        <v>4457738477</v>
      </c>
      <c r="B1284">
        <v>-2.2412613000000001</v>
      </c>
      <c r="C1284">
        <v>53.474709699999998</v>
      </c>
    </row>
    <row r="1285" spans="1:9" x14ac:dyDescent="0.2">
      <c r="A1285">
        <v>4461740284</v>
      </c>
      <c r="B1285">
        <v>-2.2497661999999998</v>
      </c>
      <c r="C1285">
        <v>53.524961900000001</v>
      </c>
    </row>
    <row r="1286" spans="1:9" x14ac:dyDescent="0.2">
      <c r="A1286">
        <v>4462057804</v>
      </c>
      <c r="B1286">
        <v>-2.2456</v>
      </c>
      <c r="C1286">
        <v>53.474590200000002</v>
      </c>
    </row>
    <row r="1287" spans="1:9" x14ac:dyDescent="0.2">
      <c r="A1287">
        <v>4462199306</v>
      </c>
      <c r="B1287">
        <v>-2.2420504999999999</v>
      </c>
      <c r="C1287">
        <v>53.475602199999997</v>
      </c>
    </row>
    <row r="1288" spans="1:9" x14ac:dyDescent="0.2">
      <c r="A1288">
        <v>4462199307</v>
      </c>
      <c r="B1288">
        <v>-2.2421000000000002</v>
      </c>
      <c r="C1288">
        <v>53.475656899999997</v>
      </c>
    </row>
    <row r="1289" spans="1:9" x14ac:dyDescent="0.2">
      <c r="A1289">
        <v>4462235231</v>
      </c>
      <c r="B1289">
        <v>-2.2432872000000001</v>
      </c>
      <c r="C1289">
        <v>53.481413799999999</v>
      </c>
    </row>
    <row r="1290" spans="1:9" x14ac:dyDescent="0.2">
      <c r="A1290">
        <v>4462285554</v>
      </c>
      <c r="B1290">
        <v>-2.2584422000000002</v>
      </c>
      <c r="C1290">
        <v>53.4718485</v>
      </c>
      <c r="E1290" t="s">
        <v>14</v>
      </c>
      <c r="I1290" t="s">
        <v>3</v>
      </c>
    </row>
    <row r="1291" spans="1:9" x14ac:dyDescent="0.2">
      <c r="A1291">
        <v>4462302254</v>
      </c>
      <c r="B1291">
        <v>-2.2566849000000002</v>
      </c>
      <c r="C1291">
        <v>53.472389800000002</v>
      </c>
      <c r="E1291" t="s">
        <v>14</v>
      </c>
      <c r="I1291" t="s">
        <v>3</v>
      </c>
    </row>
    <row r="1292" spans="1:9" x14ac:dyDescent="0.2">
      <c r="A1292">
        <v>4462302255</v>
      </c>
      <c r="B1292">
        <v>-2.2567680000000001</v>
      </c>
      <c r="C1292">
        <v>53.472466500000003</v>
      </c>
      <c r="E1292" t="s">
        <v>14</v>
      </c>
      <c r="I1292" t="s">
        <v>3</v>
      </c>
    </row>
    <row r="1293" spans="1:9" x14ac:dyDescent="0.2">
      <c r="A1293">
        <v>4462324093</v>
      </c>
      <c r="B1293">
        <v>-2.2565523999999999</v>
      </c>
      <c r="C1293">
        <v>53.4723009</v>
      </c>
      <c r="E1293" t="s">
        <v>14</v>
      </c>
      <c r="I1293" t="s">
        <v>3</v>
      </c>
    </row>
    <row r="1294" spans="1:9" x14ac:dyDescent="0.2">
      <c r="A1294">
        <v>4462324094</v>
      </c>
      <c r="B1294">
        <v>-2.2566435999999999</v>
      </c>
      <c r="C1294">
        <v>53.472402000000002</v>
      </c>
      <c r="E1294" t="s">
        <v>14</v>
      </c>
      <c r="I1294" t="s">
        <v>3</v>
      </c>
    </row>
    <row r="1295" spans="1:9" x14ac:dyDescent="0.2">
      <c r="A1295">
        <v>4462324095</v>
      </c>
      <c r="B1295">
        <v>-2.2567187</v>
      </c>
      <c r="C1295">
        <v>53.472473000000001</v>
      </c>
      <c r="E1295" t="s">
        <v>14</v>
      </c>
      <c r="I1295" t="s">
        <v>3</v>
      </c>
    </row>
    <row r="1296" spans="1:9" x14ac:dyDescent="0.2">
      <c r="A1296">
        <v>4462324114</v>
      </c>
      <c r="B1296">
        <v>-2.2569518999999998</v>
      </c>
      <c r="C1296">
        <v>53.472600100000001</v>
      </c>
      <c r="I1296" t="s">
        <v>3</v>
      </c>
    </row>
    <row r="1297" spans="1:9" x14ac:dyDescent="0.2">
      <c r="A1297">
        <v>4462331848</v>
      </c>
      <c r="B1297">
        <v>-2.2551423000000002</v>
      </c>
      <c r="C1297">
        <v>53.4729393</v>
      </c>
      <c r="I1297" t="s">
        <v>3</v>
      </c>
    </row>
    <row r="1298" spans="1:9" x14ac:dyDescent="0.2">
      <c r="A1298">
        <v>4464799580</v>
      </c>
      <c r="B1298">
        <v>-2.2421837999999998</v>
      </c>
      <c r="C1298">
        <v>53.487988799999997</v>
      </c>
    </row>
    <row r="1299" spans="1:9" x14ac:dyDescent="0.2">
      <c r="A1299">
        <v>4464799581</v>
      </c>
      <c r="B1299">
        <v>-2.2425432999999999</v>
      </c>
      <c r="C1299">
        <v>53.488335900000003</v>
      </c>
    </row>
    <row r="1300" spans="1:9" x14ac:dyDescent="0.2">
      <c r="A1300">
        <v>4464799582</v>
      </c>
      <c r="B1300">
        <v>-2.2423983999999999</v>
      </c>
      <c r="C1300">
        <v>53.487901100000002</v>
      </c>
    </row>
    <row r="1301" spans="1:9" x14ac:dyDescent="0.2">
      <c r="A1301">
        <v>4464799584</v>
      </c>
      <c r="B1301">
        <v>-2.2424358999999998</v>
      </c>
      <c r="C1301">
        <v>53.488232199999999</v>
      </c>
    </row>
    <row r="1302" spans="1:9" x14ac:dyDescent="0.2">
      <c r="A1302">
        <v>4464799585</v>
      </c>
      <c r="B1302">
        <v>-2.2425164</v>
      </c>
      <c r="C1302">
        <v>53.488201099999998</v>
      </c>
    </row>
    <row r="1303" spans="1:9" x14ac:dyDescent="0.2">
      <c r="A1303">
        <v>4464799586</v>
      </c>
      <c r="B1303">
        <v>-2.2423891999999999</v>
      </c>
      <c r="C1303">
        <v>53.488187199999999</v>
      </c>
    </row>
    <row r="1304" spans="1:9" x14ac:dyDescent="0.2">
      <c r="A1304">
        <v>4464799587</v>
      </c>
      <c r="B1304">
        <v>-2.2424708</v>
      </c>
      <c r="C1304">
        <v>53.488157200000003</v>
      </c>
    </row>
    <row r="1305" spans="1:9" x14ac:dyDescent="0.2">
      <c r="A1305">
        <v>4464799588</v>
      </c>
      <c r="B1305">
        <v>-2.2424936</v>
      </c>
      <c r="C1305">
        <v>53.488179100000004</v>
      </c>
    </row>
    <row r="1306" spans="1:9" x14ac:dyDescent="0.2">
      <c r="A1306">
        <v>4464799589</v>
      </c>
      <c r="B1306">
        <v>-2.2425780999999998</v>
      </c>
      <c r="C1306">
        <v>53.488147599999998</v>
      </c>
    </row>
    <row r="1307" spans="1:9" x14ac:dyDescent="0.2">
      <c r="A1307">
        <v>4464799592</v>
      </c>
      <c r="B1307">
        <v>-2.2426786999999999</v>
      </c>
      <c r="C1307">
        <v>53.488286500000001</v>
      </c>
    </row>
    <row r="1308" spans="1:9" x14ac:dyDescent="0.2">
      <c r="A1308">
        <v>4474757839</v>
      </c>
      <c r="B1308">
        <v>-2.2424911000000001</v>
      </c>
      <c r="C1308">
        <v>53.487378100000001</v>
      </c>
    </row>
    <row r="1309" spans="1:9" x14ac:dyDescent="0.2">
      <c r="A1309">
        <v>4474757840</v>
      </c>
      <c r="B1309">
        <v>-2.2422865999999999</v>
      </c>
      <c r="C1309">
        <v>53.4876401</v>
      </c>
    </row>
    <row r="1310" spans="1:9" x14ac:dyDescent="0.2">
      <c r="A1310">
        <v>4476792817</v>
      </c>
      <c r="B1310">
        <v>-2.2357578</v>
      </c>
      <c r="C1310">
        <v>53.479272700000003</v>
      </c>
    </row>
    <row r="1311" spans="1:9" x14ac:dyDescent="0.2">
      <c r="A1311">
        <v>4476792826</v>
      </c>
      <c r="B1311">
        <v>-2.2361018000000001</v>
      </c>
      <c r="C1311">
        <v>53.479065599999998</v>
      </c>
    </row>
    <row r="1312" spans="1:9" x14ac:dyDescent="0.2">
      <c r="A1312">
        <v>4476792827</v>
      </c>
      <c r="B1312">
        <v>-2.2339229</v>
      </c>
      <c r="C1312">
        <v>53.4775828</v>
      </c>
    </row>
    <row r="1313" spans="1:9" x14ac:dyDescent="0.2">
      <c r="A1313">
        <v>4476792837</v>
      </c>
      <c r="B1313">
        <v>-2.2345535999999999</v>
      </c>
      <c r="C1313">
        <v>53.4782455</v>
      </c>
    </row>
    <row r="1314" spans="1:9" x14ac:dyDescent="0.2">
      <c r="A1314">
        <v>4482972591</v>
      </c>
      <c r="B1314">
        <v>-2.2290258999999999</v>
      </c>
      <c r="C1314">
        <v>53.519056499999998</v>
      </c>
    </row>
    <row r="1315" spans="1:9" x14ac:dyDescent="0.2">
      <c r="A1315">
        <v>4482972593</v>
      </c>
      <c r="B1315">
        <v>-2.2290673999999999</v>
      </c>
      <c r="C1315">
        <v>53.518917700000003</v>
      </c>
    </row>
    <row r="1316" spans="1:9" x14ac:dyDescent="0.2">
      <c r="A1316">
        <v>4482972597</v>
      </c>
      <c r="B1316">
        <v>-2.2290928999999999</v>
      </c>
      <c r="C1316">
        <v>53.518966399999996</v>
      </c>
    </row>
    <row r="1317" spans="1:9" x14ac:dyDescent="0.2">
      <c r="A1317">
        <v>4482972599</v>
      </c>
      <c r="B1317">
        <v>-2.2291666999999999</v>
      </c>
      <c r="C1317">
        <v>53.519031699999999</v>
      </c>
    </row>
    <row r="1318" spans="1:9" x14ac:dyDescent="0.2">
      <c r="A1318">
        <v>4488859930</v>
      </c>
      <c r="B1318">
        <v>-2.2510221000000001</v>
      </c>
      <c r="C1318">
        <v>53.474505000000001</v>
      </c>
      <c r="E1318" t="s">
        <v>15</v>
      </c>
      <c r="I1318" t="s">
        <v>3</v>
      </c>
    </row>
    <row r="1319" spans="1:9" x14ac:dyDescent="0.2">
      <c r="A1319">
        <v>4488859936</v>
      </c>
      <c r="B1319">
        <v>-2.2516026999999998</v>
      </c>
      <c r="C1319">
        <v>53.4744247</v>
      </c>
      <c r="E1319" t="s">
        <v>13</v>
      </c>
      <c r="I1319" t="s">
        <v>3</v>
      </c>
    </row>
    <row r="1320" spans="1:9" x14ac:dyDescent="0.2">
      <c r="A1320">
        <v>4490919791</v>
      </c>
      <c r="B1320">
        <v>-2.2730469000000002</v>
      </c>
      <c r="C1320">
        <v>53.442577900000003</v>
      </c>
    </row>
    <row r="1321" spans="1:9" x14ac:dyDescent="0.2">
      <c r="A1321">
        <v>4490919793</v>
      </c>
      <c r="B1321">
        <v>-2.2733647000000001</v>
      </c>
      <c r="C1321">
        <v>53.442570699999997</v>
      </c>
    </row>
    <row r="1322" spans="1:9" x14ac:dyDescent="0.2">
      <c r="A1322">
        <v>4490919794</v>
      </c>
      <c r="B1322">
        <v>-2.2734961</v>
      </c>
      <c r="C1322">
        <v>53.4426913</v>
      </c>
    </row>
    <row r="1323" spans="1:9" x14ac:dyDescent="0.2">
      <c r="A1323">
        <v>4490919796</v>
      </c>
      <c r="B1323">
        <v>-2.2731971</v>
      </c>
      <c r="C1323">
        <v>53.442708699999997</v>
      </c>
    </row>
    <row r="1324" spans="1:9" x14ac:dyDescent="0.2">
      <c r="A1324">
        <v>4490919797</v>
      </c>
      <c r="B1324">
        <v>-2.2732272999999998</v>
      </c>
      <c r="C1324">
        <v>53.442696300000001</v>
      </c>
    </row>
    <row r="1325" spans="1:9" x14ac:dyDescent="0.2">
      <c r="A1325">
        <v>4490919798</v>
      </c>
      <c r="B1325">
        <v>-2.2731903999999998</v>
      </c>
      <c r="C1325">
        <v>53.442657199999999</v>
      </c>
    </row>
    <row r="1326" spans="1:9" x14ac:dyDescent="0.2">
      <c r="A1326">
        <v>4526858923</v>
      </c>
      <c r="B1326">
        <v>-2.1988332000000002</v>
      </c>
      <c r="C1326">
        <v>53.501447400000004</v>
      </c>
    </row>
    <row r="1327" spans="1:9" x14ac:dyDescent="0.2">
      <c r="A1327">
        <v>4526858924</v>
      </c>
      <c r="B1327">
        <v>-2.1991499000000001</v>
      </c>
      <c r="C1327">
        <v>53.501540300000002</v>
      </c>
    </row>
    <row r="1328" spans="1:9" x14ac:dyDescent="0.2">
      <c r="A1328">
        <v>4526858925</v>
      </c>
      <c r="B1328">
        <v>-2.1991068</v>
      </c>
      <c r="C1328">
        <v>53.501776100000001</v>
      </c>
    </row>
    <row r="1329" spans="1:9" x14ac:dyDescent="0.2">
      <c r="A1329">
        <v>4526858926</v>
      </c>
      <c r="B1329">
        <v>-2.1991741</v>
      </c>
      <c r="C1329">
        <v>53.501629899999998</v>
      </c>
    </row>
    <row r="1330" spans="1:9" x14ac:dyDescent="0.2">
      <c r="A1330">
        <v>4532984886</v>
      </c>
      <c r="B1330">
        <v>-2.2048195000000002</v>
      </c>
      <c r="C1330">
        <v>53.459867299999999</v>
      </c>
      <c r="I1330" t="s">
        <v>3</v>
      </c>
    </row>
    <row r="1331" spans="1:9" x14ac:dyDescent="0.2">
      <c r="A1331">
        <v>4532984888</v>
      </c>
      <c r="B1331">
        <v>-2.2046690999999998</v>
      </c>
      <c r="C1331">
        <v>53.459794000000002</v>
      </c>
      <c r="I1331" t="s">
        <v>3</v>
      </c>
    </row>
    <row r="1332" spans="1:9" x14ac:dyDescent="0.2">
      <c r="A1332">
        <v>4532989381</v>
      </c>
      <c r="B1332">
        <v>-2.2028831000000002</v>
      </c>
      <c r="C1332">
        <v>53.4587194</v>
      </c>
      <c r="I1332" t="s">
        <v>3</v>
      </c>
    </row>
    <row r="1333" spans="1:9" x14ac:dyDescent="0.2">
      <c r="A1333">
        <v>4532989383</v>
      </c>
      <c r="B1333">
        <v>-2.2026612000000001</v>
      </c>
      <c r="C1333">
        <v>53.458830200000001</v>
      </c>
      <c r="I1333" t="s">
        <v>3</v>
      </c>
    </row>
    <row r="1334" spans="1:9" x14ac:dyDescent="0.2">
      <c r="A1334">
        <v>4533010730</v>
      </c>
      <c r="B1334">
        <v>-2.1979060000000001</v>
      </c>
      <c r="C1334">
        <v>53.454733400000002</v>
      </c>
    </row>
    <row r="1335" spans="1:9" x14ac:dyDescent="0.2">
      <c r="A1335">
        <v>4533010735</v>
      </c>
      <c r="B1335">
        <v>-2.1982316000000002</v>
      </c>
      <c r="C1335">
        <v>53.4549679</v>
      </c>
      <c r="I1335" t="s">
        <v>3</v>
      </c>
    </row>
    <row r="1336" spans="1:9" x14ac:dyDescent="0.2">
      <c r="A1336">
        <v>4533010736</v>
      </c>
      <c r="B1336">
        <v>-2.1973273999999998</v>
      </c>
      <c r="C1336">
        <v>53.4544675</v>
      </c>
    </row>
    <row r="1337" spans="1:9" x14ac:dyDescent="0.2">
      <c r="A1337">
        <v>4533010748</v>
      </c>
      <c r="B1337">
        <v>-2.197829</v>
      </c>
      <c r="C1337">
        <v>53.454670399999998</v>
      </c>
    </row>
    <row r="1338" spans="1:9" x14ac:dyDescent="0.2">
      <c r="A1338">
        <v>4533010749</v>
      </c>
      <c r="B1338">
        <v>-2.1980683000000001</v>
      </c>
      <c r="C1338">
        <v>53.455025300000003</v>
      </c>
      <c r="I1338" t="s">
        <v>3</v>
      </c>
    </row>
    <row r="1339" spans="1:9" x14ac:dyDescent="0.2">
      <c r="A1339">
        <v>4533010750</v>
      </c>
      <c r="B1339">
        <v>-2.1972268000000001</v>
      </c>
      <c r="C1339">
        <v>53.454540999999999</v>
      </c>
    </row>
    <row r="1340" spans="1:9" x14ac:dyDescent="0.2">
      <c r="A1340">
        <v>4549306293</v>
      </c>
      <c r="B1340">
        <v>-2.1934969</v>
      </c>
      <c r="C1340">
        <v>53.476208499999998</v>
      </c>
      <c r="I1340" t="s">
        <v>3</v>
      </c>
    </row>
    <row r="1341" spans="1:9" x14ac:dyDescent="0.2">
      <c r="A1341">
        <v>4549306296</v>
      </c>
      <c r="B1341">
        <v>-2.1940729999999999</v>
      </c>
      <c r="C1341">
        <v>53.476309100000002</v>
      </c>
      <c r="E1341" t="s">
        <v>10</v>
      </c>
      <c r="I1341" t="s">
        <v>3</v>
      </c>
    </row>
    <row r="1342" spans="1:9" x14ac:dyDescent="0.2">
      <c r="A1342">
        <v>4549306306</v>
      </c>
      <c r="B1342">
        <v>-2.1936827000000001</v>
      </c>
      <c r="C1342">
        <v>53.476151399999999</v>
      </c>
      <c r="I1342" t="s">
        <v>3</v>
      </c>
    </row>
    <row r="1343" spans="1:9" x14ac:dyDescent="0.2">
      <c r="A1343">
        <v>4549306307</v>
      </c>
      <c r="B1343">
        <v>-2.1937262</v>
      </c>
      <c r="C1343">
        <v>53.476413999999998</v>
      </c>
      <c r="I1343" t="s">
        <v>3</v>
      </c>
    </row>
    <row r="1344" spans="1:9" x14ac:dyDescent="0.2">
      <c r="A1344">
        <v>4549306312</v>
      </c>
      <c r="B1344">
        <v>-2.1938303000000001</v>
      </c>
      <c r="C1344">
        <v>53.476175699999999</v>
      </c>
      <c r="I1344" t="s">
        <v>3</v>
      </c>
    </row>
    <row r="1345" spans="1:9" x14ac:dyDescent="0.2">
      <c r="A1345">
        <v>4549306318</v>
      </c>
      <c r="B1345">
        <v>-2.1934054000000001</v>
      </c>
      <c r="C1345">
        <v>53.476277899999999</v>
      </c>
      <c r="I1345" t="s">
        <v>3</v>
      </c>
    </row>
    <row r="1346" spans="1:9" x14ac:dyDescent="0.2">
      <c r="A1346">
        <v>4549306319</v>
      </c>
      <c r="B1346">
        <v>-2.1935112000000001</v>
      </c>
      <c r="C1346">
        <v>53.476095299999997</v>
      </c>
      <c r="I1346" t="s">
        <v>3</v>
      </c>
    </row>
    <row r="1347" spans="1:9" x14ac:dyDescent="0.2">
      <c r="A1347">
        <v>4549306321</v>
      </c>
      <c r="B1347">
        <v>-2.1935492000000001</v>
      </c>
      <c r="C1347">
        <v>53.476434300000001</v>
      </c>
      <c r="I1347" t="s">
        <v>3</v>
      </c>
    </row>
    <row r="1348" spans="1:9" x14ac:dyDescent="0.2">
      <c r="A1348">
        <v>4549306333</v>
      </c>
      <c r="B1348">
        <v>-2.1939066999999999</v>
      </c>
      <c r="C1348">
        <v>53.476358599999998</v>
      </c>
      <c r="I1348" t="s">
        <v>3</v>
      </c>
    </row>
    <row r="1349" spans="1:9" x14ac:dyDescent="0.2">
      <c r="A1349">
        <v>4549306337</v>
      </c>
      <c r="B1349">
        <v>-2.1939673000000002</v>
      </c>
      <c r="C1349">
        <v>53.476479099999999</v>
      </c>
      <c r="I1349" t="s">
        <v>3</v>
      </c>
    </row>
    <row r="1350" spans="1:9" x14ac:dyDescent="0.2">
      <c r="A1350">
        <v>4588006126</v>
      </c>
      <c r="B1350">
        <v>-2.2282118</v>
      </c>
      <c r="C1350">
        <v>53.516986199999998</v>
      </c>
    </row>
    <row r="1351" spans="1:9" x14ac:dyDescent="0.2">
      <c r="A1351">
        <v>4588006127</v>
      </c>
      <c r="B1351">
        <v>-2.2281447000000001</v>
      </c>
      <c r="C1351">
        <v>53.516963799999999</v>
      </c>
    </row>
    <row r="1352" spans="1:9" x14ac:dyDescent="0.2">
      <c r="A1352">
        <v>4588006129</v>
      </c>
      <c r="B1352">
        <v>-2.2283002999999999</v>
      </c>
      <c r="C1352">
        <v>53.517014899999999</v>
      </c>
    </row>
    <row r="1353" spans="1:9" x14ac:dyDescent="0.2">
      <c r="A1353">
        <v>4628693988</v>
      </c>
      <c r="B1353">
        <v>-2.2014578999999999</v>
      </c>
      <c r="C1353">
        <v>53.485256800000002</v>
      </c>
    </row>
    <row r="1354" spans="1:9" x14ac:dyDescent="0.2">
      <c r="A1354">
        <v>4628695189</v>
      </c>
      <c r="B1354">
        <v>-2.2015229999999999</v>
      </c>
      <c r="C1354">
        <v>53.485213299999998</v>
      </c>
    </row>
    <row r="1355" spans="1:9" x14ac:dyDescent="0.2">
      <c r="A1355">
        <v>4628695190</v>
      </c>
      <c r="B1355">
        <v>-2.2015799</v>
      </c>
      <c r="C1355">
        <v>53.485155200000001</v>
      </c>
    </row>
    <row r="1356" spans="1:9" x14ac:dyDescent="0.2">
      <c r="A1356">
        <v>4628695191</v>
      </c>
      <c r="B1356">
        <v>-2.2015758000000001</v>
      </c>
      <c r="C1356">
        <v>53.485111699999997</v>
      </c>
    </row>
    <row r="1357" spans="1:9" x14ac:dyDescent="0.2">
      <c r="A1357">
        <v>4628695192</v>
      </c>
      <c r="B1357">
        <v>-2.2015718</v>
      </c>
      <c r="C1357">
        <v>53.485089899999998</v>
      </c>
    </row>
    <row r="1358" spans="1:9" x14ac:dyDescent="0.2">
      <c r="A1358">
        <v>4628695194</v>
      </c>
      <c r="B1358">
        <v>-2.2005663000000002</v>
      </c>
      <c r="C1358">
        <v>53.485307599999999</v>
      </c>
    </row>
    <row r="1359" spans="1:9" x14ac:dyDescent="0.2">
      <c r="A1359">
        <v>4628695195</v>
      </c>
      <c r="B1359">
        <v>-2.2006950000000001</v>
      </c>
      <c r="C1359">
        <v>53.4852645</v>
      </c>
    </row>
    <row r="1360" spans="1:9" x14ac:dyDescent="0.2">
      <c r="A1360">
        <v>4628695196</v>
      </c>
      <c r="B1360">
        <v>-2.2007406</v>
      </c>
      <c r="C1360">
        <v>53.485232600000003</v>
      </c>
    </row>
    <row r="1361" spans="1:3" x14ac:dyDescent="0.2">
      <c r="A1361">
        <v>4628695197</v>
      </c>
      <c r="B1361">
        <v>-2.2007539999999999</v>
      </c>
      <c r="C1361">
        <v>53.485207099999997</v>
      </c>
    </row>
    <row r="1362" spans="1:3" x14ac:dyDescent="0.2">
      <c r="A1362">
        <v>4628843458</v>
      </c>
      <c r="B1362">
        <v>-2.2193246000000002</v>
      </c>
      <c r="C1362">
        <v>53.481253500000001</v>
      </c>
    </row>
    <row r="1363" spans="1:3" x14ac:dyDescent="0.2">
      <c r="A1363">
        <v>4628843460</v>
      </c>
      <c r="B1363">
        <v>-2.2202364999999999</v>
      </c>
      <c r="C1363">
        <v>53.480902100000002</v>
      </c>
    </row>
    <row r="1364" spans="1:3" x14ac:dyDescent="0.2">
      <c r="A1364">
        <v>4628843476</v>
      </c>
      <c r="B1364">
        <v>-2.2194988000000002</v>
      </c>
      <c r="C1364">
        <v>53.481280099999999</v>
      </c>
    </row>
    <row r="1365" spans="1:3" x14ac:dyDescent="0.2">
      <c r="A1365">
        <v>4628843480</v>
      </c>
      <c r="B1365">
        <v>-2.2194079000000002</v>
      </c>
      <c r="C1365">
        <v>53.481210400000002</v>
      </c>
    </row>
    <row r="1366" spans="1:3" x14ac:dyDescent="0.2">
      <c r="A1366">
        <v>4629569095</v>
      </c>
      <c r="B1366">
        <v>-2.2117412999999999</v>
      </c>
      <c r="C1366">
        <v>53.483487500000003</v>
      </c>
    </row>
    <row r="1367" spans="1:3" x14ac:dyDescent="0.2">
      <c r="A1367">
        <v>4631662766</v>
      </c>
      <c r="B1367">
        <v>-2.1829565999999998</v>
      </c>
      <c r="C1367">
        <v>53.482810899999997</v>
      </c>
    </row>
    <row r="1368" spans="1:3" x14ac:dyDescent="0.2">
      <c r="A1368">
        <v>4631662767</v>
      </c>
      <c r="B1368">
        <v>-2.1827654999999999</v>
      </c>
      <c r="C1368">
        <v>53.4827321</v>
      </c>
    </row>
    <row r="1369" spans="1:3" x14ac:dyDescent="0.2">
      <c r="A1369">
        <v>4631662768</v>
      </c>
      <c r="B1369">
        <v>-2.1828363999999998</v>
      </c>
      <c r="C1369">
        <v>53.482728399999999</v>
      </c>
    </row>
    <row r="1370" spans="1:3" x14ac:dyDescent="0.2">
      <c r="A1370">
        <v>4631662783</v>
      </c>
      <c r="B1370">
        <v>-2.1819234999999999</v>
      </c>
      <c r="C1370">
        <v>53.482863399999999</v>
      </c>
    </row>
    <row r="1371" spans="1:3" x14ac:dyDescent="0.2">
      <c r="A1371">
        <v>4631662785</v>
      </c>
      <c r="B1371">
        <v>-2.1818322999999999</v>
      </c>
      <c r="C1371">
        <v>53.482776399999999</v>
      </c>
    </row>
    <row r="1372" spans="1:3" x14ac:dyDescent="0.2">
      <c r="A1372">
        <v>4632178812</v>
      </c>
      <c r="B1372">
        <v>-2.2488418999999999</v>
      </c>
      <c r="C1372">
        <v>53.432699999999997</v>
      </c>
    </row>
    <row r="1373" spans="1:3" x14ac:dyDescent="0.2">
      <c r="A1373">
        <v>4632178817</v>
      </c>
      <c r="B1373">
        <v>-2.2489102999999999</v>
      </c>
      <c r="C1373">
        <v>53.432725599999998</v>
      </c>
    </row>
    <row r="1374" spans="1:3" x14ac:dyDescent="0.2">
      <c r="A1374">
        <v>4632178818</v>
      </c>
      <c r="B1374">
        <v>-2.2488834999999998</v>
      </c>
      <c r="C1374">
        <v>53.432750300000002</v>
      </c>
    </row>
    <row r="1375" spans="1:3" x14ac:dyDescent="0.2">
      <c r="A1375">
        <v>4632178819</v>
      </c>
      <c r="B1375">
        <v>-2.2488177999999999</v>
      </c>
      <c r="C1375">
        <v>53.432724</v>
      </c>
    </row>
    <row r="1376" spans="1:3" x14ac:dyDescent="0.2">
      <c r="A1376">
        <v>4632178823</v>
      </c>
      <c r="B1376">
        <v>-2.2490553000000002</v>
      </c>
      <c r="C1376">
        <v>53.432565099999998</v>
      </c>
    </row>
    <row r="1377" spans="1:9" x14ac:dyDescent="0.2">
      <c r="A1377">
        <v>4632213873</v>
      </c>
      <c r="B1377">
        <v>-2.2402407000000002</v>
      </c>
      <c r="C1377">
        <v>53.429020100000002</v>
      </c>
    </row>
    <row r="1378" spans="1:9" x14ac:dyDescent="0.2">
      <c r="A1378">
        <v>4632213874</v>
      </c>
      <c r="B1378">
        <v>-2.2401593000000002</v>
      </c>
      <c r="C1378">
        <v>53.428974799999999</v>
      </c>
    </row>
    <row r="1379" spans="1:9" x14ac:dyDescent="0.2">
      <c r="A1379">
        <v>4632213885</v>
      </c>
      <c r="B1379">
        <v>-2.2403721000000001</v>
      </c>
      <c r="C1379">
        <v>53.428913899999998</v>
      </c>
    </row>
    <row r="1380" spans="1:9" x14ac:dyDescent="0.2">
      <c r="A1380">
        <v>4632213886</v>
      </c>
      <c r="B1380">
        <v>-2.2403358999999998</v>
      </c>
      <c r="C1380">
        <v>53.4288916</v>
      </c>
    </row>
    <row r="1381" spans="1:9" x14ac:dyDescent="0.2">
      <c r="A1381">
        <v>4632213887</v>
      </c>
      <c r="B1381">
        <v>-2.2403130999999998</v>
      </c>
      <c r="C1381">
        <v>53.428909900000001</v>
      </c>
    </row>
    <row r="1382" spans="1:9" x14ac:dyDescent="0.2">
      <c r="A1382">
        <v>4632213888</v>
      </c>
      <c r="B1382">
        <v>-2.2402662000000002</v>
      </c>
      <c r="C1382">
        <v>53.428882799999997</v>
      </c>
    </row>
    <row r="1383" spans="1:9" x14ac:dyDescent="0.2">
      <c r="A1383">
        <v>4632281372</v>
      </c>
      <c r="B1383">
        <v>-2.2360207000000001</v>
      </c>
      <c r="C1383">
        <v>53.424703299999997</v>
      </c>
    </row>
    <row r="1384" spans="1:9" x14ac:dyDescent="0.2">
      <c r="A1384">
        <v>4632281373</v>
      </c>
      <c r="B1384">
        <v>-2.2361517000000002</v>
      </c>
      <c r="C1384">
        <v>53.424932099999999</v>
      </c>
    </row>
    <row r="1385" spans="1:9" x14ac:dyDescent="0.2">
      <c r="A1385">
        <v>4633296578</v>
      </c>
      <c r="B1385">
        <v>-2.2450638000000001</v>
      </c>
      <c r="C1385">
        <v>53.451398400000002</v>
      </c>
      <c r="E1385" t="s">
        <v>10</v>
      </c>
      <c r="I1385" t="s">
        <v>3</v>
      </c>
    </row>
    <row r="1386" spans="1:9" x14ac:dyDescent="0.2">
      <c r="A1386">
        <v>4633296580</v>
      </c>
      <c r="B1386">
        <v>-2.2448807999999998</v>
      </c>
      <c r="C1386">
        <v>53.451465499999998</v>
      </c>
      <c r="E1386" t="s">
        <v>10</v>
      </c>
      <c r="I1386" t="s">
        <v>3</v>
      </c>
    </row>
    <row r="1387" spans="1:9" x14ac:dyDescent="0.2">
      <c r="A1387">
        <v>4637643222</v>
      </c>
      <c r="B1387">
        <v>-2.2201444000000001</v>
      </c>
      <c r="C1387">
        <v>53.480835900000002</v>
      </c>
    </row>
    <row r="1388" spans="1:9" x14ac:dyDescent="0.2">
      <c r="A1388">
        <v>4637700184</v>
      </c>
      <c r="B1388">
        <v>-2.2123800999999998</v>
      </c>
      <c r="C1388">
        <v>53.4830811</v>
      </c>
    </row>
    <row r="1389" spans="1:9" x14ac:dyDescent="0.2">
      <c r="A1389">
        <v>4637700185</v>
      </c>
      <c r="B1389">
        <v>-2.2124725000000001</v>
      </c>
      <c r="C1389">
        <v>53.483143300000002</v>
      </c>
    </row>
    <row r="1390" spans="1:9" x14ac:dyDescent="0.2">
      <c r="A1390">
        <v>4661708753</v>
      </c>
      <c r="B1390">
        <v>-2.1854705999999999</v>
      </c>
      <c r="C1390">
        <v>53.440792199999997</v>
      </c>
      <c r="I1390" t="s">
        <v>3</v>
      </c>
    </row>
    <row r="1391" spans="1:9" x14ac:dyDescent="0.2">
      <c r="A1391">
        <v>4668696297</v>
      </c>
      <c r="B1391">
        <v>-2.2956745000000001</v>
      </c>
      <c r="C1391">
        <v>53.407393800000001</v>
      </c>
    </row>
    <row r="1392" spans="1:9" x14ac:dyDescent="0.2">
      <c r="A1392">
        <v>4668696298</v>
      </c>
      <c r="B1392">
        <v>-2.2956622000000002</v>
      </c>
      <c r="C1392">
        <v>53.407350000000001</v>
      </c>
    </row>
    <row r="1393" spans="1:9" x14ac:dyDescent="0.2">
      <c r="A1393">
        <v>4668766376</v>
      </c>
      <c r="B1393">
        <v>-2.2949836000000001</v>
      </c>
      <c r="C1393">
        <v>53.4035437</v>
      </c>
    </row>
    <row r="1394" spans="1:9" x14ac:dyDescent="0.2">
      <c r="A1394">
        <v>4668766382</v>
      </c>
      <c r="B1394">
        <v>-2.2948968999999999</v>
      </c>
      <c r="C1394">
        <v>53.403222499999998</v>
      </c>
    </row>
    <row r="1395" spans="1:9" x14ac:dyDescent="0.2">
      <c r="A1395">
        <v>4671249033</v>
      </c>
      <c r="B1395">
        <v>-2.2561309000000001</v>
      </c>
      <c r="C1395">
        <v>53.387604600000003</v>
      </c>
    </row>
    <row r="1396" spans="1:9" x14ac:dyDescent="0.2">
      <c r="A1396">
        <v>4671249034</v>
      </c>
      <c r="B1396">
        <v>-2.2561289000000002</v>
      </c>
      <c r="C1396">
        <v>53.387572300000002</v>
      </c>
    </row>
    <row r="1397" spans="1:9" x14ac:dyDescent="0.2">
      <c r="A1397">
        <v>4671249035</v>
      </c>
      <c r="B1397">
        <v>-2.2561011999999998</v>
      </c>
      <c r="C1397">
        <v>53.387605100000002</v>
      </c>
    </row>
    <row r="1398" spans="1:9" x14ac:dyDescent="0.2">
      <c r="A1398">
        <v>4671249036</v>
      </c>
      <c r="B1398">
        <v>-2.2561000999999998</v>
      </c>
      <c r="C1398">
        <v>53.387572300000002</v>
      </c>
    </row>
    <row r="1399" spans="1:9" x14ac:dyDescent="0.2">
      <c r="A1399">
        <v>4685271359</v>
      </c>
      <c r="B1399">
        <v>-2.2639597</v>
      </c>
      <c r="C1399">
        <v>53.379685500000001</v>
      </c>
    </row>
    <row r="1400" spans="1:9" x14ac:dyDescent="0.2">
      <c r="A1400">
        <v>4685271360</v>
      </c>
      <c r="B1400">
        <v>-2.2640503999999999</v>
      </c>
      <c r="C1400">
        <v>53.379693600000003</v>
      </c>
    </row>
    <row r="1401" spans="1:9" x14ac:dyDescent="0.2">
      <c r="A1401">
        <v>4717456858</v>
      </c>
      <c r="B1401">
        <v>-2.1813796000000001</v>
      </c>
      <c r="C1401">
        <v>53.4455958</v>
      </c>
      <c r="E1401" t="s">
        <v>13</v>
      </c>
      <c r="I1401" t="s">
        <v>3</v>
      </c>
    </row>
    <row r="1402" spans="1:9" x14ac:dyDescent="0.2">
      <c r="A1402">
        <v>4717456859</v>
      </c>
      <c r="B1402">
        <v>-2.1810139999999998</v>
      </c>
      <c r="C1402">
        <v>53.445608900000003</v>
      </c>
      <c r="E1402" t="s">
        <v>13</v>
      </c>
      <c r="I1402" t="s">
        <v>3</v>
      </c>
    </row>
    <row r="1403" spans="1:9" x14ac:dyDescent="0.2">
      <c r="A1403">
        <v>4718607529</v>
      </c>
      <c r="B1403">
        <v>-2.2850294999999998</v>
      </c>
      <c r="C1403">
        <v>53.369877000000002</v>
      </c>
    </row>
    <row r="1404" spans="1:9" x14ac:dyDescent="0.2">
      <c r="A1404">
        <v>4718607531</v>
      </c>
      <c r="B1404">
        <v>-2.2837212</v>
      </c>
      <c r="C1404">
        <v>53.3691052</v>
      </c>
    </row>
    <row r="1405" spans="1:9" x14ac:dyDescent="0.2">
      <c r="A1405">
        <v>4718609357</v>
      </c>
      <c r="B1405">
        <v>-2.2830620000000001</v>
      </c>
      <c r="C1405">
        <v>53.368709299999999</v>
      </c>
    </row>
    <row r="1406" spans="1:9" x14ac:dyDescent="0.2">
      <c r="A1406">
        <v>4718609360</v>
      </c>
      <c r="B1406">
        <v>-2.2836514999999999</v>
      </c>
      <c r="C1406">
        <v>53.369063300000001</v>
      </c>
    </row>
    <row r="1407" spans="1:9" x14ac:dyDescent="0.2">
      <c r="A1407">
        <v>4718621664</v>
      </c>
      <c r="B1407">
        <v>-2.286016</v>
      </c>
      <c r="C1407">
        <v>53.369941599999997</v>
      </c>
    </row>
    <row r="1408" spans="1:9" x14ac:dyDescent="0.2">
      <c r="A1408">
        <v>4718947827</v>
      </c>
      <c r="B1408">
        <v>-2.2867739</v>
      </c>
      <c r="C1408">
        <v>53.360316599999997</v>
      </c>
    </row>
    <row r="1409" spans="1:11" x14ac:dyDescent="0.2">
      <c r="A1409">
        <v>4718947828</v>
      </c>
      <c r="B1409">
        <v>-2.2865164</v>
      </c>
      <c r="C1409">
        <v>53.360249400000001</v>
      </c>
    </row>
    <row r="1410" spans="1:11" x14ac:dyDescent="0.2">
      <c r="A1410">
        <v>4723315272</v>
      </c>
      <c r="B1410">
        <v>-2.2041053000000002</v>
      </c>
      <c r="C1410">
        <v>53.441226</v>
      </c>
      <c r="E1410" t="s">
        <v>13</v>
      </c>
      <c r="I1410" t="s">
        <v>3</v>
      </c>
    </row>
    <row r="1411" spans="1:11" x14ac:dyDescent="0.2">
      <c r="A1411">
        <v>4728631180</v>
      </c>
      <c r="B1411">
        <v>-2.1720785999999999</v>
      </c>
      <c r="C1411">
        <v>53.464624800000003</v>
      </c>
      <c r="E1411" t="s">
        <v>16</v>
      </c>
      <c r="I1411" t="s">
        <v>3</v>
      </c>
    </row>
    <row r="1412" spans="1:11" x14ac:dyDescent="0.2">
      <c r="A1412">
        <v>4736446644</v>
      </c>
      <c r="B1412">
        <v>-2.2511244000000001</v>
      </c>
      <c r="C1412">
        <v>53.474308499999999</v>
      </c>
    </row>
    <row r="1413" spans="1:11" x14ac:dyDescent="0.2">
      <c r="A1413">
        <v>4736446645</v>
      </c>
      <c r="B1413">
        <v>-2.2510455</v>
      </c>
      <c r="C1413">
        <v>53.474304500000002</v>
      </c>
    </row>
    <row r="1414" spans="1:11" x14ac:dyDescent="0.2">
      <c r="A1414">
        <v>4736446647</v>
      </c>
      <c r="B1414">
        <v>-2.2511492</v>
      </c>
      <c r="C1414">
        <v>53.474276400000001</v>
      </c>
    </row>
    <row r="1415" spans="1:11" x14ac:dyDescent="0.2">
      <c r="A1415">
        <v>4736446661</v>
      </c>
      <c r="B1415">
        <v>-2.2510493</v>
      </c>
      <c r="C1415">
        <v>53.474270199999999</v>
      </c>
    </row>
    <row r="1416" spans="1:11" x14ac:dyDescent="0.2">
      <c r="A1416">
        <v>4736480207</v>
      </c>
      <c r="B1416">
        <v>-2.2559339999999999</v>
      </c>
      <c r="C1416">
        <v>53.475926800000003</v>
      </c>
    </row>
    <row r="1417" spans="1:11" x14ac:dyDescent="0.2">
      <c r="A1417">
        <v>4740512909</v>
      </c>
      <c r="B1417">
        <v>-2.2896695999999999</v>
      </c>
      <c r="C1417">
        <v>53.392962500000003</v>
      </c>
      <c r="E1417" t="s">
        <v>15</v>
      </c>
      <c r="I1417" t="s">
        <v>3</v>
      </c>
    </row>
    <row r="1418" spans="1:11" x14ac:dyDescent="0.2">
      <c r="A1418">
        <v>4740756323</v>
      </c>
      <c r="B1418">
        <v>-2.1916280000000001</v>
      </c>
      <c r="C1418">
        <v>53.444127299999998</v>
      </c>
      <c r="E1418" t="s">
        <v>13</v>
      </c>
      <c r="I1418" t="s">
        <v>3</v>
      </c>
    </row>
    <row r="1419" spans="1:11" x14ac:dyDescent="0.2">
      <c r="A1419">
        <v>4740756324</v>
      </c>
      <c r="B1419">
        <v>-2.1919396</v>
      </c>
      <c r="C1419">
        <v>53.444221800000001</v>
      </c>
      <c r="E1419" t="s">
        <v>13</v>
      </c>
      <c r="I1419" t="s">
        <v>3</v>
      </c>
    </row>
    <row r="1420" spans="1:11" x14ac:dyDescent="0.2">
      <c r="A1420">
        <v>4742974798</v>
      </c>
      <c r="B1420">
        <v>-2.2407501999999999</v>
      </c>
      <c r="C1420">
        <v>53.4720978</v>
      </c>
    </row>
    <row r="1421" spans="1:11" x14ac:dyDescent="0.2">
      <c r="A1421">
        <v>800800</v>
      </c>
      <c r="B1421">
        <v>-2.2361298000000001</v>
      </c>
      <c r="C1421">
        <v>53.474295900000001</v>
      </c>
      <c r="D1421" t="s">
        <v>51</v>
      </c>
      <c r="G1421" t="s">
        <v>18</v>
      </c>
      <c r="I1421" t="s">
        <v>19</v>
      </c>
      <c r="K1421" t="s">
        <v>20</v>
      </c>
    </row>
    <row r="1422" spans="1:11" x14ac:dyDescent="0.2">
      <c r="A1422">
        <v>3662050</v>
      </c>
      <c r="B1422">
        <v>-2.2376960000000001</v>
      </c>
      <c r="C1422">
        <v>53.480499399999999</v>
      </c>
      <c r="D1422" t="s">
        <v>52</v>
      </c>
      <c r="G1422" t="s">
        <v>18</v>
      </c>
      <c r="I1422" t="s">
        <v>21</v>
      </c>
      <c r="K1422" t="s">
        <v>20</v>
      </c>
    </row>
    <row r="1423" spans="1:11" x14ac:dyDescent="0.2">
      <c r="A1423">
        <v>3697900</v>
      </c>
      <c r="B1423">
        <v>-2.2394509999999999</v>
      </c>
      <c r="C1423">
        <v>53.4752218</v>
      </c>
      <c r="D1423" t="s">
        <v>53</v>
      </c>
      <c r="G1423" t="s">
        <v>18</v>
      </c>
      <c r="I1423" t="s">
        <v>22</v>
      </c>
      <c r="K1423" t="s">
        <v>20</v>
      </c>
    </row>
    <row r="1424" spans="1:11" x14ac:dyDescent="0.2">
      <c r="A1424">
        <v>3697910</v>
      </c>
      <c r="B1424">
        <v>-2.2373865999999998</v>
      </c>
      <c r="C1424">
        <v>53.478327700000001</v>
      </c>
      <c r="D1424" t="s">
        <v>54</v>
      </c>
      <c r="G1424" t="s">
        <v>18</v>
      </c>
      <c r="I1424" t="s">
        <v>19</v>
      </c>
      <c r="K1424" t="s">
        <v>20</v>
      </c>
    </row>
    <row r="1425" spans="1:11" x14ac:dyDescent="0.2">
      <c r="A1425">
        <v>3697920</v>
      </c>
      <c r="B1425">
        <v>-2.2391584999999998</v>
      </c>
      <c r="C1425">
        <v>53.477220699999997</v>
      </c>
      <c r="D1425" t="s">
        <v>55</v>
      </c>
      <c r="G1425" t="s">
        <v>18</v>
      </c>
      <c r="I1425" t="s">
        <v>21</v>
      </c>
      <c r="K1425" t="s">
        <v>20</v>
      </c>
    </row>
    <row r="1426" spans="1:11" x14ac:dyDescent="0.2">
      <c r="A1426">
        <v>3697930</v>
      </c>
      <c r="B1426">
        <v>-2.2362660000000001</v>
      </c>
      <c r="C1426">
        <v>53.478966800000002</v>
      </c>
      <c r="D1426" t="s">
        <v>56</v>
      </c>
      <c r="G1426" t="s">
        <v>18</v>
      </c>
      <c r="I1426" t="s">
        <v>19</v>
      </c>
      <c r="K1426" t="s">
        <v>20</v>
      </c>
    </row>
    <row r="1427" spans="1:11" x14ac:dyDescent="0.2">
      <c r="A1427">
        <v>4418980</v>
      </c>
      <c r="B1427">
        <v>-2.2288502000000001</v>
      </c>
      <c r="C1427">
        <v>53.452314100000002</v>
      </c>
      <c r="D1427" t="s">
        <v>57</v>
      </c>
      <c r="I1427" t="s">
        <v>23</v>
      </c>
      <c r="K1427" t="s">
        <v>20</v>
      </c>
    </row>
    <row r="1428" spans="1:11" x14ac:dyDescent="0.2">
      <c r="A1428">
        <v>4721520</v>
      </c>
      <c r="B1428">
        <v>-2.2408367</v>
      </c>
      <c r="C1428">
        <v>53.472070700000003</v>
      </c>
      <c r="D1428" t="s">
        <v>58</v>
      </c>
      <c r="G1428" t="s">
        <v>18</v>
      </c>
      <c r="I1428" t="s">
        <v>19</v>
      </c>
      <c r="K1428" t="s">
        <v>20</v>
      </c>
    </row>
    <row r="1429" spans="1:11" x14ac:dyDescent="0.2">
      <c r="A1429">
        <v>4791460</v>
      </c>
      <c r="B1429">
        <v>-2.2336086000000002</v>
      </c>
      <c r="C1429">
        <v>53.464382499999999</v>
      </c>
      <c r="I1429" t="s">
        <v>24</v>
      </c>
    </row>
    <row r="1430" spans="1:11" x14ac:dyDescent="0.2">
      <c r="A1430">
        <v>4810770</v>
      </c>
      <c r="B1430">
        <v>-2.2410584</v>
      </c>
      <c r="C1430">
        <v>53.4736245</v>
      </c>
      <c r="D1430" t="s">
        <v>59</v>
      </c>
      <c r="G1430" t="s">
        <v>25</v>
      </c>
      <c r="I1430" t="s">
        <v>19</v>
      </c>
      <c r="K1430" t="s">
        <v>26</v>
      </c>
    </row>
    <row r="1431" spans="1:11" x14ac:dyDescent="0.2">
      <c r="A1431">
        <v>4908220</v>
      </c>
      <c r="B1431">
        <v>-2.2285308000000001</v>
      </c>
      <c r="C1431">
        <v>53.460636100000002</v>
      </c>
      <c r="G1431" t="s">
        <v>18</v>
      </c>
      <c r="I1431" t="s">
        <v>23</v>
      </c>
      <c r="K1431" t="s">
        <v>27</v>
      </c>
    </row>
    <row r="1432" spans="1:11" x14ac:dyDescent="0.2">
      <c r="A1432">
        <v>7993370</v>
      </c>
      <c r="B1432">
        <v>-2.2951163999999999</v>
      </c>
      <c r="C1432">
        <v>53.404190999999997</v>
      </c>
      <c r="D1432" t="s">
        <v>60</v>
      </c>
      <c r="I1432" t="s">
        <v>28</v>
      </c>
      <c r="K1432" t="s">
        <v>20</v>
      </c>
    </row>
    <row r="1433" spans="1:11" x14ac:dyDescent="0.2">
      <c r="A1433">
        <v>18515070</v>
      </c>
      <c r="B1433">
        <v>-2.2850294999999998</v>
      </c>
      <c r="C1433">
        <v>53.369877000000002</v>
      </c>
      <c r="D1433" t="s">
        <v>61</v>
      </c>
      <c r="G1433" t="s">
        <v>29</v>
      </c>
      <c r="I1433" t="s">
        <v>19</v>
      </c>
      <c r="K1433" t="s">
        <v>26</v>
      </c>
    </row>
    <row r="1434" spans="1:11" x14ac:dyDescent="0.2">
      <c r="A1434">
        <v>22961330</v>
      </c>
      <c r="B1434">
        <v>-2.2339842000000001</v>
      </c>
      <c r="C1434">
        <v>53.478265899999997</v>
      </c>
      <c r="D1434" t="s">
        <v>62</v>
      </c>
      <c r="G1434" t="s">
        <v>18</v>
      </c>
      <c r="I1434" t="s">
        <v>30</v>
      </c>
      <c r="K1434" t="s">
        <v>20</v>
      </c>
    </row>
    <row r="1435" spans="1:11" x14ac:dyDescent="0.2">
      <c r="A1435">
        <v>23914810</v>
      </c>
      <c r="B1435">
        <v>-2.2418315</v>
      </c>
      <c r="C1435">
        <v>53.470003300000002</v>
      </c>
      <c r="I1435" t="s">
        <v>24</v>
      </c>
    </row>
    <row r="1436" spans="1:11" x14ac:dyDescent="0.2">
      <c r="A1436">
        <v>23914810</v>
      </c>
      <c r="B1436">
        <v>-2.2422645000000001</v>
      </c>
      <c r="C1436">
        <v>53.4701491</v>
      </c>
      <c r="I1436" t="s">
        <v>24</v>
      </c>
    </row>
    <row r="1437" spans="1:11" x14ac:dyDescent="0.2">
      <c r="A1437">
        <v>23979220</v>
      </c>
      <c r="B1437">
        <v>-2.2523711999999998</v>
      </c>
      <c r="C1437">
        <v>53.471025699999998</v>
      </c>
      <c r="I1437" t="s">
        <v>24</v>
      </c>
    </row>
    <row r="1438" spans="1:11" x14ac:dyDescent="0.2">
      <c r="A1438">
        <v>23979220</v>
      </c>
      <c r="B1438">
        <v>-2.2526160000000002</v>
      </c>
      <c r="C1438">
        <v>53.470737100000001</v>
      </c>
      <c r="I1438" t="s">
        <v>24</v>
      </c>
    </row>
    <row r="1439" spans="1:11" x14ac:dyDescent="0.2">
      <c r="A1439">
        <v>24180720</v>
      </c>
      <c r="B1439">
        <v>-2.2442240999999998</v>
      </c>
      <c r="C1439">
        <v>53.466366100000002</v>
      </c>
      <c r="I1439" t="s">
        <v>24</v>
      </c>
    </row>
    <row r="1440" spans="1:11" x14ac:dyDescent="0.2">
      <c r="A1440">
        <v>24180730</v>
      </c>
      <c r="B1440">
        <v>-2.2463090000000001</v>
      </c>
      <c r="C1440">
        <v>53.465890199999997</v>
      </c>
      <c r="I1440" t="s">
        <v>24</v>
      </c>
    </row>
    <row r="1441" spans="1:11" x14ac:dyDescent="0.2">
      <c r="A1441">
        <v>25884970</v>
      </c>
      <c r="B1441">
        <v>-2.2343817000000001</v>
      </c>
      <c r="C1441">
        <v>53.478337500000002</v>
      </c>
      <c r="D1441" t="s">
        <v>63</v>
      </c>
      <c r="G1441" t="s">
        <v>18</v>
      </c>
      <c r="I1441" t="s">
        <v>19</v>
      </c>
      <c r="K1441" t="s">
        <v>20</v>
      </c>
    </row>
    <row r="1442" spans="1:11" x14ac:dyDescent="0.2">
      <c r="A1442">
        <v>26546360</v>
      </c>
      <c r="B1442">
        <v>-2.2274332999999999</v>
      </c>
      <c r="C1442">
        <v>53.533893800000001</v>
      </c>
      <c r="I1442" t="s">
        <v>24</v>
      </c>
    </row>
    <row r="1443" spans="1:11" x14ac:dyDescent="0.2">
      <c r="A1443">
        <v>26546380</v>
      </c>
      <c r="B1443">
        <v>-2.2281127999999999</v>
      </c>
      <c r="C1443">
        <v>53.533327800000002</v>
      </c>
      <c r="I1443" t="s">
        <v>24</v>
      </c>
    </row>
    <row r="1444" spans="1:11" x14ac:dyDescent="0.2">
      <c r="A1444">
        <v>26633350</v>
      </c>
      <c r="B1444">
        <v>-2.2301505000000001</v>
      </c>
      <c r="C1444">
        <v>53.536010500000003</v>
      </c>
      <c r="D1444" t="s">
        <v>64</v>
      </c>
      <c r="I1444" t="s">
        <v>24</v>
      </c>
    </row>
    <row r="1445" spans="1:11" x14ac:dyDescent="0.2">
      <c r="A1445">
        <v>27004480</v>
      </c>
      <c r="B1445">
        <v>-2.2417574</v>
      </c>
      <c r="C1445">
        <v>53.532704899999999</v>
      </c>
      <c r="I1445" t="s">
        <v>24</v>
      </c>
    </row>
    <row r="1446" spans="1:11" x14ac:dyDescent="0.2">
      <c r="A1446">
        <v>27159490</v>
      </c>
      <c r="B1446">
        <v>-2.2294870000000002</v>
      </c>
      <c r="C1446">
        <v>53.5362103</v>
      </c>
      <c r="I1446" t="s">
        <v>24</v>
      </c>
    </row>
    <row r="1447" spans="1:11" x14ac:dyDescent="0.2">
      <c r="A1447">
        <v>27160600</v>
      </c>
      <c r="B1447">
        <v>-2.2292862000000002</v>
      </c>
      <c r="C1447">
        <v>53.535286800000002</v>
      </c>
      <c r="I1447" t="s">
        <v>24</v>
      </c>
    </row>
    <row r="1448" spans="1:11" x14ac:dyDescent="0.2">
      <c r="A1448">
        <v>27495500</v>
      </c>
      <c r="B1448">
        <v>-2.241044</v>
      </c>
      <c r="C1448">
        <v>53.535076500000002</v>
      </c>
      <c r="I1448" t="s">
        <v>24</v>
      </c>
    </row>
    <row r="1449" spans="1:11" x14ac:dyDescent="0.2">
      <c r="A1449">
        <v>27496280</v>
      </c>
      <c r="B1449">
        <v>-2.2384998999999999</v>
      </c>
      <c r="C1449">
        <v>53.538773999999997</v>
      </c>
      <c r="I1449" t="s">
        <v>24</v>
      </c>
    </row>
    <row r="1450" spans="1:11" x14ac:dyDescent="0.2">
      <c r="A1450">
        <v>27662570</v>
      </c>
      <c r="B1450">
        <v>-2.2069359999999998</v>
      </c>
      <c r="C1450">
        <v>53.534030999999999</v>
      </c>
      <c r="I1450" t="s">
        <v>31</v>
      </c>
      <c r="K1450" t="s">
        <v>32</v>
      </c>
    </row>
    <row r="1451" spans="1:11" x14ac:dyDescent="0.2">
      <c r="A1451">
        <v>27995880</v>
      </c>
      <c r="B1451">
        <v>-2.2271527</v>
      </c>
      <c r="C1451">
        <v>53.4796543</v>
      </c>
      <c r="D1451" t="s">
        <v>65</v>
      </c>
      <c r="G1451" t="s">
        <v>29</v>
      </c>
      <c r="H1451" t="s">
        <v>33</v>
      </c>
      <c r="I1451" t="s">
        <v>24</v>
      </c>
    </row>
    <row r="1452" spans="1:11" x14ac:dyDescent="0.2">
      <c r="A1452">
        <v>28000000</v>
      </c>
      <c r="B1452">
        <v>-2.2358240999999999</v>
      </c>
      <c r="C1452">
        <v>53.4774277</v>
      </c>
      <c r="D1452" t="s">
        <v>54</v>
      </c>
      <c r="G1452" t="s">
        <v>18</v>
      </c>
      <c r="I1452" t="s">
        <v>19</v>
      </c>
      <c r="K1452" t="s">
        <v>20</v>
      </c>
    </row>
    <row r="1453" spans="1:11" x14ac:dyDescent="0.2">
      <c r="A1453">
        <v>28020210</v>
      </c>
      <c r="B1453">
        <v>-2.2486128999999999</v>
      </c>
      <c r="C1453">
        <v>53.498617400000001</v>
      </c>
      <c r="I1453" t="s">
        <v>24</v>
      </c>
    </row>
    <row r="1454" spans="1:11" x14ac:dyDescent="0.2">
      <c r="A1454">
        <v>28020830</v>
      </c>
      <c r="B1454">
        <v>-2.2109233000000001</v>
      </c>
      <c r="C1454">
        <v>53.482118900000003</v>
      </c>
      <c r="I1454" t="s">
        <v>24</v>
      </c>
    </row>
    <row r="1455" spans="1:11" x14ac:dyDescent="0.2">
      <c r="A1455">
        <v>28025140</v>
      </c>
      <c r="B1455">
        <v>-2.2381397000000001</v>
      </c>
      <c r="C1455">
        <v>53.476167799999999</v>
      </c>
      <c r="G1455" t="s">
        <v>29</v>
      </c>
      <c r="H1455" t="s">
        <v>33</v>
      </c>
      <c r="I1455" t="s">
        <v>24</v>
      </c>
    </row>
    <row r="1456" spans="1:11" x14ac:dyDescent="0.2">
      <c r="A1456">
        <v>28033910</v>
      </c>
      <c r="B1456">
        <v>-2.1938819000000001</v>
      </c>
      <c r="C1456">
        <v>53.488768700000001</v>
      </c>
      <c r="I1456" t="s">
        <v>24</v>
      </c>
    </row>
    <row r="1457" spans="1:11" x14ac:dyDescent="0.2">
      <c r="A1457">
        <v>28033920</v>
      </c>
      <c r="B1457">
        <v>-2.1942860999999998</v>
      </c>
      <c r="C1457">
        <v>53.488633900000004</v>
      </c>
      <c r="I1457" t="s">
        <v>24</v>
      </c>
    </row>
    <row r="1458" spans="1:11" x14ac:dyDescent="0.2">
      <c r="A1458">
        <v>28036040</v>
      </c>
      <c r="B1458">
        <v>-2.2014090999999998</v>
      </c>
      <c r="C1458">
        <v>53.485840699999997</v>
      </c>
      <c r="I1458" t="s">
        <v>24</v>
      </c>
    </row>
    <row r="1459" spans="1:11" x14ac:dyDescent="0.2">
      <c r="A1459">
        <v>28047780</v>
      </c>
      <c r="B1459">
        <v>-2.2398161000000001</v>
      </c>
      <c r="C1459">
        <v>53.473143499999999</v>
      </c>
      <c r="D1459" t="s">
        <v>66</v>
      </c>
      <c r="G1459" t="s">
        <v>18</v>
      </c>
      <c r="I1459" t="s">
        <v>30</v>
      </c>
      <c r="K1459" t="s">
        <v>20</v>
      </c>
    </row>
    <row r="1460" spans="1:11" x14ac:dyDescent="0.2">
      <c r="A1460">
        <v>28047780</v>
      </c>
      <c r="B1460">
        <v>-2.2421000000000002</v>
      </c>
      <c r="C1460">
        <v>53.475656899999997</v>
      </c>
      <c r="D1460" t="s">
        <v>67</v>
      </c>
      <c r="G1460" t="s">
        <v>18</v>
      </c>
      <c r="I1460" t="s">
        <v>30</v>
      </c>
      <c r="K1460" t="s">
        <v>20</v>
      </c>
    </row>
    <row r="1461" spans="1:11" x14ac:dyDescent="0.2">
      <c r="A1461">
        <v>28047870</v>
      </c>
      <c r="B1461">
        <v>-2.2383915999999999</v>
      </c>
      <c r="C1461">
        <v>53.476057900000001</v>
      </c>
      <c r="D1461" t="s">
        <v>68</v>
      </c>
      <c r="G1461" t="s">
        <v>18</v>
      </c>
      <c r="I1461" t="s">
        <v>30</v>
      </c>
      <c r="K1461" t="s">
        <v>20</v>
      </c>
    </row>
    <row r="1462" spans="1:11" x14ac:dyDescent="0.2">
      <c r="A1462">
        <v>28047870</v>
      </c>
      <c r="B1462">
        <v>-2.2381597000000002</v>
      </c>
      <c r="C1462">
        <v>53.475849199999999</v>
      </c>
      <c r="D1462" t="s">
        <v>68</v>
      </c>
      <c r="G1462" t="s">
        <v>18</v>
      </c>
      <c r="I1462" t="s">
        <v>30</v>
      </c>
      <c r="K1462" t="s">
        <v>20</v>
      </c>
    </row>
    <row r="1463" spans="1:11" x14ac:dyDescent="0.2">
      <c r="A1463">
        <v>28058470</v>
      </c>
      <c r="B1463">
        <v>-2.2296254000000002</v>
      </c>
      <c r="C1463">
        <v>53.481386999999998</v>
      </c>
      <c r="G1463" t="s">
        <v>29</v>
      </c>
      <c r="I1463" t="s">
        <v>24</v>
      </c>
    </row>
    <row r="1464" spans="1:11" x14ac:dyDescent="0.2">
      <c r="A1464">
        <v>28174540</v>
      </c>
      <c r="B1464">
        <v>-2.2457959999999999</v>
      </c>
      <c r="C1464">
        <v>53.475859800000002</v>
      </c>
      <c r="I1464" t="s">
        <v>24</v>
      </c>
    </row>
    <row r="1465" spans="1:11" x14ac:dyDescent="0.2">
      <c r="A1465">
        <v>28176570</v>
      </c>
      <c r="B1465">
        <v>-2.2393993000000001</v>
      </c>
      <c r="C1465">
        <v>53.477446</v>
      </c>
      <c r="D1465" t="s">
        <v>69</v>
      </c>
      <c r="G1465" t="s">
        <v>18</v>
      </c>
      <c r="I1465" t="s">
        <v>21</v>
      </c>
      <c r="K1465" t="s">
        <v>20</v>
      </c>
    </row>
    <row r="1466" spans="1:11" x14ac:dyDescent="0.2">
      <c r="A1466">
        <v>28285790</v>
      </c>
      <c r="B1466">
        <v>-2.2292508</v>
      </c>
      <c r="C1466">
        <v>53.481296800000003</v>
      </c>
      <c r="G1466" t="s">
        <v>29</v>
      </c>
      <c r="I1466" t="s">
        <v>24</v>
      </c>
    </row>
    <row r="1467" spans="1:11" x14ac:dyDescent="0.2">
      <c r="A1467">
        <v>28297310</v>
      </c>
      <c r="B1467">
        <v>-2.2421104000000001</v>
      </c>
      <c r="C1467">
        <v>53.533149000000002</v>
      </c>
      <c r="I1467" t="s">
        <v>24</v>
      </c>
    </row>
    <row r="1468" spans="1:11" x14ac:dyDescent="0.2">
      <c r="A1468">
        <v>28297350</v>
      </c>
      <c r="B1468">
        <v>-2.2298388999999998</v>
      </c>
      <c r="C1468">
        <v>53.535557300000001</v>
      </c>
      <c r="I1468" t="s">
        <v>24</v>
      </c>
    </row>
    <row r="1469" spans="1:11" x14ac:dyDescent="0.2">
      <c r="A1469">
        <v>28298600</v>
      </c>
      <c r="B1469">
        <v>-2.2305443999999999</v>
      </c>
      <c r="C1469">
        <v>53.534239399999997</v>
      </c>
      <c r="I1469" t="s">
        <v>24</v>
      </c>
    </row>
    <row r="1470" spans="1:11" x14ac:dyDescent="0.2">
      <c r="A1470">
        <v>28298820</v>
      </c>
      <c r="B1470">
        <v>-2.2312137999999999</v>
      </c>
      <c r="C1470">
        <v>53.534377200000002</v>
      </c>
      <c r="I1470" t="s">
        <v>24</v>
      </c>
    </row>
    <row r="1471" spans="1:11" x14ac:dyDescent="0.2">
      <c r="A1471">
        <v>30095200</v>
      </c>
      <c r="B1471">
        <v>-2.2483062</v>
      </c>
      <c r="C1471">
        <v>53.477852800000001</v>
      </c>
      <c r="I1471" t="s">
        <v>24</v>
      </c>
    </row>
    <row r="1472" spans="1:11" x14ac:dyDescent="0.2">
      <c r="A1472">
        <v>30095210</v>
      </c>
      <c r="B1472">
        <v>-2.2492168000000001</v>
      </c>
      <c r="C1472">
        <v>53.477989999999998</v>
      </c>
      <c r="H1472" t="s">
        <v>34</v>
      </c>
      <c r="I1472" t="s">
        <v>24</v>
      </c>
    </row>
    <row r="1473" spans="1:11" x14ac:dyDescent="0.2">
      <c r="A1473">
        <v>30095480</v>
      </c>
      <c r="B1473">
        <v>-2.2470329000000002</v>
      </c>
      <c r="C1473">
        <v>53.479136199999999</v>
      </c>
      <c r="I1473" t="s">
        <v>24</v>
      </c>
    </row>
    <row r="1474" spans="1:11" x14ac:dyDescent="0.2">
      <c r="A1474">
        <v>30095510</v>
      </c>
      <c r="B1474">
        <v>-2.2477209</v>
      </c>
      <c r="C1474">
        <v>53.479915499999997</v>
      </c>
      <c r="I1474" t="s">
        <v>24</v>
      </c>
    </row>
    <row r="1475" spans="1:11" x14ac:dyDescent="0.2">
      <c r="A1475">
        <v>31180680</v>
      </c>
      <c r="B1475">
        <v>-2.2424936999999998</v>
      </c>
      <c r="C1475">
        <v>53.473657500000002</v>
      </c>
      <c r="I1475" t="s">
        <v>24</v>
      </c>
    </row>
    <row r="1476" spans="1:11" x14ac:dyDescent="0.2">
      <c r="A1476">
        <v>31180690</v>
      </c>
      <c r="B1476">
        <v>-2.2424898</v>
      </c>
      <c r="C1476">
        <v>53.473784999999999</v>
      </c>
      <c r="I1476" t="s">
        <v>24</v>
      </c>
    </row>
    <row r="1477" spans="1:11" x14ac:dyDescent="0.2">
      <c r="A1477">
        <v>31180690</v>
      </c>
      <c r="B1477">
        <v>-2.2426954000000001</v>
      </c>
      <c r="C1477">
        <v>53.473944299999999</v>
      </c>
      <c r="I1477" t="s">
        <v>24</v>
      </c>
    </row>
    <row r="1478" spans="1:11" x14ac:dyDescent="0.2">
      <c r="A1478">
        <v>32148350</v>
      </c>
      <c r="B1478">
        <v>-2.2911077999999998</v>
      </c>
      <c r="C1478">
        <v>53.360112899999997</v>
      </c>
      <c r="I1478" t="s">
        <v>24</v>
      </c>
    </row>
    <row r="1479" spans="1:11" x14ac:dyDescent="0.2">
      <c r="A1479">
        <v>32148350</v>
      </c>
      <c r="B1479">
        <v>-2.2907639</v>
      </c>
      <c r="C1479">
        <v>53.360212599999997</v>
      </c>
      <c r="I1479" t="s">
        <v>24</v>
      </c>
    </row>
    <row r="1480" spans="1:11" x14ac:dyDescent="0.2">
      <c r="A1480">
        <v>32148350</v>
      </c>
      <c r="B1480">
        <v>-2.2908833</v>
      </c>
      <c r="C1480">
        <v>53.360153799999999</v>
      </c>
      <c r="I1480" t="s">
        <v>24</v>
      </c>
    </row>
    <row r="1481" spans="1:11" x14ac:dyDescent="0.2">
      <c r="A1481">
        <v>32149320</v>
      </c>
      <c r="B1481">
        <v>-2.2709400999999998</v>
      </c>
      <c r="C1481">
        <v>53.411515299999998</v>
      </c>
      <c r="D1481" t="s">
        <v>70</v>
      </c>
      <c r="I1481" t="s">
        <v>28</v>
      </c>
      <c r="K1481" t="s">
        <v>20</v>
      </c>
    </row>
    <row r="1482" spans="1:11" x14ac:dyDescent="0.2">
      <c r="A1482">
        <v>32452570</v>
      </c>
      <c r="B1482">
        <v>-2.2652483000000001</v>
      </c>
      <c r="C1482">
        <v>53.411144</v>
      </c>
      <c r="I1482" t="s">
        <v>24</v>
      </c>
    </row>
    <row r="1483" spans="1:11" x14ac:dyDescent="0.2">
      <c r="A1483">
        <v>32452580</v>
      </c>
      <c r="B1483">
        <v>-2.2667462999999999</v>
      </c>
      <c r="C1483">
        <v>53.411603300000003</v>
      </c>
      <c r="I1483" t="s">
        <v>24</v>
      </c>
    </row>
    <row r="1484" spans="1:11" x14ac:dyDescent="0.2">
      <c r="A1484">
        <v>33362360</v>
      </c>
      <c r="B1484">
        <v>-2.3063199999999999</v>
      </c>
      <c r="C1484">
        <v>53.353729700000002</v>
      </c>
      <c r="I1484" t="s">
        <v>24</v>
      </c>
    </row>
    <row r="1485" spans="1:11" x14ac:dyDescent="0.2">
      <c r="A1485">
        <v>33362360</v>
      </c>
      <c r="B1485">
        <v>-2.3062079</v>
      </c>
      <c r="C1485">
        <v>53.353667299999998</v>
      </c>
      <c r="I1485" t="s">
        <v>24</v>
      </c>
    </row>
    <row r="1486" spans="1:11" x14ac:dyDescent="0.2">
      <c r="A1486">
        <v>33373400</v>
      </c>
      <c r="B1486">
        <v>-2.2992012000000002</v>
      </c>
      <c r="C1486">
        <v>53.3504997</v>
      </c>
      <c r="I1486" t="s">
        <v>24</v>
      </c>
    </row>
    <row r="1487" spans="1:11" x14ac:dyDescent="0.2">
      <c r="A1487">
        <v>33373400</v>
      </c>
      <c r="B1487">
        <v>-2.2990016999999998</v>
      </c>
      <c r="C1487">
        <v>53.350844600000002</v>
      </c>
      <c r="I1487" t="s">
        <v>24</v>
      </c>
    </row>
    <row r="1488" spans="1:11" x14ac:dyDescent="0.2">
      <c r="A1488">
        <v>33373410</v>
      </c>
      <c r="B1488">
        <v>-2.2996682000000002</v>
      </c>
      <c r="C1488">
        <v>53.350428299999997</v>
      </c>
      <c r="I1488" t="s">
        <v>24</v>
      </c>
    </row>
    <row r="1489" spans="1:11" x14ac:dyDescent="0.2">
      <c r="A1489">
        <v>33373430</v>
      </c>
      <c r="B1489">
        <v>-2.3050885999999999</v>
      </c>
      <c r="C1489">
        <v>53.353885200000001</v>
      </c>
      <c r="I1489" t="s">
        <v>24</v>
      </c>
    </row>
    <row r="1490" spans="1:11" x14ac:dyDescent="0.2">
      <c r="A1490">
        <v>33373430</v>
      </c>
      <c r="B1490">
        <v>-2.305466</v>
      </c>
      <c r="C1490">
        <v>53.353849400000001</v>
      </c>
      <c r="I1490" t="s">
        <v>24</v>
      </c>
    </row>
    <row r="1491" spans="1:11" x14ac:dyDescent="0.2">
      <c r="A1491">
        <v>33458140</v>
      </c>
      <c r="B1491">
        <v>-2.3021237000000001</v>
      </c>
      <c r="C1491">
        <v>53.351613800000003</v>
      </c>
      <c r="I1491" t="s">
        <v>24</v>
      </c>
    </row>
    <row r="1492" spans="1:11" x14ac:dyDescent="0.2">
      <c r="A1492">
        <v>33458140</v>
      </c>
      <c r="B1492">
        <v>-2.3017278999999999</v>
      </c>
      <c r="C1492">
        <v>53.351757999999997</v>
      </c>
      <c r="I1492" t="s">
        <v>24</v>
      </c>
    </row>
    <row r="1493" spans="1:11" x14ac:dyDescent="0.2">
      <c r="A1493">
        <v>33458150</v>
      </c>
      <c r="B1493">
        <v>-2.3015595000000002</v>
      </c>
      <c r="C1493">
        <v>53.3520538</v>
      </c>
      <c r="I1493" t="s">
        <v>24</v>
      </c>
    </row>
    <row r="1494" spans="1:11" x14ac:dyDescent="0.2">
      <c r="A1494">
        <v>37056180</v>
      </c>
      <c r="B1494">
        <v>-2.17475</v>
      </c>
      <c r="C1494">
        <v>53.4908663</v>
      </c>
      <c r="I1494" t="s">
        <v>24</v>
      </c>
    </row>
    <row r="1495" spans="1:11" x14ac:dyDescent="0.2">
      <c r="A1495">
        <v>37056190</v>
      </c>
      <c r="B1495">
        <v>-2.185289</v>
      </c>
      <c r="C1495">
        <v>53.491687800000001</v>
      </c>
      <c r="I1495" t="s">
        <v>24</v>
      </c>
    </row>
    <row r="1496" spans="1:11" x14ac:dyDescent="0.2">
      <c r="A1496">
        <v>37077790</v>
      </c>
      <c r="B1496">
        <v>-2.2294870000000002</v>
      </c>
      <c r="C1496">
        <v>53.479589500000003</v>
      </c>
      <c r="I1496" t="s">
        <v>24</v>
      </c>
    </row>
    <row r="1497" spans="1:11" x14ac:dyDescent="0.2">
      <c r="A1497">
        <v>37077800</v>
      </c>
      <c r="B1497">
        <v>-2.2160760000000002</v>
      </c>
      <c r="C1497">
        <v>53.4839384</v>
      </c>
      <c r="I1497" t="s">
        <v>24</v>
      </c>
    </row>
    <row r="1498" spans="1:11" x14ac:dyDescent="0.2">
      <c r="A1498">
        <v>37077810</v>
      </c>
      <c r="B1498">
        <v>-2.2195927000000002</v>
      </c>
      <c r="C1498">
        <v>53.481903600000003</v>
      </c>
      <c r="I1498" t="s">
        <v>24</v>
      </c>
    </row>
    <row r="1499" spans="1:11" x14ac:dyDescent="0.2">
      <c r="A1499">
        <v>37077870</v>
      </c>
      <c r="B1499">
        <v>-2.2068200999999998</v>
      </c>
      <c r="C1499">
        <v>53.492751599999998</v>
      </c>
      <c r="I1499" t="s">
        <v>24</v>
      </c>
    </row>
    <row r="1500" spans="1:11" x14ac:dyDescent="0.2">
      <c r="A1500">
        <v>37077880</v>
      </c>
      <c r="B1500">
        <v>-2.2004812999999999</v>
      </c>
      <c r="C1500">
        <v>53.495583600000003</v>
      </c>
      <c r="I1500" t="s">
        <v>24</v>
      </c>
    </row>
    <row r="1501" spans="1:11" x14ac:dyDescent="0.2">
      <c r="A1501">
        <v>37077890</v>
      </c>
      <c r="B1501">
        <v>-2.1949504000000002</v>
      </c>
      <c r="C1501">
        <v>53.498117000000001</v>
      </c>
      <c r="I1501" t="s">
        <v>24</v>
      </c>
    </row>
    <row r="1502" spans="1:11" x14ac:dyDescent="0.2">
      <c r="A1502">
        <v>48522360</v>
      </c>
      <c r="B1502">
        <v>-2.1843492000000002</v>
      </c>
      <c r="C1502">
        <v>53.528208399999997</v>
      </c>
      <c r="I1502" t="s">
        <v>24</v>
      </c>
    </row>
    <row r="1503" spans="1:11" x14ac:dyDescent="0.2">
      <c r="A1503">
        <v>54638450</v>
      </c>
      <c r="B1503">
        <v>-2.2042899</v>
      </c>
      <c r="C1503">
        <v>53.511605000000003</v>
      </c>
      <c r="D1503" t="s">
        <v>71</v>
      </c>
      <c r="I1503" t="s">
        <v>28</v>
      </c>
      <c r="K1503" t="s">
        <v>20</v>
      </c>
    </row>
    <row r="1504" spans="1:11" x14ac:dyDescent="0.2">
      <c r="A1504">
        <v>75313250</v>
      </c>
      <c r="B1504">
        <v>-2.2355358000000001</v>
      </c>
      <c r="C1504">
        <v>53.4797698</v>
      </c>
      <c r="D1504" t="s">
        <v>62</v>
      </c>
      <c r="G1504" t="s">
        <v>18</v>
      </c>
      <c r="I1504" t="s">
        <v>30</v>
      </c>
      <c r="K1504" t="s">
        <v>20</v>
      </c>
    </row>
    <row r="1505" spans="1:11" x14ac:dyDescent="0.2">
      <c r="A1505">
        <v>75354220</v>
      </c>
      <c r="B1505">
        <v>-2.2384379000000001</v>
      </c>
      <c r="C1505">
        <v>53.477724700000003</v>
      </c>
      <c r="D1505" t="s">
        <v>72</v>
      </c>
      <c r="G1505" t="s">
        <v>18</v>
      </c>
      <c r="I1505" t="s">
        <v>19</v>
      </c>
      <c r="K1505" t="s">
        <v>20</v>
      </c>
    </row>
    <row r="1506" spans="1:11" x14ac:dyDescent="0.2">
      <c r="A1506">
        <v>75354220</v>
      </c>
      <c r="B1506">
        <v>-2.2353027999999999</v>
      </c>
      <c r="C1506">
        <v>53.477139800000003</v>
      </c>
      <c r="D1506" t="s">
        <v>54</v>
      </c>
      <c r="G1506" t="s">
        <v>18</v>
      </c>
      <c r="I1506" t="s">
        <v>19</v>
      </c>
      <c r="K1506" t="s">
        <v>20</v>
      </c>
    </row>
    <row r="1507" spans="1:11" x14ac:dyDescent="0.2">
      <c r="A1507">
        <v>75354230</v>
      </c>
      <c r="B1507">
        <v>-2.2365298</v>
      </c>
      <c r="C1507">
        <v>53.4766221</v>
      </c>
      <c r="D1507" t="s">
        <v>72</v>
      </c>
      <c r="G1507" t="s">
        <v>18</v>
      </c>
      <c r="I1507" t="s">
        <v>19</v>
      </c>
      <c r="K1507" t="s">
        <v>20</v>
      </c>
    </row>
    <row r="1508" spans="1:11" x14ac:dyDescent="0.2">
      <c r="A1508">
        <v>75354230</v>
      </c>
      <c r="B1508">
        <v>-2.2348916000000001</v>
      </c>
      <c r="C1508">
        <v>53.478207400000002</v>
      </c>
      <c r="D1508" t="s">
        <v>73</v>
      </c>
      <c r="G1508" t="s">
        <v>18</v>
      </c>
      <c r="I1508" t="s">
        <v>19</v>
      </c>
      <c r="K1508" t="s">
        <v>20</v>
      </c>
    </row>
    <row r="1509" spans="1:11" x14ac:dyDescent="0.2">
      <c r="A1509">
        <v>75354230</v>
      </c>
      <c r="B1509">
        <v>-2.2341481999999999</v>
      </c>
      <c r="C1509">
        <v>53.4777834</v>
      </c>
      <c r="D1509" t="s">
        <v>73</v>
      </c>
      <c r="G1509" t="s">
        <v>18</v>
      </c>
      <c r="I1509" t="s">
        <v>19</v>
      </c>
      <c r="K1509" t="s">
        <v>20</v>
      </c>
    </row>
    <row r="1510" spans="1:11" x14ac:dyDescent="0.2">
      <c r="A1510">
        <v>77704100</v>
      </c>
      <c r="B1510">
        <v>-2.2142276000000001</v>
      </c>
      <c r="C1510">
        <v>53.443226799999998</v>
      </c>
      <c r="I1510" t="s">
        <v>24</v>
      </c>
    </row>
    <row r="1511" spans="1:11" x14ac:dyDescent="0.2">
      <c r="A1511">
        <v>77704110</v>
      </c>
      <c r="B1511">
        <v>-2.2137872999999999</v>
      </c>
      <c r="C1511">
        <v>53.443276699999998</v>
      </c>
      <c r="I1511" t="s">
        <v>24</v>
      </c>
    </row>
    <row r="1512" spans="1:11" x14ac:dyDescent="0.2">
      <c r="A1512">
        <v>77704120</v>
      </c>
      <c r="B1512">
        <v>-2.2134334</v>
      </c>
      <c r="C1512">
        <v>53.4433699</v>
      </c>
      <c r="I1512" t="s">
        <v>24</v>
      </c>
    </row>
    <row r="1513" spans="1:11" x14ac:dyDescent="0.2">
      <c r="A1513">
        <v>79824390</v>
      </c>
      <c r="B1513">
        <v>-2.2408510000000001</v>
      </c>
      <c r="C1513">
        <v>53.473903499999999</v>
      </c>
      <c r="D1513" t="s">
        <v>74</v>
      </c>
      <c r="G1513" t="s">
        <v>25</v>
      </c>
      <c r="I1513" t="s">
        <v>19</v>
      </c>
      <c r="K1513" t="s">
        <v>26</v>
      </c>
    </row>
    <row r="1514" spans="1:11" x14ac:dyDescent="0.2">
      <c r="A1514">
        <v>80232370</v>
      </c>
      <c r="B1514">
        <v>-2.2670569999999999</v>
      </c>
      <c r="C1514">
        <v>53.411168199999999</v>
      </c>
      <c r="I1514" t="s">
        <v>24</v>
      </c>
    </row>
    <row r="1515" spans="1:11" x14ac:dyDescent="0.2">
      <c r="A1515">
        <v>80309450</v>
      </c>
      <c r="B1515">
        <v>-2.2464881000000001</v>
      </c>
      <c r="C1515">
        <v>53.543499400000002</v>
      </c>
      <c r="I1515" t="s">
        <v>24</v>
      </c>
    </row>
    <row r="1516" spans="1:11" x14ac:dyDescent="0.2">
      <c r="A1516">
        <v>80362940</v>
      </c>
      <c r="B1516">
        <v>-2.2790981000000001</v>
      </c>
      <c r="C1516">
        <v>53.367842799999998</v>
      </c>
      <c r="D1516" t="s">
        <v>75</v>
      </c>
      <c r="I1516" t="s">
        <v>21</v>
      </c>
      <c r="K1516" t="s">
        <v>27</v>
      </c>
    </row>
    <row r="1517" spans="1:11" x14ac:dyDescent="0.2">
      <c r="A1517">
        <v>81029030</v>
      </c>
      <c r="B1517">
        <v>-2.2339197999999998</v>
      </c>
      <c r="C1517">
        <v>53.476989799999998</v>
      </c>
      <c r="D1517" t="s">
        <v>76</v>
      </c>
      <c r="G1517" t="s">
        <v>18</v>
      </c>
      <c r="I1517" t="s">
        <v>31</v>
      </c>
      <c r="K1517" t="s">
        <v>20</v>
      </c>
    </row>
    <row r="1518" spans="1:11" x14ac:dyDescent="0.2">
      <c r="A1518">
        <v>83302170</v>
      </c>
      <c r="B1518">
        <v>-2.2374708000000001</v>
      </c>
      <c r="C1518">
        <v>53.474117</v>
      </c>
      <c r="D1518" t="s">
        <v>51</v>
      </c>
      <c r="G1518" t="s">
        <v>18</v>
      </c>
      <c r="I1518" t="s">
        <v>19</v>
      </c>
      <c r="K1518" t="s">
        <v>20</v>
      </c>
    </row>
    <row r="1519" spans="1:11" x14ac:dyDescent="0.2">
      <c r="A1519">
        <v>85618350</v>
      </c>
      <c r="B1519">
        <v>-2.2415476999999999</v>
      </c>
      <c r="C1519">
        <v>53.486646399999998</v>
      </c>
      <c r="D1519" t="s">
        <v>77</v>
      </c>
      <c r="I1519" t="s">
        <v>23</v>
      </c>
      <c r="K1519" t="s">
        <v>35</v>
      </c>
    </row>
    <row r="1520" spans="1:11" x14ac:dyDescent="0.2">
      <c r="A1520">
        <v>90717140</v>
      </c>
      <c r="B1520">
        <v>-2.2513603</v>
      </c>
      <c r="C1520">
        <v>53.474650099999998</v>
      </c>
      <c r="I1520" t="s">
        <v>24</v>
      </c>
    </row>
    <row r="1521" spans="1:11" x14ac:dyDescent="0.2">
      <c r="A1521">
        <v>100646670</v>
      </c>
      <c r="B1521">
        <v>-2.2453701000000001</v>
      </c>
      <c r="C1521">
        <v>53.474633900000001</v>
      </c>
      <c r="I1521" t="s">
        <v>24</v>
      </c>
    </row>
    <row r="1522" spans="1:11" x14ac:dyDescent="0.2">
      <c r="A1522">
        <v>101853630</v>
      </c>
      <c r="B1522">
        <v>-2.241438</v>
      </c>
      <c r="C1522">
        <v>53.474381800000003</v>
      </c>
      <c r="D1522" t="s">
        <v>78</v>
      </c>
      <c r="I1522" t="s">
        <v>21</v>
      </c>
      <c r="K1522" t="s">
        <v>20</v>
      </c>
    </row>
    <row r="1523" spans="1:11" x14ac:dyDescent="0.2">
      <c r="A1523">
        <v>101853630</v>
      </c>
      <c r="B1523">
        <v>-2.2416896999999998</v>
      </c>
      <c r="C1523">
        <v>53.474095800000001</v>
      </c>
      <c r="D1523" t="s">
        <v>78</v>
      </c>
      <c r="I1523" t="s">
        <v>21</v>
      </c>
      <c r="K1523" t="s">
        <v>26</v>
      </c>
    </row>
    <row r="1524" spans="1:11" x14ac:dyDescent="0.2">
      <c r="A1524">
        <v>102050360</v>
      </c>
      <c r="B1524">
        <v>-2.2413538000000002</v>
      </c>
      <c r="C1524">
        <v>53.474606299999998</v>
      </c>
      <c r="D1524" t="s">
        <v>53</v>
      </c>
      <c r="G1524" t="s">
        <v>18</v>
      </c>
      <c r="I1524" t="s">
        <v>22</v>
      </c>
      <c r="K1524" t="s">
        <v>26</v>
      </c>
    </row>
    <row r="1525" spans="1:11" x14ac:dyDescent="0.2">
      <c r="A1525">
        <v>109714220</v>
      </c>
      <c r="B1525">
        <v>-2.1845110999999999</v>
      </c>
      <c r="C1525">
        <v>53.445253000000001</v>
      </c>
      <c r="I1525" t="s">
        <v>24</v>
      </c>
    </row>
    <row r="1526" spans="1:11" x14ac:dyDescent="0.2">
      <c r="A1526">
        <v>113404300</v>
      </c>
      <c r="B1526">
        <v>-2.2492462999999998</v>
      </c>
      <c r="C1526">
        <v>53.473621399999999</v>
      </c>
      <c r="I1526" t="s">
        <v>24</v>
      </c>
    </row>
    <row r="1527" spans="1:11" x14ac:dyDescent="0.2">
      <c r="A1527">
        <v>116380850</v>
      </c>
      <c r="B1527">
        <v>-2.2531697999999998</v>
      </c>
      <c r="C1527">
        <v>53.474320200000001</v>
      </c>
      <c r="I1527" t="s">
        <v>24</v>
      </c>
    </row>
    <row r="1528" spans="1:11" x14ac:dyDescent="0.2">
      <c r="A1528">
        <v>116449080</v>
      </c>
      <c r="B1528">
        <v>-2.2530288000000001</v>
      </c>
      <c r="C1528">
        <v>53.474108000000001</v>
      </c>
      <c r="G1528" t="s">
        <v>29</v>
      </c>
      <c r="I1528" t="s">
        <v>24</v>
      </c>
    </row>
    <row r="1529" spans="1:11" x14ac:dyDescent="0.2">
      <c r="A1529">
        <v>116449090</v>
      </c>
      <c r="B1529">
        <v>-2.2531314999999998</v>
      </c>
      <c r="C1529">
        <v>53.473922100000003</v>
      </c>
      <c r="G1529" t="s">
        <v>29</v>
      </c>
      <c r="I1529" t="s">
        <v>24</v>
      </c>
    </row>
    <row r="1530" spans="1:11" x14ac:dyDescent="0.2">
      <c r="A1530">
        <v>116449090</v>
      </c>
      <c r="B1530">
        <v>-2.2530111000000002</v>
      </c>
      <c r="C1530">
        <v>53.474105399999999</v>
      </c>
      <c r="G1530" t="s">
        <v>29</v>
      </c>
      <c r="I1530" t="s">
        <v>24</v>
      </c>
    </row>
    <row r="1531" spans="1:11" x14ac:dyDescent="0.2">
      <c r="A1531">
        <v>116449100</v>
      </c>
      <c r="B1531">
        <v>-2.2532603999999998</v>
      </c>
      <c r="C1531">
        <v>53.4739285</v>
      </c>
      <c r="G1531" t="s">
        <v>29</v>
      </c>
      <c r="I1531" t="s">
        <v>24</v>
      </c>
    </row>
    <row r="1532" spans="1:11" x14ac:dyDescent="0.2">
      <c r="A1532">
        <v>116583590</v>
      </c>
      <c r="B1532">
        <v>-2.2379802</v>
      </c>
      <c r="C1532">
        <v>53.471078900000002</v>
      </c>
      <c r="D1532" t="s">
        <v>66</v>
      </c>
      <c r="G1532" t="s">
        <v>18</v>
      </c>
      <c r="I1532" t="s">
        <v>30</v>
      </c>
      <c r="K1532" t="s">
        <v>20</v>
      </c>
    </row>
    <row r="1533" spans="1:11" x14ac:dyDescent="0.2">
      <c r="A1533">
        <v>116595020</v>
      </c>
      <c r="B1533">
        <v>-2.2546621</v>
      </c>
      <c r="C1533">
        <v>53.475295899999999</v>
      </c>
      <c r="I1533" t="s">
        <v>24</v>
      </c>
    </row>
    <row r="1534" spans="1:11" x14ac:dyDescent="0.2">
      <c r="A1534">
        <v>117741290</v>
      </c>
      <c r="B1534">
        <v>-2.2376358000000001</v>
      </c>
      <c r="C1534">
        <v>53.474064800000001</v>
      </c>
      <c r="D1534" t="s">
        <v>51</v>
      </c>
      <c r="G1534" t="s">
        <v>18</v>
      </c>
      <c r="I1534" t="s">
        <v>19</v>
      </c>
      <c r="K1534" t="s">
        <v>20</v>
      </c>
    </row>
    <row r="1535" spans="1:11" x14ac:dyDescent="0.2">
      <c r="A1535">
        <v>117852120</v>
      </c>
      <c r="B1535">
        <v>-2.1940775000000001</v>
      </c>
      <c r="C1535">
        <v>53.453223199999996</v>
      </c>
      <c r="I1535" t="s">
        <v>24</v>
      </c>
    </row>
    <row r="1536" spans="1:11" x14ac:dyDescent="0.2">
      <c r="A1536">
        <v>119132510</v>
      </c>
      <c r="B1536">
        <v>-2.2667052000000001</v>
      </c>
      <c r="C1536">
        <v>53.439442999999997</v>
      </c>
      <c r="I1536" t="s">
        <v>24</v>
      </c>
    </row>
    <row r="1537" spans="1:11" x14ac:dyDescent="0.2">
      <c r="A1537">
        <v>119132520</v>
      </c>
      <c r="B1537">
        <v>-2.2668140000000001</v>
      </c>
      <c r="C1537">
        <v>53.439377899999997</v>
      </c>
      <c r="I1537" t="s">
        <v>24</v>
      </c>
    </row>
    <row r="1538" spans="1:11" x14ac:dyDescent="0.2">
      <c r="A1538">
        <v>119619960</v>
      </c>
      <c r="B1538">
        <v>-2.1818393999999999</v>
      </c>
      <c r="C1538">
        <v>53.446648099999997</v>
      </c>
      <c r="I1538" t="s">
        <v>24</v>
      </c>
    </row>
    <row r="1539" spans="1:11" x14ac:dyDescent="0.2">
      <c r="A1539">
        <v>120516710</v>
      </c>
      <c r="B1539">
        <v>-2.1858865000000001</v>
      </c>
      <c r="C1539">
        <v>53.445527300000002</v>
      </c>
      <c r="I1539" t="s">
        <v>24</v>
      </c>
    </row>
    <row r="1540" spans="1:11" x14ac:dyDescent="0.2">
      <c r="A1540">
        <v>122110070</v>
      </c>
      <c r="B1540">
        <v>-2.2609452000000001</v>
      </c>
      <c r="C1540">
        <v>53.4743438</v>
      </c>
      <c r="I1540" t="s">
        <v>36</v>
      </c>
      <c r="K1540" t="s">
        <v>26</v>
      </c>
    </row>
    <row r="1541" spans="1:11" x14ac:dyDescent="0.2">
      <c r="A1541">
        <v>122110080</v>
      </c>
      <c r="B1541">
        <v>-2.2607686999999999</v>
      </c>
      <c r="C1541">
        <v>53.4744308</v>
      </c>
      <c r="D1541" t="s">
        <v>79</v>
      </c>
      <c r="I1541" t="s">
        <v>36</v>
      </c>
      <c r="K1541" t="s">
        <v>26</v>
      </c>
    </row>
    <row r="1542" spans="1:11" x14ac:dyDescent="0.2">
      <c r="A1542">
        <v>122110110</v>
      </c>
      <c r="B1542">
        <v>-2.2612211000000002</v>
      </c>
      <c r="C1542">
        <v>53.475097099999999</v>
      </c>
      <c r="D1542" t="s">
        <v>80</v>
      </c>
      <c r="I1542" t="s">
        <v>36</v>
      </c>
      <c r="K1542" t="s">
        <v>26</v>
      </c>
    </row>
    <row r="1543" spans="1:11" x14ac:dyDescent="0.2">
      <c r="A1543">
        <v>122169430</v>
      </c>
      <c r="B1543">
        <v>-2.2604047999999999</v>
      </c>
      <c r="C1543">
        <v>53.473518300000002</v>
      </c>
      <c r="H1543" t="s">
        <v>34</v>
      </c>
      <c r="I1543" t="s">
        <v>24</v>
      </c>
    </row>
    <row r="1544" spans="1:11" x14ac:dyDescent="0.2">
      <c r="A1544">
        <v>124980570</v>
      </c>
      <c r="B1544">
        <v>-2.2563789999999999</v>
      </c>
      <c r="C1544">
        <v>53.476524400000002</v>
      </c>
      <c r="I1544" t="s">
        <v>24</v>
      </c>
    </row>
    <row r="1545" spans="1:11" x14ac:dyDescent="0.2">
      <c r="A1545">
        <v>125073420</v>
      </c>
      <c r="B1545">
        <v>-2.2557653000000002</v>
      </c>
      <c r="C1545">
        <v>53.4758979</v>
      </c>
      <c r="I1545" t="s">
        <v>24</v>
      </c>
    </row>
    <row r="1546" spans="1:11" x14ac:dyDescent="0.2">
      <c r="A1546">
        <v>125074790</v>
      </c>
      <c r="B1546">
        <v>-2.2455455999999998</v>
      </c>
      <c r="C1546">
        <v>53.474702299999997</v>
      </c>
      <c r="I1546" t="s">
        <v>24</v>
      </c>
    </row>
    <row r="1547" spans="1:11" x14ac:dyDescent="0.2">
      <c r="A1547">
        <v>129050190</v>
      </c>
      <c r="B1547">
        <v>-2.2373623</v>
      </c>
      <c r="C1547">
        <v>53.477092900000002</v>
      </c>
      <c r="D1547" t="s">
        <v>81</v>
      </c>
      <c r="G1547" t="s">
        <v>18</v>
      </c>
      <c r="I1547" t="s">
        <v>21</v>
      </c>
      <c r="K1547" t="s">
        <v>20</v>
      </c>
    </row>
    <row r="1548" spans="1:11" x14ac:dyDescent="0.2">
      <c r="A1548">
        <v>135910520</v>
      </c>
      <c r="B1548">
        <v>-2.2330301000000001</v>
      </c>
      <c r="C1548">
        <v>53.475212599999999</v>
      </c>
      <c r="I1548" t="s">
        <v>24</v>
      </c>
    </row>
    <row r="1549" spans="1:11" x14ac:dyDescent="0.2">
      <c r="A1549">
        <v>135910520</v>
      </c>
      <c r="B1549">
        <v>-2.2328426000000001</v>
      </c>
      <c r="C1549">
        <v>53.475254100000001</v>
      </c>
      <c r="I1549" t="s">
        <v>24</v>
      </c>
    </row>
    <row r="1550" spans="1:11" x14ac:dyDescent="0.2">
      <c r="A1550">
        <v>135934280</v>
      </c>
      <c r="B1550">
        <v>-2.2652212</v>
      </c>
      <c r="C1550">
        <v>53.530360600000002</v>
      </c>
      <c r="I1550" t="s">
        <v>24</v>
      </c>
    </row>
    <row r="1551" spans="1:11" x14ac:dyDescent="0.2">
      <c r="A1551">
        <v>135978290</v>
      </c>
      <c r="B1551">
        <v>-2.2425739</v>
      </c>
      <c r="C1551">
        <v>53.482783699999999</v>
      </c>
      <c r="I1551" t="s">
        <v>24</v>
      </c>
    </row>
    <row r="1552" spans="1:11" x14ac:dyDescent="0.2">
      <c r="A1552">
        <v>136504580</v>
      </c>
      <c r="B1552">
        <v>-2.2444524000000001</v>
      </c>
      <c r="C1552">
        <v>53.487417499999999</v>
      </c>
      <c r="I1552" t="s">
        <v>24</v>
      </c>
    </row>
    <row r="1553" spans="1:11" x14ac:dyDescent="0.2">
      <c r="A1553">
        <v>136504580</v>
      </c>
      <c r="B1553">
        <v>-2.2448093999999998</v>
      </c>
      <c r="C1553">
        <v>53.487525099999999</v>
      </c>
      <c r="I1553" t="s">
        <v>24</v>
      </c>
    </row>
    <row r="1554" spans="1:11" x14ac:dyDescent="0.2">
      <c r="A1554">
        <v>136504580</v>
      </c>
      <c r="B1554">
        <v>-2.2414615000000002</v>
      </c>
      <c r="C1554">
        <v>53.488562600000002</v>
      </c>
      <c r="I1554" t="s">
        <v>24</v>
      </c>
    </row>
    <row r="1555" spans="1:11" x14ac:dyDescent="0.2">
      <c r="A1555">
        <v>136504590</v>
      </c>
      <c r="B1555">
        <v>-2.2445653999999999</v>
      </c>
      <c r="C1555">
        <v>53.487194700000003</v>
      </c>
      <c r="I1555" t="s">
        <v>24</v>
      </c>
    </row>
    <row r="1556" spans="1:11" x14ac:dyDescent="0.2">
      <c r="A1556">
        <v>136504590</v>
      </c>
      <c r="B1556">
        <v>-2.2414619999999998</v>
      </c>
      <c r="C1556">
        <v>53.488377300000003</v>
      </c>
      <c r="I1556" t="s">
        <v>24</v>
      </c>
    </row>
    <row r="1557" spans="1:11" x14ac:dyDescent="0.2">
      <c r="A1557">
        <v>136504600</v>
      </c>
      <c r="B1557">
        <v>-2.2444633999999999</v>
      </c>
      <c r="C1557">
        <v>53.487266499999997</v>
      </c>
      <c r="I1557" t="s">
        <v>24</v>
      </c>
    </row>
    <row r="1558" spans="1:11" x14ac:dyDescent="0.2">
      <c r="A1558">
        <v>136504600</v>
      </c>
      <c r="B1558">
        <v>-2.2414673999999999</v>
      </c>
      <c r="C1558">
        <v>53.488691600000003</v>
      </c>
      <c r="I1558" t="s">
        <v>24</v>
      </c>
    </row>
    <row r="1559" spans="1:11" x14ac:dyDescent="0.2">
      <c r="A1559">
        <v>136999880</v>
      </c>
      <c r="B1559">
        <v>-2.2410163999999999</v>
      </c>
      <c r="C1559">
        <v>53.473878499999998</v>
      </c>
      <c r="H1559" t="s">
        <v>33</v>
      </c>
      <c r="I1559" t="s">
        <v>24</v>
      </c>
    </row>
    <row r="1560" spans="1:11" x14ac:dyDescent="0.2">
      <c r="A1560">
        <v>137862290</v>
      </c>
      <c r="B1560">
        <v>-2.2284492999999999</v>
      </c>
      <c r="C1560">
        <v>53.4770994</v>
      </c>
      <c r="I1560" t="s">
        <v>24</v>
      </c>
    </row>
    <row r="1561" spans="1:11" x14ac:dyDescent="0.2">
      <c r="A1561">
        <v>137862290</v>
      </c>
      <c r="B1561">
        <v>-2.2286822000000002</v>
      </c>
      <c r="C1561">
        <v>53.476745399999999</v>
      </c>
      <c r="I1561" t="s">
        <v>24</v>
      </c>
    </row>
    <row r="1562" spans="1:11" x14ac:dyDescent="0.2">
      <c r="A1562">
        <v>137862310</v>
      </c>
      <c r="B1562">
        <v>-2.2286082999999999</v>
      </c>
      <c r="C1562">
        <v>53.476857699999996</v>
      </c>
      <c r="I1562" t="s">
        <v>24</v>
      </c>
    </row>
    <row r="1563" spans="1:11" x14ac:dyDescent="0.2">
      <c r="A1563">
        <v>137862320</v>
      </c>
      <c r="B1563">
        <v>-2.2282867</v>
      </c>
      <c r="C1563">
        <v>53.476354399999998</v>
      </c>
      <c r="I1563" t="s">
        <v>24</v>
      </c>
    </row>
    <row r="1564" spans="1:11" x14ac:dyDescent="0.2">
      <c r="A1564">
        <v>137862320</v>
      </c>
      <c r="B1564">
        <v>-2.2283708999999998</v>
      </c>
      <c r="C1564">
        <v>53.477218700000002</v>
      </c>
      <c r="I1564" t="s">
        <v>24</v>
      </c>
    </row>
    <row r="1565" spans="1:11" x14ac:dyDescent="0.2">
      <c r="A1565">
        <v>137862340</v>
      </c>
      <c r="B1565">
        <v>-2.2285170000000001</v>
      </c>
      <c r="C1565">
        <v>53.476996499999998</v>
      </c>
      <c r="I1565" t="s">
        <v>24</v>
      </c>
    </row>
    <row r="1566" spans="1:11" x14ac:dyDescent="0.2">
      <c r="A1566">
        <v>139284950</v>
      </c>
      <c r="B1566">
        <v>-2.2502399999999998</v>
      </c>
      <c r="C1566">
        <v>53.449046000000003</v>
      </c>
      <c r="G1566" t="s">
        <v>18</v>
      </c>
      <c r="I1566" t="s">
        <v>37</v>
      </c>
      <c r="K1566" t="s">
        <v>27</v>
      </c>
    </row>
    <row r="1567" spans="1:11" x14ac:dyDescent="0.2">
      <c r="A1567">
        <v>141271850</v>
      </c>
      <c r="B1567">
        <v>-2.239811</v>
      </c>
      <c r="C1567">
        <v>53.477177699999999</v>
      </c>
      <c r="D1567" t="s">
        <v>68</v>
      </c>
      <c r="G1567" t="s">
        <v>18</v>
      </c>
      <c r="I1567" t="s">
        <v>30</v>
      </c>
      <c r="K1567" t="s">
        <v>20</v>
      </c>
    </row>
    <row r="1568" spans="1:11" x14ac:dyDescent="0.2">
      <c r="A1568">
        <v>141271860</v>
      </c>
      <c r="B1568">
        <v>-2.2366994</v>
      </c>
      <c r="C1568">
        <v>53.479779499999999</v>
      </c>
      <c r="D1568" t="s">
        <v>82</v>
      </c>
      <c r="G1568" t="s">
        <v>18</v>
      </c>
      <c r="I1568" t="s">
        <v>30</v>
      </c>
      <c r="K1568" t="s">
        <v>20</v>
      </c>
    </row>
    <row r="1569" spans="1:11" x14ac:dyDescent="0.2">
      <c r="A1569">
        <v>141271860</v>
      </c>
      <c r="B1569">
        <v>-2.2393486999999999</v>
      </c>
      <c r="C1569">
        <v>53.478023200000003</v>
      </c>
      <c r="D1569" t="s">
        <v>82</v>
      </c>
      <c r="G1569" t="s">
        <v>18</v>
      </c>
      <c r="I1569" t="s">
        <v>30</v>
      </c>
      <c r="K1569" t="s">
        <v>20</v>
      </c>
    </row>
    <row r="1570" spans="1:11" x14ac:dyDescent="0.2">
      <c r="A1570">
        <v>141272190</v>
      </c>
      <c r="B1570">
        <v>-2.2378990000000001</v>
      </c>
      <c r="C1570">
        <v>53.480350700000002</v>
      </c>
      <c r="D1570" t="s">
        <v>52</v>
      </c>
      <c r="G1570" t="s">
        <v>18</v>
      </c>
      <c r="I1570" t="s">
        <v>21</v>
      </c>
      <c r="K1570" t="s">
        <v>20</v>
      </c>
    </row>
    <row r="1571" spans="1:11" x14ac:dyDescent="0.2">
      <c r="A1571">
        <v>143926110</v>
      </c>
      <c r="B1571">
        <v>-2.242731</v>
      </c>
      <c r="C1571">
        <v>53.532990499999997</v>
      </c>
      <c r="I1571" t="s">
        <v>24</v>
      </c>
    </row>
    <row r="1572" spans="1:11" x14ac:dyDescent="0.2">
      <c r="A1572">
        <v>144176790</v>
      </c>
      <c r="B1572">
        <v>-2.1964931999999999</v>
      </c>
      <c r="C1572">
        <v>53.4542377</v>
      </c>
      <c r="I1572" t="s">
        <v>24</v>
      </c>
    </row>
    <row r="1573" spans="1:11" x14ac:dyDescent="0.2">
      <c r="A1573">
        <v>144435530</v>
      </c>
      <c r="B1573">
        <v>-2.2455096999999999</v>
      </c>
      <c r="C1573">
        <v>53.490614999999998</v>
      </c>
      <c r="I1573" t="s">
        <v>24</v>
      </c>
    </row>
    <row r="1574" spans="1:11" x14ac:dyDescent="0.2">
      <c r="A1574">
        <v>144734170</v>
      </c>
      <c r="B1574">
        <v>-2.2105424</v>
      </c>
      <c r="C1574">
        <v>53.500991599999999</v>
      </c>
      <c r="I1574" t="s">
        <v>24</v>
      </c>
    </row>
    <row r="1575" spans="1:11" x14ac:dyDescent="0.2">
      <c r="A1575">
        <v>144734180</v>
      </c>
      <c r="B1575">
        <v>-2.2106518999999998</v>
      </c>
      <c r="C1575">
        <v>53.501194400000003</v>
      </c>
      <c r="I1575" t="s">
        <v>24</v>
      </c>
    </row>
    <row r="1576" spans="1:11" x14ac:dyDescent="0.2">
      <c r="A1576">
        <v>144734180</v>
      </c>
      <c r="B1576">
        <v>-2.2106518999999998</v>
      </c>
      <c r="C1576">
        <v>53.501194400000003</v>
      </c>
      <c r="I1576" t="s">
        <v>24</v>
      </c>
    </row>
    <row r="1577" spans="1:11" x14ac:dyDescent="0.2">
      <c r="A1577">
        <v>145022210</v>
      </c>
      <c r="B1577">
        <v>-2.2867739</v>
      </c>
      <c r="C1577">
        <v>53.360316599999997</v>
      </c>
      <c r="D1577" t="s">
        <v>83</v>
      </c>
      <c r="I1577" t="s">
        <v>19</v>
      </c>
      <c r="K1577" t="s">
        <v>26</v>
      </c>
    </row>
    <row r="1578" spans="1:11" x14ac:dyDescent="0.2">
      <c r="A1578">
        <v>145210050</v>
      </c>
      <c r="B1578">
        <v>-2.1839675999999999</v>
      </c>
      <c r="C1578">
        <v>53.504121400000002</v>
      </c>
      <c r="I1578" t="s">
        <v>24</v>
      </c>
    </row>
    <row r="1579" spans="1:11" x14ac:dyDescent="0.2">
      <c r="A1579">
        <v>145612670</v>
      </c>
      <c r="B1579">
        <v>-2.2539652999999999</v>
      </c>
      <c r="C1579">
        <v>53.535766500000001</v>
      </c>
      <c r="I1579" t="s">
        <v>24</v>
      </c>
    </row>
    <row r="1580" spans="1:11" x14ac:dyDescent="0.2">
      <c r="A1580">
        <v>146911680</v>
      </c>
      <c r="B1580">
        <v>-2.2543986</v>
      </c>
      <c r="C1580">
        <v>53.5359227</v>
      </c>
      <c r="I1580" t="s">
        <v>24</v>
      </c>
    </row>
    <row r="1581" spans="1:11" x14ac:dyDescent="0.2">
      <c r="A1581">
        <v>148099960</v>
      </c>
      <c r="B1581">
        <v>-2.2412024000000002</v>
      </c>
      <c r="C1581">
        <v>53.517364600000001</v>
      </c>
      <c r="I1581" t="s">
        <v>24</v>
      </c>
    </row>
    <row r="1582" spans="1:11" x14ac:dyDescent="0.2">
      <c r="A1582">
        <v>154979510</v>
      </c>
      <c r="B1582">
        <v>-2.2413124</v>
      </c>
      <c r="C1582">
        <v>53.474804300000002</v>
      </c>
      <c r="D1582" t="s">
        <v>67</v>
      </c>
      <c r="G1582" t="s">
        <v>18</v>
      </c>
      <c r="I1582" t="s">
        <v>30</v>
      </c>
      <c r="K1582" t="s">
        <v>20</v>
      </c>
    </row>
    <row r="1583" spans="1:11" x14ac:dyDescent="0.2">
      <c r="A1583">
        <v>154979510</v>
      </c>
      <c r="B1583">
        <v>-2.2415924999999999</v>
      </c>
      <c r="C1583">
        <v>53.475096000000001</v>
      </c>
      <c r="D1583" t="s">
        <v>67</v>
      </c>
      <c r="G1583" t="s">
        <v>18</v>
      </c>
      <c r="I1583" t="s">
        <v>30</v>
      </c>
      <c r="K1583" t="s">
        <v>20</v>
      </c>
    </row>
    <row r="1584" spans="1:11" x14ac:dyDescent="0.2">
      <c r="A1584">
        <v>154980600</v>
      </c>
      <c r="B1584">
        <v>-2.2436015</v>
      </c>
      <c r="C1584">
        <v>53.477283499999999</v>
      </c>
      <c r="D1584" t="s">
        <v>67</v>
      </c>
      <c r="G1584" t="s">
        <v>18</v>
      </c>
      <c r="I1584" t="s">
        <v>30</v>
      </c>
      <c r="K1584" t="s">
        <v>20</v>
      </c>
    </row>
    <row r="1585" spans="1:11" x14ac:dyDescent="0.2">
      <c r="A1585">
        <v>154980600</v>
      </c>
      <c r="B1585">
        <v>-2.2424262000000001</v>
      </c>
      <c r="C1585">
        <v>53.476261899999997</v>
      </c>
      <c r="D1585" t="s">
        <v>82</v>
      </c>
      <c r="G1585" t="s">
        <v>18</v>
      </c>
      <c r="I1585" t="s">
        <v>30</v>
      </c>
      <c r="K1585" t="s">
        <v>26</v>
      </c>
    </row>
    <row r="1586" spans="1:11" x14ac:dyDescent="0.2">
      <c r="A1586">
        <v>154980600</v>
      </c>
      <c r="B1586">
        <v>-2.2423793999999999</v>
      </c>
      <c r="C1586">
        <v>53.476376999999999</v>
      </c>
      <c r="G1586" t="s">
        <v>18</v>
      </c>
      <c r="I1586" t="s">
        <v>31</v>
      </c>
      <c r="K1586" t="s">
        <v>26</v>
      </c>
    </row>
    <row r="1587" spans="1:11" x14ac:dyDescent="0.2">
      <c r="A1587">
        <v>155271200</v>
      </c>
      <c r="B1587">
        <v>-2.2073820999999998</v>
      </c>
      <c r="C1587">
        <v>53.5335264</v>
      </c>
      <c r="I1587" t="s">
        <v>31</v>
      </c>
      <c r="K1587" t="s">
        <v>32</v>
      </c>
    </row>
    <row r="1588" spans="1:11" x14ac:dyDescent="0.2">
      <c r="A1588">
        <v>155681160</v>
      </c>
      <c r="B1588">
        <v>-2.2732239999999999</v>
      </c>
      <c r="C1588">
        <v>53.364983799999997</v>
      </c>
      <c r="I1588" t="s">
        <v>24</v>
      </c>
    </row>
    <row r="1589" spans="1:11" x14ac:dyDescent="0.2">
      <c r="A1589">
        <v>155681170</v>
      </c>
      <c r="B1589">
        <v>-2.2732359999999998</v>
      </c>
      <c r="C1589">
        <v>53.365038300000002</v>
      </c>
      <c r="I1589" t="s">
        <v>24</v>
      </c>
    </row>
    <row r="1590" spans="1:11" x14ac:dyDescent="0.2">
      <c r="A1590">
        <v>155767480</v>
      </c>
      <c r="B1590">
        <v>-2.2350637</v>
      </c>
      <c r="C1590">
        <v>53.476456599999999</v>
      </c>
      <c r="D1590" t="s">
        <v>76</v>
      </c>
      <c r="G1590" t="s">
        <v>18</v>
      </c>
      <c r="I1590" t="s">
        <v>22</v>
      </c>
      <c r="K1590" t="s">
        <v>20</v>
      </c>
    </row>
    <row r="1591" spans="1:11" x14ac:dyDescent="0.2">
      <c r="A1591">
        <v>155768440</v>
      </c>
      <c r="B1591">
        <v>-2.2358720999999999</v>
      </c>
      <c r="C1591">
        <v>53.478751600000002</v>
      </c>
      <c r="D1591" t="s">
        <v>73</v>
      </c>
      <c r="G1591" t="s">
        <v>18</v>
      </c>
      <c r="I1591" t="s">
        <v>19</v>
      </c>
      <c r="K1591" t="s">
        <v>20</v>
      </c>
    </row>
    <row r="1592" spans="1:11" x14ac:dyDescent="0.2">
      <c r="A1592">
        <v>155768640</v>
      </c>
      <c r="B1592">
        <v>-2.2370057999999999</v>
      </c>
      <c r="C1592">
        <v>53.476965900000003</v>
      </c>
      <c r="D1592" t="s">
        <v>84</v>
      </c>
      <c r="G1592" t="s">
        <v>25</v>
      </c>
      <c r="I1592" t="s">
        <v>38</v>
      </c>
      <c r="K1592" t="s">
        <v>20</v>
      </c>
    </row>
    <row r="1593" spans="1:11" x14ac:dyDescent="0.2">
      <c r="A1593">
        <v>155768700</v>
      </c>
      <c r="B1593">
        <v>-2.2368782</v>
      </c>
      <c r="C1593">
        <v>53.476818000000002</v>
      </c>
      <c r="D1593" t="s">
        <v>72</v>
      </c>
      <c r="G1593" t="s">
        <v>18</v>
      </c>
      <c r="I1593" t="s">
        <v>19</v>
      </c>
      <c r="K1593" t="s">
        <v>20</v>
      </c>
    </row>
    <row r="1594" spans="1:11" x14ac:dyDescent="0.2">
      <c r="A1594">
        <v>159202150</v>
      </c>
      <c r="B1594">
        <v>-2.2297788000000001</v>
      </c>
      <c r="C1594">
        <v>53.494635799999998</v>
      </c>
      <c r="G1594" t="s">
        <v>29</v>
      </c>
      <c r="I1594" t="s">
        <v>24</v>
      </c>
    </row>
    <row r="1595" spans="1:11" x14ac:dyDescent="0.2">
      <c r="A1595">
        <v>159208750</v>
      </c>
      <c r="B1595">
        <v>-2.2279935000000002</v>
      </c>
      <c r="C1595">
        <v>53.494186200000001</v>
      </c>
      <c r="I1595" t="s">
        <v>24</v>
      </c>
    </row>
    <row r="1596" spans="1:11" x14ac:dyDescent="0.2">
      <c r="A1596">
        <v>159396940</v>
      </c>
      <c r="B1596">
        <v>-2.2258458000000001</v>
      </c>
      <c r="C1596">
        <v>53.494345000000003</v>
      </c>
      <c r="I1596" t="s">
        <v>24</v>
      </c>
    </row>
    <row r="1597" spans="1:11" x14ac:dyDescent="0.2">
      <c r="A1597">
        <v>165516280</v>
      </c>
      <c r="B1597">
        <v>-2.2502776999999998</v>
      </c>
      <c r="C1597">
        <v>53.496655199999999</v>
      </c>
      <c r="I1597" t="s">
        <v>24</v>
      </c>
    </row>
    <row r="1598" spans="1:11" x14ac:dyDescent="0.2">
      <c r="A1598">
        <v>166584380</v>
      </c>
      <c r="B1598">
        <v>-2.2384811</v>
      </c>
      <c r="C1598">
        <v>53.498266600000001</v>
      </c>
      <c r="D1598" t="s">
        <v>85</v>
      </c>
      <c r="G1598" t="s">
        <v>18</v>
      </c>
      <c r="I1598" t="s">
        <v>19</v>
      </c>
      <c r="K1598" t="s">
        <v>20</v>
      </c>
    </row>
    <row r="1599" spans="1:11" x14ac:dyDescent="0.2">
      <c r="A1599">
        <v>166982870</v>
      </c>
      <c r="B1599">
        <v>-2.2215343000000001</v>
      </c>
      <c r="C1599">
        <v>53.496892299999999</v>
      </c>
      <c r="I1599" t="s">
        <v>24</v>
      </c>
    </row>
    <row r="1600" spans="1:11" x14ac:dyDescent="0.2">
      <c r="A1600">
        <v>166982870</v>
      </c>
      <c r="B1600">
        <v>-2.2222268999999999</v>
      </c>
      <c r="C1600">
        <v>53.497669799999997</v>
      </c>
      <c r="I1600" t="s">
        <v>24</v>
      </c>
    </row>
    <row r="1601" spans="1:11" x14ac:dyDescent="0.2">
      <c r="A1601">
        <v>166982870</v>
      </c>
      <c r="B1601">
        <v>-2.2222681999999998</v>
      </c>
      <c r="C1601">
        <v>53.496593099999998</v>
      </c>
      <c r="I1601" t="s">
        <v>24</v>
      </c>
    </row>
    <row r="1602" spans="1:11" x14ac:dyDescent="0.2">
      <c r="A1602">
        <v>166982870</v>
      </c>
      <c r="B1602">
        <v>-2.2220776999999998</v>
      </c>
      <c r="C1602">
        <v>53.496479999999998</v>
      </c>
      <c r="I1602" t="s">
        <v>24</v>
      </c>
    </row>
    <row r="1603" spans="1:11" x14ac:dyDescent="0.2">
      <c r="A1603">
        <v>166982880</v>
      </c>
      <c r="B1603">
        <v>-2.2225685999999998</v>
      </c>
      <c r="C1603">
        <v>53.496067600000003</v>
      </c>
      <c r="I1603" t="s">
        <v>24</v>
      </c>
    </row>
    <row r="1604" spans="1:11" x14ac:dyDescent="0.2">
      <c r="A1604">
        <v>166982880</v>
      </c>
      <c r="B1604">
        <v>-2.2242517999999998</v>
      </c>
      <c r="C1604">
        <v>53.496074399999998</v>
      </c>
      <c r="I1604" t="s">
        <v>24</v>
      </c>
    </row>
    <row r="1605" spans="1:11" x14ac:dyDescent="0.2">
      <c r="A1605">
        <v>166987840</v>
      </c>
      <c r="B1605">
        <v>-2.2240006999999999</v>
      </c>
      <c r="C1605">
        <v>53.500355999999996</v>
      </c>
      <c r="I1605" t="s">
        <v>24</v>
      </c>
    </row>
    <row r="1606" spans="1:11" x14ac:dyDescent="0.2">
      <c r="A1606">
        <v>166987850</v>
      </c>
      <c r="B1606">
        <v>-2.2242636</v>
      </c>
      <c r="C1606">
        <v>53.501874800000003</v>
      </c>
      <c r="I1606" t="s">
        <v>24</v>
      </c>
    </row>
    <row r="1607" spans="1:11" x14ac:dyDescent="0.2">
      <c r="A1607">
        <v>166990260</v>
      </c>
      <c r="B1607">
        <v>-2.2196088</v>
      </c>
      <c r="C1607">
        <v>53.511690199999997</v>
      </c>
      <c r="I1607" t="s">
        <v>24</v>
      </c>
    </row>
    <row r="1608" spans="1:11" x14ac:dyDescent="0.2">
      <c r="A1608">
        <v>166990270</v>
      </c>
      <c r="B1608">
        <v>-2.2185236000000002</v>
      </c>
      <c r="C1608">
        <v>53.512097900000001</v>
      </c>
      <c r="I1608" t="s">
        <v>24</v>
      </c>
    </row>
    <row r="1609" spans="1:11" x14ac:dyDescent="0.2">
      <c r="A1609">
        <v>166998650</v>
      </c>
      <c r="B1609">
        <v>-2.2201787999999998</v>
      </c>
      <c r="C1609">
        <v>53.514459199999997</v>
      </c>
      <c r="I1609" t="s">
        <v>24</v>
      </c>
    </row>
    <row r="1610" spans="1:11" x14ac:dyDescent="0.2">
      <c r="A1610">
        <v>166998670</v>
      </c>
      <c r="B1610">
        <v>-2.2197330000000002</v>
      </c>
      <c r="C1610">
        <v>53.515200200000002</v>
      </c>
      <c r="I1610" t="s">
        <v>24</v>
      </c>
    </row>
    <row r="1611" spans="1:11" x14ac:dyDescent="0.2">
      <c r="A1611">
        <v>166998680</v>
      </c>
      <c r="B1611">
        <v>-2.21991</v>
      </c>
      <c r="C1611">
        <v>53.514543099999997</v>
      </c>
      <c r="I1611" t="s">
        <v>24</v>
      </c>
    </row>
    <row r="1612" spans="1:11" x14ac:dyDescent="0.2">
      <c r="A1612">
        <v>166999430</v>
      </c>
      <c r="B1612">
        <v>-2.2195399</v>
      </c>
      <c r="C1612">
        <v>53.513956200000003</v>
      </c>
      <c r="I1612" t="s">
        <v>24</v>
      </c>
    </row>
    <row r="1613" spans="1:11" x14ac:dyDescent="0.2">
      <c r="A1613">
        <v>166999430</v>
      </c>
      <c r="B1613">
        <v>-2.2200574999999998</v>
      </c>
      <c r="C1613">
        <v>53.513960900000001</v>
      </c>
      <c r="I1613" t="s">
        <v>24</v>
      </c>
    </row>
    <row r="1614" spans="1:11" x14ac:dyDescent="0.2">
      <c r="A1614">
        <v>167004160</v>
      </c>
      <c r="B1614">
        <v>-2.2253427000000001</v>
      </c>
      <c r="C1614">
        <v>53.494216799999997</v>
      </c>
      <c r="I1614" t="s">
        <v>24</v>
      </c>
    </row>
    <row r="1615" spans="1:11" x14ac:dyDescent="0.2">
      <c r="A1615">
        <v>169764230</v>
      </c>
      <c r="B1615">
        <v>-2.2408510000000001</v>
      </c>
      <c r="C1615">
        <v>53.473903499999999</v>
      </c>
      <c r="D1615" t="s">
        <v>86</v>
      </c>
      <c r="G1615" t="s">
        <v>25</v>
      </c>
      <c r="I1615" t="s">
        <v>19</v>
      </c>
      <c r="K1615" t="s">
        <v>26</v>
      </c>
    </row>
    <row r="1616" spans="1:11" x14ac:dyDescent="0.2">
      <c r="A1616">
        <v>169831450</v>
      </c>
      <c r="B1616">
        <v>-2.2093451000000002</v>
      </c>
      <c r="C1616">
        <v>53.478197000000002</v>
      </c>
      <c r="I1616" t="s">
        <v>24</v>
      </c>
    </row>
    <row r="1617" spans="1:11" x14ac:dyDescent="0.2">
      <c r="A1617">
        <v>169831450</v>
      </c>
      <c r="B1617">
        <v>-2.2096068</v>
      </c>
      <c r="C1617">
        <v>53.478122399999997</v>
      </c>
      <c r="I1617" t="s">
        <v>24</v>
      </c>
    </row>
    <row r="1618" spans="1:11" x14ac:dyDescent="0.2">
      <c r="A1618">
        <v>171646120</v>
      </c>
      <c r="B1618">
        <v>-2.2615688</v>
      </c>
      <c r="C1618">
        <v>53.475030699999998</v>
      </c>
      <c r="I1618" t="s">
        <v>36</v>
      </c>
      <c r="K1618" t="s">
        <v>26</v>
      </c>
    </row>
    <row r="1619" spans="1:11" x14ac:dyDescent="0.2">
      <c r="A1619">
        <v>172067270</v>
      </c>
      <c r="B1619">
        <v>-2.2389386999999998</v>
      </c>
      <c r="C1619">
        <v>53.473649199999997</v>
      </c>
      <c r="D1619" t="s">
        <v>51</v>
      </c>
      <c r="G1619" t="s">
        <v>18</v>
      </c>
      <c r="I1619" t="s">
        <v>19</v>
      </c>
      <c r="K1619" t="s">
        <v>20</v>
      </c>
    </row>
    <row r="1620" spans="1:11" x14ac:dyDescent="0.2">
      <c r="A1620">
        <v>172633800</v>
      </c>
      <c r="B1620">
        <v>-2.2457129</v>
      </c>
      <c r="C1620">
        <v>53.474896899999997</v>
      </c>
      <c r="I1620" t="s">
        <v>24</v>
      </c>
    </row>
    <row r="1621" spans="1:11" x14ac:dyDescent="0.2">
      <c r="A1621">
        <v>175474920</v>
      </c>
      <c r="B1621">
        <v>-2.2730226</v>
      </c>
      <c r="C1621">
        <v>53.363113300000002</v>
      </c>
      <c r="I1621" t="s">
        <v>24</v>
      </c>
    </row>
    <row r="1622" spans="1:11" x14ac:dyDescent="0.2">
      <c r="A1622">
        <v>180543180</v>
      </c>
      <c r="B1622">
        <v>-2.1810244999999999</v>
      </c>
      <c r="C1622">
        <v>53.446992000000002</v>
      </c>
      <c r="I1622" t="s">
        <v>24</v>
      </c>
    </row>
    <row r="1623" spans="1:11" x14ac:dyDescent="0.2">
      <c r="A1623">
        <v>180808260</v>
      </c>
      <c r="B1623">
        <v>-2.2378871</v>
      </c>
      <c r="C1623">
        <v>53.491963900000002</v>
      </c>
      <c r="I1623" t="s">
        <v>24</v>
      </c>
    </row>
    <row r="1624" spans="1:11" x14ac:dyDescent="0.2">
      <c r="A1624">
        <v>181281450</v>
      </c>
      <c r="B1624">
        <v>-2.2507318999999999</v>
      </c>
      <c r="C1624">
        <v>53.421805999999997</v>
      </c>
      <c r="F1624">
        <v>8</v>
      </c>
      <c r="G1624" t="s">
        <v>39</v>
      </c>
      <c r="I1624" t="s">
        <v>24</v>
      </c>
    </row>
    <row r="1625" spans="1:11" x14ac:dyDescent="0.2">
      <c r="A1625">
        <v>183905200</v>
      </c>
      <c r="B1625">
        <v>-2.2680446000000001</v>
      </c>
      <c r="C1625">
        <v>53.399664299999998</v>
      </c>
      <c r="G1625" t="s">
        <v>18</v>
      </c>
      <c r="I1625" t="s">
        <v>24</v>
      </c>
    </row>
    <row r="1626" spans="1:11" x14ac:dyDescent="0.2">
      <c r="A1626">
        <v>184507800</v>
      </c>
      <c r="B1626">
        <v>-2.2396821</v>
      </c>
      <c r="C1626">
        <v>53.472432900000001</v>
      </c>
      <c r="D1626" t="s">
        <v>87</v>
      </c>
      <c r="G1626" t="s">
        <v>18</v>
      </c>
      <c r="I1626" t="s">
        <v>19</v>
      </c>
      <c r="K1626" t="s">
        <v>20</v>
      </c>
    </row>
    <row r="1627" spans="1:11" x14ac:dyDescent="0.2">
      <c r="A1627">
        <v>184507810</v>
      </c>
      <c r="B1627">
        <v>-2.2403382999999999</v>
      </c>
      <c r="C1627">
        <v>53.473154200000003</v>
      </c>
      <c r="D1627" t="s">
        <v>88</v>
      </c>
      <c r="G1627" t="s">
        <v>18</v>
      </c>
      <c r="I1627" t="s">
        <v>19</v>
      </c>
      <c r="K1627" t="s">
        <v>20</v>
      </c>
    </row>
    <row r="1628" spans="1:11" x14ac:dyDescent="0.2">
      <c r="A1628">
        <v>184507820</v>
      </c>
      <c r="B1628">
        <v>-2.2414931999999999</v>
      </c>
      <c r="C1628">
        <v>53.474584399999998</v>
      </c>
      <c r="D1628" t="s">
        <v>53</v>
      </c>
      <c r="G1628" t="s">
        <v>18</v>
      </c>
      <c r="I1628" t="s">
        <v>22</v>
      </c>
      <c r="K1628" t="s">
        <v>26</v>
      </c>
    </row>
    <row r="1629" spans="1:11" x14ac:dyDescent="0.2">
      <c r="A1629">
        <v>185847430</v>
      </c>
      <c r="B1629">
        <v>-2.2251582999999999</v>
      </c>
      <c r="C1629">
        <v>53.479162799999997</v>
      </c>
      <c r="D1629" t="s">
        <v>89</v>
      </c>
      <c r="I1629" t="s">
        <v>28</v>
      </c>
      <c r="K1629" t="s">
        <v>27</v>
      </c>
    </row>
    <row r="1630" spans="1:11" x14ac:dyDescent="0.2">
      <c r="A1630">
        <v>187297390</v>
      </c>
      <c r="B1630">
        <v>-2.2361176999999999</v>
      </c>
      <c r="C1630">
        <v>53.473271699999998</v>
      </c>
      <c r="I1630" t="s">
        <v>24</v>
      </c>
    </row>
    <row r="1631" spans="1:11" x14ac:dyDescent="0.2">
      <c r="A1631">
        <v>187372880</v>
      </c>
      <c r="B1631">
        <v>-2.2389269999999999</v>
      </c>
      <c r="C1631">
        <v>53.479956600000001</v>
      </c>
      <c r="D1631" t="s">
        <v>90</v>
      </c>
      <c r="G1631" t="s">
        <v>18</v>
      </c>
      <c r="I1631" t="s">
        <v>40</v>
      </c>
      <c r="K1631" t="s">
        <v>20</v>
      </c>
    </row>
    <row r="1632" spans="1:11" x14ac:dyDescent="0.2">
      <c r="A1632">
        <v>187373200</v>
      </c>
      <c r="B1632">
        <v>-2.2373623</v>
      </c>
      <c r="C1632">
        <v>53.477092900000002</v>
      </c>
      <c r="D1632" t="s">
        <v>72</v>
      </c>
      <c r="G1632" t="s">
        <v>18</v>
      </c>
      <c r="I1632" t="s">
        <v>19</v>
      </c>
      <c r="K1632" t="s">
        <v>20</v>
      </c>
    </row>
    <row r="1633" spans="1:11" x14ac:dyDescent="0.2">
      <c r="A1633">
        <v>187373210</v>
      </c>
      <c r="B1633">
        <v>-2.2363095</v>
      </c>
      <c r="C1633">
        <v>53.477721199999998</v>
      </c>
      <c r="D1633" t="s">
        <v>54</v>
      </c>
      <c r="G1633" t="s">
        <v>18</v>
      </c>
      <c r="I1633" t="s">
        <v>19</v>
      </c>
      <c r="K1633" t="s">
        <v>20</v>
      </c>
    </row>
    <row r="1634" spans="1:11" x14ac:dyDescent="0.2">
      <c r="A1634">
        <v>187813120</v>
      </c>
      <c r="B1634">
        <v>-2.2405216000000001</v>
      </c>
      <c r="C1634">
        <v>53.473949900000001</v>
      </c>
      <c r="D1634" t="s">
        <v>67</v>
      </c>
      <c r="G1634" t="s">
        <v>18</v>
      </c>
      <c r="I1634" t="s">
        <v>30</v>
      </c>
      <c r="K1634" t="s">
        <v>20</v>
      </c>
    </row>
    <row r="1635" spans="1:11" x14ac:dyDescent="0.2">
      <c r="A1635">
        <v>187813150</v>
      </c>
      <c r="B1635">
        <v>-2.2401835000000001</v>
      </c>
      <c r="C1635">
        <v>53.473587600000002</v>
      </c>
      <c r="D1635" t="s">
        <v>66</v>
      </c>
      <c r="G1635" t="s">
        <v>18</v>
      </c>
      <c r="I1635" t="s">
        <v>30</v>
      </c>
      <c r="K1635" t="s">
        <v>20</v>
      </c>
    </row>
    <row r="1636" spans="1:11" x14ac:dyDescent="0.2">
      <c r="A1636">
        <v>188661160</v>
      </c>
      <c r="B1636">
        <v>-2.2344335000000002</v>
      </c>
      <c r="C1636">
        <v>53.467994900000001</v>
      </c>
      <c r="I1636" t="s">
        <v>24</v>
      </c>
    </row>
    <row r="1637" spans="1:11" x14ac:dyDescent="0.2">
      <c r="A1637">
        <v>193944000</v>
      </c>
      <c r="B1637">
        <v>-2.2348938</v>
      </c>
      <c r="C1637">
        <v>53.4738088</v>
      </c>
      <c r="H1637" t="s">
        <v>34</v>
      </c>
      <c r="I1637" t="s">
        <v>24</v>
      </c>
    </row>
    <row r="1638" spans="1:11" x14ac:dyDescent="0.2">
      <c r="A1638">
        <v>196377620</v>
      </c>
      <c r="B1638">
        <v>-2.2368036999999998</v>
      </c>
      <c r="C1638">
        <v>53.4786438</v>
      </c>
      <c r="D1638" t="s">
        <v>91</v>
      </c>
      <c r="G1638" t="s">
        <v>18</v>
      </c>
      <c r="I1638" t="s">
        <v>19</v>
      </c>
      <c r="K1638" t="s">
        <v>20</v>
      </c>
    </row>
    <row r="1639" spans="1:11" x14ac:dyDescent="0.2">
      <c r="A1639">
        <v>196377630</v>
      </c>
      <c r="B1639">
        <v>-2.2371533000000001</v>
      </c>
      <c r="C1639">
        <v>53.478847600000002</v>
      </c>
      <c r="D1639" t="s">
        <v>69</v>
      </c>
      <c r="G1639" t="s">
        <v>18</v>
      </c>
      <c r="I1639" t="s">
        <v>19</v>
      </c>
      <c r="K1639" t="s">
        <v>20</v>
      </c>
    </row>
    <row r="1640" spans="1:11" x14ac:dyDescent="0.2">
      <c r="A1640">
        <v>197713160</v>
      </c>
      <c r="B1640">
        <v>-2.2366666999999998</v>
      </c>
      <c r="C1640">
        <v>53.477914400000003</v>
      </c>
      <c r="D1640" t="s">
        <v>92</v>
      </c>
      <c r="G1640" t="s">
        <v>18</v>
      </c>
      <c r="I1640" t="s">
        <v>19</v>
      </c>
      <c r="K1640" t="s">
        <v>20</v>
      </c>
    </row>
    <row r="1641" spans="1:11" x14ac:dyDescent="0.2">
      <c r="A1641">
        <v>197713160</v>
      </c>
      <c r="B1641">
        <v>-2.2377633000000001</v>
      </c>
      <c r="C1641">
        <v>53.4790536</v>
      </c>
      <c r="D1641" t="s">
        <v>82</v>
      </c>
      <c r="G1641" t="s">
        <v>18</v>
      </c>
      <c r="I1641" t="s">
        <v>30</v>
      </c>
      <c r="K1641" t="s">
        <v>20</v>
      </c>
    </row>
    <row r="1642" spans="1:11" x14ac:dyDescent="0.2">
      <c r="A1642">
        <v>197713170</v>
      </c>
      <c r="B1642">
        <v>-2.2381403999999998</v>
      </c>
      <c r="C1642">
        <v>53.476981299999998</v>
      </c>
      <c r="D1642" t="s">
        <v>92</v>
      </c>
      <c r="G1642" t="s">
        <v>18</v>
      </c>
      <c r="I1642" t="s">
        <v>19</v>
      </c>
      <c r="K1642" t="s">
        <v>20</v>
      </c>
    </row>
    <row r="1643" spans="1:11" x14ac:dyDescent="0.2">
      <c r="A1643">
        <v>200744440</v>
      </c>
      <c r="B1643">
        <v>-2.236246</v>
      </c>
      <c r="C1643">
        <v>53.479992099999997</v>
      </c>
      <c r="D1643" t="s">
        <v>82</v>
      </c>
      <c r="G1643" t="s">
        <v>18</v>
      </c>
      <c r="I1643" t="s">
        <v>30</v>
      </c>
      <c r="K1643" t="s">
        <v>20</v>
      </c>
    </row>
    <row r="1644" spans="1:11" x14ac:dyDescent="0.2">
      <c r="A1644">
        <v>207641020</v>
      </c>
      <c r="B1644">
        <v>-2.2419307000000002</v>
      </c>
      <c r="C1644">
        <v>53.474981200000002</v>
      </c>
      <c r="H1644" t="s">
        <v>33</v>
      </c>
      <c r="I1644" t="s">
        <v>24</v>
      </c>
    </row>
    <row r="1645" spans="1:11" x14ac:dyDescent="0.2">
      <c r="A1645">
        <v>215361320</v>
      </c>
      <c r="B1645">
        <v>-2.2799803999999999</v>
      </c>
      <c r="C1645">
        <v>53.374634700000001</v>
      </c>
      <c r="D1645" t="s">
        <v>93</v>
      </c>
      <c r="I1645" t="s">
        <v>41</v>
      </c>
      <c r="K1645" t="s">
        <v>20</v>
      </c>
    </row>
    <row r="1646" spans="1:11" x14ac:dyDescent="0.2">
      <c r="A1646">
        <v>215668330</v>
      </c>
      <c r="B1646">
        <v>-2.2400901000000002</v>
      </c>
      <c r="C1646">
        <v>53.473472399999999</v>
      </c>
      <c r="D1646" t="s">
        <v>66</v>
      </c>
      <c r="G1646" t="s">
        <v>18</v>
      </c>
      <c r="I1646" t="s">
        <v>30</v>
      </c>
      <c r="K1646" t="s">
        <v>20</v>
      </c>
    </row>
    <row r="1647" spans="1:11" x14ac:dyDescent="0.2">
      <c r="A1647">
        <v>215668330</v>
      </c>
      <c r="B1647">
        <v>-2.2365439999999999</v>
      </c>
      <c r="C1647">
        <v>53.476007600000003</v>
      </c>
      <c r="D1647" t="s">
        <v>76</v>
      </c>
      <c r="G1647" t="s">
        <v>18</v>
      </c>
      <c r="I1647" t="s">
        <v>22</v>
      </c>
      <c r="K1647" t="s">
        <v>20</v>
      </c>
    </row>
    <row r="1648" spans="1:11" x14ac:dyDescent="0.2">
      <c r="A1648">
        <v>223053000</v>
      </c>
      <c r="B1648">
        <v>-2.2217970999999999</v>
      </c>
      <c r="C1648">
        <v>53.413662700000003</v>
      </c>
      <c r="I1648" t="s">
        <v>24</v>
      </c>
    </row>
    <row r="1649" spans="1:11" x14ac:dyDescent="0.2">
      <c r="A1649">
        <v>223053000</v>
      </c>
      <c r="B1649">
        <v>-2.2163632</v>
      </c>
      <c r="C1649">
        <v>53.411892799999997</v>
      </c>
      <c r="I1649" t="s">
        <v>24</v>
      </c>
    </row>
    <row r="1650" spans="1:11" x14ac:dyDescent="0.2">
      <c r="A1650">
        <v>223053000</v>
      </c>
      <c r="B1650">
        <v>-2.2186381000000002</v>
      </c>
      <c r="C1650">
        <v>53.412721900000001</v>
      </c>
      <c r="I1650" t="s">
        <v>24</v>
      </c>
    </row>
    <row r="1651" spans="1:11" x14ac:dyDescent="0.2">
      <c r="A1651">
        <v>223053050</v>
      </c>
      <c r="B1651">
        <v>-2.2180933999999999</v>
      </c>
      <c r="C1651">
        <v>53.412203400000003</v>
      </c>
      <c r="I1651" t="s">
        <v>24</v>
      </c>
    </row>
    <row r="1652" spans="1:11" x14ac:dyDescent="0.2">
      <c r="A1652">
        <v>224129760</v>
      </c>
      <c r="B1652">
        <v>-2.2440601999999998</v>
      </c>
      <c r="C1652">
        <v>53.468359700000001</v>
      </c>
      <c r="G1652" t="s">
        <v>29</v>
      </c>
      <c r="I1652" t="s">
        <v>42</v>
      </c>
      <c r="K1652" t="s">
        <v>27</v>
      </c>
    </row>
    <row r="1653" spans="1:11" x14ac:dyDescent="0.2">
      <c r="A1653">
        <v>225710220</v>
      </c>
      <c r="B1653">
        <v>-2.2136990000000001</v>
      </c>
      <c r="C1653">
        <v>53.471304400000001</v>
      </c>
      <c r="I1653" t="s">
        <v>24</v>
      </c>
    </row>
    <row r="1654" spans="1:11" x14ac:dyDescent="0.2">
      <c r="A1654">
        <v>225710220</v>
      </c>
      <c r="B1654">
        <v>-2.2138144</v>
      </c>
      <c r="C1654">
        <v>53.471467199999999</v>
      </c>
      <c r="I1654" t="s">
        <v>24</v>
      </c>
    </row>
    <row r="1655" spans="1:11" x14ac:dyDescent="0.2">
      <c r="A1655">
        <v>237786890</v>
      </c>
      <c r="B1655">
        <v>-2.2204812999999999</v>
      </c>
      <c r="C1655">
        <v>53.408448200000002</v>
      </c>
      <c r="I1655" t="s">
        <v>24</v>
      </c>
    </row>
    <row r="1656" spans="1:11" x14ac:dyDescent="0.2">
      <c r="A1656">
        <v>237786890</v>
      </c>
      <c r="B1656">
        <v>-2.2199767000000001</v>
      </c>
      <c r="C1656">
        <v>53.408602000000002</v>
      </c>
      <c r="I1656" t="s">
        <v>24</v>
      </c>
    </row>
    <row r="1657" spans="1:11" x14ac:dyDescent="0.2">
      <c r="A1657">
        <v>237786890</v>
      </c>
      <c r="B1657">
        <v>-2.2208486000000001</v>
      </c>
      <c r="C1657">
        <v>53.408738999999997</v>
      </c>
      <c r="I1657" t="s">
        <v>24</v>
      </c>
    </row>
    <row r="1658" spans="1:11" x14ac:dyDescent="0.2">
      <c r="A1658">
        <v>247329020</v>
      </c>
      <c r="B1658">
        <v>-2.2389239999999999</v>
      </c>
      <c r="C1658">
        <v>53.477362100000001</v>
      </c>
      <c r="D1658" t="s">
        <v>56</v>
      </c>
      <c r="G1658" t="s">
        <v>18</v>
      </c>
      <c r="I1658" t="s">
        <v>28</v>
      </c>
      <c r="K1658" t="s">
        <v>20</v>
      </c>
    </row>
    <row r="1659" spans="1:11" x14ac:dyDescent="0.2">
      <c r="A1659">
        <v>248215540</v>
      </c>
      <c r="B1659">
        <v>-2.241028</v>
      </c>
      <c r="C1659">
        <v>53.4769863</v>
      </c>
      <c r="D1659" t="s">
        <v>82</v>
      </c>
      <c r="G1659" t="s">
        <v>18</v>
      </c>
      <c r="I1659" t="s">
        <v>30</v>
      </c>
      <c r="K1659" t="s">
        <v>20</v>
      </c>
    </row>
    <row r="1660" spans="1:11" x14ac:dyDescent="0.2">
      <c r="A1660">
        <v>248429450</v>
      </c>
      <c r="B1660">
        <v>-2.2357805000000002</v>
      </c>
      <c r="C1660">
        <v>53.476333099999998</v>
      </c>
      <c r="G1660" t="s">
        <v>25</v>
      </c>
      <c r="H1660" t="s">
        <v>33</v>
      </c>
      <c r="I1660" t="s">
        <v>24</v>
      </c>
    </row>
    <row r="1661" spans="1:11" x14ac:dyDescent="0.2">
      <c r="A1661">
        <v>249112960</v>
      </c>
      <c r="B1661">
        <v>-2.2375820000000002</v>
      </c>
      <c r="C1661">
        <v>53.479306899999997</v>
      </c>
      <c r="D1661" t="s">
        <v>90</v>
      </c>
      <c r="G1661" t="s">
        <v>18</v>
      </c>
      <c r="I1661" t="s">
        <v>40</v>
      </c>
      <c r="K1661" t="s">
        <v>20</v>
      </c>
    </row>
    <row r="1662" spans="1:11" x14ac:dyDescent="0.2">
      <c r="A1662">
        <v>249112970</v>
      </c>
      <c r="B1662">
        <v>-2.2379631999999998</v>
      </c>
      <c r="C1662">
        <v>53.476373100000004</v>
      </c>
      <c r="D1662" t="s">
        <v>55</v>
      </c>
      <c r="G1662" t="s">
        <v>29</v>
      </c>
      <c r="I1662" t="s">
        <v>38</v>
      </c>
      <c r="K1662" t="s">
        <v>20</v>
      </c>
    </row>
    <row r="1663" spans="1:11" x14ac:dyDescent="0.2">
      <c r="A1663">
        <v>249112980</v>
      </c>
      <c r="B1663">
        <v>-2.2376469000000001</v>
      </c>
      <c r="C1663">
        <v>53.479275299999998</v>
      </c>
      <c r="D1663" t="s">
        <v>90</v>
      </c>
      <c r="G1663" t="s">
        <v>18</v>
      </c>
      <c r="I1663" t="s">
        <v>40</v>
      </c>
      <c r="K1663" t="s">
        <v>20</v>
      </c>
    </row>
    <row r="1664" spans="1:11" x14ac:dyDescent="0.2">
      <c r="A1664">
        <v>249112990</v>
      </c>
      <c r="B1664">
        <v>-2.2360329999999999</v>
      </c>
      <c r="C1664">
        <v>53.476341900000001</v>
      </c>
      <c r="D1664" t="s">
        <v>72</v>
      </c>
      <c r="G1664" t="s">
        <v>18</v>
      </c>
      <c r="I1664" t="s">
        <v>19</v>
      </c>
      <c r="K1664" t="s">
        <v>20</v>
      </c>
    </row>
    <row r="1665" spans="1:11" x14ac:dyDescent="0.2">
      <c r="A1665">
        <v>250129520</v>
      </c>
      <c r="B1665">
        <v>-2.2339242000000001</v>
      </c>
      <c r="C1665">
        <v>53.477785500000003</v>
      </c>
      <c r="D1665" t="s">
        <v>62</v>
      </c>
      <c r="G1665" t="s">
        <v>18</v>
      </c>
      <c r="I1665" t="s">
        <v>30</v>
      </c>
      <c r="K1665" t="s">
        <v>20</v>
      </c>
    </row>
    <row r="1666" spans="1:11" x14ac:dyDescent="0.2">
      <c r="A1666">
        <v>250129520</v>
      </c>
      <c r="B1666">
        <v>-2.2381451000000001</v>
      </c>
      <c r="C1666">
        <v>53.478777000000001</v>
      </c>
      <c r="D1666" t="s">
        <v>82</v>
      </c>
      <c r="G1666" t="s">
        <v>18</v>
      </c>
      <c r="I1666" t="s">
        <v>30</v>
      </c>
      <c r="K1666" t="s">
        <v>20</v>
      </c>
    </row>
    <row r="1667" spans="1:11" x14ac:dyDescent="0.2">
      <c r="A1667">
        <v>250129530</v>
      </c>
      <c r="B1667">
        <v>-2.2371515999999998</v>
      </c>
      <c r="C1667">
        <v>53.479495300000004</v>
      </c>
      <c r="D1667" t="s">
        <v>82</v>
      </c>
      <c r="G1667" t="s">
        <v>18</v>
      </c>
      <c r="I1667" t="s">
        <v>30</v>
      </c>
      <c r="K1667" t="s">
        <v>20</v>
      </c>
    </row>
    <row r="1668" spans="1:11" x14ac:dyDescent="0.2">
      <c r="A1668">
        <v>250134160</v>
      </c>
      <c r="B1668">
        <v>-2.2425868000000002</v>
      </c>
      <c r="C1668">
        <v>53.4762013</v>
      </c>
      <c r="D1668" t="s">
        <v>67</v>
      </c>
      <c r="G1668" t="s">
        <v>18</v>
      </c>
      <c r="I1668" t="s">
        <v>30</v>
      </c>
      <c r="K1668" t="s">
        <v>20</v>
      </c>
    </row>
    <row r="1669" spans="1:11" x14ac:dyDescent="0.2">
      <c r="A1669">
        <v>250277050</v>
      </c>
      <c r="B1669">
        <v>-2.2411924999999999</v>
      </c>
      <c r="C1669">
        <v>53.482990899999997</v>
      </c>
      <c r="I1669" t="s">
        <v>24</v>
      </c>
    </row>
    <row r="1670" spans="1:11" x14ac:dyDescent="0.2">
      <c r="A1670">
        <v>250277050</v>
      </c>
      <c r="B1670">
        <v>-2.2421880000000001</v>
      </c>
      <c r="C1670">
        <v>53.483992899999997</v>
      </c>
      <c r="H1670" t="s">
        <v>34</v>
      </c>
      <c r="I1670" t="s">
        <v>24</v>
      </c>
    </row>
    <row r="1671" spans="1:11" x14ac:dyDescent="0.2">
      <c r="A1671">
        <v>252147380</v>
      </c>
      <c r="B1671">
        <v>-2.2207921000000002</v>
      </c>
      <c r="C1671">
        <v>53.4087216</v>
      </c>
      <c r="I1671" t="s">
        <v>24</v>
      </c>
    </row>
    <row r="1672" spans="1:11" x14ac:dyDescent="0.2">
      <c r="A1672">
        <v>252154190</v>
      </c>
      <c r="B1672">
        <v>-2.2183665000000001</v>
      </c>
      <c r="C1672">
        <v>53.405692000000002</v>
      </c>
      <c r="I1672" t="s">
        <v>24</v>
      </c>
    </row>
    <row r="1673" spans="1:11" x14ac:dyDescent="0.2">
      <c r="A1673">
        <v>254839440</v>
      </c>
      <c r="B1673">
        <v>-2.2511116000000002</v>
      </c>
      <c r="C1673">
        <v>53.474187399999998</v>
      </c>
      <c r="I1673" t="s">
        <v>24</v>
      </c>
    </row>
    <row r="1674" spans="1:11" x14ac:dyDescent="0.2">
      <c r="A1674">
        <v>259656460</v>
      </c>
      <c r="B1674">
        <v>-2.2768814000000002</v>
      </c>
      <c r="C1674">
        <v>53.381215699999998</v>
      </c>
      <c r="I1674" t="s">
        <v>24</v>
      </c>
    </row>
    <row r="1675" spans="1:11" x14ac:dyDescent="0.2">
      <c r="A1675">
        <v>275734460</v>
      </c>
      <c r="B1675">
        <v>-2.2499193000000002</v>
      </c>
      <c r="C1675">
        <v>53.480059900000001</v>
      </c>
      <c r="I1675" t="s">
        <v>24</v>
      </c>
    </row>
    <row r="1676" spans="1:11" x14ac:dyDescent="0.2">
      <c r="A1676">
        <v>281161270</v>
      </c>
      <c r="B1676">
        <v>-2.2173734999999999</v>
      </c>
      <c r="C1676">
        <v>53.456578499999999</v>
      </c>
      <c r="I1676" t="s">
        <v>24</v>
      </c>
    </row>
    <row r="1677" spans="1:11" x14ac:dyDescent="0.2">
      <c r="A1677">
        <v>281161280</v>
      </c>
      <c r="B1677">
        <v>-2.2178479000000002</v>
      </c>
      <c r="C1677">
        <v>53.456678500000002</v>
      </c>
      <c r="G1677" t="s">
        <v>29</v>
      </c>
      <c r="I1677" t="s">
        <v>24</v>
      </c>
    </row>
    <row r="1678" spans="1:11" x14ac:dyDescent="0.2">
      <c r="A1678">
        <v>281204900</v>
      </c>
      <c r="B1678">
        <v>-2.2161515000000001</v>
      </c>
      <c r="C1678">
        <v>53.4557067</v>
      </c>
      <c r="G1678" t="s">
        <v>29</v>
      </c>
      <c r="I1678" t="s">
        <v>24</v>
      </c>
    </row>
    <row r="1679" spans="1:11" x14ac:dyDescent="0.2">
      <c r="A1679">
        <v>281204920</v>
      </c>
      <c r="B1679">
        <v>-2.2160183</v>
      </c>
      <c r="C1679">
        <v>53.455571999999997</v>
      </c>
      <c r="G1679" t="s">
        <v>29</v>
      </c>
      <c r="I1679" t="s">
        <v>24</v>
      </c>
    </row>
    <row r="1680" spans="1:11" x14ac:dyDescent="0.2">
      <c r="A1680">
        <v>284930020</v>
      </c>
      <c r="B1680">
        <v>-2.2485466999999999</v>
      </c>
      <c r="C1680">
        <v>53.474433500000004</v>
      </c>
      <c r="H1680" t="s">
        <v>33</v>
      </c>
      <c r="I1680" t="s">
        <v>24</v>
      </c>
    </row>
    <row r="1681" spans="1:11" x14ac:dyDescent="0.2">
      <c r="A1681">
        <v>286595290</v>
      </c>
      <c r="B1681">
        <v>-2.2779167</v>
      </c>
      <c r="C1681">
        <v>53.415148799999997</v>
      </c>
      <c r="I1681" t="s">
        <v>24</v>
      </c>
    </row>
    <row r="1682" spans="1:11" x14ac:dyDescent="0.2">
      <c r="A1682">
        <v>286595300</v>
      </c>
      <c r="B1682">
        <v>-2.2794270999999999</v>
      </c>
      <c r="C1682">
        <v>53.414675500000001</v>
      </c>
      <c r="I1682" t="s">
        <v>24</v>
      </c>
    </row>
    <row r="1683" spans="1:11" x14ac:dyDescent="0.2">
      <c r="A1683">
        <v>286595320</v>
      </c>
      <c r="B1683">
        <v>-2.2791453000000002</v>
      </c>
      <c r="C1683">
        <v>53.415378400000002</v>
      </c>
      <c r="I1683" t="s">
        <v>24</v>
      </c>
    </row>
    <row r="1684" spans="1:11" x14ac:dyDescent="0.2">
      <c r="A1684">
        <v>288192490</v>
      </c>
      <c r="B1684">
        <v>-2.2281043999999999</v>
      </c>
      <c r="C1684">
        <v>53.479588499999998</v>
      </c>
      <c r="I1684" t="s">
        <v>24</v>
      </c>
    </row>
    <row r="1685" spans="1:11" x14ac:dyDescent="0.2">
      <c r="A1685">
        <v>288194190</v>
      </c>
      <c r="B1685">
        <v>-2.2297644999999999</v>
      </c>
      <c r="C1685">
        <v>53.480709900000001</v>
      </c>
      <c r="I1685" t="s">
        <v>24</v>
      </c>
    </row>
    <row r="1686" spans="1:11" x14ac:dyDescent="0.2">
      <c r="A1686">
        <v>292631570</v>
      </c>
      <c r="B1686">
        <v>-2.2644232999999998</v>
      </c>
      <c r="C1686">
        <v>53.470698200000001</v>
      </c>
      <c r="I1686" t="s">
        <v>24</v>
      </c>
    </row>
    <row r="1687" spans="1:11" x14ac:dyDescent="0.2">
      <c r="A1687">
        <v>300113810</v>
      </c>
      <c r="B1687">
        <v>-2.286016</v>
      </c>
      <c r="C1687">
        <v>53.369941599999997</v>
      </c>
      <c r="D1687" t="s">
        <v>94</v>
      </c>
      <c r="G1687" t="s">
        <v>29</v>
      </c>
      <c r="I1687" t="s">
        <v>19</v>
      </c>
      <c r="K1687" t="s">
        <v>20</v>
      </c>
    </row>
    <row r="1688" spans="1:11" x14ac:dyDescent="0.2">
      <c r="A1688">
        <v>300113810</v>
      </c>
      <c r="B1688">
        <v>-2.2836514999999999</v>
      </c>
      <c r="C1688">
        <v>53.369063300000001</v>
      </c>
      <c r="D1688" t="s">
        <v>61</v>
      </c>
      <c r="G1688" t="s">
        <v>29</v>
      </c>
      <c r="I1688" t="s">
        <v>19</v>
      </c>
      <c r="K1688" t="s">
        <v>26</v>
      </c>
    </row>
    <row r="1689" spans="1:11" x14ac:dyDescent="0.2">
      <c r="A1689">
        <v>302505980</v>
      </c>
      <c r="B1689">
        <v>-2.1979622000000001</v>
      </c>
      <c r="C1689">
        <v>53.486226899999998</v>
      </c>
      <c r="I1689" t="s">
        <v>24</v>
      </c>
    </row>
    <row r="1690" spans="1:11" x14ac:dyDescent="0.2">
      <c r="A1690">
        <v>310665190</v>
      </c>
      <c r="B1690">
        <v>-2.2760117000000002</v>
      </c>
      <c r="C1690">
        <v>53.386250099999998</v>
      </c>
      <c r="I1690" t="s">
        <v>24</v>
      </c>
    </row>
    <row r="1691" spans="1:11" x14ac:dyDescent="0.2">
      <c r="A1691">
        <v>310931060</v>
      </c>
      <c r="B1691">
        <v>-2.2620110000000002</v>
      </c>
      <c r="C1691">
        <v>53.4365709</v>
      </c>
      <c r="I1691" t="s">
        <v>24</v>
      </c>
    </row>
    <row r="1692" spans="1:11" x14ac:dyDescent="0.2">
      <c r="A1692">
        <v>310931290</v>
      </c>
      <c r="B1692">
        <v>-2.2488146000000002</v>
      </c>
      <c r="C1692">
        <v>53.4831292</v>
      </c>
      <c r="I1692" t="s">
        <v>24</v>
      </c>
    </row>
    <row r="1693" spans="1:11" x14ac:dyDescent="0.2">
      <c r="A1693">
        <v>312948600</v>
      </c>
      <c r="B1693">
        <v>-2.2242169000000001</v>
      </c>
      <c r="C1693">
        <v>53.402435199999999</v>
      </c>
      <c r="I1693" t="s">
        <v>24</v>
      </c>
    </row>
    <row r="1694" spans="1:11" x14ac:dyDescent="0.2">
      <c r="A1694">
        <v>321166930</v>
      </c>
      <c r="B1694">
        <v>-2.2352476000000001</v>
      </c>
      <c r="C1694">
        <v>53.489733200000003</v>
      </c>
      <c r="I1694" t="s">
        <v>24</v>
      </c>
    </row>
    <row r="1695" spans="1:11" x14ac:dyDescent="0.2">
      <c r="A1695">
        <v>325256240</v>
      </c>
      <c r="B1695">
        <v>-2.1945063</v>
      </c>
      <c r="C1695">
        <v>53.471866599999998</v>
      </c>
      <c r="I1695" t="s">
        <v>24</v>
      </c>
    </row>
    <row r="1696" spans="1:11" x14ac:dyDescent="0.2">
      <c r="A1696">
        <v>325256250</v>
      </c>
      <c r="B1696">
        <v>-2.1942827</v>
      </c>
      <c r="C1696">
        <v>53.471713100000002</v>
      </c>
      <c r="I1696" t="s">
        <v>24</v>
      </c>
    </row>
    <row r="1697" spans="1:11" x14ac:dyDescent="0.2">
      <c r="A1697">
        <v>325256250</v>
      </c>
      <c r="B1697">
        <v>-2.1945127000000002</v>
      </c>
      <c r="C1697">
        <v>53.471751699999999</v>
      </c>
      <c r="I1697" t="s">
        <v>24</v>
      </c>
    </row>
    <row r="1698" spans="1:11" x14ac:dyDescent="0.2">
      <c r="A1698">
        <v>332554650</v>
      </c>
      <c r="B1698">
        <v>-2.2490288000000001</v>
      </c>
      <c r="C1698">
        <v>53.474489499999997</v>
      </c>
      <c r="H1698" t="s">
        <v>33</v>
      </c>
      <c r="I1698" t="s">
        <v>24</v>
      </c>
    </row>
    <row r="1699" spans="1:11" x14ac:dyDescent="0.2">
      <c r="A1699">
        <v>333255620</v>
      </c>
      <c r="B1699">
        <v>-2.2360788999999999</v>
      </c>
      <c r="C1699">
        <v>53.489327600000003</v>
      </c>
      <c r="D1699" t="s">
        <v>95</v>
      </c>
      <c r="I1699" t="s">
        <v>24</v>
      </c>
    </row>
    <row r="1700" spans="1:11" x14ac:dyDescent="0.2">
      <c r="A1700">
        <v>333481010</v>
      </c>
      <c r="B1700">
        <v>-2.2560606000000001</v>
      </c>
      <c r="C1700">
        <v>53.477305399999999</v>
      </c>
      <c r="I1700" t="s">
        <v>24</v>
      </c>
    </row>
    <row r="1701" spans="1:11" x14ac:dyDescent="0.2">
      <c r="A1701">
        <v>347090600</v>
      </c>
      <c r="B1701">
        <v>-2.2462403000000002</v>
      </c>
      <c r="C1701">
        <v>53.476795799999998</v>
      </c>
      <c r="H1701" t="s">
        <v>33</v>
      </c>
      <c r="I1701" t="s">
        <v>24</v>
      </c>
    </row>
    <row r="1702" spans="1:11" x14ac:dyDescent="0.2">
      <c r="A1702">
        <v>347090600</v>
      </c>
      <c r="B1702">
        <v>-2.2460562999999998</v>
      </c>
      <c r="C1702">
        <v>53.476664100000001</v>
      </c>
      <c r="H1702" t="s">
        <v>33</v>
      </c>
      <c r="I1702" t="s">
        <v>24</v>
      </c>
    </row>
    <row r="1703" spans="1:11" x14ac:dyDescent="0.2">
      <c r="A1703">
        <v>353071430</v>
      </c>
      <c r="B1703">
        <v>-2.2425613000000002</v>
      </c>
      <c r="C1703">
        <v>53.484059799999997</v>
      </c>
      <c r="H1703" t="s">
        <v>34</v>
      </c>
      <c r="I1703" t="s">
        <v>24</v>
      </c>
    </row>
    <row r="1704" spans="1:11" x14ac:dyDescent="0.2">
      <c r="A1704">
        <v>353502280</v>
      </c>
      <c r="B1704">
        <v>-2.2427098000000001</v>
      </c>
      <c r="C1704">
        <v>53.486867500000002</v>
      </c>
      <c r="I1704" t="s">
        <v>24</v>
      </c>
    </row>
    <row r="1705" spans="1:11" x14ac:dyDescent="0.2">
      <c r="A1705">
        <v>353502280</v>
      </c>
      <c r="B1705">
        <v>-2.2425700000000002</v>
      </c>
      <c r="C1705">
        <v>53.486933200000003</v>
      </c>
      <c r="I1705" t="s">
        <v>24</v>
      </c>
    </row>
    <row r="1706" spans="1:11" x14ac:dyDescent="0.2">
      <c r="A1706">
        <v>354356390</v>
      </c>
      <c r="B1706">
        <v>-2.2440967999999999</v>
      </c>
      <c r="C1706">
        <v>53.487115199999998</v>
      </c>
      <c r="I1706" t="s">
        <v>24</v>
      </c>
    </row>
    <row r="1707" spans="1:11" x14ac:dyDescent="0.2">
      <c r="A1707">
        <v>358971690</v>
      </c>
      <c r="B1707">
        <v>-2.2044169999999998</v>
      </c>
      <c r="C1707">
        <v>53.517770499999997</v>
      </c>
      <c r="I1707" t="s">
        <v>24</v>
      </c>
    </row>
    <row r="1708" spans="1:11" x14ac:dyDescent="0.2">
      <c r="A1708">
        <v>359368920</v>
      </c>
      <c r="B1708">
        <v>-2.1726599000000002</v>
      </c>
      <c r="C1708">
        <v>53.524427899999999</v>
      </c>
      <c r="D1708" t="s">
        <v>96</v>
      </c>
      <c r="I1708" t="s">
        <v>23</v>
      </c>
      <c r="K1708" t="s">
        <v>20</v>
      </c>
    </row>
    <row r="1709" spans="1:11" x14ac:dyDescent="0.2">
      <c r="A1709">
        <v>359377440</v>
      </c>
      <c r="B1709">
        <v>-2.1879618999999999</v>
      </c>
      <c r="C1709">
        <v>53.527403399999997</v>
      </c>
      <c r="I1709" t="s">
        <v>21</v>
      </c>
      <c r="K1709" t="s">
        <v>26</v>
      </c>
    </row>
    <row r="1710" spans="1:11" x14ac:dyDescent="0.2">
      <c r="A1710">
        <v>362634480</v>
      </c>
      <c r="B1710">
        <v>-2.2069852000000001</v>
      </c>
      <c r="C1710">
        <v>53.519940200000001</v>
      </c>
      <c r="I1710" t="s">
        <v>24</v>
      </c>
    </row>
    <row r="1711" spans="1:11" x14ac:dyDescent="0.2">
      <c r="A1711">
        <v>362640080</v>
      </c>
      <c r="B1711">
        <v>-2.2038790000000001</v>
      </c>
      <c r="C1711">
        <v>53.519057500000002</v>
      </c>
      <c r="I1711" t="s">
        <v>24</v>
      </c>
    </row>
    <row r="1712" spans="1:11" x14ac:dyDescent="0.2">
      <c r="A1712">
        <v>363735800</v>
      </c>
      <c r="B1712">
        <v>-2.2417604</v>
      </c>
      <c r="C1712">
        <v>53.478839100000002</v>
      </c>
      <c r="I1712" t="s">
        <v>24</v>
      </c>
    </row>
    <row r="1713" spans="1:11" x14ac:dyDescent="0.2">
      <c r="A1713">
        <v>366514550</v>
      </c>
      <c r="B1713">
        <v>-2.2476943999999999</v>
      </c>
      <c r="C1713">
        <v>53.4528435</v>
      </c>
      <c r="I1713" t="s">
        <v>24</v>
      </c>
    </row>
    <row r="1714" spans="1:11" x14ac:dyDescent="0.2">
      <c r="A1714">
        <v>373395490</v>
      </c>
      <c r="B1714">
        <v>-2.2568058999999998</v>
      </c>
      <c r="C1714">
        <v>53.474223500000001</v>
      </c>
      <c r="I1714" t="s">
        <v>24</v>
      </c>
    </row>
    <row r="1715" spans="1:11" x14ac:dyDescent="0.2">
      <c r="A1715">
        <v>373395490</v>
      </c>
      <c r="B1715">
        <v>-2.2564785000000001</v>
      </c>
      <c r="C1715">
        <v>53.474714499999997</v>
      </c>
      <c r="I1715" t="s">
        <v>24</v>
      </c>
    </row>
    <row r="1716" spans="1:11" x14ac:dyDescent="0.2">
      <c r="A1716">
        <v>378559840</v>
      </c>
      <c r="B1716">
        <v>-2.2389171999999999</v>
      </c>
      <c r="C1716">
        <v>53.486796400000003</v>
      </c>
      <c r="D1716" t="s">
        <v>97</v>
      </c>
      <c r="I1716" t="s">
        <v>24</v>
      </c>
    </row>
    <row r="1717" spans="1:11" x14ac:dyDescent="0.2">
      <c r="A1717">
        <v>378959090</v>
      </c>
      <c r="B1717">
        <v>-2.2432004999999999</v>
      </c>
      <c r="C1717">
        <v>53.476933099999997</v>
      </c>
      <c r="D1717" t="s">
        <v>67</v>
      </c>
      <c r="G1717" t="s">
        <v>18</v>
      </c>
      <c r="I1717" t="s">
        <v>30</v>
      </c>
      <c r="K1717" t="s">
        <v>20</v>
      </c>
    </row>
    <row r="1718" spans="1:11" x14ac:dyDescent="0.2">
      <c r="A1718">
        <v>378959090</v>
      </c>
      <c r="B1718">
        <v>-2.2429416999999998</v>
      </c>
      <c r="C1718">
        <v>53.476606699999998</v>
      </c>
      <c r="D1718" t="s">
        <v>67</v>
      </c>
      <c r="G1718" t="s">
        <v>18</v>
      </c>
      <c r="I1718" t="s">
        <v>30</v>
      </c>
      <c r="K1718" t="s">
        <v>20</v>
      </c>
    </row>
    <row r="1719" spans="1:11" x14ac:dyDescent="0.2">
      <c r="A1719">
        <v>380473480</v>
      </c>
      <c r="B1719">
        <v>-2.2435155999999998</v>
      </c>
      <c r="C1719">
        <v>53.470839699999999</v>
      </c>
      <c r="I1719" t="s">
        <v>24</v>
      </c>
    </row>
    <row r="1720" spans="1:11" x14ac:dyDescent="0.2">
      <c r="A1720">
        <v>380473480</v>
      </c>
      <c r="B1720">
        <v>-2.2430395999999999</v>
      </c>
      <c r="C1720">
        <v>53.471029899999998</v>
      </c>
      <c r="I1720" t="s">
        <v>24</v>
      </c>
    </row>
    <row r="1721" spans="1:11" x14ac:dyDescent="0.2">
      <c r="A1721">
        <v>383042880</v>
      </c>
      <c r="B1721">
        <v>-2.2389858</v>
      </c>
      <c r="C1721">
        <v>53.476468599999997</v>
      </c>
      <c r="D1721" t="s">
        <v>68</v>
      </c>
      <c r="G1721" t="s">
        <v>18</v>
      </c>
      <c r="I1721" t="s">
        <v>30</v>
      </c>
      <c r="K1721" t="s">
        <v>20</v>
      </c>
    </row>
    <row r="1722" spans="1:11" x14ac:dyDescent="0.2">
      <c r="A1722">
        <v>384186340</v>
      </c>
      <c r="B1722">
        <v>-2.2615701000000001</v>
      </c>
      <c r="C1722">
        <v>53.475180600000002</v>
      </c>
      <c r="I1722" t="s">
        <v>36</v>
      </c>
      <c r="K1722" t="s">
        <v>26</v>
      </c>
    </row>
    <row r="1723" spans="1:11" x14ac:dyDescent="0.2">
      <c r="A1723">
        <v>385742510</v>
      </c>
      <c r="B1723">
        <v>-2.2228124999999999</v>
      </c>
      <c r="C1723">
        <v>53.502535299999998</v>
      </c>
      <c r="I1723" t="s">
        <v>24</v>
      </c>
    </row>
    <row r="1724" spans="1:11" x14ac:dyDescent="0.2">
      <c r="A1724">
        <v>398308480</v>
      </c>
      <c r="B1724">
        <v>-2.2409712000000002</v>
      </c>
      <c r="C1724">
        <v>53.517370300000003</v>
      </c>
      <c r="I1724" t="s">
        <v>24</v>
      </c>
    </row>
    <row r="1725" spans="1:11" x14ac:dyDescent="0.2">
      <c r="A1725">
        <v>400898950</v>
      </c>
      <c r="B1725">
        <v>-2.2410595999999998</v>
      </c>
      <c r="C1725">
        <v>53.489086700000001</v>
      </c>
      <c r="I1725" t="s">
        <v>24</v>
      </c>
    </row>
    <row r="1726" spans="1:11" x14ac:dyDescent="0.2">
      <c r="A1726">
        <v>402157720</v>
      </c>
      <c r="B1726">
        <v>-2.1670188000000001</v>
      </c>
      <c r="C1726">
        <v>53.469071999999997</v>
      </c>
      <c r="I1726" t="s">
        <v>24</v>
      </c>
    </row>
    <row r="1727" spans="1:11" x14ac:dyDescent="0.2">
      <c r="A1727">
        <v>402157720</v>
      </c>
      <c r="B1727">
        <v>-2.1670022000000002</v>
      </c>
      <c r="C1727">
        <v>53.468987400000003</v>
      </c>
      <c r="I1727" t="s">
        <v>24</v>
      </c>
    </row>
    <row r="1728" spans="1:11" x14ac:dyDescent="0.2">
      <c r="A1728">
        <v>402332140</v>
      </c>
      <c r="B1728">
        <v>-2.2357151000000002</v>
      </c>
      <c r="C1728">
        <v>53.510616499999998</v>
      </c>
      <c r="I1728" t="s">
        <v>24</v>
      </c>
    </row>
    <row r="1729" spans="1:11" x14ac:dyDescent="0.2">
      <c r="A1729">
        <v>402332140</v>
      </c>
      <c r="B1729">
        <v>-2.2356739999999999</v>
      </c>
      <c r="C1729">
        <v>53.510685500000001</v>
      </c>
      <c r="I1729" t="s">
        <v>24</v>
      </c>
    </row>
    <row r="1730" spans="1:11" x14ac:dyDescent="0.2">
      <c r="A1730">
        <v>402335710</v>
      </c>
      <c r="B1730">
        <v>-2.2267964999999998</v>
      </c>
      <c r="C1730">
        <v>53.501792199999997</v>
      </c>
      <c r="I1730" t="s">
        <v>24</v>
      </c>
    </row>
    <row r="1731" spans="1:11" x14ac:dyDescent="0.2">
      <c r="A1731">
        <v>403886840</v>
      </c>
      <c r="B1731">
        <v>-2.2358308999999998</v>
      </c>
      <c r="C1731">
        <v>53.510629999999999</v>
      </c>
      <c r="I1731" t="s">
        <v>24</v>
      </c>
    </row>
    <row r="1732" spans="1:11" x14ac:dyDescent="0.2">
      <c r="A1732">
        <v>442125750</v>
      </c>
      <c r="B1732">
        <v>-2.1655188999999999</v>
      </c>
      <c r="C1732">
        <v>53.470918400000002</v>
      </c>
      <c r="I1732" t="s">
        <v>24</v>
      </c>
    </row>
    <row r="1733" spans="1:11" x14ac:dyDescent="0.2">
      <c r="A1733">
        <v>442498910</v>
      </c>
      <c r="B1733">
        <v>-2.2154750000000001</v>
      </c>
      <c r="C1733">
        <v>53.421889100000001</v>
      </c>
      <c r="H1733" t="s">
        <v>33</v>
      </c>
      <c r="I1733" t="s">
        <v>24</v>
      </c>
    </row>
    <row r="1734" spans="1:11" x14ac:dyDescent="0.2">
      <c r="A1734">
        <v>442499970</v>
      </c>
      <c r="B1734">
        <v>-2.2144325</v>
      </c>
      <c r="C1734">
        <v>53.471737300000001</v>
      </c>
      <c r="H1734" t="s">
        <v>34</v>
      </c>
      <c r="I1734" t="s">
        <v>24</v>
      </c>
    </row>
    <row r="1735" spans="1:11" x14ac:dyDescent="0.2">
      <c r="A1735">
        <v>442973060</v>
      </c>
      <c r="B1735">
        <v>-2.1571183999999999</v>
      </c>
      <c r="C1735">
        <v>53.455473900000001</v>
      </c>
      <c r="F1735">
        <v>2</v>
      </c>
      <c r="H1735" t="s">
        <v>33</v>
      </c>
      <c r="I1735" t="s">
        <v>24</v>
      </c>
    </row>
    <row r="1736" spans="1:11" x14ac:dyDescent="0.2">
      <c r="A1736">
        <v>445054870</v>
      </c>
      <c r="B1736">
        <v>-2.2476980000000002</v>
      </c>
      <c r="C1736">
        <v>53.4883904</v>
      </c>
      <c r="I1736" t="s">
        <v>24</v>
      </c>
    </row>
    <row r="1737" spans="1:11" x14ac:dyDescent="0.2">
      <c r="A1737">
        <v>445484320</v>
      </c>
      <c r="B1737">
        <v>-2.1941597000000002</v>
      </c>
      <c r="C1737">
        <v>53.480383199999999</v>
      </c>
      <c r="D1737" t="s">
        <v>98</v>
      </c>
      <c r="I1737" t="s">
        <v>21</v>
      </c>
      <c r="K1737" t="s">
        <v>26</v>
      </c>
    </row>
    <row r="1738" spans="1:11" x14ac:dyDescent="0.2">
      <c r="A1738">
        <v>445484330</v>
      </c>
      <c r="B1738">
        <v>-2.194464</v>
      </c>
      <c r="C1738">
        <v>53.481518100000002</v>
      </c>
      <c r="I1738" t="s">
        <v>24</v>
      </c>
    </row>
    <row r="1739" spans="1:11" x14ac:dyDescent="0.2">
      <c r="A1739">
        <v>445486230</v>
      </c>
      <c r="B1739">
        <v>-2.1941768000000001</v>
      </c>
      <c r="C1739">
        <v>53.480452100000001</v>
      </c>
      <c r="I1739" t="s">
        <v>24</v>
      </c>
    </row>
    <row r="1740" spans="1:11" x14ac:dyDescent="0.2">
      <c r="A1740">
        <v>445487790</v>
      </c>
      <c r="B1740">
        <v>-2.1935427999999999</v>
      </c>
      <c r="C1740">
        <v>53.480454799999997</v>
      </c>
      <c r="D1740" t="s">
        <v>98</v>
      </c>
      <c r="I1740" t="s">
        <v>21</v>
      </c>
      <c r="K1740" t="s">
        <v>26</v>
      </c>
    </row>
    <row r="1741" spans="1:11" x14ac:dyDescent="0.2">
      <c r="A1741">
        <v>447040860</v>
      </c>
      <c r="B1741">
        <v>-2.2346954999999999</v>
      </c>
      <c r="C1741">
        <v>53.479119799999999</v>
      </c>
      <c r="D1741" t="s">
        <v>62</v>
      </c>
      <c r="G1741" t="s">
        <v>18</v>
      </c>
      <c r="I1741" t="s">
        <v>30</v>
      </c>
      <c r="K1741" t="s">
        <v>20</v>
      </c>
    </row>
    <row r="1742" spans="1:11" x14ac:dyDescent="0.2">
      <c r="A1742">
        <v>448464600</v>
      </c>
      <c r="B1742">
        <v>-2.2504089</v>
      </c>
      <c r="C1742">
        <v>53.476215000000003</v>
      </c>
      <c r="D1742" t="s">
        <v>99</v>
      </c>
      <c r="H1742" t="s">
        <v>33</v>
      </c>
      <c r="I1742" t="s">
        <v>24</v>
      </c>
    </row>
    <row r="1743" spans="1:11" x14ac:dyDescent="0.2">
      <c r="A1743">
        <v>448464600</v>
      </c>
      <c r="B1743">
        <v>-2.2506078</v>
      </c>
      <c r="C1743">
        <v>53.475883400000001</v>
      </c>
      <c r="D1743" t="s">
        <v>99</v>
      </c>
      <c r="H1743" t="s">
        <v>33</v>
      </c>
      <c r="I1743" t="s">
        <v>24</v>
      </c>
    </row>
    <row r="1744" spans="1:11" x14ac:dyDescent="0.2">
      <c r="A1744">
        <v>448467750</v>
      </c>
      <c r="B1744">
        <v>-2.2498581</v>
      </c>
      <c r="C1744">
        <v>53.476974400000003</v>
      </c>
      <c r="H1744" t="s">
        <v>33</v>
      </c>
      <c r="I1744" t="s">
        <v>24</v>
      </c>
    </row>
    <row r="1745" spans="1:11" x14ac:dyDescent="0.2">
      <c r="A1745">
        <v>448484970</v>
      </c>
      <c r="B1745">
        <v>-2.2488836999999999</v>
      </c>
      <c r="C1745">
        <v>53.478066300000002</v>
      </c>
      <c r="H1745" t="s">
        <v>33</v>
      </c>
      <c r="I1745" t="s">
        <v>24</v>
      </c>
    </row>
    <row r="1746" spans="1:11" x14ac:dyDescent="0.2">
      <c r="A1746">
        <v>448494480</v>
      </c>
      <c r="B1746">
        <v>-2.2461204000000001</v>
      </c>
      <c r="C1746">
        <v>53.476106700000003</v>
      </c>
      <c r="H1746" t="s">
        <v>34</v>
      </c>
      <c r="I1746" t="s">
        <v>24</v>
      </c>
    </row>
    <row r="1747" spans="1:11" x14ac:dyDescent="0.2">
      <c r="A1747">
        <v>448494480</v>
      </c>
      <c r="B1747">
        <v>-2.2462156000000002</v>
      </c>
      <c r="C1747">
        <v>53.476033299999997</v>
      </c>
      <c r="H1747" t="s">
        <v>33</v>
      </c>
      <c r="I1747" t="s">
        <v>24</v>
      </c>
    </row>
    <row r="1748" spans="1:11" x14ac:dyDescent="0.2">
      <c r="A1748">
        <v>448494480</v>
      </c>
      <c r="B1748">
        <v>-2.2458073000000001</v>
      </c>
      <c r="C1748">
        <v>53.476274799999999</v>
      </c>
      <c r="H1748" t="s">
        <v>33</v>
      </c>
      <c r="I1748" t="s">
        <v>24</v>
      </c>
    </row>
    <row r="1749" spans="1:11" x14ac:dyDescent="0.2">
      <c r="A1749">
        <v>448494480</v>
      </c>
      <c r="B1749">
        <v>-2.2456575999999999</v>
      </c>
      <c r="C1749">
        <v>53.476382700000002</v>
      </c>
      <c r="H1749" t="s">
        <v>33</v>
      </c>
      <c r="I1749" t="s">
        <v>24</v>
      </c>
    </row>
    <row r="1750" spans="1:11" x14ac:dyDescent="0.2">
      <c r="A1750">
        <v>448647310</v>
      </c>
      <c r="B1750">
        <v>-2.2410972</v>
      </c>
      <c r="C1750">
        <v>53.517075200000001</v>
      </c>
      <c r="I1750" t="s">
        <v>24</v>
      </c>
    </row>
    <row r="1751" spans="1:11" x14ac:dyDescent="0.2">
      <c r="A1751">
        <v>448781380</v>
      </c>
      <c r="B1751">
        <v>-2.2494293000000001</v>
      </c>
      <c r="C1751">
        <v>53.477986399999999</v>
      </c>
      <c r="F1751">
        <v>7</v>
      </c>
      <c r="H1751" t="s">
        <v>33</v>
      </c>
      <c r="I1751" t="s">
        <v>24</v>
      </c>
    </row>
    <row r="1752" spans="1:11" x14ac:dyDescent="0.2">
      <c r="A1752">
        <v>448781380</v>
      </c>
      <c r="B1752">
        <v>-2.2494415999999999</v>
      </c>
      <c r="C1752">
        <v>53.4779646</v>
      </c>
      <c r="F1752">
        <v>7</v>
      </c>
      <c r="H1752" t="s">
        <v>33</v>
      </c>
      <c r="I1752" t="s">
        <v>24</v>
      </c>
    </row>
    <row r="1753" spans="1:11" x14ac:dyDescent="0.2">
      <c r="A1753">
        <v>448796910</v>
      </c>
      <c r="B1753">
        <v>-2.2409851000000001</v>
      </c>
      <c r="C1753">
        <v>53.4747129</v>
      </c>
      <c r="D1753" t="s">
        <v>53</v>
      </c>
      <c r="G1753" t="s">
        <v>18</v>
      </c>
      <c r="I1753" t="s">
        <v>22</v>
      </c>
      <c r="K1753" t="s">
        <v>20</v>
      </c>
    </row>
    <row r="1754" spans="1:11" x14ac:dyDescent="0.2">
      <c r="A1754">
        <v>448796910</v>
      </c>
      <c r="B1754">
        <v>-2.2411028000000002</v>
      </c>
      <c r="C1754">
        <v>53.474553299999997</v>
      </c>
      <c r="D1754" t="s">
        <v>67</v>
      </c>
      <c r="G1754" t="s">
        <v>18</v>
      </c>
      <c r="I1754" t="s">
        <v>30</v>
      </c>
      <c r="K1754" t="s">
        <v>20</v>
      </c>
    </row>
    <row r="1755" spans="1:11" x14ac:dyDescent="0.2">
      <c r="A1755">
        <v>449206120</v>
      </c>
      <c r="B1755">
        <v>-2.2496518999999999</v>
      </c>
      <c r="C1755">
        <v>53.525017499999997</v>
      </c>
      <c r="I1755" t="s">
        <v>24</v>
      </c>
    </row>
    <row r="1756" spans="1:11" x14ac:dyDescent="0.2">
      <c r="A1756">
        <v>449252460</v>
      </c>
      <c r="B1756">
        <v>-2.2432872000000001</v>
      </c>
      <c r="C1756">
        <v>53.481413799999999</v>
      </c>
      <c r="D1756" t="s">
        <v>100</v>
      </c>
      <c r="H1756" t="s">
        <v>34</v>
      </c>
      <c r="I1756" t="s">
        <v>24</v>
      </c>
    </row>
    <row r="1757" spans="1:11" x14ac:dyDescent="0.2">
      <c r="A1757">
        <v>449531640</v>
      </c>
      <c r="B1757">
        <v>-2.2423983999999999</v>
      </c>
      <c r="C1757">
        <v>53.487901100000002</v>
      </c>
      <c r="I1757" t="s">
        <v>24</v>
      </c>
    </row>
    <row r="1758" spans="1:11" x14ac:dyDescent="0.2">
      <c r="A1758">
        <v>449531640</v>
      </c>
      <c r="B1758">
        <v>-2.2424358999999998</v>
      </c>
      <c r="C1758">
        <v>53.488232199999999</v>
      </c>
      <c r="I1758" t="s">
        <v>24</v>
      </c>
    </row>
    <row r="1759" spans="1:11" x14ac:dyDescent="0.2">
      <c r="A1759">
        <v>449531640</v>
      </c>
      <c r="B1759">
        <v>-2.2423891999999999</v>
      </c>
      <c r="C1759">
        <v>53.488187199999999</v>
      </c>
      <c r="I1759" t="s">
        <v>24</v>
      </c>
    </row>
    <row r="1760" spans="1:11" x14ac:dyDescent="0.2">
      <c r="A1760">
        <v>449531640</v>
      </c>
      <c r="B1760">
        <v>-2.2424936</v>
      </c>
      <c r="C1760">
        <v>53.488179100000004</v>
      </c>
      <c r="I1760" t="s">
        <v>24</v>
      </c>
    </row>
    <row r="1761" spans="1:11" x14ac:dyDescent="0.2">
      <c r="A1761">
        <v>449531640</v>
      </c>
      <c r="B1761">
        <v>-2.2425432999999999</v>
      </c>
      <c r="C1761">
        <v>53.488335900000003</v>
      </c>
      <c r="I1761" t="s">
        <v>24</v>
      </c>
    </row>
    <row r="1762" spans="1:11" x14ac:dyDescent="0.2">
      <c r="A1762">
        <v>450557450</v>
      </c>
      <c r="B1762">
        <v>-2.2422865999999999</v>
      </c>
      <c r="C1762">
        <v>53.4876401</v>
      </c>
      <c r="I1762" t="s">
        <v>24</v>
      </c>
    </row>
    <row r="1763" spans="1:11" x14ac:dyDescent="0.2">
      <c r="A1763">
        <v>451463300</v>
      </c>
      <c r="B1763">
        <v>-2.2290673999999999</v>
      </c>
      <c r="C1763">
        <v>53.518917700000003</v>
      </c>
      <c r="I1763" t="s">
        <v>24</v>
      </c>
    </row>
    <row r="1764" spans="1:11" x14ac:dyDescent="0.2">
      <c r="A1764">
        <v>451463300</v>
      </c>
      <c r="B1764">
        <v>-2.2290258999999999</v>
      </c>
      <c r="C1764">
        <v>53.519056499999998</v>
      </c>
      <c r="I1764" t="s">
        <v>24</v>
      </c>
    </row>
    <row r="1765" spans="1:11" x14ac:dyDescent="0.2">
      <c r="A1765">
        <v>452275020</v>
      </c>
      <c r="B1765">
        <v>-2.2733647000000001</v>
      </c>
      <c r="C1765">
        <v>53.442570699999997</v>
      </c>
      <c r="I1765" t="s">
        <v>24</v>
      </c>
    </row>
    <row r="1766" spans="1:11" x14ac:dyDescent="0.2">
      <c r="A1766">
        <v>452275020</v>
      </c>
      <c r="B1766">
        <v>-2.2731903999999998</v>
      </c>
      <c r="C1766">
        <v>53.442657199999999</v>
      </c>
      <c r="I1766" t="s">
        <v>24</v>
      </c>
    </row>
    <row r="1767" spans="1:11" x14ac:dyDescent="0.2">
      <c r="A1767">
        <v>456425220</v>
      </c>
      <c r="B1767">
        <v>-2.1988332000000002</v>
      </c>
      <c r="C1767">
        <v>53.501447400000004</v>
      </c>
      <c r="I1767" t="s">
        <v>24</v>
      </c>
    </row>
    <row r="1768" spans="1:11" x14ac:dyDescent="0.2">
      <c r="A1768">
        <v>456425230</v>
      </c>
      <c r="B1768">
        <v>-2.1991068</v>
      </c>
      <c r="C1768">
        <v>53.501776100000001</v>
      </c>
      <c r="I1768" t="s">
        <v>24</v>
      </c>
    </row>
    <row r="1769" spans="1:11" x14ac:dyDescent="0.2">
      <c r="A1769">
        <v>457099650</v>
      </c>
      <c r="B1769">
        <v>-2.1973273999999998</v>
      </c>
      <c r="C1769">
        <v>53.4544675</v>
      </c>
      <c r="I1769" t="s">
        <v>24</v>
      </c>
    </row>
    <row r="1770" spans="1:11" x14ac:dyDescent="0.2">
      <c r="A1770">
        <v>457099660</v>
      </c>
      <c r="B1770">
        <v>-2.197829</v>
      </c>
      <c r="C1770">
        <v>53.454670399999998</v>
      </c>
      <c r="I1770" t="s">
        <v>24</v>
      </c>
    </row>
    <row r="1771" spans="1:11" x14ac:dyDescent="0.2">
      <c r="A1771">
        <v>463531450</v>
      </c>
      <c r="B1771">
        <v>-2.2281447000000001</v>
      </c>
      <c r="C1771">
        <v>53.516963799999999</v>
      </c>
      <c r="I1771" t="s">
        <v>24</v>
      </c>
    </row>
    <row r="1772" spans="1:11" x14ac:dyDescent="0.2">
      <c r="A1772">
        <v>463531450</v>
      </c>
      <c r="B1772">
        <v>-2.2282118</v>
      </c>
      <c r="C1772">
        <v>53.516986199999998</v>
      </c>
      <c r="I1772" t="s">
        <v>24</v>
      </c>
    </row>
    <row r="1773" spans="1:11" x14ac:dyDescent="0.2">
      <c r="A1773">
        <v>465874410</v>
      </c>
      <c r="B1773">
        <v>-2.2516539999999998</v>
      </c>
      <c r="C1773">
        <v>53.451619000000001</v>
      </c>
      <c r="G1773" t="s">
        <v>18</v>
      </c>
      <c r="I1773" t="s">
        <v>37</v>
      </c>
      <c r="K1773" t="s">
        <v>27</v>
      </c>
    </row>
    <row r="1774" spans="1:11" x14ac:dyDescent="0.2">
      <c r="A1774">
        <v>468337190</v>
      </c>
      <c r="B1774">
        <v>-2.2014578999999999</v>
      </c>
      <c r="C1774">
        <v>53.485256800000002</v>
      </c>
      <c r="I1774" t="s">
        <v>24</v>
      </c>
    </row>
    <row r="1775" spans="1:11" x14ac:dyDescent="0.2">
      <c r="A1775">
        <v>468337190</v>
      </c>
      <c r="B1775">
        <v>-2.2005663000000002</v>
      </c>
      <c r="C1775">
        <v>53.485307599999999</v>
      </c>
      <c r="I1775" t="s">
        <v>24</v>
      </c>
    </row>
    <row r="1776" spans="1:11" x14ac:dyDescent="0.2">
      <c r="A1776">
        <v>468352590</v>
      </c>
      <c r="B1776">
        <v>-2.2202004</v>
      </c>
      <c r="C1776">
        <v>53.4809226</v>
      </c>
      <c r="I1776" t="s">
        <v>24</v>
      </c>
    </row>
    <row r="1777" spans="1:9" x14ac:dyDescent="0.2">
      <c r="A1777">
        <v>468352600</v>
      </c>
      <c r="B1777">
        <v>-2.2195271999999999</v>
      </c>
      <c r="C1777">
        <v>53.481265100000002</v>
      </c>
      <c r="I1777" t="s">
        <v>24</v>
      </c>
    </row>
    <row r="1778" spans="1:9" x14ac:dyDescent="0.2">
      <c r="A1778">
        <v>468352600</v>
      </c>
      <c r="B1778">
        <v>-2.2194079000000002</v>
      </c>
      <c r="C1778">
        <v>53.481210400000002</v>
      </c>
      <c r="I1778" t="s">
        <v>24</v>
      </c>
    </row>
    <row r="1779" spans="1:9" x14ac:dyDescent="0.2">
      <c r="A1779">
        <v>468352600</v>
      </c>
      <c r="B1779">
        <v>-2.2194079000000002</v>
      </c>
      <c r="C1779">
        <v>53.481210400000002</v>
      </c>
      <c r="I1779" t="s">
        <v>24</v>
      </c>
    </row>
    <row r="1780" spans="1:9" x14ac:dyDescent="0.2">
      <c r="A1780">
        <v>468421500</v>
      </c>
      <c r="B1780">
        <v>-2.2117412999999999</v>
      </c>
      <c r="C1780">
        <v>53.483487500000003</v>
      </c>
      <c r="I1780" t="s">
        <v>24</v>
      </c>
    </row>
    <row r="1781" spans="1:9" x14ac:dyDescent="0.2">
      <c r="A1781">
        <v>468681370</v>
      </c>
      <c r="B1781">
        <v>-2.1828957</v>
      </c>
      <c r="C1781">
        <v>53.482813999999998</v>
      </c>
      <c r="I1781" t="s">
        <v>24</v>
      </c>
    </row>
    <row r="1782" spans="1:9" x14ac:dyDescent="0.2">
      <c r="A1782">
        <v>468681370</v>
      </c>
      <c r="B1782">
        <v>-2.1827654999999999</v>
      </c>
      <c r="C1782">
        <v>53.4827321</v>
      </c>
      <c r="I1782" t="s">
        <v>24</v>
      </c>
    </row>
    <row r="1783" spans="1:9" x14ac:dyDescent="0.2">
      <c r="A1783">
        <v>468681380</v>
      </c>
      <c r="B1783">
        <v>-2.1819234999999999</v>
      </c>
      <c r="C1783">
        <v>53.482863399999999</v>
      </c>
      <c r="I1783" t="s">
        <v>24</v>
      </c>
    </row>
    <row r="1784" spans="1:9" x14ac:dyDescent="0.2">
      <c r="A1784">
        <v>468681380</v>
      </c>
      <c r="B1784">
        <v>-2.1818322999999999</v>
      </c>
      <c r="C1784">
        <v>53.482776399999999</v>
      </c>
      <c r="I1784" t="s">
        <v>24</v>
      </c>
    </row>
    <row r="1785" spans="1:9" x14ac:dyDescent="0.2">
      <c r="A1785">
        <v>468745180</v>
      </c>
      <c r="B1785">
        <v>-2.2488834999999998</v>
      </c>
      <c r="C1785">
        <v>53.432750300000002</v>
      </c>
      <c r="I1785" t="s">
        <v>24</v>
      </c>
    </row>
    <row r="1786" spans="1:9" x14ac:dyDescent="0.2">
      <c r="A1786">
        <v>468745190</v>
      </c>
      <c r="B1786">
        <v>-2.2489295999999999</v>
      </c>
      <c r="C1786">
        <v>53.432510899999997</v>
      </c>
      <c r="I1786" t="s">
        <v>24</v>
      </c>
    </row>
    <row r="1787" spans="1:9" x14ac:dyDescent="0.2">
      <c r="A1787">
        <v>468748910</v>
      </c>
      <c r="B1787">
        <v>-2.2401593000000002</v>
      </c>
      <c r="C1787">
        <v>53.428974799999999</v>
      </c>
      <c r="I1787" t="s">
        <v>24</v>
      </c>
    </row>
    <row r="1788" spans="1:9" x14ac:dyDescent="0.2">
      <c r="A1788">
        <v>468748920</v>
      </c>
      <c r="B1788">
        <v>-2.2403130999999998</v>
      </c>
      <c r="C1788">
        <v>53.428909900000001</v>
      </c>
      <c r="I1788" t="s">
        <v>24</v>
      </c>
    </row>
    <row r="1789" spans="1:9" x14ac:dyDescent="0.2">
      <c r="A1789">
        <v>468757180</v>
      </c>
      <c r="B1789">
        <v>-2.2360207000000001</v>
      </c>
      <c r="C1789">
        <v>53.424703299999997</v>
      </c>
      <c r="I1789" t="s">
        <v>24</v>
      </c>
    </row>
    <row r="1790" spans="1:9" x14ac:dyDescent="0.2">
      <c r="A1790">
        <v>469435230</v>
      </c>
      <c r="B1790">
        <v>-2.2201176999999999</v>
      </c>
      <c r="C1790">
        <v>53.480849599999999</v>
      </c>
      <c r="I1790" t="s">
        <v>24</v>
      </c>
    </row>
    <row r="1791" spans="1:9" x14ac:dyDescent="0.2">
      <c r="A1791">
        <v>469437460</v>
      </c>
      <c r="B1791">
        <v>-2.2123534999999999</v>
      </c>
      <c r="C1791">
        <v>53.483092900000003</v>
      </c>
      <c r="I1791" t="s">
        <v>24</v>
      </c>
    </row>
    <row r="1792" spans="1:9" x14ac:dyDescent="0.2">
      <c r="A1792">
        <v>469437460</v>
      </c>
      <c r="B1792">
        <v>-2.2124508000000001</v>
      </c>
      <c r="C1792">
        <v>53.483152799999999</v>
      </c>
      <c r="I1792" t="s">
        <v>24</v>
      </c>
    </row>
    <row r="1793" spans="1:9" x14ac:dyDescent="0.2">
      <c r="A1793">
        <v>472677500</v>
      </c>
      <c r="B1793">
        <v>-2.2956622000000002</v>
      </c>
      <c r="C1793">
        <v>53.407350000000001</v>
      </c>
      <c r="I1793" t="s">
        <v>24</v>
      </c>
    </row>
    <row r="1794" spans="1:9" x14ac:dyDescent="0.2">
      <c r="A1794">
        <v>472947430</v>
      </c>
      <c r="B1794">
        <v>-2.2561289000000002</v>
      </c>
      <c r="C1794">
        <v>53.387572300000002</v>
      </c>
      <c r="I1794" t="s">
        <v>24</v>
      </c>
    </row>
    <row r="1795" spans="1:9" x14ac:dyDescent="0.2">
      <c r="A1795">
        <v>472947430</v>
      </c>
      <c r="B1795">
        <v>-2.2561000999999998</v>
      </c>
      <c r="C1795">
        <v>53.387572300000002</v>
      </c>
      <c r="I1795" t="s">
        <v>24</v>
      </c>
    </row>
    <row r="1796" spans="1:9" x14ac:dyDescent="0.2">
      <c r="A1796">
        <v>474611910</v>
      </c>
      <c r="B1796">
        <v>-2.2639467</v>
      </c>
      <c r="C1796">
        <v>53.379719000000001</v>
      </c>
      <c r="I1796" t="s">
        <v>24</v>
      </c>
    </row>
    <row r="1797" spans="1:9" x14ac:dyDescent="0.2">
      <c r="A1797">
        <v>474611910</v>
      </c>
      <c r="B1797">
        <v>-2.2640351999999999</v>
      </c>
      <c r="C1797">
        <v>53.3797286</v>
      </c>
      <c r="I1797" t="s">
        <v>24</v>
      </c>
    </row>
    <row r="1798" spans="1:9" x14ac:dyDescent="0.2">
      <c r="A1798">
        <v>480676060</v>
      </c>
      <c r="B1798">
        <v>-2.2510455</v>
      </c>
      <c r="C1798">
        <v>53.474304500000002</v>
      </c>
      <c r="I1798" t="s">
        <v>24</v>
      </c>
    </row>
    <row r="1799" spans="1:9" x14ac:dyDescent="0.2">
      <c r="A1799">
        <v>480676060</v>
      </c>
      <c r="B1799">
        <v>-2.2510493</v>
      </c>
      <c r="C1799">
        <v>53.474270199999999</v>
      </c>
      <c r="I179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Manchester_attr</vt:lpstr>
      <vt:lpstr>sidewalk_sort</vt:lpstr>
      <vt:lpstr>sidewalks</vt:lpstr>
      <vt:lpstr>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2017-04-28T11:14:18Z</dcterms:created>
  <dcterms:modified xsi:type="dcterms:W3CDTF">2017-04-28T13:43:30Z</dcterms:modified>
</cp:coreProperties>
</file>