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dgettebefort/Dowling-Maginn-Lab/DowlingLab/extractive-distillation2/modsel/paramest/emimtf2n/R125/"/>
    </mc:Choice>
  </mc:AlternateContent>
  <xr:revisionPtr revIDLastSave="0" documentId="13_ncr:1_{BF3115EC-14C8-7648-9AC2-F5A0F5D50E91}" xr6:coauthVersionLast="36" xr6:coauthVersionMax="36" xr10:uidLastSave="{00000000-0000-0000-0000-000000000000}"/>
  <bookViews>
    <workbookView xWindow="0" yWindow="0" windowWidth="28800" windowHeight="18000" activeTab="5" xr2:uid="{7F0E3DB1-B2CA-864C-B40D-7213CF56FBB6}"/>
  </bookViews>
  <sheets>
    <sheet name="Overall" sheetId="1" r:id="rId1"/>
    <sheet name="283" sheetId="7" r:id="rId2"/>
    <sheet name="298" sheetId="8" r:id="rId3"/>
    <sheet name="323" sheetId="9" r:id="rId4"/>
    <sheet name="348" sheetId="10" r:id="rId5"/>
    <sheet name="New" sheetId="11" r:id="rId6"/>
  </sheets>
  <definedNames>
    <definedName name="_r125_emimtf2n_full" localSheetId="0">Overall!$A$2:$D$38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0" l="1"/>
  <c r="I3" i="10"/>
  <c r="K10" i="10"/>
  <c r="K2" i="10"/>
  <c r="J4" i="10"/>
  <c r="J5" i="10"/>
  <c r="J6" i="10"/>
  <c r="K6" i="10" s="1"/>
  <c r="J7" i="10"/>
  <c r="J8" i="10"/>
  <c r="K8" i="10" s="1"/>
  <c r="J9" i="10"/>
  <c r="J10" i="10"/>
  <c r="J11" i="10"/>
  <c r="J12" i="10"/>
  <c r="K12" i="10" s="1"/>
  <c r="J13" i="10"/>
  <c r="J2" i="10"/>
  <c r="I4" i="10"/>
  <c r="I5" i="10"/>
  <c r="I6" i="10"/>
  <c r="I7" i="10"/>
  <c r="I8" i="10"/>
  <c r="I9" i="10"/>
  <c r="I10" i="10"/>
  <c r="I11" i="10"/>
  <c r="I12" i="10"/>
  <c r="I13" i="10"/>
  <c r="I2" i="10"/>
  <c r="E3" i="10"/>
  <c r="E4" i="10"/>
  <c r="E5" i="10"/>
  <c r="E6" i="10"/>
  <c r="E7" i="10"/>
  <c r="E8" i="10"/>
  <c r="E9" i="10"/>
  <c r="E10" i="10"/>
  <c r="E2" i="10"/>
  <c r="K3" i="9"/>
  <c r="K5" i="9"/>
  <c r="K7" i="9"/>
  <c r="K9" i="9"/>
  <c r="K10" i="9"/>
  <c r="K12" i="9"/>
  <c r="K14" i="9"/>
  <c r="K15" i="9"/>
  <c r="K17" i="9"/>
  <c r="K18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" i="9"/>
  <c r="E3" i="9"/>
  <c r="E4" i="9"/>
  <c r="E5" i="9"/>
  <c r="E6" i="9"/>
  <c r="E7" i="9"/>
  <c r="E8" i="9"/>
  <c r="E9" i="9"/>
  <c r="E10" i="9"/>
  <c r="E2" i="9"/>
  <c r="K3" i="8"/>
  <c r="K5" i="8"/>
  <c r="K6" i="8"/>
  <c r="K8" i="8"/>
  <c r="K9" i="8"/>
  <c r="K11" i="8"/>
  <c r="K12" i="8"/>
  <c r="K14" i="8"/>
  <c r="K15" i="8"/>
  <c r="K17" i="8"/>
  <c r="K18" i="8"/>
  <c r="K20" i="8"/>
  <c r="K21" i="8"/>
  <c r="K22" i="8"/>
  <c r="K23" i="8"/>
  <c r="K25" i="8"/>
  <c r="K26" i="8"/>
  <c r="K27" i="8"/>
  <c r="K28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2" i="8"/>
  <c r="E3" i="8"/>
  <c r="E4" i="8"/>
  <c r="E5" i="8"/>
  <c r="E6" i="8"/>
  <c r="E7" i="8"/>
  <c r="E8" i="8"/>
  <c r="E9" i="8"/>
  <c r="E10" i="8"/>
  <c r="E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2" i="8"/>
  <c r="I3" i="7"/>
  <c r="I4" i="7"/>
  <c r="I6" i="7"/>
  <c r="I7" i="7"/>
  <c r="I8" i="7"/>
  <c r="I10" i="7"/>
  <c r="I11" i="7"/>
  <c r="I12" i="7"/>
  <c r="I14" i="7"/>
  <c r="I15" i="7"/>
  <c r="I16" i="7"/>
  <c r="I18" i="7"/>
  <c r="I19" i="7"/>
  <c r="I20" i="7"/>
  <c r="I22" i="7"/>
  <c r="I23" i="7"/>
  <c r="I24" i="7"/>
  <c r="I26" i="7"/>
  <c r="I27" i="7"/>
  <c r="I28" i="7"/>
  <c r="I29" i="7"/>
  <c r="I31" i="7"/>
  <c r="I32" i="7"/>
  <c r="I33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B2A466-9580-EA4B-AB8F-3D4830700912}" name="r125_emimtf2n_full" type="6" refreshedVersion="6" background="1" saveData="1">
    <textPr codePage="10000" sourceFile="/Users/bridgettebefort/Dowling-Maginn-Lab/DowlingLab/extractive-distillation2/modsel/paramest/emimtf2n/R125/r125_emimtf2n_full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<sst xmlns="http://schemas.openxmlformats.org/spreadsheetml/2006/main" count="42" uniqueCount="5">
  <si>
    <t>temperature</t>
  </si>
  <si>
    <t>pressure</t>
  </si>
  <si>
    <t>x_emimTf2N</t>
  </si>
  <si>
    <t>Original</t>
  </si>
  <si>
    <t>x_R125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</si>
</sst>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8611111111111112"/>
                  <c:y val="0.72286927675707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'283'!$B$2:$B$10</c:f>
              <c:numCache>
                <c:formatCode>General</c:formatCode>
                <c:ptCount val="9"/>
                <c:pt idx="0">
                  <c:v>8.0000000000000002E-3</c:v>
                </c:pt>
                <c:pt idx="1">
                  <c:v>8.5000000000000006E-2</c:v>
                </c:pt>
                <c:pt idx="2">
                  <c:v>0.16800000000000001</c:v>
                </c:pt>
                <c:pt idx="3">
                  <c:v>0.25</c:v>
                </c:pt>
                <c:pt idx="4">
                  <c:v>0.33100000000000002</c:v>
                </c:pt>
                <c:pt idx="5">
                  <c:v>0.41299999999999998</c:v>
                </c:pt>
                <c:pt idx="6">
                  <c:v>0.496</c:v>
                </c:pt>
                <c:pt idx="7">
                  <c:v>0.58299999999999996</c:v>
                </c:pt>
                <c:pt idx="8">
                  <c:v>0.68100000000000005</c:v>
                </c:pt>
              </c:numCache>
            </c:numRef>
          </c:xVal>
          <c:yVal>
            <c:numRef>
              <c:f>'283'!$D$2:$D$10</c:f>
              <c:numCache>
                <c:formatCode>General</c:formatCode>
                <c:ptCount val="9"/>
                <c:pt idx="0">
                  <c:v>10000</c:v>
                </c:pt>
                <c:pt idx="1">
                  <c:v>100000</c:v>
                </c:pt>
                <c:pt idx="2">
                  <c:v>199700</c:v>
                </c:pt>
                <c:pt idx="3">
                  <c:v>297700</c:v>
                </c:pt>
                <c:pt idx="4">
                  <c:v>399700</c:v>
                </c:pt>
                <c:pt idx="5">
                  <c:v>499900</c:v>
                </c:pt>
                <c:pt idx="6">
                  <c:v>599700</c:v>
                </c:pt>
                <c:pt idx="7">
                  <c:v>699900</c:v>
                </c:pt>
                <c:pt idx="8">
                  <c:v>799600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4-D04C-81EF-7F91A6320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394896"/>
        <c:axId val="800397440"/>
      </c:scatterChart>
      <c:valAx>
        <c:axId val="8003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97440"/>
        <c:crosses val="autoZero"/>
        <c:crossBetween val="midCat"/>
      </c:valAx>
      <c:valAx>
        <c:axId val="8003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9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69816272965886E-2"/>
          <c:y val="2.5428331875182269E-2"/>
          <c:w val="0.8870441819772528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'298'!$B$2:$B$10</c:f>
              <c:numCache>
                <c:formatCode>General</c:formatCode>
                <c:ptCount val="9"/>
                <c:pt idx="0">
                  <c:v>6.0000000000000001E-3</c:v>
                </c:pt>
                <c:pt idx="1">
                  <c:v>5.5E-2</c:v>
                </c:pt>
                <c:pt idx="2">
                  <c:v>0.109</c:v>
                </c:pt>
                <c:pt idx="3">
                  <c:v>0.161</c:v>
                </c:pt>
                <c:pt idx="4">
                  <c:v>0.21299999999999999</c:v>
                </c:pt>
                <c:pt idx="5">
                  <c:v>0.26700000000000002</c:v>
                </c:pt>
                <c:pt idx="6">
                  <c:v>0.317</c:v>
                </c:pt>
                <c:pt idx="7">
                  <c:v>0.42199999999999999</c:v>
                </c:pt>
                <c:pt idx="8">
                  <c:v>0.52100000000000002</c:v>
                </c:pt>
              </c:numCache>
            </c:numRef>
          </c:xVal>
          <c:yVal>
            <c:numRef>
              <c:f>'298'!$E$2:$E$10</c:f>
              <c:numCache>
                <c:formatCode>General</c:formatCode>
                <c:ptCount val="9"/>
                <c:pt idx="0">
                  <c:v>0.10199999999999999</c:v>
                </c:pt>
                <c:pt idx="1">
                  <c:v>0.998</c:v>
                </c:pt>
                <c:pt idx="2">
                  <c:v>1.9970000000000001</c:v>
                </c:pt>
                <c:pt idx="3">
                  <c:v>2.9969999999999999</c:v>
                </c:pt>
                <c:pt idx="4">
                  <c:v>3.996</c:v>
                </c:pt>
                <c:pt idx="5">
                  <c:v>4.9989999999999997</c:v>
                </c:pt>
                <c:pt idx="6">
                  <c:v>5.9969999999999999</c:v>
                </c:pt>
                <c:pt idx="7">
                  <c:v>8.0009999999999994</c:v>
                </c:pt>
                <c:pt idx="8">
                  <c:v>9.9979999999999993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5-B248-9161-EF7897E17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402832"/>
        <c:axId val="769303392"/>
      </c:scatterChart>
      <c:valAx>
        <c:axId val="76940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03392"/>
        <c:crosses val="autoZero"/>
        <c:crossBetween val="midCat"/>
      </c:valAx>
      <c:valAx>
        <c:axId val="7693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0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'323'!$B$2:$B$10</c:f>
              <c:numCache>
                <c:formatCode>General</c:formatCode>
                <c:ptCount val="9"/>
                <c:pt idx="0">
                  <c:v>4.0000000000000001E-3</c:v>
                </c:pt>
                <c:pt idx="1">
                  <c:v>0.03</c:v>
                </c:pt>
                <c:pt idx="2">
                  <c:v>5.8999999999999997E-2</c:v>
                </c:pt>
                <c:pt idx="3">
                  <c:v>8.7999999999999995E-2</c:v>
                </c:pt>
                <c:pt idx="4">
                  <c:v>0.11700000000000001</c:v>
                </c:pt>
                <c:pt idx="5">
                  <c:v>0.152</c:v>
                </c:pt>
                <c:pt idx="6">
                  <c:v>0.17599999999999999</c:v>
                </c:pt>
                <c:pt idx="7">
                  <c:v>0.22800000000000001</c:v>
                </c:pt>
                <c:pt idx="8">
                  <c:v>0.28499999999999998</c:v>
                </c:pt>
              </c:numCache>
            </c:numRef>
          </c:xVal>
          <c:yVal>
            <c:numRef>
              <c:f>'323'!$E$2:$E$10</c:f>
              <c:numCache>
                <c:formatCode>General</c:formatCode>
                <c:ptCount val="9"/>
                <c:pt idx="0">
                  <c:v>0.10199999999999999</c:v>
                </c:pt>
                <c:pt idx="1">
                  <c:v>0.998</c:v>
                </c:pt>
                <c:pt idx="2">
                  <c:v>2</c:v>
                </c:pt>
                <c:pt idx="3">
                  <c:v>2.9980000000000002</c:v>
                </c:pt>
                <c:pt idx="4">
                  <c:v>3.996</c:v>
                </c:pt>
                <c:pt idx="5">
                  <c:v>5.0019999999999998</c:v>
                </c:pt>
                <c:pt idx="6">
                  <c:v>5.9969999999999999</c:v>
                </c:pt>
                <c:pt idx="7">
                  <c:v>7.9989999999999997</c:v>
                </c:pt>
                <c:pt idx="8">
                  <c:v>10.000999999999999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0-E64B-86CF-5258AC3CC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867664"/>
        <c:axId val="763878240"/>
      </c:scatterChart>
      <c:valAx>
        <c:axId val="80386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78240"/>
        <c:crosses val="autoZero"/>
        <c:crossBetween val="midCat"/>
      </c:valAx>
      <c:valAx>
        <c:axId val="7638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86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9249212598425195"/>
                  <c:y val="4.24861475648877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'348'!$B$2:$B$10</c:f>
              <c:numCache>
                <c:formatCode>General</c:formatCode>
                <c:ptCount val="9"/>
                <c:pt idx="0">
                  <c:v>4.0000000000000001E-3</c:v>
                </c:pt>
                <c:pt idx="1">
                  <c:v>1.7999999999999999E-2</c:v>
                </c:pt>
                <c:pt idx="2">
                  <c:v>3.4000000000000002E-2</c:v>
                </c:pt>
                <c:pt idx="3">
                  <c:v>0.05</c:v>
                </c:pt>
                <c:pt idx="4">
                  <c:v>7.3999999999999996E-2</c:v>
                </c:pt>
                <c:pt idx="5">
                  <c:v>9.7000000000000003E-2</c:v>
                </c:pt>
                <c:pt idx="6">
                  <c:v>0.105</c:v>
                </c:pt>
                <c:pt idx="7">
                  <c:v>0.14000000000000001</c:v>
                </c:pt>
                <c:pt idx="8">
                  <c:v>0.17100000000000001</c:v>
                </c:pt>
              </c:numCache>
            </c:numRef>
          </c:xVal>
          <c:yVal>
            <c:numRef>
              <c:f>'348'!$E$2:$E$10</c:f>
              <c:numCache>
                <c:formatCode>General</c:formatCode>
                <c:ptCount val="9"/>
                <c:pt idx="0">
                  <c:v>0.10199999999999999</c:v>
                </c:pt>
                <c:pt idx="1">
                  <c:v>1</c:v>
                </c:pt>
                <c:pt idx="2">
                  <c:v>1.9970000000000001</c:v>
                </c:pt>
                <c:pt idx="3">
                  <c:v>2.9980000000000002</c:v>
                </c:pt>
                <c:pt idx="4">
                  <c:v>3.9980000000000002</c:v>
                </c:pt>
                <c:pt idx="5">
                  <c:v>5.0010000000000003</c:v>
                </c:pt>
                <c:pt idx="6">
                  <c:v>5.9960000000000004</c:v>
                </c:pt>
                <c:pt idx="7">
                  <c:v>7.9980000000000002</c:v>
                </c:pt>
                <c:pt idx="8">
                  <c:v>9.9969999999999999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A-0C45-93CF-0D06DEAB0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629792"/>
        <c:axId val="826248080"/>
      </c:scatterChart>
      <c:valAx>
        <c:axId val="8256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48080"/>
        <c:crosses val="autoZero"/>
        <c:crossBetween val="midCat"/>
      </c:valAx>
      <c:valAx>
        <c:axId val="8262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431800</xdr:colOff>
      <xdr:row>7</xdr:row>
      <xdr:rowOff>165100</xdr:rowOff>
    </xdr:from>
    <xdr:to>
      <xdr:col>17</xdr:col>
      <xdr:colOff>50800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8CB8D-081A-B249-8ADF-AB76BF40D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1</xdr:row>
      <xdr:rowOff>152400</xdr:rowOff>
    </xdr:from>
    <xdr:to>
      <xdr:col>16</xdr:col>
      <xdr:colOff>762000</xdr:colOff>
      <xdr:row>15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943629-AE9E-FF4F-98A5-2151E032E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406400</xdr:colOff>
      <xdr:row>4</xdr:row>
      <xdr:rowOff>114300</xdr:rowOff>
    </xdr:from>
    <xdr:to>
      <xdr:col>18</xdr:col>
      <xdr:colOff>25400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45AFD-D963-D34A-949B-10AD4C1BF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14</xdr:row>
      <xdr:rowOff>38100</xdr:rowOff>
    </xdr:from>
    <xdr:to>
      <xdr:col>13</xdr:col>
      <xdr:colOff>508000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37E55-29DD-7C4D-AD82-0B75C9194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125_emimtf2n_full" connectionId="1" xr16:uid="{13A85978-28AE-1B41-AA12-4D4B7C5D05C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8E68-9483-C343-8A3D-AD611C043CFA}">
  <dimension ref="A1:D38"/>
  <sheetViews>
    <sheetView workbookViewId="0">
      <selection activeCell="A30" sqref="A30:D38"/>
    </sheetView>
  </sheetViews>
  <sheetFormatPr baseColWidth="10" defaultRowHeight="16"/>
  <cols>
    <col min="1" max="1" width="11.5" bestFit="1" customWidth="1"/>
    <col min="2" max="2" width="8.1640625" bestFit="1" customWidth="1"/>
    <col min="3" max="3" width="7.1640625" bestFit="1" customWidth="1"/>
    <col min="4" max="4" width="11.83203125" bestFit="1" customWidth="1"/>
  </cols>
  <sheetData>
    <row r="1" spans="1:4">
      <c r="A1" t="s">
        <v>3</v>
      </c>
    </row>
    <row r="2" spans="1:4">
      <c r="A2" t="s">
        <v>0</v>
      </c>
      <c r="B2" t="s">
        <v>1</v>
      </c>
      <c r="C2" t="s">
        <v>4</v>
      </c>
      <c r="D2" t="s">
        <v>2</v>
      </c>
    </row>
    <row r="3" spans="1:4">
      <c r="A3">
        <v>283.10000000000002</v>
      </c>
      <c r="B3">
        <v>10000</v>
      </c>
      <c r="C3">
        <v>8.0000000000000002E-3</v>
      </c>
      <c r="D3">
        <v>0.99199999999999999</v>
      </c>
    </row>
    <row r="4" spans="1:4">
      <c r="A4">
        <v>283.10000000000002</v>
      </c>
      <c r="B4">
        <v>100000</v>
      </c>
      <c r="C4">
        <v>8.5000000000000006E-2</v>
      </c>
      <c r="D4">
        <v>0.91500000000000004</v>
      </c>
    </row>
    <row r="5" spans="1:4">
      <c r="A5">
        <v>283.10000000000002</v>
      </c>
      <c r="B5">
        <v>199700</v>
      </c>
      <c r="C5">
        <v>0.16800000000000001</v>
      </c>
      <c r="D5">
        <v>0.83199999999999996</v>
      </c>
    </row>
    <row r="6" spans="1:4">
      <c r="A6">
        <v>283.10000000000002</v>
      </c>
      <c r="B6">
        <v>297700</v>
      </c>
      <c r="C6">
        <v>0.25</v>
      </c>
      <c r="D6">
        <v>0.75</v>
      </c>
    </row>
    <row r="7" spans="1:4">
      <c r="A7">
        <v>283.10000000000002</v>
      </c>
      <c r="B7">
        <v>399700</v>
      </c>
      <c r="C7">
        <v>0.33100000000000002</v>
      </c>
      <c r="D7">
        <v>0.66900000000000004</v>
      </c>
    </row>
    <row r="8" spans="1:4">
      <c r="A8">
        <v>283.10000000000002</v>
      </c>
      <c r="B8">
        <v>499900</v>
      </c>
      <c r="C8">
        <v>0.41299999999999998</v>
      </c>
      <c r="D8">
        <v>0.58699999999999997</v>
      </c>
    </row>
    <row r="9" spans="1:4">
      <c r="A9">
        <v>283.10000000000002</v>
      </c>
      <c r="B9">
        <v>599700</v>
      </c>
      <c r="C9">
        <v>0.496</v>
      </c>
      <c r="D9">
        <v>0.504</v>
      </c>
    </row>
    <row r="10" spans="1:4">
      <c r="A10">
        <v>283.10000000000002</v>
      </c>
      <c r="B10">
        <v>699900</v>
      </c>
      <c r="C10">
        <v>0.58299999999999996</v>
      </c>
      <c r="D10">
        <v>0.41699999999999998</v>
      </c>
    </row>
    <row r="11" spans="1:4">
      <c r="A11">
        <v>283.10000000000002</v>
      </c>
      <c r="B11">
        <v>799600</v>
      </c>
      <c r="C11">
        <v>0.68100000000000005</v>
      </c>
      <c r="D11">
        <v>0.31900000000000001</v>
      </c>
    </row>
    <row r="12" spans="1:4">
      <c r="A12">
        <v>298.10000000000002</v>
      </c>
      <c r="B12">
        <v>10200</v>
      </c>
      <c r="C12">
        <v>6.0000000000000001E-3</v>
      </c>
      <c r="D12">
        <v>0.99399999999999999</v>
      </c>
    </row>
    <row r="13" spans="1:4">
      <c r="A13">
        <v>298.10000000000002</v>
      </c>
      <c r="B13">
        <v>99800</v>
      </c>
      <c r="C13">
        <v>5.5E-2</v>
      </c>
      <c r="D13">
        <v>0.94499999999999995</v>
      </c>
    </row>
    <row r="14" spans="1:4">
      <c r="A14">
        <v>298.10000000000002</v>
      </c>
      <c r="B14">
        <v>199700</v>
      </c>
      <c r="C14">
        <v>0.109</v>
      </c>
      <c r="D14">
        <v>0.89100000000000001</v>
      </c>
    </row>
    <row r="15" spans="1:4">
      <c r="A15">
        <v>298.10000000000002</v>
      </c>
      <c r="B15">
        <v>299700</v>
      </c>
      <c r="C15">
        <v>0.161</v>
      </c>
      <c r="D15">
        <v>0.83899999999999997</v>
      </c>
    </row>
    <row r="16" spans="1:4">
      <c r="A16">
        <v>298.2</v>
      </c>
      <c r="B16">
        <v>399600</v>
      </c>
      <c r="C16">
        <v>0.21299999999999999</v>
      </c>
      <c r="D16">
        <v>0.78700000000000003</v>
      </c>
    </row>
    <row r="17" spans="1:4">
      <c r="A17">
        <v>298.2</v>
      </c>
      <c r="B17">
        <v>499900</v>
      </c>
      <c r="C17">
        <v>0.26700000000000002</v>
      </c>
      <c r="D17">
        <v>0.73299999999999998</v>
      </c>
    </row>
    <row r="18" spans="1:4">
      <c r="A18">
        <v>298.2</v>
      </c>
      <c r="B18">
        <v>599700</v>
      </c>
      <c r="C18">
        <v>0.317</v>
      </c>
      <c r="D18">
        <v>0.68300000000000005</v>
      </c>
    </row>
    <row r="19" spans="1:4">
      <c r="A19">
        <v>298.10000000000002</v>
      </c>
      <c r="B19">
        <v>800100</v>
      </c>
      <c r="C19">
        <v>0.42199999999999999</v>
      </c>
      <c r="D19">
        <v>0.57799999999999996</v>
      </c>
    </row>
    <row r="20" spans="1:4">
      <c r="A20">
        <v>298.10000000000002</v>
      </c>
      <c r="B20">
        <v>999800</v>
      </c>
      <c r="C20">
        <v>0.52100000000000002</v>
      </c>
      <c r="D20">
        <v>0.47899999999999998</v>
      </c>
    </row>
    <row r="21" spans="1:4">
      <c r="A21">
        <v>323.10000000000002</v>
      </c>
      <c r="B21">
        <v>10200</v>
      </c>
      <c r="C21">
        <v>4.0000000000000001E-3</v>
      </c>
      <c r="D21">
        <v>0.996</v>
      </c>
    </row>
    <row r="22" spans="1:4">
      <c r="A22">
        <v>323.10000000000002</v>
      </c>
      <c r="B22">
        <v>99800</v>
      </c>
      <c r="C22">
        <v>0.03</v>
      </c>
      <c r="D22">
        <v>0.97</v>
      </c>
    </row>
    <row r="23" spans="1:4">
      <c r="A23">
        <v>323.10000000000002</v>
      </c>
      <c r="B23">
        <v>200000</v>
      </c>
      <c r="C23">
        <v>5.8999999999999997E-2</v>
      </c>
      <c r="D23">
        <v>0.94099999999999995</v>
      </c>
    </row>
    <row r="24" spans="1:4">
      <c r="A24">
        <v>323.10000000000002</v>
      </c>
      <c r="B24">
        <v>299800</v>
      </c>
      <c r="C24">
        <v>8.7999999999999995E-2</v>
      </c>
      <c r="D24">
        <v>0.91200000000000003</v>
      </c>
    </row>
    <row r="25" spans="1:4">
      <c r="A25">
        <v>323.10000000000002</v>
      </c>
      <c r="B25">
        <v>399600</v>
      </c>
      <c r="C25">
        <v>0.11700000000000001</v>
      </c>
      <c r="D25">
        <v>0.88300000000000001</v>
      </c>
    </row>
    <row r="26" spans="1:4">
      <c r="A26">
        <v>323.10000000000002</v>
      </c>
      <c r="B26">
        <v>500200</v>
      </c>
      <c r="C26">
        <v>0.152</v>
      </c>
      <c r="D26">
        <v>0.84799999999999998</v>
      </c>
    </row>
    <row r="27" spans="1:4">
      <c r="A27">
        <v>323.10000000000002</v>
      </c>
      <c r="B27">
        <v>599700</v>
      </c>
      <c r="C27">
        <v>0.17599999999999999</v>
      </c>
      <c r="D27">
        <v>0.82399999999999995</v>
      </c>
    </row>
    <row r="28" spans="1:4">
      <c r="A28">
        <v>323.10000000000002</v>
      </c>
      <c r="B28">
        <v>799900</v>
      </c>
      <c r="C28">
        <v>0.22800000000000001</v>
      </c>
      <c r="D28">
        <v>0.77200000000000002</v>
      </c>
    </row>
    <row r="29" spans="1:4">
      <c r="A29">
        <v>323.10000000000002</v>
      </c>
      <c r="B29">
        <v>1000100</v>
      </c>
      <c r="C29">
        <v>0.28499999999999998</v>
      </c>
      <c r="D29">
        <v>0.71499999999999997</v>
      </c>
    </row>
    <row r="30" spans="1:4">
      <c r="A30">
        <v>348.1</v>
      </c>
      <c r="B30">
        <v>10200</v>
      </c>
      <c r="C30">
        <v>4.0000000000000001E-3</v>
      </c>
      <c r="D30">
        <v>0.996</v>
      </c>
    </row>
    <row r="31" spans="1:4">
      <c r="A31">
        <v>348.1</v>
      </c>
      <c r="B31">
        <v>100000</v>
      </c>
      <c r="C31">
        <v>1.7999999999999999E-2</v>
      </c>
      <c r="D31">
        <v>0.98199999999999998</v>
      </c>
    </row>
    <row r="32" spans="1:4">
      <c r="A32">
        <v>348.1</v>
      </c>
      <c r="B32">
        <v>199700</v>
      </c>
      <c r="C32">
        <v>3.4000000000000002E-2</v>
      </c>
      <c r="D32">
        <v>0.96599999999999997</v>
      </c>
    </row>
    <row r="33" spans="1:4">
      <c r="A33">
        <v>348.1</v>
      </c>
      <c r="B33">
        <v>299800</v>
      </c>
      <c r="C33">
        <v>0.05</v>
      </c>
      <c r="D33">
        <v>0.95</v>
      </c>
    </row>
    <row r="34" spans="1:4">
      <c r="A34">
        <v>348.1</v>
      </c>
      <c r="B34">
        <v>399800</v>
      </c>
      <c r="C34">
        <v>7.3999999999999996E-2</v>
      </c>
      <c r="D34">
        <v>0.92600000000000005</v>
      </c>
    </row>
    <row r="35" spans="1:4">
      <c r="A35">
        <v>348.1</v>
      </c>
      <c r="B35">
        <v>500100</v>
      </c>
      <c r="C35">
        <v>9.7000000000000003E-2</v>
      </c>
      <c r="D35">
        <v>0.90300000000000002</v>
      </c>
    </row>
    <row r="36" spans="1:4">
      <c r="A36">
        <v>348.1</v>
      </c>
      <c r="B36">
        <v>599600</v>
      </c>
      <c r="C36">
        <v>0.105</v>
      </c>
      <c r="D36">
        <v>0.89500000000000002</v>
      </c>
    </row>
    <row r="37" spans="1:4">
      <c r="A37">
        <v>348.2</v>
      </c>
      <c r="B37">
        <v>799800</v>
      </c>
      <c r="C37">
        <v>0.14000000000000001</v>
      </c>
      <c r="D37">
        <v>0.86</v>
      </c>
    </row>
    <row r="38" spans="1:4">
      <c r="A38">
        <v>348.1</v>
      </c>
      <c r="B38">
        <v>999700</v>
      </c>
      <c r="C38">
        <v>0.17100000000000001</v>
      </c>
      <c r="D38">
        <v>0.82899999999999996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01541-171A-944B-BFE2-37B6E5833193}">
  <dimension ref="A1:I34"/>
  <sheetViews>
    <sheetView workbookViewId="0">
      <selection activeCell="F1" sqref="F1:I34"/>
    </sheetView>
  </sheetViews>
  <sheetFormatPr baseColWidth="10" defaultRowHeight="16"/>
  <sheetData>
    <row r="1" spans="1:9">
      <c r="A1" t="s">
        <v>0</v>
      </c>
      <c r="B1" t="s">
        <v>4</v>
      </c>
      <c r="C1" t="s">
        <v>2</v>
      </c>
      <c r="D1" t="s">
        <v>1</v>
      </c>
      <c r="F1" t="s">
        <v>0</v>
      </c>
      <c r="G1" t="s">
        <v>4</v>
      </c>
      <c r="H1" t="s">
        <v>2</v>
      </c>
      <c r="I1" t="s">
        <v>1</v>
      </c>
    </row>
    <row r="2" spans="1:9">
      <c r="A2">
        <v>283.10000000000002</v>
      </c>
      <c r="B2">
        <v>8.0000000000000002E-3</v>
      </c>
      <c r="C2">
        <v>0.99199999999999999</v>
      </c>
      <c r="D2">
        <v>10000</v>
      </c>
      <c r="F2">
        <v>283.10000000000002</v>
      </c>
      <c r="G2">
        <v>2.5000000000000001E-2</v>
      </c>
      <c r="H2">
        <f>1-G2</f>
        <v>0.97499999999999998</v>
      </c>
      <c r="I2">
        <f>-559116*G2^3+481658*G2^2+1000000*G2+2001.5</f>
        <v>27293.800062499999</v>
      </c>
    </row>
    <row r="3" spans="1:9">
      <c r="A3">
        <v>283.10000000000002</v>
      </c>
      <c r="B3">
        <v>8.5000000000000006E-2</v>
      </c>
      <c r="C3">
        <v>0.91500000000000004</v>
      </c>
      <c r="D3">
        <v>100000</v>
      </c>
      <c r="F3">
        <v>283.10000000000002</v>
      </c>
      <c r="G3">
        <v>0.05</v>
      </c>
      <c r="H3">
        <f t="shared" ref="H3:H34" si="0">1-G3</f>
        <v>0.95</v>
      </c>
      <c r="I3">
        <f t="shared" ref="I3:I34" si="1">-559116*G3^3+481658*G3^2+1000000*G3+2001.5</f>
        <v>53135.755499999999</v>
      </c>
    </row>
    <row r="4" spans="1:9">
      <c r="A4">
        <v>283.10000000000002</v>
      </c>
      <c r="B4">
        <v>0.16800000000000001</v>
      </c>
      <c r="C4">
        <v>0.83199999999999996</v>
      </c>
      <c r="D4">
        <v>199700</v>
      </c>
      <c r="F4">
        <v>283.10000000000002</v>
      </c>
      <c r="G4">
        <v>7.4999999999999997E-2</v>
      </c>
      <c r="H4">
        <f t="shared" si="0"/>
        <v>0.92500000000000004</v>
      </c>
      <c r="I4">
        <f t="shared" si="1"/>
        <v>79474.949187499995</v>
      </c>
    </row>
    <row r="5" spans="1:9">
      <c r="A5">
        <v>283.10000000000002</v>
      </c>
      <c r="B5">
        <v>0.25</v>
      </c>
      <c r="C5">
        <v>0.75</v>
      </c>
      <c r="D5">
        <v>297700</v>
      </c>
      <c r="F5">
        <v>283.10000000000002</v>
      </c>
      <c r="G5">
        <v>8.5000000000000006E-2</v>
      </c>
      <c r="H5">
        <f t="shared" si="0"/>
        <v>0.91500000000000004</v>
      </c>
      <c r="I5">
        <v>100000</v>
      </c>
    </row>
    <row r="6" spans="1:9">
      <c r="A6">
        <v>283.10000000000002</v>
      </c>
      <c r="B6">
        <v>0.33100000000000002</v>
      </c>
      <c r="C6">
        <v>0.66900000000000004</v>
      </c>
      <c r="D6">
        <v>399700</v>
      </c>
      <c r="F6">
        <v>283.10000000000002</v>
      </c>
      <c r="G6">
        <v>0.1</v>
      </c>
      <c r="H6">
        <f t="shared" si="0"/>
        <v>0.9</v>
      </c>
      <c r="I6">
        <f t="shared" si="1"/>
        <v>106258.96400000001</v>
      </c>
    </row>
    <row r="7" spans="1:9">
      <c r="A7">
        <v>283.10000000000002</v>
      </c>
      <c r="B7">
        <v>0.41299999999999998</v>
      </c>
      <c r="C7">
        <v>0.58699999999999997</v>
      </c>
      <c r="D7">
        <v>499900</v>
      </c>
      <c r="F7">
        <v>283.10000000000002</v>
      </c>
      <c r="G7">
        <v>0.125</v>
      </c>
      <c r="H7">
        <f t="shared" si="0"/>
        <v>0.875</v>
      </c>
      <c r="I7">
        <f t="shared" si="1"/>
        <v>133435.3828125</v>
      </c>
    </row>
    <row r="8" spans="1:9">
      <c r="A8">
        <v>283.10000000000002</v>
      </c>
      <c r="B8">
        <v>0.496</v>
      </c>
      <c r="C8">
        <v>0.504</v>
      </c>
      <c r="D8">
        <v>599700</v>
      </c>
      <c r="F8">
        <v>283.10000000000002</v>
      </c>
      <c r="G8">
        <v>0.15</v>
      </c>
      <c r="H8">
        <f t="shared" si="0"/>
        <v>0.85</v>
      </c>
      <c r="I8">
        <f t="shared" si="1"/>
        <v>160951.7885</v>
      </c>
    </row>
    <row r="9" spans="1:9">
      <c r="A9">
        <v>283.10000000000002</v>
      </c>
      <c r="B9">
        <v>0.58299999999999996</v>
      </c>
      <c r="C9">
        <v>0.41699999999999998</v>
      </c>
      <c r="D9">
        <v>699900</v>
      </c>
      <c r="F9">
        <v>283.10000000000002</v>
      </c>
      <c r="G9">
        <v>0.16800000000000001</v>
      </c>
      <c r="H9">
        <f t="shared" si="0"/>
        <v>0.83199999999999996</v>
      </c>
      <c r="I9">
        <v>199700</v>
      </c>
    </row>
    <row r="10" spans="1:9">
      <c r="A10">
        <v>283.10000000000002</v>
      </c>
      <c r="B10">
        <v>0.68100000000000005</v>
      </c>
      <c r="C10">
        <v>0.31900000000000001</v>
      </c>
      <c r="D10">
        <v>799600</v>
      </c>
      <c r="F10">
        <v>283.10000000000002</v>
      </c>
      <c r="G10">
        <v>0.17499999999999999</v>
      </c>
      <c r="H10">
        <f t="shared" si="0"/>
        <v>0.82499999999999996</v>
      </c>
      <c r="I10">
        <f t="shared" si="1"/>
        <v>188755.76393749999</v>
      </c>
    </row>
    <row r="11" spans="1:9">
      <c r="F11">
        <v>283.10000000000002</v>
      </c>
      <c r="G11">
        <v>0.2</v>
      </c>
      <c r="H11">
        <f t="shared" si="0"/>
        <v>0.8</v>
      </c>
      <c r="I11">
        <f t="shared" si="1"/>
        <v>216794.89199999999</v>
      </c>
    </row>
    <row r="12" spans="1:9">
      <c r="F12">
        <v>283.10000000000002</v>
      </c>
      <c r="G12">
        <v>0.22500000000000001</v>
      </c>
      <c r="H12">
        <f t="shared" si="0"/>
        <v>0.77500000000000002</v>
      </c>
      <c r="I12">
        <f t="shared" si="1"/>
        <v>245016.75556250001</v>
      </c>
    </row>
    <row r="13" spans="1:9">
      <c r="F13">
        <v>283.10000000000002</v>
      </c>
      <c r="G13">
        <v>0.25</v>
      </c>
      <c r="H13">
        <f t="shared" si="0"/>
        <v>0.75</v>
      </c>
      <c r="I13">
        <v>297700</v>
      </c>
    </row>
    <row r="14" spans="1:9">
      <c r="F14">
        <v>283.10000000000002</v>
      </c>
      <c r="G14">
        <v>0.27500000000000002</v>
      </c>
      <c r="H14">
        <f t="shared" si="0"/>
        <v>0.72499999999999998</v>
      </c>
      <c r="I14">
        <f t="shared" si="1"/>
        <v>301799.02068750001</v>
      </c>
    </row>
    <row r="15" spans="1:9">
      <c r="F15">
        <v>283.10000000000002</v>
      </c>
      <c r="G15">
        <v>0.3</v>
      </c>
      <c r="H15">
        <f t="shared" si="0"/>
        <v>0.7</v>
      </c>
      <c r="I15">
        <f t="shared" si="1"/>
        <v>330254.58799999999</v>
      </c>
    </row>
    <row r="16" spans="1:9">
      <c r="F16">
        <v>283.10000000000002</v>
      </c>
      <c r="G16">
        <v>0.32500000000000001</v>
      </c>
      <c r="H16">
        <f t="shared" si="0"/>
        <v>0.67500000000000004</v>
      </c>
      <c r="I16">
        <f t="shared" si="1"/>
        <v>358683.2223125</v>
      </c>
    </row>
    <row r="17" spans="6:9">
      <c r="F17">
        <v>283.10000000000002</v>
      </c>
      <c r="G17">
        <v>0.33100000000000002</v>
      </c>
      <c r="H17">
        <f t="shared" si="0"/>
        <v>0.66900000000000004</v>
      </c>
      <c r="I17">
        <v>399700</v>
      </c>
    </row>
    <row r="18" spans="6:9">
      <c r="F18">
        <v>283.10000000000002</v>
      </c>
      <c r="G18">
        <v>0.35</v>
      </c>
      <c r="H18">
        <f t="shared" si="0"/>
        <v>0.65</v>
      </c>
      <c r="I18">
        <f t="shared" si="1"/>
        <v>387032.50650000002</v>
      </c>
    </row>
    <row r="19" spans="6:9">
      <c r="F19">
        <v>283.10000000000002</v>
      </c>
      <c r="G19">
        <v>0.375</v>
      </c>
      <c r="H19">
        <f t="shared" si="0"/>
        <v>0.625</v>
      </c>
      <c r="I19">
        <f t="shared" si="1"/>
        <v>415250.0234375</v>
      </c>
    </row>
    <row r="20" spans="6:9">
      <c r="F20">
        <v>283.10000000000002</v>
      </c>
      <c r="G20">
        <v>0.4</v>
      </c>
      <c r="H20">
        <f t="shared" si="0"/>
        <v>0.6</v>
      </c>
      <c r="I20">
        <f t="shared" si="1"/>
        <v>443283.35600000003</v>
      </c>
    </row>
    <row r="21" spans="6:9">
      <c r="F21">
        <v>283.10000000000002</v>
      </c>
      <c r="G21">
        <v>0.41299999999999998</v>
      </c>
      <c r="H21">
        <f t="shared" si="0"/>
        <v>0.58699999999999997</v>
      </c>
      <c r="I21">
        <v>499900</v>
      </c>
    </row>
    <row r="22" spans="6:9">
      <c r="F22">
        <v>283.10000000000002</v>
      </c>
      <c r="G22">
        <v>0.42499999999999999</v>
      </c>
      <c r="H22">
        <f t="shared" si="0"/>
        <v>0.57499999999999996</v>
      </c>
      <c r="I22">
        <f t="shared" si="1"/>
        <v>471080.08706250001</v>
      </c>
    </row>
    <row r="23" spans="6:9">
      <c r="F23">
        <v>283.10000000000002</v>
      </c>
      <c r="G23">
        <v>0.45</v>
      </c>
      <c r="H23">
        <f t="shared" si="0"/>
        <v>0.55000000000000004</v>
      </c>
      <c r="I23">
        <f t="shared" si="1"/>
        <v>498587.79950000002</v>
      </c>
    </row>
    <row r="24" spans="6:9">
      <c r="F24">
        <v>283.10000000000002</v>
      </c>
      <c r="G24">
        <v>0.47499999999999998</v>
      </c>
      <c r="H24">
        <f t="shared" si="0"/>
        <v>0.52500000000000002</v>
      </c>
      <c r="I24">
        <f t="shared" si="1"/>
        <v>525754.07618750003</v>
      </c>
    </row>
    <row r="25" spans="6:9">
      <c r="F25">
        <v>283.10000000000002</v>
      </c>
      <c r="G25">
        <v>0.496</v>
      </c>
      <c r="H25">
        <f t="shared" si="0"/>
        <v>0.504</v>
      </c>
      <c r="I25">
        <v>599700</v>
      </c>
    </row>
    <row r="26" spans="6:9">
      <c r="F26">
        <v>283.10000000000002</v>
      </c>
      <c r="G26">
        <v>0.5</v>
      </c>
      <c r="H26">
        <f t="shared" si="0"/>
        <v>0.5</v>
      </c>
      <c r="I26">
        <f t="shared" si="1"/>
        <v>552526.5</v>
      </c>
    </row>
    <row r="27" spans="6:9">
      <c r="F27">
        <v>283.10000000000002</v>
      </c>
      <c r="G27">
        <v>0.52500000000000002</v>
      </c>
      <c r="H27">
        <f t="shared" si="0"/>
        <v>0.47499999999999998</v>
      </c>
      <c r="I27">
        <f t="shared" si="1"/>
        <v>578852.65381249995</v>
      </c>
    </row>
    <row r="28" spans="6:9">
      <c r="F28">
        <v>283.10000000000002</v>
      </c>
      <c r="G28">
        <v>0.55000000000000004</v>
      </c>
      <c r="H28">
        <f t="shared" si="0"/>
        <v>0.44999999999999996</v>
      </c>
      <c r="I28">
        <f t="shared" si="1"/>
        <v>604680.12049999996</v>
      </c>
    </row>
    <row r="29" spans="6:9">
      <c r="F29">
        <v>283.10000000000002</v>
      </c>
      <c r="G29">
        <v>0.57499999999999996</v>
      </c>
      <c r="H29">
        <f t="shared" si="0"/>
        <v>0.42500000000000004</v>
      </c>
      <c r="I29">
        <f t="shared" si="1"/>
        <v>629956.4829375</v>
      </c>
    </row>
    <row r="30" spans="6:9">
      <c r="F30">
        <v>283.10000000000002</v>
      </c>
      <c r="G30">
        <v>0.58299999999999996</v>
      </c>
      <c r="H30">
        <f t="shared" si="0"/>
        <v>0.41700000000000004</v>
      </c>
      <c r="I30">
        <v>699900</v>
      </c>
    </row>
    <row r="31" spans="6:9">
      <c r="F31">
        <v>283.10000000000002</v>
      </c>
      <c r="G31">
        <v>0.6</v>
      </c>
      <c r="H31">
        <f t="shared" si="0"/>
        <v>0.4</v>
      </c>
      <c r="I31">
        <f t="shared" si="1"/>
        <v>654629.32400000002</v>
      </c>
    </row>
    <row r="32" spans="6:9">
      <c r="F32">
        <v>283.10000000000002</v>
      </c>
      <c r="G32">
        <v>0.625</v>
      </c>
      <c r="H32">
        <f t="shared" si="0"/>
        <v>0.375</v>
      </c>
      <c r="I32">
        <f t="shared" si="1"/>
        <v>678646.2265625</v>
      </c>
    </row>
    <row r="33" spans="6:9">
      <c r="F33">
        <v>283.10000000000002</v>
      </c>
      <c r="G33">
        <v>0.65</v>
      </c>
      <c r="H33">
        <f t="shared" si="0"/>
        <v>0.35</v>
      </c>
      <c r="I33">
        <f t="shared" si="1"/>
        <v>701954.77350000001</v>
      </c>
    </row>
    <row r="34" spans="6:9">
      <c r="F34">
        <v>283.10000000000002</v>
      </c>
      <c r="G34">
        <v>0.68100000000000005</v>
      </c>
      <c r="H34">
        <f t="shared" si="0"/>
        <v>0.31899999999999995</v>
      </c>
      <c r="I34">
        <v>799600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9CAA9-01E5-5846-A812-B927F3E0576F}">
  <dimension ref="A1:K29"/>
  <sheetViews>
    <sheetView workbookViewId="0">
      <selection activeCell="G2" sqref="G2:K29"/>
    </sheetView>
  </sheetViews>
  <sheetFormatPr baseColWidth="10" defaultRowHeight="16"/>
  <sheetData>
    <row r="1" spans="1:11">
      <c r="A1" t="s">
        <v>0</v>
      </c>
      <c r="B1" t="s">
        <v>4</v>
      </c>
      <c r="C1" t="s">
        <v>2</v>
      </c>
      <c r="D1" t="s">
        <v>1</v>
      </c>
      <c r="G1" t="s">
        <v>0</v>
      </c>
      <c r="H1" t="s">
        <v>4</v>
      </c>
      <c r="I1" t="s">
        <v>2</v>
      </c>
      <c r="J1" t="s">
        <v>1</v>
      </c>
      <c r="K1" t="s">
        <v>1</v>
      </c>
    </row>
    <row r="2" spans="1:11">
      <c r="A2">
        <v>298.10000000000002</v>
      </c>
      <c r="B2">
        <v>6.0000000000000001E-3</v>
      </c>
      <c r="C2">
        <v>0.99399999999999999</v>
      </c>
      <c r="D2">
        <v>10200</v>
      </c>
      <c r="E2">
        <f>D2/100000</f>
        <v>0.10199999999999999</v>
      </c>
      <c r="G2">
        <v>298.10000000000002</v>
      </c>
      <c r="H2">
        <v>2.5000000000000001E-2</v>
      </c>
      <c r="I2">
        <f>1-H2</f>
        <v>0.97499999999999998</v>
      </c>
      <c r="J2">
        <f>0.6511*H2^3+0.9509*H2^2+18.539*H2-0.0185</f>
        <v>0.44557948593750007</v>
      </c>
      <c r="K2">
        <f>J2*100000</f>
        <v>44557.948593750007</v>
      </c>
    </row>
    <row r="3" spans="1:11">
      <c r="A3">
        <v>298.10000000000002</v>
      </c>
      <c r="B3">
        <v>5.5E-2</v>
      </c>
      <c r="C3">
        <v>0.94499999999999995</v>
      </c>
      <c r="D3">
        <v>99800</v>
      </c>
      <c r="E3">
        <f t="shared" ref="E3:E10" si="0">D3/100000</f>
        <v>0.998</v>
      </c>
      <c r="G3">
        <v>298.10000000000002</v>
      </c>
      <c r="H3">
        <v>0.05</v>
      </c>
      <c r="I3">
        <f t="shared" ref="I3:I29" si="1">1-H3</f>
        <v>0.95</v>
      </c>
      <c r="J3">
        <f t="shared" ref="J3:J29" si="2">0.6511*H3^3+0.9509*H3^2+18.539*H3-0.0185</f>
        <v>0.91090863750000017</v>
      </c>
      <c r="K3">
        <f t="shared" ref="K3:K29" si="3">J3*100000</f>
        <v>91090.863750000019</v>
      </c>
    </row>
    <row r="4" spans="1:11">
      <c r="A4">
        <v>298.10000000000002</v>
      </c>
      <c r="B4">
        <v>0.109</v>
      </c>
      <c r="C4">
        <v>0.89100000000000001</v>
      </c>
      <c r="D4">
        <v>199700</v>
      </c>
      <c r="E4">
        <f t="shared" si="0"/>
        <v>1.9970000000000001</v>
      </c>
      <c r="G4">
        <v>298.10000000000002</v>
      </c>
      <c r="H4">
        <v>5.5E-2</v>
      </c>
      <c r="I4">
        <f t="shared" si="1"/>
        <v>0.94499999999999995</v>
      </c>
      <c r="J4">
        <f t="shared" si="2"/>
        <v>1.0041297992625002</v>
      </c>
      <c r="K4">
        <v>99800</v>
      </c>
    </row>
    <row r="5" spans="1:11">
      <c r="A5">
        <v>298.10000000000002</v>
      </c>
      <c r="B5">
        <v>0.161</v>
      </c>
      <c r="C5">
        <v>0.83899999999999997</v>
      </c>
      <c r="D5">
        <v>299700</v>
      </c>
      <c r="E5">
        <f t="shared" si="0"/>
        <v>2.9969999999999999</v>
      </c>
      <c r="G5">
        <v>298.10000000000002</v>
      </c>
      <c r="H5">
        <v>7.4999999999999997E-2</v>
      </c>
      <c r="I5">
        <f t="shared" si="1"/>
        <v>0.92500000000000004</v>
      </c>
      <c r="J5">
        <f t="shared" si="2"/>
        <v>1.3775484953125001</v>
      </c>
      <c r="K5">
        <f t="shared" si="3"/>
        <v>137754.84953125002</v>
      </c>
    </row>
    <row r="6" spans="1:11">
      <c r="A6">
        <v>298.2</v>
      </c>
      <c r="B6">
        <v>0.21299999999999999</v>
      </c>
      <c r="C6">
        <v>0.78700000000000003</v>
      </c>
      <c r="D6">
        <v>399600</v>
      </c>
      <c r="E6">
        <f t="shared" si="0"/>
        <v>3.996</v>
      </c>
      <c r="G6">
        <v>298.10000000000002</v>
      </c>
      <c r="H6">
        <v>0.1</v>
      </c>
      <c r="I6">
        <f t="shared" si="1"/>
        <v>0.9</v>
      </c>
      <c r="J6">
        <f t="shared" si="2"/>
        <v>1.8455601000000004</v>
      </c>
      <c r="K6">
        <f t="shared" si="3"/>
        <v>184556.01000000004</v>
      </c>
    </row>
    <row r="7" spans="1:11">
      <c r="A7">
        <v>298.2</v>
      </c>
      <c r="B7">
        <v>0.26700000000000002</v>
      </c>
      <c r="C7">
        <v>0.73299999999999998</v>
      </c>
      <c r="D7">
        <v>499900</v>
      </c>
      <c r="E7">
        <f t="shared" si="0"/>
        <v>4.9989999999999997</v>
      </c>
      <c r="G7">
        <v>298.10000000000002</v>
      </c>
      <c r="H7">
        <v>0.109</v>
      </c>
      <c r="I7">
        <f t="shared" si="1"/>
        <v>0.89100000000000001</v>
      </c>
      <c r="J7">
        <f t="shared" si="2"/>
        <v>2.0143918362819004</v>
      </c>
      <c r="K7">
        <v>199700</v>
      </c>
    </row>
    <row r="8" spans="1:11">
      <c r="A8">
        <v>298.2</v>
      </c>
      <c r="B8">
        <v>0.317</v>
      </c>
      <c r="C8">
        <v>0.68300000000000005</v>
      </c>
      <c r="D8">
        <v>599700</v>
      </c>
      <c r="E8">
        <f t="shared" si="0"/>
        <v>5.9969999999999999</v>
      </c>
      <c r="G8">
        <v>298.10000000000002</v>
      </c>
      <c r="H8">
        <v>0.125</v>
      </c>
      <c r="I8">
        <f t="shared" si="1"/>
        <v>0.875</v>
      </c>
      <c r="J8">
        <f t="shared" si="2"/>
        <v>2.3150044921875002</v>
      </c>
      <c r="K8">
        <f t="shared" si="3"/>
        <v>231500.44921875003</v>
      </c>
    </row>
    <row r="9" spans="1:11">
      <c r="A9">
        <v>298.10000000000002</v>
      </c>
      <c r="B9">
        <v>0.42199999999999999</v>
      </c>
      <c r="C9">
        <v>0.57799999999999996</v>
      </c>
      <c r="D9">
        <v>800100</v>
      </c>
      <c r="E9">
        <f t="shared" si="0"/>
        <v>8.0009999999999994</v>
      </c>
      <c r="G9">
        <v>298.10000000000002</v>
      </c>
      <c r="H9">
        <v>0.15</v>
      </c>
      <c r="I9">
        <f t="shared" si="1"/>
        <v>0.85</v>
      </c>
      <c r="J9">
        <f t="shared" si="2"/>
        <v>2.7859427125000003</v>
      </c>
      <c r="K9">
        <f t="shared" si="3"/>
        <v>278594.27125000005</v>
      </c>
    </row>
    <row r="10" spans="1:11">
      <c r="A10">
        <v>298.10000000000002</v>
      </c>
      <c r="B10">
        <v>0.52100000000000002</v>
      </c>
      <c r="C10">
        <v>0.47899999999999998</v>
      </c>
      <c r="D10">
        <v>999800</v>
      </c>
      <c r="E10">
        <f t="shared" si="0"/>
        <v>9.9979999999999993</v>
      </c>
      <c r="G10">
        <v>298.10000000000002</v>
      </c>
      <c r="H10">
        <v>0.161</v>
      </c>
      <c r="I10">
        <f t="shared" si="1"/>
        <v>0.83899999999999997</v>
      </c>
      <c r="J10">
        <f t="shared" si="2"/>
        <v>2.9936445021591007</v>
      </c>
      <c r="K10">
        <v>299700</v>
      </c>
    </row>
    <row r="11" spans="1:11">
      <c r="G11">
        <v>298.10000000000002</v>
      </c>
      <c r="H11">
        <v>0.17499999999999999</v>
      </c>
      <c r="I11">
        <f t="shared" si="1"/>
        <v>0.82499999999999996</v>
      </c>
      <c r="J11">
        <f t="shared" si="2"/>
        <v>3.2584358015624999</v>
      </c>
      <c r="K11">
        <f t="shared" si="3"/>
        <v>325843.58015624998</v>
      </c>
    </row>
    <row r="12" spans="1:11">
      <c r="G12">
        <v>298.10000000000002</v>
      </c>
      <c r="H12">
        <v>0.2</v>
      </c>
      <c r="I12">
        <f t="shared" si="1"/>
        <v>0.8</v>
      </c>
      <c r="J12">
        <f t="shared" si="2"/>
        <v>3.7325448000000008</v>
      </c>
      <c r="K12">
        <f t="shared" si="3"/>
        <v>373254.4800000001</v>
      </c>
    </row>
    <row r="13" spans="1:11">
      <c r="G13">
        <v>298.10000000000002</v>
      </c>
      <c r="H13">
        <v>0.21299999999999999</v>
      </c>
      <c r="I13">
        <f t="shared" si="1"/>
        <v>0.78700000000000003</v>
      </c>
      <c r="J13">
        <f t="shared" si="2"/>
        <v>3.9797403501067006</v>
      </c>
      <c r="K13">
        <v>399600</v>
      </c>
    </row>
    <row r="14" spans="1:11">
      <c r="G14">
        <v>298.10000000000002</v>
      </c>
      <c r="H14">
        <v>0.22500000000000001</v>
      </c>
      <c r="I14">
        <f t="shared" si="1"/>
        <v>0.77500000000000002</v>
      </c>
      <c r="J14">
        <f t="shared" si="2"/>
        <v>4.2083307484375005</v>
      </c>
      <c r="K14">
        <f t="shared" si="3"/>
        <v>420833.07484375004</v>
      </c>
    </row>
    <row r="15" spans="1:11">
      <c r="G15">
        <v>298.10000000000002</v>
      </c>
      <c r="H15">
        <v>0.25</v>
      </c>
      <c r="I15">
        <f t="shared" si="1"/>
        <v>0.75</v>
      </c>
      <c r="J15">
        <f t="shared" si="2"/>
        <v>4.6858546875</v>
      </c>
      <c r="K15">
        <f t="shared" si="3"/>
        <v>468585.46875</v>
      </c>
    </row>
    <row r="16" spans="1:11">
      <c r="G16">
        <v>298.10000000000002</v>
      </c>
      <c r="H16">
        <v>0.26700000000000002</v>
      </c>
      <c r="I16">
        <f t="shared" si="1"/>
        <v>0.73299999999999998</v>
      </c>
      <c r="J16">
        <f t="shared" si="2"/>
        <v>5.0115948536293002</v>
      </c>
      <c r="K16">
        <v>499900</v>
      </c>
    </row>
    <row r="17" spans="7:11">
      <c r="G17">
        <v>298.10000000000002</v>
      </c>
      <c r="H17">
        <v>0.27500000000000002</v>
      </c>
      <c r="I17">
        <f t="shared" si="1"/>
        <v>0.72499999999999998</v>
      </c>
      <c r="J17">
        <f t="shared" si="2"/>
        <v>5.1651776578125004</v>
      </c>
      <c r="K17">
        <f t="shared" si="3"/>
        <v>516517.76578125003</v>
      </c>
    </row>
    <row r="18" spans="7:11">
      <c r="G18">
        <v>298.10000000000002</v>
      </c>
      <c r="H18">
        <v>0.3</v>
      </c>
      <c r="I18">
        <f t="shared" si="1"/>
        <v>0.7</v>
      </c>
      <c r="J18">
        <f t="shared" si="2"/>
        <v>5.6463606999999998</v>
      </c>
      <c r="K18">
        <f t="shared" si="3"/>
        <v>564636.06999999995</v>
      </c>
    </row>
    <row r="19" spans="7:11">
      <c r="G19">
        <v>298.10000000000002</v>
      </c>
      <c r="H19">
        <v>0.317</v>
      </c>
      <c r="I19">
        <f t="shared" si="1"/>
        <v>0.68300000000000005</v>
      </c>
      <c r="J19">
        <f t="shared" si="2"/>
        <v>5.9746587890642999</v>
      </c>
      <c r="K19">
        <v>599700</v>
      </c>
    </row>
    <row r="20" spans="7:11">
      <c r="G20">
        <v>298.10000000000002</v>
      </c>
      <c r="H20">
        <v>0.32500000000000001</v>
      </c>
      <c r="I20">
        <f t="shared" si="1"/>
        <v>0.67500000000000004</v>
      </c>
      <c r="J20">
        <f t="shared" si="2"/>
        <v>6.1294648546875008</v>
      </c>
      <c r="K20">
        <f t="shared" si="3"/>
        <v>612946.48546875012</v>
      </c>
    </row>
    <row r="21" spans="7:11">
      <c r="G21">
        <v>298.10000000000002</v>
      </c>
      <c r="H21">
        <v>0.35</v>
      </c>
      <c r="I21">
        <f t="shared" si="1"/>
        <v>0.65</v>
      </c>
      <c r="J21">
        <f t="shared" si="2"/>
        <v>6.6145511624999997</v>
      </c>
      <c r="K21">
        <f t="shared" si="3"/>
        <v>661455.11624999996</v>
      </c>
    </row>
    <row r="22" spans="7:11">
      <c r="G22">
        <v>298.10000000000002</v>
      </c>
      <c r="H22">
        <v>0.375</v>
      </c>
      <c r="I22">
        <f t="shared" si="1"/>
        <v>0.625</v>
      </c>
      <c r="J22">
        <f t="shared" si="2"/>
        <v>7.1016806640625001</v>
      </c>
      <c r="K22">
        <f t="shared" si="3"/>
        <v>710168.06640625</v>
      </c>
    </row>
    <row r="23" spans="7:11">
      <c r="G23">
        <v>298.10000000000002</v>
      </c>
      <c r="H23">
        <v>0.4</v>
      </c>
      <c r="I23">
        <f t="shared" si="1"/>
        <v>0.6</v>
      </c>
      <c r="J23">
        <f t="shared" si="2"/>
        <v>7.5909144000000008</v>
      </c>
      <c r="K23">
        <f t="shared" si="3"/>
        <v>759091.44000000006</v>
      </c>
    </row>
    <row r="24" spans="7:11">
      <c r="G24">
        <v>298.10000000000002</v>
      </c>
      <c r="H24">
        <v>0.42199999999999999</v>
      </c>
      <c r="I24">
        <f t="shared" si="1"/>
        <v>0.57800000000000007</v>
      </c>
      <c r="J24">
        <f t="shared" si="2"/>
        <v>8.0232291833928002</v>
      </c>
      <c r="K24">
        <v>800100</v>
      </c>
    </row>
    <row r="25" spans="7:11">
      <c r="G25">
        <v>298.10000000000002</v>
      </c>
      <c r="H25">
        <v>0.42499999999999999</v>
      </c>
      <c r="I25">
        <f t="shared" si="1"/>
        <v>0.57499999999999996</v>
      </c>
      <c r="J25">
        <f t="shared" si="2"/>
        <v>8.0823134109375001</v>
      </c>
      <c r="K25">
        <f t="shared" si="3"/>
        <v>808231.34109374997</v>
      </c>
    </row>
    <row r="26" spans="7:11">
      <c r="G26">
        <v>298.10000000000002</v>
      </c>
      <c r="H26">
        <v>0.45</v>
      </c>
      <c r="I26">
        <f t="shared" si="1"/>
        <v>0.55000000000000004</v>
      </c>
      <c r="J26">
        <f t="shared" si="2"/>
        <v>8.5759387375000014</v>
      </c>
      <c r="K26">
        <f t="shared" si="3"/>
        <v>857593.87375000014</v>
      </c>
    </row>
    <row r="27" spans="7:11">
      <c r="G27">
        <v>298.10000000000002</v>
      </c>
      <c r="H27">
        <v>0.47499999999999998</v>
      </c>
      <c r="I27">
        <f t="shared" si="1"/>
        <v>0.52500000000000002</v>
      </c>
      <c r="J27">
        <f t="shared" si="2"/>
        <v>9.0718514203125</v>
      </c>
      <c r="K27">
        <f t="shared" si="3"/>
        <v>907185.14203125006</v>
      </c>
    </row>
    <row r="28" spans="7:11">
      <c r="G28">
        <v>298.10000000000002</v>
      </c>
      <c r="H28">
        <v>0.5</v>
      </c>
      <c r="I28">
        <f t="shared" si="1"/>
        <v>0.5</v>
      </c>
      <c r="J28">
        <f t="shared" si="2"/>
        <v>9.5701125000000005</v>
      </c>
      <c r="K28">
        <f t="shared" si="3"/>
        <v>957011.25</v>
      </c>
    </row>
    <row r="29" spans="7:11">
      <c r="G29">
        <v>298.10000000000002</v>
      </c>
      <c r="H29">
        <v>0.52100000000000002</v>
      </c>
      <c r="I29">
        <f t="shared" si="1"/>
        <v>0.47899999999999998</v>
      </c>
      <c r="J29">
        <f t="shared" si="2"/>
        <v>9.9905113043871019</v>
      </c>
      <c r="K29">
        <v>999800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755EC-EFAF-C447-9DA2-88700CE9BE69}">
  <dimension ref="A1:K19"/>
  <sheetViews>
    <sheetView workbookViewId="0">
      <selection activeCell="G2" sqref="G2:K19"/>
    </sheetView>
  </sheetViews>
  <sheetFormatPr baseColWidth="10" defaultRowHeight="16"/>
  <sheetData>
    <row r="1" spans="1:11">
      <c r="A1" t="s">
        <v>0</v>
      </c>
      <c r="B1" t="s">
        <v>4</v>
      </c>
      <c r="C1" t="s">
        <v>2</v>
      </c>
      <c r="D1" t="s">
        <v>1</v>
      </c>
      <c r="G1" t="s">
        <v>0</v>
      </c>
      <c r="H1" t="s">
        <v>4</v>
      </c>
      <c r="I1" t="s">
        <v>2</v>
      </c>
      <c r="J1" t="s">
        <v>1</v>
      </c>
    </row>
    <row r="2" spans="1:11">
      <c r="A2">
        <v>323.10000000000002</v>
      </c>
      <c r="B2">
        <v>4.0000000000000001E-3</v>
      </c>
      <c r="C2">
        <v>0.996</v>
      </c>
      <c r="D2">
        <v>10200</v>
      </c>
      <c r="E2">
        <f>D2/100000</f>
        <v>0.10199999999999999</v>
      </c>
      <c r="G2">
        <v>323.10000000000002</v>
      </c>
      <c r="H2">
        <v>2.5000000000000001E-2</v>
      </c>
      <c r="I2">
        <f>1-H2</f>
        <v>0.97499999999999998</v>
      </c>
      <c r="J2">
        <f>22.348*H2^3-0.5728*H2^2+33.604*H2-0.0109</f>
        <v>0.82919118750000009</v>
      </c>
      <c r="K2">
        <f>J2*100000</f>
        <v>82919.118750000009</v>
      </c>
    </row>
    <row r="3" spans="1:11">
      <c r="A3">
        <v>323.10000000000002</v>
      </c>
      <c r="B3">
        <v>0.03</v>
      </c>
      <c r="C3">
        <v>0.97</v>
      </c>
      <c r="D3">
        <v>99800</v>
      </c>
      <c r="E3">
        <f t="shared" ref="E3:E10" si="0">D3/100000</f>
        <v>0.998</v>
      </c>
      <c r="G3">
        <v>323.10000000000002</v>
      </c>
      <c r="H3">
        <v>0.05</v>
      </c>
      <c r="I3">
        <f t="shared" ref="I3:I19" si="1">1-H3</f>
        <v>0.95</v>
      </c>
      <c r="J3">
        <f t="shared" ref="J3:J19" si="2">22.348*H3^3-0.5728*H3^2+33.604*H3-0.0109</f>
        <v>1.6706615000000002</v>
      </c>
      <c r="K3">
        <f t="shared" ref="K3:K19" si="3">J3*100000</f>
        <v>167066.15000000002</v>
      </c>
    </row>
    <row r="4" spans="1:11">
      <c r="A4">
        <v>323.10000000000002</v>
      </c>
      <c r="B4">
        <v>5.8999999999999997E-2</v>
      </c>
      <c r="C4">
        <v>0.94099999999999995</v>
      </c>
      <c r="D4">
        <v>200000</v>
      </c>
      <c r="E4">
        <f t="shared" si="0"/>
        <v>2</v>
      </c>
      <c r="G4">
        <v>323.10000000000002</v>
      </c>
      <c r="H4">
        <v>5.8999999999999997E-2</v>
      </c>
      <c r="I4">
        <f t="shared" si="1"/>
        <v>0.94100000000000006</v>
      </c>
      <c r="J4">
        <f t="shared" si="2"/>
        <v>1.974331893092</v>
      </c>
      <c r="K4">
        <v>200000</v>
      </c>
    </row>
    <row r="5" spans="1:11">
      <c r="A5">
        <v>323.10000000000002</v>
      </c>
      <c r="B5">
        <v>8.7999999999999995E-2</v>
      </c>
      <c r="C5">
        <v>0.91200000000000003</v>
      </c>
      <c r="D5">
        <v>299800</v>
      </c>
      <c r="E5">
        <f t="shared" si="0"/>
        <v>2.9980000000000002</v>
      </c>
      <c r="G5">
        <v>323.10000000000002</v>
      </c>
      <c r="H5">
        <v>7.4999999999999997E-2</v>
      </c>
      <c r="I5">
        <f t="shared" si="1"/>
        <v>0.92500000000000004</v>
      </c>
      <c r="J5">
        <f t="shared" si="2"/>
        <v>2.5156060624999999</v>
      </c>
      <c r="K5">
        <f t="shared" si="3"/>
        <v>251560.60624999998</v>
      </c>
    </row>
    <row r="6" spans="1:11">
      <c r="A6">
        <v>323.10000000000002</v>
      </c>
      <c r="B6">
        <v>0.11700000000000001</v>
      </c>
      <c r="C6">
        <v>0.88300000000000001</v>
      </c>
      <c r="D6">
        <v>399600</v>
      </c>
      <c r="E6">
        <f t="shared" si="0"/>
        <v>3.996</v>
      </c>
      <c r="G6">
        <v>323.10000000000002</v>
      </c>
      <c r="H6">
        <v>8.7999999999999995E-2</v>
      </c>
      <c r="I6">
        <f t="shared" si="1"/>
        <v>0.91200000000000003</v>
      </c>
      <c r="J6">
        <f t="shared" si="2"/>
        <v>2.957045773056</v>
      </c>
      <c r="K6">
        <v>299800</v>
      </c>
    </row>
    <row r="7" spans="1:11">
      <c r="A7">
        <v>323.10000000000002</v>
      </c>
      <c r="B7">
        <v>0.152</v>
      </c>
      <c r="C7">
        <v>0.84799999999999998</v>
      </c>
      <c r="D7">
        <v>500200</v>
      </c>
      <c r="E7">
        <f t="shared" si="0"/>
        <v>5.0019999999999998</v>
      </c>
      <c r="G7">
        <v>323.10000000000002</v>
      </c>
      <c r="H7">
        <v>0.1</v>
      </c>
      <c r="I7">
        <f t="shared" si="1"/>
        <v>0.9</v>
      </c>
      <c r="J7">
        <f t="shared" si="2"/>
        <v>3.3661200000000004</v>
      </c>
      <c r="K7">
        <f t="shared" si="3"/>
        <v>336612.00000000006</v>
      </c>
    </row>
    <row r="8" spans="1:11">
      <c r="A8">
        <v>323.10000000000002</v>
      </c>
      <c r="B8">
        <v>0.17599999999999999</v>
      </c>
      <c r="C8">
        <v>0.82399999999999995</v>
      </c>
      <c r="D8">
        <v>599700</v>
      </c>
      <c r="E8">
        <f t="shared" si="0"/>
        <v>5.9969999999999999</v>
      </c>
      <c r="G8">
        <v>323.10000000000002</v>
      </c>
      <c r="H8">
        <v>0.11700000000000001</v>
      </c>
      <c r="I8">
        <f t="shared" si="1"/>
        <v>0.88300000000000001</v>
      </c>
      <c r="J8">
        <f t="shared" si="2"/>
        <v>3.9487197881240004</v>
      </c>
      <c r="K8">
        <v>399600</v>
      </c>
    </row>
    <row r="9" spans="1:11">
      <c r="A9">
        <v>323.10000000000002</v>
      </c>
      <c r="B9">
        <v>0.22800000000000001</v>
      </c>
      <c r="C9">
        <v>0.77200000000000002</v>
      </c>
      <c r="D9">
        <v>799900</v>
      </c>
      <c r="E9">
        <f t="shared" si="0"/>
        <v>7.9989999999999997</v>
      </c>
      <c r="G9">
        <v>323.10000000000002</v>
      </c>
      <c r="H9">
        <v>0.125</v>
      </c>
      <c r="I9">
        <f t="shared" si="1"/>
        <v>0.875</v>
      </c>
      <c r="J9">
        <f t="shared" si="2"/>
        <v>4.2242984374999999</v>
      </c>
      <c r="K9">
        <f t="shared" si="3"/>
        <v>422429.84375</v>
      </c>
    </row>
    <row r="10" spans="1:11">
      <c r="A10">
        <v>323.10000000000002</v>
      </c>
      <c r="B10">
        <v>0.28499999999999998</v>
      </c>
      <c r="C10">
        <v>0.71499999999999997</v>
      </c>
      <c r="D10">
        <v>1000100</v>
      </c>
      <c r="E10">
        <f t="shared" si="0"/>
        <v>10.000999999999999</v>
      </c>
      <c r="G10">
        <v>323.10000000000002</v>
      </c>
      <c r="H10">
        <v>0.15</v>
      </c>
      <c r="I10">
        <f t="shared" si="1"/>
        <v>0.85</v>
      </c>
      <c r="J10">
        <f t="shared" si="2"/>
        <v>5.0922364999999994</v>
      </c>
      <c r="K10">
        <f t="shared" si="3"/>
        <v>509223.64999999997</v>
      </c>
    </row>
    <row r="11" spans="1:11">
      <c r="G11">
        <v>323.10000000000002</v>
      </c>
      <c r="H11">
        <v>0.152</v>
      </c>
      <c r="I11">
        <f t="shared" si="1"/>
        <v>0.84799999999999998</v>
      </c>
      <c r="J11">
        <f t="shared" si="2"/>
        <v>5.162155913983999</v>
      </c>
      <c r="K11">
        <v>500200</v>
      </c>
    </row>
    <row r="12" spans="1:11">
      <c r="G12">
        <v>323.10000000000002</v>
      </c>
      <c r="H12">
        <v>0.17499999999999999</v>
      </c>
      <c r="I12">
        <f t="shared" si="1"/>
        <v>0.82499999999999996</v>
      </c>
      <c r="J12">
        <f t="shared" si="2"/>
        <v>5.9720293124999984</v>
      </c>
      <c r="K12">
        <f t="shared" si="3"/>
        <v>597202.93124999979</v>
      </c>
    </row>
    <row r="13" spans="1:11">
      <c r="G13">
        <v>323.10000000000002</v>
      </c>
      <c r="H13">
        <v>0.17599999999999999</v>
      </c>
      <c r="I13">
        <f t="shared" si="1"/>
        <v>0.82400000000000007</v>
      </c>
      <c r="J13">
        <f t="shared" si="2"/>
        <v>6.0074972372479989</v>
      </c>
      <c r="K13">
        <v>599700</v>
      </c>
    </row>
    <row r="14" spans="1:11">
      <c r="G14">
        <v>323.10000000000002</v>
      </c>
      <c r="H14">
        <v>0.2</v>
      </c>
      <c r="I14">
        <f t="shared" si="1"/>
        <v>0.8</v>
      </c>
      <c r="J14">
        <f t="shared" si="2"/>
        <v>6.8657720000000007</v>
      </c>
      <c r="K14">
        <f t="shared" si="3"/>
        <v>686577.20000000007</v>
      </c>
    </row>
    <row r="15" spans="1:11">
      <c r="G15">
        <v>323.10000000000002</v>
      </c>
      <c r="H15">
        <v>0.22500000000000001</v>
      </c>
      <c r="I15">
        <f t="shared" si="1"/>
        <v>0.77500000000000002</v>
      </c>
      <c r="J15">
        <f t="shared" si="2"/>
        <v>7.7755596874999995</v>
      </c>
      <c r="K15">
        <f t="shared" si="3"/>
        <v>777555.96875</v>
      </c>
    </row>
    <row r="16" spans="1:11">
      <c r="G16">
        <v>323.10000000000002</v>
      </c>
      <c r="H16">
        <v>0.22800000000000001</v>
      </c>
      <c r="I16">
        <f t="shared" si="1"/>
        <v>0.77200000000000002</v>
      </c>
      <c r="J16">
        <f t="shared" si="2"/>
        <v>7.8859119272960001</v>
      </c>
      <c r="K16">
        <v>799900</v>
      </c>
    </row>
    <row r="17" spans="7:11">
      <c r="G17">
        <v>323.10000000000002</v>
      </c>
      <c r="H17">
        <v>0.25</v>
      </c>
      <c r="I17">
        <f t="shared" si="1"/>
        <v>0.75</v>
      </c>
      <c r="J17">
        <f t="shared" si="2"/>
        <v>8.7034874999999996</v>
      </c>
      <c r="K17">
        <f t="shared" si="3"/>
        <v>870348.75</v>
      </c>
    </row>
    <row r="18" spans="7:11">
      <c r="G18">
        <v>323.10000000000002</v>
      </c>
      <c r="H18">
        <v>0.27500000000000002</v>
      </c>
      <c r="I18">
        <f t="shared" si="1"/>
        <v>0.72499999999999998</v>
      </c>
      <c r="J18">
        <f t="shared" si="2"/>
        <v>9.6516505625000022</v>
      </c>
      <c r="K18">
        <f t="shared" si="3"/>
        <v>965165.05625000026</v>
      </c>
    </row>
    <row r="19" spans="7:11">
      <c r="G19">
        <v>323.10000000000002</v>
      </c>
      <c r="H19">
        <v>0.28499999999999998</v>
      </c>
      <c r="I19">
        <f t="shared" si="1"/>
        <v>0.71500000000000008</v>
      </c>
      <c r="J19">
        <f t="shared" si="2"/>
        <v>10.037050965499999</v>
      </c>
      <c r="K19">
        <v>1000100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A66F-656F-7944-B4B0-1DC80E9FBF02}">
  <dimension ref="A1:K13"/>
  <sheetViews>
    <sheetView workbookViewId="0">
      <selection activeCell="G2" sqref="G2:K13"/>
    </sheetView>
  </sheetViews>
  <sheetFormatPr baseColWidth="10" defaultRowHeight="16"/>
  <cols>
    <col min="11" max="11" width="12.1640625" bestFit="1" customWidth="1"/>
  </cols>
  <sheetData>
    <row r="1" spans="1:11">
      <c r="A1" t="s">
        <v>0</v>
      </c>
      <c r="B1" t="s">
        <v>4</v>
      </c>
      <c r="C1" t="s">
        <v>2</v>
      </c>
      <c r="D1" t="s">
        <v>1</v>
      </c>
      <c r="G1" t="s">
        <v>0</v>
      </c>
      <c r="H1" t="s">
        <v>4</v>
      </c>
      <c r="I1" t="s">
        <v>2</v>
      </c>
      <c r="J1" t="s">
        <v>1</v>
      </c>
    </row>
    <row r="2" spans="1:11">
      <c r="A2">
        <v>348.1</v>
      </c>
      <c r="B2">
        <v>4.0000000000000001E-3</v>
      </c>
      <c r="C2">
        <v>0.996</v>
      </c>
      <c r="D2">
        <v>10200</v>
      </c>
      <c r="E2">
        <f>D2/100000</f>
        <v>0.10199999999999999</v>
      </c>
      <c r="G2">
        <v>348.1</v>
      </c>
      <c r="H2">
        <v>2.5000000000000001E-2</v>
      </c>
      <c r="I2">
        <f>1-H2</f>
        <v>0.97499999999999998</v>
      </c>
      <c r="J2">
        <f>39.308*H2^2+51.059*H2+0.0675</f>
        <v>1.3685425000000002</v>
      </c>
      <c r="K2">
        <f>J2*100000</f>
        <v>136854.25000000003</v>
      </c>
    </row>
    <row r="3" spans="1:11">
      <c r="A3">
        <v>348.1</v>
      </c>
      <c r="B3">
        <v>1.7999999999999999E-2</v>
      </c>
      <c r="C3">
        <v>0.98199999999999998</v>
      </c>
      <c r="D3">
        <v>100000</v>
      </c>
      <c r="E3">
        <f t="shared" ref="E3:E10" si="0">D3/100000</f>
        <v>1</v>
      </c>
      <c r="G3">
        <v>348.1</v>
      </c>
      <c r="H3">
        <v>3.4000000000000002E-2</v>
      </c>
      <c r="I3">
        <f>1-H3</f>
        <v>0.96599999999999997</v>
      </c>
      <c r="J3">
        <f>39.308*H3^2+51.059*H3+0.0675</f>
        <v>1.8489460479999997</v>
      </c>
      <c r="K3">
        <v>199700</v>
      </c>
    </row>
    <row r="4" spans="1:11">
      <c r="A4">
        <v>348.1</v>
      </c>
      <c r="B4">
        <v>3.4000000000000002E-2</v>
      </c>
      <c r="C4">
        <v>0.96599999999999997</v>
      </c>
      <c r="D4">
        <v>199700</v>
      </c>
      <c r="E4">
        <f t="shared" si="0"/>
        <v>1.9970000000000001</v>
      </c>
      <c r="G4">
        <v>348.1</v>
      </c>
      <c r="H4">
        <v>0.05</v>
      </c>
      <c r="I4">
        <f t="shared" ref="I4:I13" si="1">1-H4</f>
        <v>0.95</v>
      </c>
      <c r="J4">
        <f t="shared" ref="J4:J13" si="2">39.308*H4^2+51.059*H4+0.0675</f>
        <v>2.7187199999999998</v>
      </c>
      <c r="K4">
        <v>299800</v>
      </c>
    </row>
    <row r="5" spans="1:11">
      <c r="A5">
        <v>348.1</v>
      </c>
      <c r="B5">
        <v>0.05</v>
      </c>
      <c r="C5">
        <v>0.95</v>
      </c>
      <c r="D5">
        <v>299800</v>
      </c>
      <c r="E5">
        <f t="shared" si="0"/>
        <v>2.9980000000000002</v>
      </c>
      <c r="G5">
        <v>348.1</v>
      </c>
      <c r="H5">
        <v>7.3999999999999996E-2</v>
      </c>
      <c r="I5">
        <f t="shared" si="1"/>
        <v>0.92600000000000005</v>
      </c>
      <c r="J5">
        <f t="shared" si="2"/>
        <v>4.0611166079999999</v>
      </c>
      <c r="K5">
        <v>399800</v>
      </c>
    </row>
    <row r="6" spans="1:11">
      <c r="A6">
        <v>348.1</v>
      </c>
      <c r="B6">
        <v>7.3999999999999996E-2</v>
      </c>
      <c r="C6">
        <v>0.92600000000000005</v>
      </c>
      <c r="D6">
        <v>399800</v>
      </c>
      <c r="E6">
        <f t="shared" si="0"/>
        <v>3.9980000000000002</v>
      </c>
      <c r="G6">
        <v>348.1</v>
      </c>
      <c r="H6">
        <v>7.4999999999999997E-2</v>
      </c>
      <c r="I6">
        <f t="shared" si="1"/>
        <v>0.92500000000000004</v>
      </c>
      <c r="J6">
        <f t="shared" si="2"/>
        <v>4.1180324999999991</v>
      </c>
      <c r="K6">
        <f t="shared" ref="K4:K13" si="3">J6*100000</f>
        <v>411803.24999999988</v>
      </c>
    </row>
    <row r="7" spans="1:11">
      <c r="A7">
        <v>348.1</v>
      </c>
      <c r="B7">
        <v>9.7000000000000003E-2</v>
      </c>
      <c r="C7">
        <v>0.90300000000000002</v>
      </c>
      <c r="D7">
        <v>500100</v>
      </c>
      <c r="E7">
        <f t="shared" si="0"/>
        <v>5.0010000000000003</v>
      </c>
      <c r="G7">
        <v>348.1</v>
      </c>
      <c r="H7">
        <v>9.7000000000000003E-2</v>
      </c>
      <c r="I7">
        <f t="shared" si="1"/>
        <v>0.90300000000000002</v>
      </c>
      <c r="J7">
        <f t="shared" si="2"/>
        <v>5.3900719719999994</v>
      </c>
      <c r="K7">
        <v>500100</v>
      </c>
    </row>
    <row r="8" spans="1:11">
      <c r="A8">
        <v>348.1</v>
      </c>
      <c r="B8">
        <v>0.105</v>
      </c>
      <c r="C8">
        <v>0.89500000000000002</v>
      </c>
      <c r="D8">
        <v>599600</v>
      </c>
      <c r="E8">
        <f t="shared" si="0"/>
        <v>5.9960000000000004</v>
      </c>
      <c r="G8">
        <v>348.1</v>
      </c>
      <c r="H8">
        <v>0.1</v>
      </c>
      <c r="I8">
        <f t="shared" si="1"/>
        <v>0.9</v>
      </c>
      <c r="J8">
        <f t="shared" si="2"/>
        <v>5.5664800000000003</v>
      </c>
      <c r="K8">
        <f t="shared" si="3"/>
        <v>556648</v>
      </c>
    </row>
    <row r="9" spans="1:11">
      <c r="A9">
        <v>348.2</v>
      </c>
      <c r="B9">
        <v>0.14000000000000001</v>
      </c>
      <c r="C9">
        <v>0.86</v>
      </c>
      <c r="D9">
        <v>799800</v>
      </c>
      <c r="E9">
        <f t="shared" si="0"/>
        <v>7.9980000000000002</v>
      </c>
      <c r="G9">
        <v>348.1</v>
      </c>
      <c r="H9">
        <v>0.105</v>
      </c>
      <c r="I9">
        <f t="shared" si="1"/>
        <v>0.89500000000000002</v>
      </c>
      <c r="J9">
        <f t="shared" si="2"/>
        <v>5.8620656999999996</v>
      </c>
      <c r="K9">
        <v>599600</v>
      </c>
    </row>
    <row r="10" spans="1:11">
      <c r="A10">
        <v>348.1</v>
      </c>
      <c r="B10">
        <v>0.17100000000000001</v>
      </c>
      <c r="C10">
        <v>0.82899999999999996</v>
      </c>
      <c r="D10">
        <v>999700</v>
      </c>
      <c r="E10">
        <f t="shared" si="0"/>
        <v>9.9969999999999999</v>
      </c>
      <c r="G10">
        <v>348.1</v>
      </c>
      <c r="H10">
        <v>0.125</v>
      </c>
      <c r="I10">
        <f t="shared" si="1"/>
        <v>0.875</v>
      </c>
      <c r="J10">
        <f t="shared" si="2"/>
        <v>7.0640624999999995</v>
      </c>
      <c r="K10">
        <f t="shared" si="3"/>
        <v>706406.25</v>
      </c>
    </row>
    <row r="11" spans="1:11">
      <c r="G11">
        <v>348.1</v>
      </c>
      <c r="H11">
        <v>0.14000000000000001</v>
      </c>
      <c r="I11">
        <f t="shared" si="1"/>
        <v>0.86</v>
      </c>
      <c r="J11">
        <f t="shared" si="2"/>
        <v>7.986196800000001</v>
      </c>
      <c r="K11">
        <v>799800</v>
      </c>
    </row>
    <row r="12" spans="1:11">
      <c r="G12">
        <v>348.1</v>
      </c>
      <c r="H12">
        <v>0.15</v>
      </c>
      <c r="I12">
        <f t="shared" si="1"/>
        <v>0.85</v>
      </c>
      <c r="J12">
        <f t="shared" si="2"/>
        <v>8.6107800000000001</v>
      </c>
      <c r="K12">
        <f t="shared" si="3"/>
        <v>861078</v>
      </c>
    </row>
    <row r="13" spans="1:11">
      <c r="G13">
        <v>348.1</v>
      </c>
      <c r="H13">
        <v>0.17100000000000001</v>
      </c>
      <c r="I13">
        <f t="shared" si="1"/>
        <v>0.82899999999999996</v>
      </c>
      <c r="J13">
        <f t="shared" si="2"/>
        <v>9.9479942280000024</v>
      </c>
      <c r="K13">
        <v>999700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8FD1-256C-E541-95D3-1271856C857E}">
  <dimension ref="A1:D92"/>
  <sheetViews>
    <sheetView tabSelected="1" topLeftCell="A67" workbookViewId="0">
      <selection activeCell="H81" sqref="H81"/>
    </sheetView>
  </sheetViews>
  <sheetFormatPr baseColWidth="10" defaultRowHeight="16"/>
  <sheetData>
    <row r="1" spans="1:4">
      <c r="A1" t="s">
        <v>0</v>
      </c>
      <c r="B1" t="s">
        <v>4</v>
      </c>
      <c r="C1" t="s">
        <v>2</v>
      </c>
      <c r="D1" t="s">
        <v>1</v>
      </c>
    </row>
    <row r="2" spans="1:4">
      <c r="A2">
        <v>283.10000000000002</v>
      </c>
      <c r="B2">
        <v>2.5000000000000001E-2</v>
      </c>
      <c r="C2">
        <v>0.97499999999999998</v>
      </c>
      <c r="D2">
        <v>27293.800062499999</v>
      </c>
    </row>
    <row r="3" spans="1:4">
      <c r="A3">
        <v>283.10000000000002</v>
      </c>
      <c r="B3">
        <v>0.05</v>
      </c>
      <c r="C3">
        <v>0.95</v>
      </c>
      <c r="D3">
        <v>53135.755499999999</v>
      </c>
    </row>
    <row r="4" spans="1:4">
      <c r="A4">
        <v>283.10000000000002</v>
      </c>
      <c r="B4">
        <v>7.4999999999999997E-2</v>
      </c>
      <c r="C4">
        <v>0.92500000000000004</v>
      </c>
      <c r="D4">
        <v>79474.949187499995</v>
      </c>
    </row>
    <row r="5" spans="1:4">
      <c r="A5">
        <v>283.10000000000002</v>
      </c>
      <c r="B5">
        <v>8.5000000000000006E-2</v>
      </c>
      <c r="C5">
        <v>0.91500000000000004</v>
      </c>
      <c r="D5">
        <v>100000</v>
      </c>
    </row>
    <row r="6" spans="1:4">
      <c r="A6">
        <v>283.10000000000002</v>
      </c>
      <c r="B6">
        <v>0.1</v>
      </c>
      <c r="C6">
        <v>0.9</v>
      </c>
      <c r="D6">
        <v>106258.96400000001</v>
      </c>
    </row>
    <row r="7" spans="1:4">
      <c r="A7">
        <v>283.10000000000002</v>
      </c>
      <c r="B7">
        <v>0.125</v>
      </c>
      <c r="C7">
        <v>0.875</v>
      </c>
      <c r="D7">
        <v>133435.3828125</v>
      </c>
    </row>
    <row r="8" spans="1:4">
      <c r="A8">
        <v>283.10000000000002</v>
      </c>
      <c r="B8">
        <v>0.15</v>
      </c>
      <c r="C8">
        <v>0.85</v>
      </c>
      <c r="D8">
        <v>160951.7885</v>
      </c>
    </row>
    <row r="9" spans="1:4">
      <c r="A9">
        <v>283.10000000000002</v>
      </c>
      <c r="B9">
        <v>0.16800000000000001</v>
      </c>
      <c r="C9">
        <v>0.83199999999999996</v>
      </c>
      <c r="D9">
        <v>199700</v>
      </c>
    </row>
    <row r="10" spans="1:4">
      <c r="A10">
        <v>283.10000000000002</v>
      </c>
      <c r="B10">
        <v>0.17499999999999999</v>
      </c>
      <c r="C10">
        <v>0.82499999999999996</v>
      </c>
      <c r="D10">
        <v>188755.76393749999</v>
      </c>
    </row>
    <row r="11" spans="1:4">
      <c r="A11">
        <v>283.10000000000002</v>
      </c>
      <c r="B11">
        <v>0.2</v>
      </c>
      <c r="C11">
        <v>0.8</v>
      </c>
      <c r="D11">
        <v>216794.89199999999</v>
      </c>
    </row>
    <row r="12" spans="1:4">
      <c r="A12">
        <v>283.10000000000002</v>
      </c>
      <c r="B12">
        <v>0.22500000000000001</v>
      </c>
      <c r="C12">
        <v>0.77500000000000002</v>
      </c>
      <c r="D12">
        <v>245016.75556250001</v>
      </c>
    </row>
    <row r="13" spans="1:4">
      <c r="A13">
        <v>283.10000000000002</v>
      </c>
      <c r="B13">
        <v>0.25</v>
      </c>
      <c r="C13">
        <v>0.75</v>
      </c>
      <c r="D13">
        <v>297700</v>
      </c>
    </row>
    <row r="14" spans="1:4">
      <c r="A14">
        <v>283.10000000000002</v>
      </c>
      <c r="B14">
        <v>0.27500000000000002</v>
      </c>
      <c r="C14">
        <v>0.72499999999999998</v>
      </c>
      <c r="D14">
        <v>301799.02068750001</v>
      </c>
    </row>
    <row r="15" spans="1:4">
      <c r="A15">
        <v>283.10000000000002</v>
      </c>
      <c r="B15">
        <v>0.3</v>
      </c>
      <c r="C15">
        <v>0.7</v>
      </c>
      <c r="D15">
        <v>330254.58799999999</v>
      </c>
    </row>
    <row r="16" spans="1:4">
      <c r="A16">
        <v>283.10000000000002</v>
      </c>
      <c r="B16">
        <v>0.32500000000000001</v>
      </c>
      <c r="C16">
        <v>0.67500000000000004</v>
      </c>
      <c r="D16">
        <v>358683.2223125</v>
      </c>
    </row>
    <row r="17" spans="1:4">
      <c r="A17">
        <v>283.10000000000002</v>
      </c>
      <c r="B17">
        <v>0.33100000000000002</v>
      </c>
      <c r="C17">
        <v>0.66900000000000004</v>
      </c>
      <c r="D17">
        <v>399700</v>
      </c>
    </row>
    <row r="18" spans="1:4">
      <c r="A18">
        <v>283.10000000000002</v>
      </c>
      <c r="B18">
        <v>0.35</v>
      </c>
      <c r="C18">
        <v>0.65</v>
      </c>
      <c r="D18">
        <v>387032.50650000002</v>
      </c>
    </row>
    <row r="19" spans="1:4">
      <c r="A19">
        <v>283.10000000000002</v>
      </c>
      <c r="B19">
        <v>0.375</v>
      </c>
      <c r="C19">
        <v>0.625</v>
      </c>
      <c r="D19">
        <v>415250.0234375</v>
      </c>
    </row>
    <row r="20" spans="1:4">
      <c r="A20">
        <v>283.10000000000002</v>
      </c>
      <c r="B20">
        <v>0.4</v>
      </c>
      <c r="C20">
        <v>0.6</v>
      </c>
      <c r="D20">
        <v>443283.35600000003</v>
      </c>
    </row>
    <row r="21" spans="1:4">
      <c r="A21">
        <v>283.10000000000002</v>
      </c>
      <c r="B21">
        <v>0.41299999999999998</v>
      </c>
      <c r="C21">
        <v>0.58699999999999997</v>
      </c>
      <c r="D21">
        <v>499900</v>
      </c>
    </row>
    <row r="22" spans="1:4">
      <c r="A22">
        <v>283.10000000000002</v>
      </c>
      <c r="B22">
        <v>0.42499999999999999</v>
      </c>
      <c r="C22">
        <v>0.57499999999999996</v>
      </c>
      <c r="D22">
        <v>471080.08706250001</v>
      </c>
    </row>
    <row r="23" spans="1:4">
      <c r="A23">
        <v>283.10000000000002</v>
      </c>
      <c r="B23">
        <v>0.45</v>
      </c>
      <c r="C23">
        <v>0.55000000000000004</v>
      </c>
      <c r="D23">
        <v>498587.79950000002</v>
      </c>
    </row>
    <row r="24" spans="1:4">
      <c r="A24">
        <v>283.10000000000002</v>
      </c>
      <c r="B24">
        <v>0.47499999999999998</v>
      </c>
      <c r="C24">
        <v>0.52500000000000002</v>
      </c>
      <c r="D24">
        <v>525754.07618750003</v>
      </c>
    </row>
    <row r="25" spans="1:4">
      <c r="A25">
        <v>283.10000000000002</v>
      </c>
      <c r="B25">
        <v>0.496</v>
      </c>
      <c r="C25">
        <v>0.504</v>
      </c>
      <c r="D25">
        <v>599700</v>
      </c>
    </row>
    <row r="26" spans="1:4">
      <c r="A26">
        <v>283.10000000000002</v>
      </c>
      <c r="B26">
        <v>0.5</v>
      </c>
      <c r="C26">
        <v>0.5</v>
      </c>
      <c r="D26">
        <v>552526.5</v>
      </c>
    </row>
    <row r="27" spans="1:4">
      <c r="A27">
        <v>283.10000000000002</v>
      </c>
      <c r="B27">
        <v>0.52500000000000002</v>
      </c>
      <c r="C27">
        <v>0.47499999999999998</v>
      </c>
      <c r="D27">
        <v>578852.65381249995</v>
      </c>
    </row>
    <row r="28" spans="1:4">
      <c r="A28">
        <v>283.10000000000002</v>
      </c>
      <c r="B28">
        <v>0.55000000000000004</v>
      </c>
      <c r="C28">
        <v>0.44999999999999996</v>
      </c>
      <c r="D28">
        <v>604680.12049999996</v>
      </c>
    </row>
    <row r="29" spans="1:4">
      <c r="A29">
        <v>283.10000000000002</v>
      </c>
      <c r="B29">
        <v>0.57499999999999996</v>
      </c>
      <c r="C29">
        <v>0.42500000000000004</v>
      </c>
      <c r="D29">
        <v>629956.4829375</v>
      </c>
    </row>
    <row r="30" spans="1:4">
      <c r="A30">
        <v>283.10000000000002</v>
      </c>
      <c r="B30">
        <v>0.58299999999999996</v>
      </c>
      <c r="C30">
        <v>0.41700000000000004</v>
      </c>
      <c r="D30">
        <v>699900</v>
      </c>
    </row>
    <row r="31" spans="1:4">
      <c r="A31">
        <v>283.10000000000002</v>
      </c>
      <c r="B31">
        <v>0.6</v>
      </c>
      <c r="C31">
        <v>0.4</v>
      </c>
      <c r="D31">
        <v>654629.32400000002</v>
      </c>
    </row>
    <row r="32" spans="1:4">
      <c r="A32">
        <v>283.10000000000002</v>
      </c>
      <c r="B32">
        <v>0.625</v>
      </c>
      <c r="C32">
        <v>0.375</v>
      </c>
      <c r="D32">
        <v>678646.2265625</v>
      </c>
    </row>
    <row r="33" spans="1:4">
      <c r="A33">
        <v>283.10000000000002</v>
      </c>
      <c r="B33">
        <v>0.65</v>
      </c>
      <c r="C33">
        <v>0.35</v>
      </c>
      <c r="D33">
        <v>701954.77350000001</v>
      </c>
    </row>
    <row r="34" spans="1:4">
      <c r="A34">
        <v>283.10000000000002</v>
      </c>
      <c r="B34">
        <v>0.68100000000000005</v>
      </c>
      <c r="C34">
        <v>0.31899999999999995</v>
      </c>
      <c r="D34">
        <v>799600</v>
      </c>
    </row>
    <row r="35" spans="1:4">
      <c r="A35">
        <v>298.10000000000002</v>
      </c>
      <c r="B35">
        <v>2.5000000000000001E-2</v>
      </c>
      <c r="C35">
        <v>0.97499999999999998</v>
      </c>
      <c r="D35">
        <v>44557.948593750007</v>
      </c>
    </row>
    <row r="36" spans="1:4">
      <c r="A36">
        <v>298.10000000000002</v>
      </c>
      <c r="B36">
        <v>0.05</v>
      </c>
      <c r="C36">
        <v>0.95</v>
      </c>
      <c r="D36">
        <v>91090.863750000019</v>
      </c>
    </row>
    <row r="37" spans="1:4">
      <c r="A37">
        <v>298.10000000000002</v>
      </c>
      <c r="B37">
        <v>5.5E-2</v>
      </c>
      <c r="C37">
        <v>0.94499999999999995</v>
      </c>
      <c r="D37">
        <v>99800</v>
      </c>
    </row>
    <row r="38" spans="1:4">
      <c r="A38">
        <v>298.10000000000002</v>
      </c>
      <c r="B38">
        <v>7.4999999999999997E-2</v>
      </c>
      <c r="C38">
        <v>0.92500000000000004</v>
      </c>
      <c r="D38">
        <v>137754.84953125002</v>
      </c>
    </row>
    <row r="39" spans="1:4">
      <c r="A39">
        <v>298.10000000000002</v>
      </c>
      <c r="B39">
        <v>0.1</v>
      </c>
      <c r="C39">
        <v>0.9</v>
      </c>
      <c r="D39">
        <v>184556.01000000004</v>
      </c>
    </row>
    <row r="40" spans="1:4">
      <c r="A40">
        <v>298.10000000000002</v>
      </c>
      <c r="B40">
        <v>0.109</v>
      </c>
      <c r="C40">
        <v>0.89100000000000001</v>
      </c>
      <c r="D40">
        <v>199700</v>
      </c>
    </row>
    <row r="41" spans="1:4">
      <c r="A41">
        <v>298.10000000000002</v>
      </c>
      <c r="B41">
        <v>0.125</v>
      </c>
      <c r="C41">
        <v>0.875</v>
      </c>
      <c r="D41">
        <v>231500.44921875003</v>
      </c>
    </row>
    <row r="42" spans="1:4">
      <c r="A42">
        <v>298.10000000000002</v>
      </c>
      <c r="B42">
        <v>0.15</v>
      </c>
      <c r="C42">
        <v>0.85</v>
      </c>
      <c r="D42">
        <v>278594.27125000005</v>
      </c>
    </row>
    <row r="43" spans="1:4">
      <c r="A43">
        <v>298.10000000000002</v>
      </c>
      <c r="B43">
        <v>0.161</v>
      </c>
      <c r="C43">
        <v>0.83899999999999997</v>
      </c>
      <c r="D43">
        <v>299700</v>
      </c>
    </row>
    <row r="44" spans="1:4">
      <c r="A44">
        <v>298.10000000000002</v>
      </c>
      <c r="B44">
        <v>0.17499999999999999</v>
      </c>
      <c r="C44">
        <v>0.82499999999999996</v>
      </c>
      <c r="D44">
        <v>325843.58015624998</v>
      </c>
    </row>
    <row r="45" spans="1:4">
      <c r="A45">
        <v>298.10000000000002</v>
      </c>
      <c r="B45">
        <v>0.2</v>
      </c>
      <c r="C45">
        <v>0.8</v>
      </c>
      <c r="D45">
        <v>373254.4800000001</v>
      </c>
    </row>
    <row r="46" spans="1:4">
      <c r="A46">
        <v>298.10000000000002</v>
      </c>
      <c r="B46">
        <v>0.21299999999999999</v>
      </c>
      <c r="C46">
        <v>0.78700000000000003</v>
      </c>
      <c r="D46">
        <v>399600</v>
      </c>
    </row>
    <row r="47" spans="1:4">
      <c r="A47">
        <v>298.10000000000002</v>
      </c>
      <c r="B47">
        <v>0.22500000000000001</v>
      </c>
      <c r="C47">
        <v>0.77500000000000002</v>
      </c>
      <c r="D47">
        <v>420833.07484375004</v>
      </c>
    </row>
    <row r="48" spans="1:4">
      <c r="A48">
        <v>298.10000000000002</v>
      </c>
      <c r="B48">
        <v>0.25</v>
      </c>
      <c r="C48">
        <v>0.75</v>
      </c>
      <c r="D48">
        <v>468585.46875</v>
      </c>
    </row>
    <row r="49" spans="1:4">
      <c r="A49">
        <v>298.10000000000002</v>
      </c>
      <c r="B49">
        <v>0.26700000000000002</v>
      </c>
      <c r="C49">
        <v>0.73299999999999998</v>
      </c>
      <c r="D49">
        <v>499900</v>
      </c>
    </row>
    <row r="50" spans="1:4">
      <c r="A50">
        <v>298.10000000000002</v>
      </c>
      <c r="B50">
        <v>0.27500000000000002</v>
      </c>
      <c r="C50">
        <v>0.72499999999999998</v>
      </c>
      <c r="D50">
        <v>516517.76578125003</v>
      </c>
    </row>
    <row r="51" spans="1:4">
      <c r="A51">
        <v>298.10000000000002</v>
      </c>
      <c r="B51">
        <v>0.3</v>
      </c>
      <c r="C51">
        <v>0.7</v>
      </c>
      <c r="D51">
        <v>564636.06999999995</v>
      </c>
    </row>
    <row r="52" spans="1:4">
      <c r="A52">
        <v>298.10000000000002</v>
      </c>
      <c r="B52">
        <v>0.317</v>
      </c>
      <c r="C52">
        <v>0.68300000000000005</v>
      </c>
      <c r="D52">
        <v>599700</v>
      </c>
    </row>
    <row r="53" spans="1:4">
      <c r="A53">
        <v>298.10000000000002</v>
      </c>
      <c r="B53">
        <v>0.32500000000000001</v>
      </c>
      <c r="C53">
        <v>0.67500000000000004</v>
      </c>
      <c r="D53">
        <v>612946.48546875012</v>
      </c>
    </row>
    <row r="54" spans="1:4">
      <c r="A54">
        <v>298.10000000000002</v>
      </c>
      <c r="B54">
        <v>0.35</v>
      </c>
      <c r="C54">
        <v>0.65</v>
      </c>
      <c r="D54">
        <v>661455.11624999996</v>
      </c>
    </row>
    <row r="55" spans="1:4">
      <c r="A55">
        <v>298.10000000000002</v>
      </c>
      <c r="B55">
        <v>0.375</v>
      </c>
      <c r="C55">
        <v>0.625</v>
      </c>
      <c r="D55">
        <v>710168.06640625</v>
      </c>
    </row>
    <row r="56" spans="1:4">
      <c r="A56">
        <v>298.10000000000002</v>
      </c>
      <c r="B56">
        <v>0.4</v>
      </c>
      <c r="C56">
        <v>0.6</v>
      </c>
      <c r="D56">
        <v>759091.44000000006</v>
      </c>
    </row>
    <row r="57" spans="1:4">
      <c r="A57">
        <v>298.10000000000002</v>
      </c>
      <c r="B57">
        <v>0.42199999999999999</v>
      </c>
      <c r="C57">
        <v>0.57800000000000007</v>
      </c>
      <c r="D57">
        <v>800100</v>
      </c>
    </row>
    <row r="58" spans="1:4">
      <c r="A58">
        <v>298.10000000000002</v>
      </c>
      <c r="B58">
        <v>0.42499999999999999</v>
      </c>
      <c r="C58">
        <v>0.57499999999999996</v>
      </c>
      <c r="D58">
        <v>808231.34109374997</v>
      </c>
    </row>
    <row r="59" spans="1:4">
      <c r="A59">
        <v>298.10000000000002</v>
      </c>
      <c r="B59">
        <v>0.45</v>
      </c>
      <c r="C59">
        <v>0.55000000000000004</v>
      </c>
      <c r="D59">
        <v>857593.87375000014</v>
      </c>
    </row>
    <row r="60" spans="1:4">
      <c r="A60">
        <v>298.10000000000002</v>
      </c>
      <c r="B60">
        <v>0.47499999999999998</v>
      </c>
      <c r="C60">
        <v>0.52500000000000002</v>
      </c>
      <c r="D60">
        <v>907185.14203125006</v>
      </c>
    </row>
    <row r="61" spans="1:4">
      <c r="A61">
        <v>298.10000000000002</v>
      </c>
      <c r="B61">
        <v>0.5</v>
      </c>
      <c r="C61">
        <v>0.5</v>
      </c>
      <c r="D61">
        <v>957011.25</v>
      </c>
    </row>
    <row r="62" spans="1:4">
      <c r="A62">
        <v>298.10000000000002</v>
      </c>
      <c r="B62">
        <v>0.52100000000000002</v>
      </c>
      <c r="C62">
        <v>0.47899999999999998</v>
      </c>
      <c r="D62">
        <v>999800</v>
      </c>
    </row>
    <row r="63" spans="1:4">
      <c r="A63">
        <v>323.10000000000002</v>
      </c>
      <c r="B63">
        <v>2.5000000000000001E-2</v>
      </c>
      <c r="C63">
        <v>0.97499999999999998</v>
      </c>
      <c r="D63">
        <v>82919.118750000009</v>
      </c>
    </row>
    <row r="64" spans="1:4">
      <c r="A64">
        <v>323.10000000000002</v>
      </c>
      <c r="B64">
        <v>0.05</v>
      </c>
      <c r="C64">
        <v>0.95</v>
      </c>
      <c r="D64">
        <v>167066.15000000002</v>
      </c>
    </row>
    <row r="65" spans="1:4">
      <c r="A65">
        <v>323.10000000000002</v>
      </c>
      <c r="B65">
        <v>5.8999999999999997E-2</v>
      </c>
      <c r="C65">
        <v>0.94100000000000006</v>
      </c>
      <c r="D65">
        <v>200000</v>
      </c>
    </row>
    <row r="66" spans="1:4">
      <c r="A66">
        <v>323.10000000000002</v>
      </c>
      <c r="B66">
        <v>7.4999999999999997E-2</v>
      </c>
      <c r="C66">
        <v>0.92500000000000004</v>
      </c>
      <c r="D66">
        <v>251560.60624999998</v>
      </c>
    </row>
    <row r="67" spans="1:4">
      <c r="A67">
        <v>323.10000000000002</v>
      </c>
      <c r="B67">
        <v>8.7999999999999995E-2</v>
      </c>
      <c r="C67">
        <v>0.91200000000000003</v>
      </c>
      <c r="D67">
        <v>299800</v>
      </c>
    </row>
    <row r="68" spans="1:4">
      <c r="A68">
        <v>323.10000000000002</v>
      </c>
      <c r="B68">
        <v>0.1</v>
      </c>
      <c r="C68">
        <v>0.9</v>
      </c>
      <c r="D68">
        <v>336612.00000000006</v>
      </c>
    </row>
    <row r="69" spans="1:4">
      <c r="A69">
        <v>323.10000000000002</v>
      </c>
      <c r="B69">
        <v>0.11700000000000001</v>
      </c>
      <c r="C69">
        <v>0.88300000000000001</v>
      </c>
      <c r="D69">
        <v>399600</v>
      </c>
    </row>
    <row r="70" spans="1:4">
      <c r="A70">
        <v>323.10000000000002</v>
      </c>
      <c r="B70">
        <v>0.125</v>
      </c>
      <c r="C70">
        <v>0.875</v>
      </c>
      <c r="D70">
        <v>422429.84375</v>
      </c>
    </row>
    <row r="71" spans="1:4">
      <c r="A71">
        <v>323.10000000000002</v>
      </c>
      <c r="B71">
        <v>0.15</v>
      </c>
      <c r="C71">
        <v>0.85</v>
      </c>
      <c r="D71">
        <v>509223.64999999997</v>
      </c>
    </row>
    <row r="72" spans="1:4">
      <c r="A72">
        <v>323.10000000000002</v>
      </c>
      <c r="B72">
        <v>0.152</v>
      </c>
      <c r="C72">
        <v>0.84799999999999998</v>
      </c>
      <c r="D72">
        <v>500200</v>
      </c>
    </row>
    <row r="73" spans="1:4">
      <c r="A73">
        <v>323.10000000000002</v>
      </c>
      <c r="B73">
        <v>0.17499999999999999</v>
      </c>
      <c r="C73">
        <v>0.82499999999999996</v>
      </c>
      <c r="D73">
        <v>597202.93124999979</v>
      </c>
    </row>
    <row r="74" spans="1:4">
      <c r="A74">
        <v>323.10000000000002</v>
      </c>
      <c r="B74">
        <v>0.17599999999999999</v>
      </c>
      <c r="C74">
        <v>0.82400000000000007</v>
      </c>
      <c r="D74">
        <v>599700</v>
      </c>
    </row>
    <row r="75" spans="1:4">
      <c r="A75">
        <v>323.10000000000002</v>
      </c>
      <c r="B75">
        <v>0.2</v>
      </c>
      <c r="C75">
        <v>0.8</v>
      </c>
      <c r="D75">
        <v>686577.20000000007</v>
      </c>
    </row>
    <row r="76" spans="1:4">
      <c r="A76">
        <v>323.10000000000002</v>
      </c>
      <c r="B76">
        <v>0.22500000000000001</v>
      </c>
      <c r="C76">
        <v>0.77500000000000002</v>
      </c>
      <c r="D76">
        <v>777555.96875</v>
      </c>
    </row>
    <row r="77" spans="1:4">
      <c r="A77">
        <v>323.10000000000002</v>
      </c>
      <c r="B77">
        <v>0.22800000000000001</v>
      </c>
      <c r="C77">
        <v>0.77200000000000002</v>
      </c>
      <c r="D77">
        <v>799900</v>
      </c>
    </row>
    <row r="78" spans="1:4">
      <c r="A78">
        <v>323.10000000000002</v>
      </c>
      <c r="B78">
        <v>0.25</v>
      </c>
      <c r="C78">
        <v>0.75</v>
      </c>
      <c r="D78">
        <v>870348.75</v>
      </c>
    </row>
    <row r="79" spans="1:4">
      <c r="A79">
        <v>323.10000000000002</v>
      </c>
      <c r="B79">
        <v>0.27500000000000002</v>
      </c>
      <c r="C79">
        <v>0.72499999999999998</v>
      </c>
      <c r="D79">
        <v>965165.05625000026</v>
      </c>
    </row>
    <row r="80" spans="1:4">
      <c r="A80">
        <v>323.10000000000002</v>
      </c>
      <c r="B80">
        <v>0.28499999999999998</v>
      </c>
      <c r="C80">
        <v>0.71500000000000008</v>
      </c>
      <c r="D80">
        <v>1000100</v>
      </c>
    </row>
    <row r="81" spans="1:4">
      <c r="A81">
        <v>348.1</v>
      </c>
      <c r="B81">
        <v>2.5000000000000001E-2</v>
      </c>
      <c r="C81">
        <v>0.97499999999999998</v>
      </c>
      <c r="D81">
        <v>136854.25000000003</v>
      </c>
    </row>
    <row r="82" spans="1:4">
      <c r="A82">
        <v>348.1</v>
      </c>
      <c r="B82">
        <v>3.4000000000000002E-2</v>
      </c>
      <c r="C82">
        <v>0.96599999999999997</v>
      </c>
      <c r="D82">
        <v>199700</v>
      </c>
    </row>
    <row r="83" spans="1:4">
      <c r="A83">
        <v>348.1</v>
      </c>
      <c r="B83">
        <v>0.05</v>
      </c>
      <c r="C83">
        <v>0.95</v>
      </c>
      <c r="D83">
        <v>299800</v>
      </c>
    </row>
    <row r="84" spans="1:4">
      <c r="A84">
        <v>348.1</v>
      </c>
      <c r="B84">
        <v>7.3999999999999996E-2</v>
      </c>
      <c r="C84">
        <v>0.92600000000000005</v>
      </c>
      <c r="D84">
        <v>399800</v>
      </c>
    </row>
    <row r="85" spans="1:4">
      <c r="A85">
        <v>348.1</v>
      </c>
      <c r="B85">
        <v>7.4999999999999997E-2</v>
      </c>
      <c r="C85">
        <v>0.92500000000000004</v>
      </c>
      <c r="D85">
        <v>411803.24999999988</v>
      </c>
    </row>
    <row r="86" spans="1:4">
      <c r="A86">
        <v>348.1</v>
      </c>
      <c r="B86">
        <v>9.7000000000000003E-2</v>
      </c>
      <c r="C86">
        <v>0.90300000000000002</v>
      </c>
      <c r="D86">
        <v>500100</v>
      </c>
    </row>
    <row r="87" spans="1:4">
      <c r="A87">
        <v>348.1</v>
      </c>
      <c r="B87">
        <v>0.1</v>
      </c>
      <c r="C87">
        <v>0.9</v>
      </c>
      <c r="D87">
        <v>556648</v>
      </c>
    </row>
    <row r="88" spans="1:4">
      <c r="A88">
        <v>348.1</v>
      </c>
      <c r="B88">
        <v>0.105</v>
      </c>
      <c r="C88">
        <v>0.89500000000000002</v>
      </c>
      <c r="D88">
        <v>599600</v>
      </c>
    </row>
    <row r="89" spans="1:4">
      <c r="A89">
        <v>348.1</v>
      </c>
      <c r="B89">
        <v>0.125</v>
      </c>
      <c r="C89">
        <v>0.875</v>
      </c>
      <c r="D89">
        <v>706406.25</v>
      </c>
    </row>
    <row r="90" spans="1:4">
      <c r="A90">
        <v>348.1</v>
      </c>
      <c r="B90">
        <v>0.14000000000000001</v>
      </c>
      <c r="C90">
        <v>0.86</v>
      </c>
      <c r="D90">
        <v>799800</v>
      </c>
    </row>
    <row r="91" spans="1:4">
      <c r="A91">
        <v>348.1</v>
      </c>
      <c r="B91">
        <v>0.15</v>
      </c>
      <c r="C91">
        <v>0.85</v>
      </c>
      <c r="D91">
        <v>861078</v>
      </c>
    </row>
    <row r="92" spans="1:4">
      <c r="A92">
        <v>348.1</v>
      </c>
      <c r="B92">
        <v>0.17100000000000001</v>
      </c>
      <c r="C92">
        <v>0.82899999999999996</v>
      </c>
      <c r="D92">
        <v>999700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Overall</vt:lpstr>
      <vt:lpstr>283</vt:lpstr>
      <vt:lpstr>298</vt:lpstr>
      <vt:lpstr>323</vt:lpstr>
      <vt:lpstr>348</vt:lpstr>
      <vt:lpstr>New</vt:lpstr>
      <vt:lpstr>Overall!_r125_emimtf2n_full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2022-07-08T20:04:23Z</dcterms:created>
  <dcterms:modified xsi:type="dcterms:W3CDTF">2022-07-11T18:15:47Z</dcterms:modified>
</cp:coreProperties>
</file>