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befort/Dowling-Maginn-Lab/DowlingLab/extractive-distillation2/modsel/paramest/emimtf2n/R32/"/>
    </mc:Choice>
  </mc:AlternateContent>
  <xr:revisionPtr revIDLastSave="0" documentId="13_ncr:1_{80F03102-85C2-8340-8AB4-204E13DD5207}" xr6:coauthVersionLast="36" xr6:coauthVersionMax="36" xr10:uidLastSave="{00000000-0000-0000-0000-000000000000}"/>
  <bookViews>
    <workbookView xWindow="28800" yWindow="500" windowWidth="51200" windowHeight="26600" activeTab="5" xr2:uid="{7F0E3DB1-B2CA-864C-B40D-7213CF56FBB6}"/>
  </bookViews>
  <sheets>
    <sheet name="Overall" sheetId="1" r:id="rId1"/>
    <sheet name="283K" sheetId="2" r:id="rId2"/>
    <sheet name="298K" sheetId="3" r:id="rId3"/>
    <sheet name="323K" sheetId="4" r:id="rId4"/>
    <sheet name="348K" sheetId="5" r:id="rId5"/>
    <sheet name="New" sheetId="6" r:id="rId6"/>
  </sheets>
  <definedNames>
    <definedName name="_r32_emimtf2n_full" localSheetId="0">Overall!$A$2:$D$33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K5" i="5"/>
  <c r="K7" i="5"/>
  <c r="K8" i="5"/>
  <c r="K10" i="5"/>
  <c r="K12" i="5"/>
  <c r="K14" i="5"/>
  <c r="K15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" i="5"/>
  <c r="E3" i="5"/>
  <c r="E4" i="5"/>
  <c r="E5" i="5"/>
  <c r="E6" i="5"/>
  <c r="E7" i="5"/>
  <c r="E8" i="5"/>
  <c r="E9" i="5"/>
  <c r="E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K10" i="4"/>
  <c r="K16" i="4"/>
  <c r="K22" i="4"/>
  <c r="J3" i="4"/>
  <c r="K3" i="4" s="1"/>
  <c r="J4" i="4"/>
  <c r="J5" i="4"/>
  <c r="K5" i="4" s="1"/>
  <c r="J6" i="4"/>
  <c r="K6" i="4" s="1"/>
  <c r="J7" i="4"/>
  <c r="K7" i="4" s="1"/>
  <c r="J8" i="4"/>
  <c r="J9" i="4"/>
  <c r="K9" i="4" s="1"/>
  <c r="J10" i="4"/>
  <c r="J11" i="4"/>
  <c r="K11" i="4" s="1"/>
  <c r="J12" i="4"/>
  <c r="J13" i="4"/>
  <c r="K13" i="4" s="1"/>
  <c r="J14" i="4"/>
  <c r="J15" i="4"/>
  <c r="K15" i="4" s="1"/>
  <c r="J16" i="4"/>
  <c r="J17" i="4"/>
  <c r="J18" i="4"/>
  <c r="K18" i="4" s="1"/>
  <c r="J19" i="4"/>
  <c r="K19" i="4" s="1"/>
  <c r="J20" i="4"/>
  <c r="J21" i="4"/>
  <c r="K21" i="4" s="1"/>
  <c r="J22" i="4"/>
  <c r="J23" i="4"/>
  <c r="J2" i="4"/>
  <c r="K2" i="4" s="1"/>
  <c r="E3" i="4"/>
  <c r="E4" i="4"/>
  <c r="E5" i="4"/>
  <c r="E6" i="4"/>
  <c r="E7" i="4"/>
  <c r="E8" i="4"/>
  <c r="E9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  <c r="I3" i="3"/>
  <c r="I4" i="3"/>
  <c r="I6" i="3"/>
  <c r="I7" i="3"/>
  <c r="I8" i="3"/>
  <c r="I9" i="3"/>
  <c r="I10" i="3"/>
  <c r="I12" i="3"/>
  <c r="I13" i="3"/>
  <c r="I14" i="3"/>
  <c r="I15" i="3"/>
  <c r="I17" i="3"/>
  <c r="I18" i="3"/>
  <c r="I19" i="3"/>
  <c r="I21" i="3"/>
  <c r="I22" i="3"/>
  <c r="I23" i="3"/>
  <c r="I25" i="3"/>
  <c r="I26" i="3"/>
  <c r="I27" i="3"/>
  <c r="I29" i="3"/>
  <c r="I30" i="3"/>
  <c r="I3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I3" i="2" l="1"/>
  <c r="I4" i="2"/>
  <c r="I5" i="2"/>
  <c r="I6" i="2"/>
  <c r="I8" i="2"/>
  <c r="I9" i="2"/>
  <c r="I10" i="2"/>
  <c r="I11" i="2"/>
  <c r="I12" i="2"/>
  <c r="I13" i="2"/>
  <c r="I14" i="2"/>
  <c r="I16" i="2"/>
  <c r="I17" i="2"/>
  <c r="I18" i="2"/>
  <c r="I19" i="2"/>
  <c r="I20" i="2"/>
  <c r="I22" i="2"/>
  <c r="I23" i="2"/>
  <c r="I24" i="2"/>
  <c r="I25" i="2"/>
  <c r="I26" i="2"/>
  <c r="I28" i="2"/>
  <c r="I29" i="2"/>
  <c r="I30" i="2"/>
  <c r="I31" i="2"/>
  <c r="I33" i="2"/>
  <c r="I34" i="2"/>
  <c r="I35" i="2"/>
  <c r="I3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30DAC2-C084-B34F-8DC9-7391F6167E95}" name="r32_emimtf2n_full" type="6" refreshedVersion="6" background="1" saveData="1">
    <textPr sourceFile="/Users/bridgettebefort/Dowling-Maginn-Lab/DowlingLab/extractive-distillation2/modsel/paramest/emimtf2n/R32/r32_emimtf2n_full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<sst xmlns="http://schemas.openxmlformats.org/spreadsheetml/2006/main" count="41" uniqueCount="5">
  <si>
    <t>temperature</t>
  </si>
  <si>
    <t>pressure</t>
  </si>
  <si>
    <t>x_R32</t>
  </si>
  <si>
    <t>x_emimTf2N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</si>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</sst>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875328083989501"/>
                  <c:y val="7.870370370370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'283K'!$B$2:$B$8</c:f>
              <c:numCache>
                <c:formatCode>General</c:formatCode>
                <c:ptCount val="7"/>
                <c:pt idx="0">
                  <c:v>1.4E-2</c:v>
                </c:pt>
                <c:pt idx="1">
                  <c:v>0.13600000000000001</c:v>
                </c:pt>
                <c:pt idx="2">
                  <c:v>0.30599999999999999</c:v>
                </c:pt>
                <c:pt idx="3">
                  <c:v>0.44800000000000001</c:v>
                </c:pt>
                <c:pt idx="4">
                  <c:v>0.56999999999999995</c:v>
                </c:pt>
                <c:pt idx="5">
                  <c:v>0.67200000000000004</c:v>
                </c:pt>
                <c:pt idx="6">
                  <c:v>0.78600000000000003</c:v>
                </c:pt>
              </c:numCache>
            </c:numRef>
          </c:xVal>
          <c:yVal>
            <c:numRef>
              <c:f>'283K'!$D$2:$D$8</c:f>
              <c:numCache>
                <c:formatCode>General</c:formatCode>
                <c:ptCount val="7"/>
                <c:pt idx="0">
                  <c:v>10200</c:v>
                </c:pt>
                <c:pt idx="1">
                  <c:v>100100</c:v>
                </c:pt>
                <c:pt idx="2">
                  <c:v>250300</c:v>
                </c:pt>
                <c:pt idx="3">
                  <c:v>399300</c:v>
                </c:pt>
                <c:pt idx="4">
                  <c:v>549300</c:v>
                </c:pt>
                <c:pt idx="5">
                  <c:v>700400</c:v>
                </c:pt>
                <c:pt idx="6">
                  <c:v>849400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9-2A4C-9260-74D3B410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23567"/>
        <c:axId val="675689423"/>
      </c:scatterChart>
      <c:valAx>
        <c:axId val="6754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89423"/>
        <c:crosses val="autoZero"/>
        <c:crossBetween val="midCat"/>
      </c:valAx>
      <c:valAx>
        <c:axId val="6756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955161854768154"/>
                  <c:y val="1.3994604841061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'298K'!$B$2:$B$9</c:f>
              <c:numCache>
                <c:formatCode>General</c:formatCode>
                <c:ptCount val="8"/>
                <c:pt idx="0">
                  <c:v>0.01</c:v>
                </c:pt>
                <c:pt idx="1">
                  <c:v>9.5000000000000001E-2</c:v>
                </c:pt>
                <c:pt idx="2">
                  <c:v>0.218</c:v>
                </c:pt>
                <c:pt idx="3">
                  <c:v>0.32500000000000001</c:v>
                </c:pt>
                <c:pt idx="4">
                  <c:v>0.41699999999999998</c:v>
                </c:pt>
                <c:pt idx="5">
                  <c:v>0.499</c:v>
                </c:pt>
                <c:pt idx="6">
                  <c:v>0.56999999999999995</c:v>
                </c:pt>
                <c:pt idx="7">
                  <c:v>0.64300000000000002</c:v>
                </c:pt>
              </c:numCache>
            </c:numRef>
          </c:xVal>
          <c:yVal>
            <c:numRef>
              <c:f>'298K'!$D$2:$D$9</c:f>
              <c:numCache>
                <c:formatCode>General</c:formatCode>
                <c:ptCount val="8"/>
                <c:pt idx="0">
                  <c:v>9600</c:v>
                </c:pt>
                <c:pt idx="1">
                  <c:v>99800</c:v>
                </c:pt>
                <c:pt idx="2">
                  <c:v>250200</c:v>
                </c:pt>
                <c:pt idx="3">
                  <c:v>399400</c:v>
                </c:pt>
                <c:pt idx="4">
                  <c:v>549400</c:v>
                </c:pt>
                <c:pt idx="5">
                  <c:v>699500</c:v>
                </c:pt>
                <c:pt idx="6">
                  <c:v>849500</c:v>
                </c:pt>
                <c:pt idx="7">
                  <c:v>999700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2-BC45-89F5-49AAE308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30864"/>
        <c:axId val="744737984"/>
      </c:scatterChart>
      <c:valAx>
        <c:axId val="7311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37984"/>
        <c:crosses val="autoZero"/>
        <c:crossBetween val="midCat"/>
      </c:valAx>
      <c:valAx>
        <c:axId val="7447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366207349081367"/>
                  <c:y val="-4.6296296296296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'323K'!$B$2:$B$8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5.5E-2</c:v>
                </c:pt>
                <c:pt idx="2">
                  <c:v>0.13300000000000001</c:v>
                </c:pt>
                <c:pt idx="3">
                  <c:v>0.2</c:v>
                </c:pt>
                <c:pt idx="4">
                  <c:v>0.26400000000000001</c:v>
                </c:pt>
                <c:pt idx="5">
                  <c:v>0.32</c:v>
                </c:pt>
                <c:pt idx="6">
                  <c:v>0.36799999999999999</c:v>
                </c:pt>
              </c:numCache>
            </c:numRef>
          </c:xVal>
          <c:yVal>
            <c:numRef>
              <c:f>'323K'!$E$2:$E$9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1.0029999999999999</c:v>
                </c:pt>
                <c:pt idx="2">
                  <c:v>2.4969999999999999</c:v>
                </c:pt>
                <c:pt idx="3">
                  <c:v>4.0010000000000003</c:v>
                </c:pt>
                <c:pt idx="4">
                  <c:v>5.4950000000000001</c:v>
                </c:pt>
                <c:pt idx="5">
                  <c:v>7.0030000000000001</c:v>
                </c:pt>
                <c:pt idx="6">
                  <c:v>8.5039999999999996</c:v>
                </c:pt>
                <c:pt idx="7">
                  <c:v>10.004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3-AF49-9011-8386F2D7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21440"/>
        <c:axId val="767403600"/>
      </c:scatterChart>
      <c:valAx>
        <c:axId val="7671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03600"/>
        <c:crosses val="autoZero"/>
        <c:crossBetween val="midCat"/>
      </c:valAx>
      <c:valAx>
        <c:axId val="7674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'348K'!$B$2:$B$9</c:f>
              <c:numCache>
                <c:formatCode>General</c:formatCode>
                <c:ptCount val="8"/>
                <c:pt idx="0">
                  <c:v>2E-3</c:v>
                </c:pt>
                <c:pt idx="1">
                  <c:v>3.4000000000000002E-2</c:v>
                </c:pt>
                <c:pt idx="2">
                  <c:v>8.4000000000000005E-2</c:v>
                </c:pt>
                <c:pt idx="3">
                  <c:v>0.13100000000000001</c:v>
                </c:pt>
                <c:pt idx="4">
                  <c:v>0.17499999999999999</c:v>
                </c:pt>
                <c:pt idx="5">
                  <c:v>0.216</c:v>
                </c:pt>
                <c:pt idx="6">
                  <c:v>0.254</c:v>
                </c:pt>
                <c:pt idx="7">
                  <c:v>0.28799999999999998</c:v>
                </c:pt>
              </c:numCache>
            </c:numRef>
          </c:xVal>
          <c:yVal>
            <c:numRef>
              <c:f>'348K'!$E$2:$E$9</c:f>
              <c:numCache>
                <c:formatCode>General</c:formatCode>
                <c:ptCount val="8"/>
                <c:pt idx="0">
                  <c:v>0.10299999999999999</c:v>
                </c:pt>
                <c:pt idx="1">
                  <c:v>0.998</c:v>
                </c:pt>
                <c:pt idx="2">
                  <c:v>2.4969999999999999</c:v>
                </c:pt>
                <c:pt idx="3">
                  <c:v>3.9950000000000001</c:v>
                </c:pt>
                <c:pt idx="4">
                  <c:v>5.5030000000000001</c:v>
                </c:pt>
                <c:pt idx="5">
                  <c:v>6.992</c:v>
                </c:pt>
                <c:pt idx="6">
                  <c:v>8.5039999999999996</c:v>
                </c:pt>
                <c:pt idx="7">
                  <c:v>10.005000000000001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4-4B4F-814E-8E90AEC6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25568"/>
        <c:axId val="767819328"/>
      </c:scatterChart>
      <c:valAx>
        <c:axId val="7681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9328"/>
        <c:crosses val="autoZero"/>
        <c:crossBetween val="midCat"/>
      </c:valAx>
      <c:valAx>
        <c:axId val="7678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14</xdr:row>
      <xdr:rowOff>114300</xdr:rowOff>
    </xdr:from>
    <xdr:to>
      <xdr:col>17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382BE-C443-054E-8B4D-9A0FAD04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520700</xdr:colOff>
      <xdr:row>25</xdr:row>
      <xdr:rowOff>101600</xdr:rowOff>
    </xdr:from>
    <xdr:to>
      <xdr:col>22</xdr:col>
      <xdr:colOff>139700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5DD3A-3B73-2145-8B22-C2B45D7ED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730250</xdr:colOff>
      <xdr:row>26</xdr:row>
      <xdr:rowOff>101600</xdr:rowOff>
    </xdr:from>
    <xdr:to>
      <xdr:col>18</xdr:col>
      <xdr:colOff>349250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24220-37B1-AA4E-B818-ACACE3E1D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25</xdr:row>
      <xdr:rowOff>101600</xdr:rowOff>
    </xdr:from>
    <xdr:to>
      <xdr:col>19</xdr:col>
      <xdr:colOff>704850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BD4DC-1347-DC4D-A63E-88A45675C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32_emimtf2n_full" connectionId="1" xr16:uid="{B0B58BB8-1DBF-4946-A7DF-DCB428EC89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8E68-9483-C343-8A3D-AD611C043CFA}">
  <dimension ref="A1:D33"/>
  <sheetViews>
    <sheetView workbookViewId="0">
      <selection activeCell="A2" sqref="A2:D2"/>
    </sheetView>
  </sheetViews>
  <sheetFormatPr baseColWidth="10" defaultRowHeight="16"/>
  <cols>
    <col min="1" max="1" width="11.5" bestFit="1" customWidth="1"/>
    <col min="2" max="2" width="8.1640625" bestFit="1" customWidth="1"/>
    <col min="3" max="3" width="6.1640625" bestFit="1" customWidth="1"/>
    <col min="4" max="4" width="11.83203125" bestFit="1" customWidth="1"/>
  </cols>
  <sheetData>
    <row r="1" spans="1:4">
      <c r="A1" t="s">
        <v>4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283.14999999999998</v>
      </c>
      <c r="B3">
        <v>10200</v>
      </c>
      <c r="C3">
        <v>1.4E-2</v>
      </c>
      <c r="D3">
        <v>0.98599999999999999</v>
      </c>
    </row>
    <row r="4" spans="1:4">
      <c r="A4">
        <v>283.14999999999998</v>
      </c>
      <c r="B4">
        <v>100100</v>
      </c>
      <c r="C4">
        <v>0.13600000000000001</v>
      </c>
      <c r="D4">
        <v>0.86399999999999999</v>
      </c>
    </row>
    <row r="5" spans="1:4">
      <c r="A5">
        <v>283.14999999999998</v>
      </c>
      <c r="B5">
        <v>250300</v>
      </c>
      <c r="C5">
        <v>0.30599999999999999</v>
      </c>
      <c r="D5">
        <v>0.69399999999999995</v>
      </c>
    </row>
    <row r="6" spans="1:4">
      <c r="A6">
        <v>283.14999999999998</v>
      </c>
      <c r="B6">
        <v>399300</v>
      </c>
      <c r="C6">
        <v>0.44800000000000001</v>
      </c>
      <c r="D6">
        <v>0.55200000000000005</v>
      </c>
    </row>
    <row r="7" spans="1:4">
      <c r="A7">
        <v>283.14999999999998</v>
      </c>
      <c r="B7">
        <v>549300</v>
      </c>
      <c r="C7">
        <v>0.56999999999999995</v>
      </c>
      <c r="D7">
        <v>0.43</v>
      </c>
    </row>
    <row r="8" spans="1:4">
      <c r="A8">
        <v>283.14999999999998</v>
      </c>
      <c r="B8">
        <v>700400</v>
      </c>
      <c r="C8">
        <v>0.67200000000000004</v>
      </c>
      <c r="D8">
        <v>0.32800000000000001</v>
      </c>
    </row>
    <row r="9" spans="1:4">
      <c r="A9">
        <v>283.14999999999998</v>
      </c>
      <c r="B9">
        <v>849400</v>
      </c>
      <c r="C9">
        <v>0.78600000000000003</v>
      </c>
      <c r="D9">
        <v>0.214</v>
      </c>
    </row>
    <row r="10" spans="1:4">
      <c r="A10">
        <v>298.14999999999998</v>
      </c>
      <c r="B10">
        <v>9600</v>
      </c>
      <c r="C10">
        <v>0.01</v>
      </c>
      <c r="D10">
        <v>0.99</v>
      </c>
    </row>
    <row r="11" spans="1:4">
      <c r="A11">
        <v>298.14999999999998</v>
      </c>
      <c r="B11">
        <v>99800</v>
      </c>
      <c r="C11">
        <v>9.5000000000000001E-2</v>
      </c>
      <c r="D11">
        <v>0.90500000000000003</v>
      </c>
    </row>
    <row r="12" spans="1:4">
      <c r="A12">
        <v>298.14999999999998</v>
      </c>
      <c r="B12">
        <v>250200</v>
      </c>
      <c r="C12">
        <v>0.218</v>
      </c>
      <c r="D12">
        <v>0.78200000000000003</v>
      </c>
    </row>
    <row r="13" spans="1:4">
      <c r="A13">
        <v>298.14999999999998</v>
      </c>
      <c r="B13">
        <v>399400</v>
      </c>
      <c r="C13">
        <v>0.32500000000000001</v>
      </c>
      <c r="D13">
        <v>0.67500000000000004</v>
      </c>
    </row>
    <row r="14" spans="1:4">
      <c r="A14">
        <v>298.14999999999998</v>
      </c>
      <c r="B14">
        <v>549400</v>
      </c>
      <c r="C14">
        <v>0.41699999999999998</v>
      </c>
      <c r="D14">
        <v>0.58299999999999996</v>
      </c>
    </row>
    <row r="15" spans="1:4">
      <c r="A15">
        <v>298.14999999999998</v>
      </c>
      <c r="B15">
        <v>699500</v>
      </c>
      <c r="C15">
        <v>0.499</v>
      </c>
      <c r="D15">
        <v>0.501</v>
      </c>
    </row>
    <row r="16" spans="1:4">
      <c r="A16">
        <v>298.14999999999998</v>
      </c>
      <c r="B16">
        <v>849500</v>
      </c>
      <c r="C16">
        <v>0.56999999999999995</v>
      </c>
      <c r="D16">
        <v>0.43</v>
      </c>
    </row>
    <row r="17" spans="1:4">
      <c r="A17">
        <v>298.14999999999998</v>
      </c>
      <c r="B17">
        <v>999700</v>
      </c>
      <c r="C17">
        <v>0.64300000000000002</v>
      </c>
      <c r="D17">
        <v>0.35699999999999998</v>
      </c>
    </row>
    <row r="18" spans="1:4">
      <c r="A18">
        <v>323.14999999999998</v>
      </c>
      <c r="B18">
        <v>10200</v>
      </c>
      <c r="C18">
        <v>5.0000000000000001E-3</v>
      </c>
      <c r="D18">
        <v>0.995</v>
      </c>
    </row>
    <row r="19" spans="1:4">
      <c r="A19">
        <v>323.14999999999998</v>
      </c>
      <c r="B19">
        <v>100300</v>
      </c>
      <c r="C19">
        <v>5.5E-2</v>
      </c>
      <c r="D19">
        <v>0.94499999999999995</v>
      </c>
    </row>
    <row r="20" spans="1:4">
      <c r="A20">
        <v>323.14999999999998</v>
      </c>
      <c r="B20">
        <v>249700</v>
      </c>
      <c r="C20">
        <v>0.13300000000000001</v>
      </c>
      <c r="D20">
        <v>0.86699999999999999</v>
      </c>
    </row>
    <row r="21" spans="1:4">
      <c r="A21">
        <v>323.14999999999998</v>
      </c>
      <c r="B21">
        <v>400100</v>
      </c>
      <c r="C21">
        <v>0.2</v>
      </c>
      <c r="D21">
        <v>0.8</v>
      </c>
    </row>
    <row r="22" spans="1:4">
      <c r="A22">
        <v>323.14999999999998</v>
      </c>
      <c r="B22">
        <v>549500</v>
      </c>
      <c r="C22">
        <v>0.26400000000000001</v>
      </c>
      <c r="D22">
        <v>0.73599999999999999</v>
      </c>
    </row>
    <row r="23" spans="1:4">
      <c r="A23">
        <v>323.14999999999998</v>
      </c>
      <c r="B23">
        <v>700300</v>
      </c>
      <c r="C23">
        <v>0.32</v>
      </c>
      <c r="D23">
        <v>0.68</v>
      </c>
    </row>
    <row r="24" spans="1:4">
      <c r="A24">
        <v>323.14999999999998</v>
      </c>
      <c r="B24">
        <v>850400</v>
      </c>
      <c r="C24">
        <v>0.36799999999999999</v>
      </c>
      <c r="D24">
        <v>0.63200000000000001</v>
      </c>
    </row>
    <row r="25" spans="1:4">
      <c r="A25">
        <v>323.14999999999998</v>
      </c>
      <c r="B25">
        <v>1000400</v>
      </c>
      <c r="C25">
        <v>0.41699999999999998</v>
      </c>
      <c r="D25">
        <v>0.58299999999999996</v>
      </c>
    </row>
    <row r="26" spans="1:4">
      <c r="A26">
        <v>348.05</v>
      </c>
      <c r="B26">
        <v>10300</v>
      </c>
      <c r="C26">
        <v>2E-3</v>
      </c>
      <c r="D26">
        <v>0.998</v>
      </c>
    </row>
    <row r="27" spans="1:4">
      <c r="A27">
        <v>348.05</v>
      </c>
      <c r="B27">
        <v>99800</v>
      </c>
      <c r="C27">
        <v>3.4000000000000002E-2</v>
      </c>
      <c r="D27">
        <v>0.96599999999999997</v>
      </c>
    </row>
    <row r="28" spans="1:4">
      <c r="A28">
        <v>348.05</v>
      </c>
      <c r="B28">
        <v>249700</v>
      </c>
      <c r="C28">
        <v>8.4000000000000005E-2</v>
      </c>
      <c r="D28">
        <v>0.91600000000000004</v>
      </c>
    </row>
    <row r="29" spans="1:4">
      <c r="A29">
        <v>348.05</v>
      </c>
      <c r="B29">
        <v>399500</v>
      </c>
      <c r="C29">
        <v>0.13100000000000001</v>
      </c>
      <c r="D29">
        <v>0.86899999999999999</v>
      </c>
    </row>
    <row r="30" spans="1:4">
      <c r="A30">
        <v>348.05</v>
      </c>
      <c r="B30">
        <v>550300</v>
      </c>
      <c r="C30">
        <v>0.17499999999999999</v>
      </c>
      <c r="D30">
        <v>0.82499999999999996</v>
      </c>
    </row>
    <row r="31" spans="1:4">
      <c r="A31">
        <v>348.05</v>
      </c>
      <c r="B31">
        <v>699200</v>
      </c>
      <c r="C31">
        <v>0.216</v>
      </c>
      <c r="D31">
        <v>0.78400000000000003</v>
      </c>
    </row>
    <row r="32" spans="1:4">
      <c r="A32">
        <v>348.05</v>
      </c>
      <c r="B32">
        <v>850400</v>
      </c>
      <c r="C32">
        <v>0.254</v>
      </c>
      <c r="D32">
        <v>0.746</v>
      </c>
    </row>
    <row r="33" spans="1:4">
      <c r="A33">
        <v>348.05</v>
      </c>
      <c r="B33">
        <v>1000500</v>
      </c>
      <c r="C33">
        <v>0.28799999999999998</v>
      </c>
      <c r="D33">
        <v>0.71199999999999997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5E7D-D3FB-2F40-9A44-09C95AB79993}">
  <dimension ref="A1:I37"/>
  <sheetViews>
    <sheetView workbookViewId="0">
      <selection activeCell="F1" sqref="F1:I37"/>
    </sheetView>
  </sheetViews>
  <sheetFormatPr baseColWidth="10" defaultRowHeight="16"/>
  <sheetData>
    <row r="1" spans="1:9">
      <c r="A1" t="s">
        <v>0</v>
      </c>
      <c r="B1" t="s">
        <v>2</v>
      </c>
      <c r="C1" t="s">
        <v>3</v>
      </c>
      <c r="D1" t="s">
        <v>1</v>
      </c>
      <c r="F1" t="s">
        <v>0</v>
      </c>
      <c r="G1" t="s">
        <v>2</v>
      </c>
      <c r="H1" t="s">
        <v>3</v>
      </c>
      <c r="I1" t="s">
        <v>1</v>
      </c>
    </row>
    <row r="2" spans="1:9">
      <c r="A2">
        <v>283.14999999999998</v>
      </c>
      <c r="B2">
        <v>1.4E-2</v>
      </c>
      <c r="C2">
        <v>0.98599999999999999</v>
      </c>
      <c r="D2">
        <v>10200</v>
      </c>
      <c r="F2">
        <v>283.14999999999998</v>
      </c>
      <c r="G2">
        <v>2.5000000000000001E-2</v>
      </c>
      <c r="H2">
        <f>1-G2</f>
        <v>0.97499999999999998</v>
      </c>
      <c r="I2">
        <f>560092*G2^2+647229*G2+724.74</f>
        <v>17255.522500000003</v>
      </c>
    </row>
    <row r="3" spans="1:9">
      <c r="A3">
        <v>283.14999999999998</v>
      </c>
      <c r="B3">
        <v>0.13600000000000001</v>
      </c>
      <c r="C3">
        <v>0.86399999999999999</v>
      </c>
      <c r="D3">
        <v>100100</v>
      </c>
      <c r="F3">
        <v>283.14999999999998</v>
      </c>
      <c r="G3">
        <v>0.05</v>
      </c>
      <c r="H3">
        <f t="shared" ref="H3:H37" si="0">1-G3</f>
        <v>0.95</v>
      </c>
      <c r="I3">
        <f t="shared" ref="I3:I36" si="1">560092*G3^2+647229*G3+724.74</f>
        <v>34486.42</v>
      </c>
    </row>
    <row r="4" spans="1:9">
      <c r="A4">
        <v>283.14999999999998</v>
      </c>
      <c r="B4">
        <v>0.30599999999999999</v>
      </c>
      <c r="C4">
        <v>0.69399999999999995</v>
      </c>
      <c r="D4">
        <v>250300</v>
      </c>
      <c r="F4">
        <v>283.14999999999998</v>
      </c>
      <c r="G4">
        <v>7.4999999999999997E-2</v>
      </c>
      <c r="H4">
        <f t="shared" si="0"/>
        <v>0.92500000000000004</v>
      </c>
      <c r="I4">
        <f t="shared" si="1"/>
        <v>52417.432499999995</v>
      </c>
    </row>
    <row r="5" spans="1:9">
      <c r="A5">
        <v>283.14999999999998</v>
      </c>
      <c r="B5">
        <v>0.44800000000000001</v>
      </c>
      <c r="C5">
        <v>0.55200000000000005</v>
      </c>
      <c r="D5">
        <v>399300</v>
      </c>
      <c r="F5">
        <v>283.14999999999998</v>
      </c>
      <c r="G5">
        <v>0.1</v>
      </c>
      <c r="H5">
        <f t="shared" si="0"/>
        <v>0.9</v>
      </c>
      <c r="I5">
        <f t="shared" si="1"/>
        <v>71048.560000000012</v>
      </c>
    </row>
    <row r="6" spans="1:9">
      <c r="A6">
        <v>283.14999999999998</v>
      </c>
      <c r="B6">
        <v>0.56999999999999995</v>
      </c>
      <c r="C6">
        <v>0.43</v>
      </c>
      <c r="D6">
        <v>549300</v>
      </c>
      <c r="F6">
        <v>283.14999999999998</v>
      </c>
      <c r="G6">
        <v>0.125</v>
      </c>
      <c r="H6">
        <f t="shared" si="0"/>
        <v>0.875</v>
      </c>
      <c r="I6">
        <f t="shared" si="1"/>
        <v>90379.802500000005</v>
      </c>
    </row>
    <row r="7" spans="1:9">
      <c r="A7">
        <v>283.14999999999998</v>
      </c>
      <c r="B7">
        <v>0.67200000000000004</v>
      </c>
      <c r="C7">
        <v>0.32800000000000001</v>
      </c>
      <c r="D7">
        <v>700400</v>
      </c>
      <c r="F7">
        <v>283.14999999999998</v>
      </c>
      <c r="G7">
        <v>0.13600000000000001</v>
      </c>
      <c r="H7">
        <f t="shared" si="0"/>
        <v>0.86399999999999999</v>
      </c>
      <c r="I7">
        <v>100100</v>
      </c>
    </row>
    <row r="8" spans="1:9">
      <c r="A8">
        <v>283.14999999999998</v>
      </c>
      <c r="B8">
        <v>0.78600000000000003</v>
      </c>
      <c r="C8">
        <v>0.214</v>
      </c>
      <c r="D8">
        <v>849400</v>
      </c>
      <c r="F8">
        <v>283.14999999999998</v>
      </c>
      <c r="G8">
        <v>0.15</v>
      </c>
      <c r="H8">
        <f t="shared" si="0"/>
        <v>0.85</v>
      </c>
      <c r="I8">
        <f t="shared" si="1"/>
        <v>110411.15999999999</v>
      </c>
    </row>
    <row r="9" spans="1:9">
      <c r="F9">
        <v>283.14999999999998</v>
      </c>
      <c r="G9">
        <v>0.17499999999999999</v>
      </c>
      <c r="H9">
        <f t="shared" si="0"/>
        <v>0.82499999999999996</v>
      </c>
      <c r="I9">
        <f t="shared" si="1"/>
        <v>131142.63249999998</v>
      </c>
    </row>
    <row r="10" spans="1:9">
      <c r="F10">
        <v>283.14999999999998</v>
      </c>
      <c r="G10">
        <v>0.2</v>
      </c>
      <c r="H10">
        <f t="shared" si="0"/>
        <v>0.8</v>
      </c>
      <c r="I10">
        <f t="shared" si="1"/>
        <v>152574.22</v>
      </c>
    </row>
    <row r="11" spans="1:9">
      <c r="F11">
        <v>283.14999999999998</v>
      </c>
      <c r="G11">
        <v>0.22500000000000001</v>
      </c>
      <c r="H11">
        <f t="shared" si="0"/>
        <v>0.77500000000000002</v>
      </c>
      <c r="I11">
        <f t="shared" si="1"/>
        <v>174705.92249999999</v>
      </c>
    </row>
    <row r="12" spans="1:9">
      <c r="F12">
        <v>283.14999999999998</v>
      </c>
      <c r="G12">
        <v>0.25</v>
      </c>
      <c r="H12">
        <f t="shared" si="0"/>
        <v>0.75</v>
      </c>
      <c r="I12">
        <f t="shared" si="1"/>
        <v>197537.74</v>
      </c>
    </row>
    <row r="13" spans="1:9">
      <c r="F13">
        <v>283.14999999999998</v>
      </c>
      <c r="G13">
        <v>0.27500000000000002</v>
      </c>
      <c r="H13">
        <f t="shared" si="0"/>
        <v>0.72499999999999998</v>
      </c>
      <c r="I13">
        <f t="shared" si="1"/>
        <v>221069.67249999999</v>
      </c>
    </row>
    <row r="14" spans="1:9">
      <c r="F14">
        <v>283.14999999999998</v>
      </c>
      <c r="G14">
        <v>0.3</v>
      </c>
      <c r="H14">
        <f t="shared" si="0"/>
        <v>0.7</v>
      </c>
      <c r="I14">
        <f t="shared" si="1"/>
        <v>245301.71999999997</v>
      </c>
    </row>
    <row r="15" spans="1:9">
      <c r="F15">
        <v>283.14999999999998</v>
      </c>
      <c r="G15">
        <v>0.30599999999999999</v>
      </c>
      <c r="H15">
        <f t="shared" si="0"/>
        <v>0.69399999999999995</v>
      </c>
      <c r="I15">
        <v>250300</v>
      </c>
    </row>
    <row r="16" spans="1:9">
      <c r="F16">
        <v>283.14999999999998</v>
      </c>
      <c r="G16">
        <v>0.32500000000000001</v>
      </c>
      <c r="H16">
        <f t="shared" si="0"/>
        <v>0.67500000000000004</v>
      </c>
      <c r="I16">
        <f t="shared" si="1"/>
        <v>270233.88250000001</v>
      </c>
    </row>
    <row r="17" spans="6:9">
      <c r="F17">
        <v>283.14999999999998</v>
      </c>
      <c r="G17">
        <v>0.35</v>
      </c>
      <c r="H17">
        <f t="shared" si="0"/>
        <v>0.65</v>
      </c>
      <c r="I17">
        <f t="shared" si="1"/>
        <v>295866.15999999997</v>
      </c>
    </row>
    <row r="18" spans="6:9">
      <c r="F18">
        <v>283.14999999999998</v>
      </c>
      <c r="G18">
        <v>0.375</v>
      </c>
      <c r="H18">
        <f t="shared" si="0"/>
        <v>0.625</v>
      </c>
      <c r="I18">
        <f t="shared" si="1"/>
        <v>322198.55249999999</v>
      </c>
    </row>
    <row r="19" spans="6:9">
      <c r="F19">
        <v>283.14999999999998</v>
      </c>
      <c r="G19">
        <v>0.4</v>
      </c>
      <c r="H19">
        <f t="shared" si="0"/>
        <v>0.6</v>
      </c>
      <c r="I19">
        <f t="shared" si="1"/>
        <v>349231.06</v>
      </c>
    </row>
    <row r="20" spans="6:9">
      <c r="F20">
        <v>283.14999999999998</v>
      </c>
      <c r="G20">
        <v>0.42499999999999999</v>
      </c>
      <c r="H20">
        <f t="shared" si="0"/>
        <v>0.57499999999999996</v>
      </c>
      <c r="I20">
        <f t="shared" si="1"/>
        <v>376963.6825</v>
      </c>
    </row>
    <row r="21" spans="6:9">
      <c r="F21">
        <v>283.14999999999998</v>
      </c>
      <c r="G21">
        <v>0.44800000000000001</v>
      </c>
      <c r="H21">
        <f t="shared" si="0"/>
        <v>0.55200000000000005</v>
      </c>
      <c r="I21">
        <v>399300</v>
      </c>
    </row>
    <row r="22" spans="6:9">
      <c r="F22">
        <v>283.14999999999998</v>
      </c>
      <c r="G22">
        <v>0.45</v>
      </c>
      <c r="H22">
        <f t="shared" si="0"/>
        <v>0.55000000000000004</v>
      </c>
      <c r="I22">
        <f t="shared" si="1"/>
        <v>405396.42</v>
      </c>
    </row>
    <row r="23" spans="6:9">
      <c r="F23">
        <v>283.14999999999998</v>
      </c>
      <c r="G23">
        <v>0.47499999999999998</v>
      </c>
      <c r="H23">
        <f t="shared" si="0"/>
        <v>0.52500000000000002</v>
      </c>
      <c r="I23">
        <f t="shared" si="1"/>
        <v>434529.27249999996</v>
      </c>
    </row>
    <row r="24" spans="6:9">
      <c r="F24">
        <v>283.14999999999998</v>
      </c>
      <c r="G24">
        <v>0.5</v>
      </c>
      <c r="H24">
        <f t="shared" si="0"/>
        <v>0.5</v>
      </c>
      <c r="I24">
        <f t="shared" si="1"/>
        <v>464362.23999999999</v>
      </c>
    </row>
    <row r="25" spans="6:9">
      <c r="F25">
        <v>283.14999999999998</v>
      </c>
      <c r="G25">
        <v>0.52500000000000002</v>
      </c>
      <c r="H25">
        <f t="shared" si="0"/>
        <v>0.47499999999999998</v>
      </c>
      <c r="I25">
        <f t="shared" si="1"/>
        <v>494895.32250000001</v>
      </c>
    </row>
    <row r="26" spans="6:9">
      <c r="F26">
        <v>283.14999999999998</v>
      </c>
      <c r="G26">
        <v>0.55000000000000004</v>
      </c>
      <c r="H26">
        <f t="shared" si="0"/>
        <v>0.44999999999999996</v>
      </c>
      <c r="I26">
        <f t="shared" si="1"/>
        <v>526128.52</v>
      </c>
    </row>
    <row r="27" spans="6:9">
      <c r="F27">
        <v>283.14999999999998</v>
      </c>
      <c r="G27">
        <v>0.56999999999999995</v>
      </c>
      <c r="H27">
        <f t="shared" si="0"/>
        <v>0.43000000000000005</v>
      </c>
      <c r="I27">
        <v>549300</v>
      </c>
    </row>
    <row r="28" spans="6:9">
      <c r="F28">
        <v>283.14999999999998</v>
      </c>
      <c r="G28">
        <v>0.57499999999999996</v>
      </c>
      <c r="H28">
        <f t="shared" si="0"/>
        <v>0.42500000000000004</v>
      </c>
      <c r="I28">
        <f t="shared" si="1"/>
        <v>558061.83250000002</v>
      </c>
    </row>
    <row r="29" spans="6:9">
      <c r="F29">
        <v>283.14999999999998</v>
      </c>
      <c r="G29">
        <v>0.6</v>
      </c>
      <c r="H29">
        <f t="shared" si="0"/>
        <v>0.4</v>
      </c>
      <c r="I29">
        <f t="shared" si="1"/>
        <v>590695.26</v>
      </c>
    </row>
    <row r="30" spans="6:9">
      <c r="F30">
        <v>283.14999999999998</v>
      </c>
      <c r="G30">
        <v>0.625</v>
      </c>
      <c r="H30">
        <f t="shared" si="0"/>
        <v>0.375</v>
      </c>
      <c r="I30">
        <f t="shared" si="1"/>
        <v>624028.80249999999</v>
      </c>
    </row>
    <row r="31" spans="6:9">
      <c r="F31">
        <v>283.14999999999998</v>
      </c>
      <c r="G31">
        <v>0.65</v>
      </c>
      <c r="H31">
        <f t="shared" si="0"/>
        <v>0.35</v>
      </c>
      <c r="I31">
        <f t="shared" si="1"/>
        <v>658062.46000000008</v>
      </c>
    </row>
    <row r="32" spans="6:9">
      <c r="F32">
        <v>283.14999999999998</v>
      </c>
      <c r="G32">
        <v>0.67200000000000004</v>
      </c>
      <c r="H32">
        <f t="shared" si="0"/>
        <v>0.32799999999999996</v>
      </c>
      <c r="I32">
        <v>700400</v>
      </c>
    </row>
    <row r="33" spans="6:9">
      <c r="F33">
        <v>283.14999999999998</v>
      </c>
      <c r="G33">
        <v>0.67500000000000004</v>
      </c>
      <c r="H33">
        <f t="shared" si="0"/>
        <v>0.32499999999999996</v>
      </c>
      <c r="I33">
        <f t="shared" si="1"/>
        <v>692796.23250000004</v>
      </c>
    </row>
    <row r="34" spans="6:9">
      <c r="F34">
        <v>283.14999999999998</v>
      </c>
      <c r="G34">
        <v>0.7</v>
      </c>
      <c r="H34">
        <f t="shared" si="0"/>
        <v>0.30000000000000004</v>
      </c>
      <c r="I34">
        <f t="shared" si="1"/>
        <v>728230.11999999988</v>
      </c>
    </row>
    <row r="35" spans="6:9">
      <c r="F35">
        <v>283.14999999999998</v>
      </c>
      <c r="G35">
        <v>0.72499999999999998</v>
      </c>
      <c r="H35">
        <f t="shared" si="0"/>
        <v>0.27500000000000002</v>
      </c>
      <c r="I35">
        <f t="shared" si="1"/>
        <v>764364.12249999994</v>
      </c>
    </row>
    <row r="36" spans="6:9">
      <c r="F36">
        <v>283.14999999999998</v>
      </c>
      <c r="G36">
        <v>0.75</v>
      </c>
      <c r="H36">
        <f t="shared" si="0"/>
        <v>0.25</v>
      </c>
      <c r="I36">
        <f t="shared" si="1"/>
        <v>801198.24</v>
      </c>
    </row>
    <row r="37" spans="6:9">
      <c r="F37">
        <v>283.14999999999998</v>
      </c>
      <c r="G37">
        <v>0.78600000000000003</v>
      </c>
      <c r="H37">
        <f t="shared" si="0"/>
        <v>0.21399999999999997</v>
      </c>
      <c r="I37">
        <v>849400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D1D0-E2DC-F141-AD8B-83BED73555B1}">
  <dimension ref="A1:I32"/>
  <sheetViews>
    <sheetView workbookViewId="0">
      <selection activeCell="F2" sqref="F2:I32"/>
    </sheetView>
  </sheetViews>
  <sheetFormatPr baseColWidth="10" defaultRowHeight="16"/>
  <sheetData>
    <row r="1" spans="1:9">
      <c r="A1" t="s">
        <v>0</v>
      </c>
      <c r="B1" t="s">
        <v>2</v>
      </c>
      <c r="C1" t="s">
        <v>3</v>
      </c>
      <c r="D1" t="s">
        <v>1</v>
      </c>
      <c r="F1" t="s">
        <v>0</v>
      </c>
      <c r="G1" t="s">
        <v>2</v>
      </c>
      <c r="H1" t="s">
        <v>3</v>
      </c>
      <c r="I1" t="s">
        <v>1</v>
      </c>
    </row>
    <row r="2" spans="1:9">
      <c r="A2">
        <v>298.14999999999998</v>
      </c>
      <c r="B2">
        <v>0.01</v>
      </c>
      <c r="C2">
        <v>0.99</v>
      </c>
      <c r="D2">
        <v>9600</v>
      </c>
      <c r="F2">
        <v>298.14999999999998</v>
      </c>
      <c r="G2">
        <v>2.5000000000000001E-2</v>
      </c>
      <c r="H2">
        <f>1-G2</f>
        <v>0.97499999999999998</v>
      </c>
      <c r="I2">
        <f>1000000*G2^2+887062*G2+3589</f>
        <v>26390.550000000003</v>
      </c>
    </row>
    <row r="3" spans="1:9">
      <c r="A3">
        <v>298.14999999999998</v>
      </c>
      <c r="B3">
        <v>9.5000000000000001E-2</v>
      </c>
      <c r="C3">
        <v>0.90500000000000003</v>
      </c>
      <c r="D3">
        <v>99800</v>
      </c>
      <c r="F3">
        <v>298.14999999999998</v>
      </c>
      <c r="G3">
        <v>0.05</v>
      </c>
      <c r="H3">
        <f t="shared" ref="H3:H32" si="0">1-G3</f>
        <v>0.95</v>
      </c>
      <c r="I3">
        <f t="shared" ref="I3:I32" si="1">1000000*G3^2+887062*G3+3589</f>
        <v>50442.100000000006</v>
      </c>
    </row>
    <row r="4" spans="1:9">
      <c r="A4">
        <v>298.14999999999998</v>
      </c>
      <c r="B4">
        <v>0.218</v>
      </c>
      <c r="C4">
        <v>0.78200000000000003</v>
      </c>
      <c r="D4">
        <v>250200</v>
      </c>
      <c r="F4">
        <v>298.14999999999998</v>
      </c>
      <c r="G4">
        <v>7.4999999999999997E-2</v>
      </c>
      <c r="H4">
        <f t="shared" si="0"/>
        <v>0.92500000000000004</v>
      </c>
      <c r="I4">
        <f t="shared" si="1"/>
        <v>75743.649999999994</v>
      </c>
    </row>
    <row r="5" spans="1:9">
      <c r="A5">
        <v>298.14999999999998</v>
      </c>
      <c r="B5">
        <v>0.32500000000000001</v>
      </c>
      <c r="C5">
        <v>0.67500000000000004</v>
      </c>
      <c r="D5">
        <v>399400</v>
      </c>
      <c r="F5">
        <v>298.14999999999998</v>
      </c>
      <c r="G5">
        <v>9.5000000000000001E-2</v>
      </c>
      <c r="H5">
        <f t="shared" si="0"/>
        <v>0.90500000000000003</v>
      </c>
      <c r="I5">
        <v>99800</v>
      </c>
    </row>
    <row r="6" spans="1:9">
      <c r="A6">
        <v>298.14999999999998</v>
      </c>
      <c r="B6">
        <v>0.41699999999999998</v>
      </c>
      <c r="C6">
        <v>0.58299999999999996</v>
      </c>
      <c r="D6">
        <v>549400</v>
      </c>
      <c r="F6">
        <v>298.14999999999998</v>
      </c>
      <c r="G6">
        <v>0.1</v>
      </c>
      <c r="H6">
        <f t="shared" si="0"/>
        <v>0.9</v>
      </c>
      <c r="I6">
        <f t="shared" si="1"/>
        <v>102295.20000000001</v>
      </c>
    </row>
    <row r="7" spans="1:9">
      <c r="A7">
        <v>298.14999999999998</v>
      </c>
      <c r="B7">
        <v>0.499</v>
      </c>
      <c r="C7">
        <v>0.501</v>
      </c>
      <c r="D7">
        <v>699500</v>
      </c>
      <c r="F7">
        <v>298.14999999999998</v>
      </c>
      <c r="G7">
        <v>0.125</v>
      </c>
      <c r="H7">
        <f t="shared" si="0"/>
        <v>0.875</v>
      </c>
      <c r="I7">
        <f t="shared" si="1"/>
        <v>130096.75</v>
      </c>
    </row>
    <row r="8" spans="1:9">
      <c r="A8">
        <v>298.14999999999998</v>
      </c>
      <c r="B8">
        <v>0.56999999999999995</v>
      </c>
      <c r="C8">
        <v>0.43</v>
      </c>
      <c r="D8">
        <v>849500</v>
      </c>
      <c r="F8">
        <v>298.14999999999998</v>
      </c>
      <c r="G8">
        <v>0.15</v>
      </c>
      <c r="H8">
        <f t="shared" si="0"/>
        <v>0.85</v>
      </c>
      <c r="I8">
        <f t="shared" si="1"/>
        <v>159148.29999999999</v>
      </c>
    </row>
    <row r="9" spans="1:9">
      <c r="A9">
        <v>298.14999999999998</v>
      </c>
      <c r="B9">
        <v>0.64300000000000002</v>
      </c>
      <c r="C9">
        <v>0.35699999999999998</v>
      </c>
      <c r="D9">
        <v>999700</v>
      </c>
      <c r="F9">
        <v>298.14999999999998</v>
      </c>
      <c r="G9">
        <v>0.17499999999999999</v>
      </c>
      <c r="H9">
        <f t="shared" si="0"/>
        <v>0.82499999999999996</v>
      </c>
      <c r="I9">
        <f t="shared" si="1"/>
        <v>189449.84999999998</v>
      </c>
    </row>
    <row r="10" spans="1:9">
      <c r="F10">
        <v>298.14999999999998</v>
      </c>
      <c r="G10">
        <v>0.2</v>
      </c>
      <c r="H10">
        <f t="shared" si="0"/>
        <v>0.8</v>
      </c>
      <c r="I10">
        <f t="shared" si="1"/>
        <v>221001.40000000002</v>
      </c>
    </row>
    <row r="11" spans="1:9">
      <c r="F11">
        <v>298.14999999999998</v>
      </c>
      <c r="G11">
        <v>0.218</v>
      </c>
      <c r="H11">
        <f t="shared" si="0"/>
        <v>0.78200000000000003</v>
      </c>
      <c r="I11">
        <v>250200</v>
      </c>
    </row>
    <row r="12" spans="1:9">
      <c r="F12">
        <v>298.14999999999998</v>
      </c>
      <c r="G12">
        <v>0.22500000000000001</v>
      </c>
      <c r="H12">
        <f t="shared" si="0"/>
        <v>0.77500000000000002</v>
      </c>
      <c r="I12">
        <f t="shared" si="1"/>
        <v>253802.95</v>
      </c>
    </row>
    <row r="13" spans="1:9">
      <c r="F13">
        <v>298.14999999999998</v>
      </c>
      <c r="G13">
        <v>0.25</v>
      </c>
      <c r="H13">
        <f t="shared" si="0"/>
        <v>0.75</v>
      </c>
      <c r="I13">
        <f t="shared" si="1"/>
        <v>287854.5</v>
      </c>
    </row>
    <row r="14" spans="1:9">
      <c r="F14">
        <v>298.14999999999998</v>
      </c>
      <c r="G14">
        <v>0.27500000000000002</v>
      </c>
      <c r="H14">
        <f t="shared" si="0"/>
        <v>0.72499999999999998</v>
      </c>
      <c r="I14">
        <f t="shared" si="1"/>
        <v>323156.05000000005</v>
      </c>
    </row>
    <row r="15" spans="1:9">
      <c r="F15">
        <v>298.14999999999998</v>
      </c>
      <c r="G15">
        <v>0.3</v>
      </c>
      <c r="H15">
        <f t="shared" si="0"/>
        <v>0.7</v>
      </c>
      <c r="I15">
        <f t="shared" si="1"/>
        <v>359707.6</v>
      </c>
    </row>
    <row r="16" spans="1:9">
      <c r="F16">
        <v>298.14999999999998</v>
      </c>
      <c r="G16">
        <v>0.32500000000000001</v>
      </c>
      <c r="H16">
        <f t="shared" si="0"/>
        <v>0.67500000000000004</v>
      </c>
      <c r="I16">
        <v>399400</v>
      </c>
    </row>
    <row r="17" spans="6:9">
      <c r="F17">
        <v>298.14999999999998</v>
      </c>
      <c r="G17">
        <v>0.35</v>
      </c>
      <c r="H17">
        <f t="shared" si="0"/>
        <v>0.65</v>
      </c>
      <c r="I17">
        <f t="shared" si="1"/>
        <v>436560.69999999995</v>
      </c>
    </row>
    <row r="18" spans="6:9">
      <c r="F18">
        <v>298.14999999999998</v>
      </c>
      <c r="G18">
        <v>0.375</v>
      </c>
      <c r="H18">
        <f t="shared" si="0"/>
        <v>0.625</v>
      </c>
      <c r="I18">
        <f t="shared" si="1"/>
        <v>476862.25</v>
      </c>
    </row>
    <row r="19" spans="6:9">
      <c r="F19">
        <v>298.14999999999998</v>
      </c>
      <c r="G19">
        <v>0.4</v>
      </c>
      <c r="H19">
        <f t="shared" si="0"/>
        <v>0.6</v>
      </c>
      <c r="I19">
        <f t="shared" si="1"/>
        <v>518413.80000000005</v>
      </c>
    </row>
    <row r="20" spans="6:9">
      <c r="F20">
        <v>298.14999999999998</v>
      </c>
      <c r="G20">
        <v>0.41699999999999998</v>
      </c>
      <c r="H20">
        <f t="shared" si="0"/>
        <v>0.58299999999999996</v>
      </c>
      <c r="I20">
        <v>549400</v>
      </c>
    </row>
    <row r="21" spans="6:9">
      <c r="F21">
        <v>298.14999999999998</v>
      </c>
      <c r="G21">
        <v>0.42499999999999999</v>
      </c>
      <c r="H21">
        <f t="shared" si="0"/>
        <v>0.57499999999999996</v>
      </c>
      <c r="I21">
        <f t="shared" si="1"/>
        <v>561215.35</v>
      </c>
    </row>
    <row r="22" spans="6:9">
      <c r="F22">
        <v>298.14999999999998</v>
      </c>
      <c r="G22">
        <v>0.45</v>
      </c>
      <c r="H22">
        <f t="shared" si="0"/>
        <v>0.55000000000000004</v>
      </c>
      <c r="I22">
        <f t="shared" si="1"/>
        <v>605266.9</v>
      </c>
    </row>
    <row r="23" spans="6:9">
      <c r="F23">
        <v>298.14999999999998</v>
      </c>
      <c r="G23">
        <v>0.47499999999999998</v>
      </c>
      <c r="H23">
        <f t="shared" si="0"/>
        <v>0.52500000000000002</v>
      </c>
      <c r="I23">
        <f t="shared" si="1"/>
        <v>650568.44999999995</v>
      </c>
    </row>
    <row r="24" spans="6:9">
      <c r="F24">
        <v>298.14999999999998</v>
      </c>
      <c r="G24">
        <v>0.499</v>
      </c>
      <c r="H24">
        <f t="shared" si="0"/>
        <v>0.501</v>
      </c>
      <c r="I24">
        <v>699500</v>
      </c>
    </row>
    <row r="25" spans="6:9">
      <c r="F25">
        <v>298.14999999999998</v>
      </c>
      <c r="G25">
        <v>0.5</v>
      </c>
      <c r="H25">
        <f t="shared" si="0"/>
        <v>0.5</v>
      </c>
      <c r="I25">
        <f t="shared" si="1"/>
        <v>697120</v>
      </c>
    </row>
    <row r="26" spans="6:9">
      <c r="F26">
        <v>298.14999999999998</v>
      </c>
      <c r="G26">
        <v>0.52500000000000002</v>
      </c>
      <c r="H26">
        <f t="shared" si="0"/>
        <v>0.47499999999999998</v>
      </c>
      <c r="I26">
        <f t="shared" si="1"/>
        <v>744921.55</v>
      </c>
    </row>
    <row r="27" spans="6:9">
      <c r="F27">
        <v>298.14999999999998</v>
      </c>
      <c r="G27">
        <v>0.55000000000000004</v>
      </c>
      <c r="H27">
        <f t="shared" si="0"/>
        <v>0.44999999999999996</v>
      </c>
      <c r="I27">
        <f t="shared" si="1"/>
        <v>793973.10000000009</v>
      </c>
    </row>
    <row r="28" spans="6:9">
      <c r="F28">
        <v>298.14999999999998</v>
      </c>
      <c r="G28">
        <v>0.56999999999999995</v>
      </c>
      <c r="H28">
        <f t="shared" si="0"/>
        <v>0.43000000000000005</v>
      </c>
      <c r="I28">
        <v>849500</v>
      </c>
    </row>
    <row r="29" spans="6:9">
      <c r="F29">
        <v>298.14999999999998</v>
      </c>
      <c r="G29">
        <v>0.57499999999999996</v>
      </c>
      <c r="H29">
        <f t="shared" si="0"/>
        <v>0.42500000000000004</v>
      </c>
      <c r="I29">
        <f t="shared" si="1"/>
        <v>844274.64999999991</v>
      </c>
    </row>
    <row r="30" spans="6:9">
      <c r="F30">
        <v>298.14999999999998</v>
      </c>
      <c r="G30">
        <v>0.6</v>
      </c>
      <c r="H30">
        <f t="shared" si="0"/>
        <v>0.4</v>
      </c>
      <c r="I30">
        <f t="shared" si="1"/>
        <v>895826.2</v>
      </c>
    </row>
    <row r="31" spans="6:9">
      <c r="F31">
        <v>298.14999999999998</v>
      </c>
      <c r="G31">
        <v>0.625</v>
      </c>
      <c r="H31">
        <f t="shared" si="0"/>
        <v>0.375</v>
      </c>
      <c r="I31">
        <f t="shared" si="1"/>
        <v>948627.75</v>
      </c>
    </row>
    <row r="32" spans="6:9">
      <c r="F32">
        <v>298.14999999999998</v>
      </c>
      <c r="G32">
        <v>0.64300000000000002</v>
      </c>
      <c r="H32">
        <f t="shared" si="0"/>
        <v>0.35699999999999998</v>
      </c>
      <c r="I32">
        <v>999700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3F06-1E4C-A140-998A-70530627C1C1}">
  <dimension ref="A1:K23"/>
  <sheetViews>
    <sheetView workbookViewId="0">
      <selection activeCell="G2" sqref="G2:K23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K1" t="s">
        <v>1</v>
      </c>
    </row>
    <row r="2" spans="1:11">
      <c r="A2">
        <v>323.14999999999998</v>
      </c>
      <c r="B2">
        <v>5.0000000000000001E-3</v>
      </c>
      <c r="C2">
        <v>0.995</v>
      </c>
      <c r="D2">
        <v>10200</v>
      </c>
      <c r="E2">
        <f>D2/100000</f>
        <v>0.10199999999999999</v>
      </c>
      <c r="G2">
        <v>323.14999999999998</v>
      </c>
      <c r="H2">
        <v>2.5000000000000001E-2</v>
      </c>
      <c r="I2">
        <f>1-H2</f>
        <v>0.97499999999999998</v>
      </c>
      <c r="J2">
        <f>19.458*H2^2+15.658*H2+0.0542</f>
        <v>0.45781125</v>
      </c>
      <c r="K2">
        <f>J2*100000</f>
        <v>45781.125</v>
      </c>
    </row>
    <row r="3" spans="1:11">
      <c r="A3">
        <v>323.14999999999998</v>
      </c>
      <c r="B3">
        <v>5.5E-2</v>
      </c>
      <c r="C3">
        <v>0.94499999999999995</v>
      </c>
      <c r="D3">
        <v>100300</v>
      </c>
      <c r="E3">
        <f t="shared" ref="E3:E9" si="0">D3/100000</f>
        <v>1.0029999999999999</v>
      </c>
      <c r="G3">
        <v>323.14999999999998</v>
      </c>
      <c r="H3">
        <v>0.05</v>
      </c>
      <c r="I3">
        <f t="shared" ref="I3:I23" si="1">1-H3</f>
        <v>0.95</v>
      </c>
      <c r="J3">
        <f>19.458*H3^2+15.658*H3+0.0542</f>
        <v>0.88574500000000012</v>
      </c>
      <c r="K3">
        <f t="shared" ref="K3:K22" si="2">J3*100000</f>
        <v>88574.500000000015</v>
      </c>
    </row>
    <row r="4" spans="1:11">
      <c r="A4">
        <v>323.14999999999998</v>
      </c>
      <c r="B4">
        <v>0.13300000000000001</v>
      </c>
      <c r="C4">
        <v>0.86699999999999999</v>
      </c>
      <c r="D4">
        <v>249700</v>
      </c>
      <c r="E4">
        <f t="shared" si="0"/>
        <v>2.4969999999999999</v>
      </c>
      <c r="G4">
        <v>323.14999999999998</v>
      </c>
      <c r="H4">
        <v>5.5E-2</v>
      </c>
      <c r="I4">
        <f t="shared" si="1"/>
        <v>0.94499999999999995</v>
      </c>
      <c r="J4">
        <f>19.458*H4^2+15.658*H4+0.0542</f>
        <v>0.97425044999999999</v>
      </c>
      <c r="K4">
        <v>100300</v>
      </c>
    </row>
    <row r="5" spans="1:11">
      <c r="A5">
        <v>323.14999999999998</v>
      </c>
      <c r="B5">
        <v>0.2</v>
      </c>
      <c r="C5">
        <v>0.8</v>
      </c>
      <c r="D5">
        <v>400100</v>
      </c>
      <c r="E5">
        <f t="shared" si="0"/>
        <v>4.0010000000000003</v>
      </c>
      <c r="G5">
        <v>323.14999999999998</v>
      </c>
      <c r="H5">
        <v>7.4999999999999997E-2</v>
      </c>
      <c r="I5">
        <f t="shared" si="1"/>
        <v>0.92500000000000004</v>
      </c>
      <c r="J5">
        <f>19.458*H5^2+15.658*H5+0.0542</f>
        <v>1.33800125</v>
      </c>
      <c r="K5">
        <f t="shared" si="2"/>
        <v>133800.125</v>
      </c>
    </row>
    <row r="6" spans="1:11">
      <c r="A6">
        <v>323.14999999999998</v>
      </c>
      <c r="B6">
        <v>0.26400000000000001</v>
      </c>
      <c r="C6">
        <v>0.73599999999999999</v>
      </c>
      <c r="D6">
        <v>549500</v>
      </c>
      <c r="E6">
        <f t="shared" si="0"/>
        <v>5.4950000000000001</v>
      </c>
      <c r="G6">
        <v>323.14999999999998</v>
      </c>
      <c r="H6">
        <v>0.1</v>
      </c>
      <c r="I6">
        <f t="shared" si="1"/>
        <v>0.9</v>
      </c>
      <c r="J6">
        <f>19.458*H6^2+15.658*H6+0.0542</f>
        <v>1.8145800000000001</v>
      </c>
      <c r="K6">
        <f t="shared" si="2"/>
        <v>181458</v>
      </c>
    </row>
    <row r="7" spans="1:11">
      <c r="A7">
        <v>323.14999999999998</v>
      </c>
      <c r="B7">
        <v>0.32</v>
      </c>
      <c r="C7">
        <v>0.68</v>
      </c>
      <c r="D7">
        <v>700300</v>
      </c>
      <c r="E7">
        <f t="shared" si="0"/>
        <v>7.0030000000000001</v>
      </c>
      <c r="G7">
        <v>323.14999999999998</v>
      </c>
      <c r="H7">
        <v>0.125</v>
      </c>
      <c r="I7">
        <f t="shared" si="1"/>
        <v>0.875</v>
      </c>
      <c r="J7">
        <f>19.458*H7^2+15.658*H7+0.0542</f>
        <v>2.3154812499999995</v>
      </c>
      <c r="K7">
        <f t="shared" si="2"/>
        <v>231548.12499999994</v>
      </c>
    </row>
    <row r="8" spans="1:11">
      <c r="A8">
        <v>323.14999999999998</v>
      </c>
      <c r="B8">
        <v>0.36799999999999999</v>
      </c>
      <c r="C8">
        <v>0.63200000000000001</v>
      </c>
      <c r="D8">
        <v>850400</v>
      </c>
      <c r="E8">
        <f t="shared" si="0"/>
        <v>8.5039999999999996</v>
      </c>
      <c r="G8">
        <v>323.14999999999998</v>
      </c>
      <c r="H8">
        <v>0.13300000000000001</v>
      </c>
      <c r="I8">
        <f t="shared" si="1"/>
        <v>0.86699999999999999</v>
      </c>
      <c r="J8">
        <f>19.458*H8^2+15.658*H8+0.0542</f>
        <v>2.4809065619999999</v>
      </c>
      <c r="K8">
        <v>249700</v>
      </c>
    </row>
    <row r="9" spans="1:11">
      <c r="A9">
        <v>323.14999999999998</v>
      </c>
      <c r="B9">
        <v>0.41699999999999998</v>
      </c>
      <c r="C9">
        <v>0.58299999999999996</v>
      </c>
      <c r="D9">
        <v>1000400</v>
      </c>
      <c r="E9">
        <f t="shared" si="0"/>
        <v>10.004</v>
      </c>
      <c r="G9">
        <v>323.14999999999998</v>
      </c>
      <c r="H9">
        <v>0.15</v>
      </c>
      <c r="I9">
        <f t="shared" si="1"/>
        <v>0.85</v>
      </c>
      <c r="J9">
        <f>19.458*H9^2+15.658*H9+0.0542</f>
        <v>2.8407049999999998</v>
      </c>
      <c r="K9">
        <f t="shared" si="2"/>
        <v>284070.5</v>
      </c>
    </row>
    <row r="10" spans="1:11">
      <c r="G10">
        <v>323.14999999999998</v>
      </c>
      <c r="H10">
        <v>0.17499999999999999</v>
      </c>
      <c r="I10">
        <f t="shared" si="1"/>
        <v>0.82499999999999996</v>
      </c>
      <c r="J10">
        <f>19.458*H10^2+15.658*H10+0.0542</f>
        <v>3.3902512499999995</v>
      </c>
      <c r="K10">
        <f t="shared" si="2"/>
        <v>339025.12499999994</v>
      </c>
    </row>
    <row r="11" spans="1:11">
      <c r="G11">
        <v>323.14999999999998</v>
      </c>
      <c r="H11">
        <v>0.2</v>
      </c>
      <c r="I11">
        <f t="shared" si="1"/>
        <v>0.8</v>
      </c>
      <c r="J11">
        <f>19.458*H11^2+15.658*H11+0.0542</f>
        <v>3.9641200000000003</v>
      </c>
      <c r="K11">
        <f t="shared" si="2"/>
        <v>396412.00000000006</v>
      </c>
    </row>
    <row r="12" spans="1:11">
      <c r="G12">
        <v>323.14999999999998</v>
      </c>
      <c r="H12">
        <v>0.22500000000000001</v>
      </c>
      <c r="I12">
        <f t="shared" si="1"/>
        <v>0.77500000000000002</v>
      </c>
      <c r="J12">
        <f>19.458*H12^2+15.658*H12+0.0542</f>
        <v>4.5623112499999996</v>
      </c>
      <c r="K12">
        <v>400100</v>
      </c>
    </row>
    <row r="13" spans="1:11">
      <c r="G13">
        <v>323.14999999999998</v>
      </c>
      <c r="H13">
        <v>0.25</v>
      </c>
      <c r="I13">
        <f t="shared" si="1"/>
        <v>0.75</v>
      </c>
      <c r="J13">
        <f>19.458*H13^2+15.658*H13+0.0542</f>
        <v>5.184825</v>
      </c>
      <c r="K13">
        <f t="shared" si="2"/>
        <v>518482.5</v>
      </c>
    </row>
    <row r="14" spans="1:11">
      <c r="G14">
        <v>323.14999999999998</v>
      </c>
      <c r="H14">
        <v>0.26400000000000001</v>
      </c>
      <c r="I14">
        <f t="shared" si="1"/>
        <v>0.73599999999999999</v>
      </c>
      <c r="J14">
        <f>19.458*H14^2+15.658*H14+0.0542</f>
        <v>5.5440567679999999</v>
      </c>
      <c r="K14">
        <v>549500</v>
      </c>
    </row>
    <row r="15" spans="1:11">
      <c r="G15">
        <v>323.14999999999998</v>
      </c>
      <c r="H15">
        <v>0.27500000000000002</v>
      </c>
      <c r="I15">
        <f t="shared" si="1"/>
        <v>0.72499999999999998</v>
      </c>
      <c r="J15">
        <f>19.458*H15^2+15.658*H15+0.0542</f>
        <v>5.8316612499999998</v>
      </c>
      <c r="K15">
        <f t="shared" si="2"/>
        <v>583166.125</v>
      </c>
    </row>
    <row r="16" spans="1:11">
      <c r="G16">
        <v>323.14999999999998</v>
      </c>
      <c r="H16">
        <v>0.3</v>
      </c>
      <c r="I16">
        <f t="shared" si="1"/>
        <v>0.7</v>
      </c>
      <c r="J16">
        <f>19.458*H16^2+15.658*H16+0.0542</f>
        <v>6.5028199999999998</v>
      </c>
      <c r="K16">
        <f t="shared" si="2"/>
        <v>650282</v>
      </c>
    </row>
    <row r="17" spans="7:11">
      <c r="G17">
        <v>323.14999999999998</v>
      </c>
      <c r="H17">
        <v>0.32</v>
      </c>
      <c r="I17">
        <f t="shared" si="1"/>
        <v>0.67999999999999994</v>
      </c>
      <c r="J17">
        <f>19.458*H17^2+15.658*H17+0.0542</f>
        <v>7.0572591999999998</v>
      </c>
      <c r="K17">
        <v>700300</v>
      </c>
    </row>
    <row r="18" spans="7:11">
      <c r="G18">
        <v>323.14999999999998</v>
      </c>
      <c r="H18">
        <v>0.32500000000000001</v>
      </c>
      <c r="I18">
        <f t="shared" si="1"/>
        <v>0.67500000000000004</v>
      </c>
      <c r="J18">
        <f>19.458*H18^2+15.658*H18+0.0542</f>
        <v>7.1983012500000001</v>
      </c>
      <c r="K18">
        <f t="shared" si="2"/>
        <v>719830.125</v>
      </c>
    </row>
    <row r="19" spans="7:11">
      <c r="G19">
        <v>323.14999999999998</v>
      </c>
      <c r="H19">
        <v>0.35</v>
      </c>
      <c r="I19">
        <f t="shared" si="1"/>
        <v>0.65</v>
      </c>
      <c r="J19">
        <f>19.458*H19^2+15.658*H19+0.0542</f>
        <v>7.9181049999999988</v>
      </c>
      <c r="K19">
        <f t="shared" si="2"/>
        <v>791810.49999999988</v>
      </c>
    </row>
    <row r="20" spans="7:11">
      <c r="G20">
        <v>323.14999999999998</v>
      </c>
      <c r="H20">
        <v>0.36799999999999999</v>
      </c>
      <c r="I20">
        <f t="shared" si="1"/>
        <v>0.63200000000000001</v>
      </c>
      <c r="J20">
        <f>19.458*H20^2+15.658*H20+0.0542</f>
        <v>8.4514241919999993</v>
      </c>
      <c r="K20">
        <v>850400</v>
      </c>
    </row>
    <row r="21" spans="7:11">
      <c r="G21">
        <v>323.14999999999998</v>
      </c>
      <c r="H21">
        <v>0.375</v>
      </c>
      <c r="I21">
        <f t="shared" si="1"/>
        <v>0.625</v>
      </c>
      <c r="J21">
        <f>19.458*H21^2+15.658*H21+0.0542</f>
        <v>8.6622312499999996</v>
      </c>
      <c r="K21">
        <f t="shared" si="2"/>
        <v>866223.125</v>
      </c>
    </row>
    <row r="22" spans="7:11">
      <c r="G22">
        <v>323.14999999999998</v>
      </c>
      <c r="H22">
        <v>0.4</v>
      </c>
      <c r="I22">
        <f t="shared" si="1"/>
        <v>0.6</v>
      </c>
      <c r="J22">
        <f>19.458*H22^2+15.658*H22+0.0542</f>
        <v>9.4306800000000006</v>
      </c>
      <c r="K22">
        <f t="shared" si="2"/>
        <v>943068.00000000012</v>
      </c>
    </row>
    <row r="23" spans="7:11">
      <c r="G23">
        <v>323.14999999999998</v>
      </c>
      <c r="H23">
        <v>0.41699999999999998</v>
      </c>
      <c r="I23">
        <f t="shared" si="1"/>
        <v>0.58299999999999996</v>
      </c>
      <c r="J23">
        <f>19.458*H23^2+15.658*H23+0.0542</f>
        <v>9.9671181619999984</v>
      </c>
      <c r="K23">
        <v>1000400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BAA0-CAF9-AD47-BE96-DF03138AA435}">
  <dimension ref="A1:K18"/>
  <sheetViews>
    <sheetView workbookViewId="0">
      <selection activeCell="G2" sqref="G2:K18"/>
    </sheetView>
  </sheetViews>
  <sheetFormatPr baseColWidth="10" defaultRowHeight="16"/>
  <sheetData>
    <row r="1" spans="1:11">
      <c r="A1" t="s">
        <v>0</v>
      </c>
      <c r="B1" t="s">
        <v>2</v>
      </c>
      <c r="C1" t="s">
        <v>3</v>
      </c>
      <c r="D1" t="s">
        <v>1</v>
      </c>
      <c r="G1" t="s">
        <v>0</v>
      </c>
      <c r="H1" t="s">
        <v>2</v>
      </c>
      <c r="I1" t="s">
        <v>3</v>
      </c>
      <c r="K1" t="s">
        <v>1</v>
      </c>
    </row>
    <row r="2" spans="1:11">
      <c r="A2">
        <v>348.05</v>
      </c>
      <c r="B2">
        <v>2E-3</v>
      </c>
      <c r="C2">
        <v>0.998</v>
      </c>
      <c r="D2">
        <v>10300</v>
      </c>
      <c r="E2">
        <f>D2/100000</f>
        <v>0.10299999999999999</v>
      </c>
      <c r="G2">
        <v>348.05</v>
      </c>
      <c r="H2">
        <v>2.5000000000000001E-2</v>
      </c>
      <c r="I2">
        <f>1-H2</f>
        <v>0.97499999999999998</v>
      </c>
      <c r="J2">
        <f>29.013*H2^2+25.955*H2+0.0762</f>
        <v>0.743208125</v>
      </c>
      <c r="K2">
        <f>J2*100000</f>
        <v>74320.8125</v>
      </c>
    </row>
    <row r="3" spans="1:11">
      <c r="A3">
        <v>348.05</v>
      </c>
      <c r="B3">
        <v>3.4000000000000002E-2</v>
      </c>
      <c r="C3">
        <v>0.96599999999999997</v>
      </c>
      <c r="D3">
        <v>99800</v>
      </c>
      <c r="E3">
        <f t="shared" ref="E3:E9" si="0">D3/100000</f>
        <v>0.998</v>
      </c>
      <c r="G3">
        <v>348.05</v>
      </c>
      <c r="H3">
        <v>3.4000000000000002E-2</v>
      </c>
      <c r="I3">
        <f t="shared" ref="I3:I18" si="1">1-H3</f>
        <v>0.96599999999999997</v>
      </c>
      <c r="J3">
        <f t="shared" ref="J3:J18" si="2">29.013*H3^2+25.955*H3+0.0762</f>
        <v>0.99220902799999999</v>
      </c>
      <c r="K3">
        <v>99800</v>
      </c>
    </row>
    <row r="4" spans="1:11">
      <c r="A4">
        <v>348.05</v>
      </c>
      <c r="B4">
        <v>8.4000000000000005E-2</v>
      </c>
      <c r="C4">
        <v>0.91600000000000004</v>
      </c>
      <c r="D4">
        <v>249700</v>
      </c>
      <c r="E4">
        <f t="shared" si="0"/>
        <v>2.4969999999999999</v>
      </c>
      <c r="G4">
        <v>348.05</v>
      </c>
      <c r="H4">
        <v>0.05</v>
      </c>
      <c r="I4">
        <f t="shared" si="1"/>
        <v>0.95</v>
      </c>
      <c r="J4">
        <f t="shared" si="2"/>
        <v>1.4464825000000001</v>
      </c>
      <c r="K4">
        <f t="shared" ref="K3:K18" si="3">J4*100000</f>
        <v>144648.25</v>
      </c>
    </row>
    <row r="5" spans="1:11">
      <c r="A5">
        <v>348.05</v>
      </c>
      <c r="B5">
        <v>0.13100000000000001</v>
      </c>
      <c r="C5">
        <v>0.86899999999999999</v>
      </c>
      <c r="D5">
        <v>399500</v>
      </c>
      <c r="E5">
        <f t="shared" si="0"/>
        <v>3.9950000000000001</v>
      </c>
      <c r="G5">
        <v>348.05</v>
      </c>
      <c r="H5">
        <v>7.4999999999999997E-2</v>
      </c>
      <c r="I5">
        <f t="shared" si="1"/>
        <v>0.92500000000000004</v>
      </c>
      <c r="J5">
        <f t="shared" si="2"/>
        <v>2.1860231249999997</v>
      </c>
      <c r="K5">
        <f t="shared" si="3"/>
        <v>218602.31249999997</v>
      </c>
    </row>
    <row r="6" spans="1:11">
      <c r="A6">
        <v>348.05</v>
      </c>
      <c r="B6">
        <v>0.17499999999999999</v>
      </c>
      <c r="C6">
        <v>0.82499999999999996</v>
      </c>
      <c r="D6">
        <v>550300</v>
      </c>
      <c r="E6">
        <f t="shared" si="0"/>
        <v>5.5030000000000001</v>
      </c>
      <c r="G6">
        <v>348.05</v>
      </c>
      <c r="H6">
        <v>8.4000000000000005E-2</v>
      </c>
      <c r="I6">
        <f t="shared" si="1"/>
        <v>0.91600000000000004</v>
      </c>
      <c r="J6">
        <f t="shared" si="2"/>
        <v>2.4611357279999999</v>
      </c>
      <c r="K6">
        <v>249700</v>
      </c>
    </row>
    <row r="7" spans="1:11">
      <c r="A7">
        <v>348.05</v>
      </c>
      <c r="B7">
        <v>0.216</v>
      </c>
      <c r="C7">
        <v>0.78400000000000003</v>
      </c>
      <c r="D7">
        <v>699200</v>
      </c>
      <c r="E7">
        <f t="shared" si="0"/>
        <v>6.992</v>
      </c>
      <c r="G7">
        <v>348.05</v>
      </c>
      <c r="H7">
        <v>0.1</v>
      </c>
      <c r="I7">
        <f t="shared" si="1"/>
        <v>0.9</v>
      </c>
      <c r="J7">
        <f t="shared" si="2"/>
        <v>2.96183</v>
      </c>
      <c r="K7">
        <f t="shared" si="3"/>
        <v>296183</v>
      </c>
    </row>
    <row r="8" spans="1:11">
      <c r="A8">
        <v>348.05</v>
      </c>
      <c r="B8">
        <v>0.254</v>
      </c>
      <c r="C8">
        <v>0.746</v>
      </c>
      <c r="D8">
        <v>850400</v>
      </c>
      <c r="E8">
        <f t="shared" si="0"/>
        <v>8.5039999999999996</v>
      </c>
      <c r="G8">
        <v>348.05</v>
      </c>
      <c r="H8">
        <v>0.125</v>
      </c>
      <c r="I8">
        <f t="shared" si="1"/>
        <v>0.875</v>
      </c>
      <c r="J8">
        <f t="shared" si="2"/>
        <v>3.7739031249999999</v>
      </c>
      <c r="K8">
        <f t="shared" si="3"/>
        <v>377390.3125</v>
      </c>
    </row>
    <row r="9" spans="1:11">
      <c r="A9">
        <v>348.05</v>
      </c>
      <c r="B9">
        <v>0.28799999999999998</v>
      </c>
      <c r="C9">
        <v>0.71199999999999997</v>
      </c>
      <c r="D9">
        <v>1000500</v>
      </c>
      <c r="E9">
        <f t="shared" si="0"/>
        <v>10.005000000000001</v>
      </c>
      <c r="G9">
        <v>348.05</v>
      </c>
      <c r="H9">
        <v>0.13100000000000001</v>
      </c>
      <c r="I9">
        <f t="shared" si="1"/>
        <v>0.86899999999999999</v>
      </c>
      <c r="J9">
        <f t="shared" si="2"/>
        <v>3.9741970929999999</v>
      </c>
      <c r="K9">
        <v>399500</v>
      </c>
    </row>
    <row r="10" spans="1:11">
      <c r="G10">
        <v>348.05</v>
      </c>
      <c r="H10">
        <v>0.15</v>
      </c>
      <c r="I10">
        <f t="shared" si="1"/>
        <v>0.85</v>
      </c>
      <c r="J10">
        <f t="shared" si="2"/>
        <v>4.6222424999999996</v>
      </c>
      <c r="K10">
        <f t="shared" si="3"/>
        <v>462224.24999999994</v>
      </c>
    </row>
    <row r="11" spans="1:11">
      <c r="G11">
        <v>348.05</v>
      </c>
      <c r="H11">
        <v>0.17499999999999999</v>
      </c>
      <c r="I11">
        <f t="shared" si="1"/>
        <v>0.82499999999999996</v>
      </c>
      <c r="J11">
        <f t="shared" si="2"/>
        <v>5.5068481249999994</v>
      </c>
      <c r="K11">
        <v>550300</v>
      </c>
    </row>
    <row r="12" spans="1:11">
      <c r="G12">
        <v>348.05</v>
      </c>
      <c r="H12">
        <v>0.2</v>
      </c>
      <c r="I12">
        <f t="shared" si="1"/>
        <v>0.8</v>
      </c>
      <c r="J12">
        <f t="shared" si="2"/>
        <v>6.4277199999999999</v>
      </c>
      <c r="K12">
        <f t="shared" si="3"/>
        <v>642772</v>
      </c>
    </row>
    <row r="13" spans="1:11">
      <c r="G13">
        <v>348.05</v>
      </c>
      <c r="H13">
        <v>0.216</v>
      </c>
      <c r="I13">
        <f t="shared" si="1"/>
        <v>0.78400000000000003</v>
      </c>
      <c r="J13">
        <f t="shared" si="2"/>
        <v>7.036110528</v>
      </c>
      <c r="K13">
        <v>699200</v>
      </c>
    </row>
    <row r="14" spans="1:11">
      <c r="G14">
        <v>348.05</v>
      </c>
      <c r="H14">
        <v>0.22500000000000001</v>
      </c>
      <c r="I14">
        <f t="shared" si="1"/>
        <v>0.77500000000000002</v>
      </c>
      <c r="J14">
        <f t="shared" si="2"/>
        <v>7.3848581250000001</v>
      </c>
      <c r="K14">
        <f t="shared" si="3"/>
        <v>738485.8125</v>
      </c>
    </row>
    <row r="15" spans="1:11">
      <c r="G15">
        <v>348.05</v>
      </c>
      <c r="H15">
        <v>0.25</v>
      </c>
      <c r="I15">
        <f t="shared" si="1"/>
        <v>0.75</v>
      </c>
      <c r="J15">
        <f t="shared" si="2"/>
        <v>8.3782624999999999</v>
      </c>
      <c r="K15">
        <f t="shared" si="3"/>
        <v>837826.25</v>
      </c>
    </row>
    <row r="16" spans="1:11">
      <c r="G16">
        <v>348.05</v>
      </c>
      <c r="H16">
        <v>0.254</v>
      </c>
      <c r="I16">
        <f t="shared" si="1"/>
        <v>0.746</v>
      </c>
      <c r="J16">
        <f t="shared" si="2"/>
        <v>8.5405727079999991</v>
      </c>
      <c r="K16">
        <v>850400</v>
      </c>
    </row>
    <row r="17" spans="7:11">
      <c r="G17">
        <v>348.05</v>
      </c>
      <c r="H17">
        <v>0.27500000000000002</v>
      </c>
      <c r="I17">
        <f t="shared" si="1"/>
        <v>0.72499999999999998</v>
      </c>
      <c r="J17">
        <f t="shared" si="2"/>
        <v>9.4079331249999996</v>
      </c>
      <c r="K17">
        <f t="shared" si="3"/>
        <v>940793.3125</v>
      </c>
    </row>
    <row r="18" spans="7:11">
      <c r="G18">
        <v>348.05</v>
      </c>
      <c r="H18">
        <v>0.28799999999999998</v>
      </c>
      <c r="I18">
        <f t="shared" si="1"/>
        <v>0.71199999999999997</v>
      </c>
      <c r="J18">
        <f t="shared" si="2"/>
        <v>9.9576942719999995</v>
      </c>
      <c r="K18">
        <v>1000500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7C32-D552-1641-BA96-8054424173B9}">
  <dimension ref="A1:D107"/>
  <sheetViews>
    <sheetView tabSelected="1" topLeftCell="A52" workbookViewId="0">
      <selection activeCell="H91" sqref="H91"/>
    </sheetView>
  </sheetViews>
  <sheetFormatPr baseColWidth="10" defaultRowHeight="16"/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283.14999999999998</v>
      </c>
      <c r="B2">
        <v>2.5000000000000001E-2</v>
      </c>
      <c r="C2">
        <v>0.97499999999999998</v>
      </c>
      <c r="D2">
        <v>17255.522500000003</v>
      </c>
    </row>
    <row r="3" spans="1:4">
      <c r="A3">
        <v>283.14999999999998</v>
      </c>
      <c r="B3">
        <v>0.05</v>
      </c>
      <c r="C3">
        <v>0.95</v>
      </c>
      <c r="D3">
        <v>34486.42</v>
      </c>
    </row>
    <row r="4" spans="1:4">
      <c r="A4">
        <v>283.14999999999998</v>
      </c>
      <c r="B4">
        <v>7.4999999999999997E-2</v>
      </c>
      <c r="C4">
        <v>0.92500000000000004</v>
      </c>
      <c r="D4">
        <v>52417.432499999995</v>
      </c>
    </row>
    <row r="5" spans="1:4">
      <c r="A5">
        <v>283.14999999999998</v>
      </c>
      <c r="B5">
        <v>0.1</v>
      </c>
      <c r="C5">
        <v>0.9</v>
      </c>
      <c r="D5">
        <v>71048.560000000012</v>
      </c>
    </row>
    <row r="6" spans="1:4">
      <c r="A6">
        <v>283.14999999999998</v>
      </c>
      <c r="B6">
        <v>0.125</v>
      </c>
      <c r="C6">
        <v>0.875</v>
      </c>
      <c r="D6">
        <v>90379.802500000005</v>
      </c>
    </row>
    <row r="7" spans="1:4">
      <c r="A7">
        <v>283.14999999999998</v>
      </c>
      <c r="B7">
        <v>0.13600000000000001</v>
      </c>
      <c r="C7">
        <v>0.86399999999999999</v>
      </c>
      <c r="D7">
        <v>100100</v>
      </c>
    </row>
    <row r="8" spans="1:4">
      <c r="A8">
        <v>283.14999999999998</v>
      </c>
      <c r="B8">
        <v>0.15</v>
      </c>
      <c r="C8">
        <v>0.85</v>
      </c>
      <c r="D8">
        <v>110411.15999999999</v>
      </c>
    </row>
    <row r="9" spans="1:4">
      <c r="A9">
        <v>283.14999999999998</v>
      </c>
      <c r="B9">
        <v>0.17499999999999999</v>
      </c>
      <c r="C9">
        <v>0.82499999999999996</v>
      </c>
      <c r="D9">
        <v>131142.63249999998</v>
      </c>
    </row>
    <row r="10" spans="1:4">
      <c r="A10">
        <v>283.14999999999998</v>
      </c>
      <c r="B10">
        <v>0.2</v>
      </c>
      <c r="C10">
        <v>0.8</v>
      </c>
      <c r="D10">
        <v>152574.22</v>
      </c>
    </row>
    <row r="11" spans="1:4">
      <c r="A11">
        <v>283.14999999999998</v>
      </c>
      <c r="B11">
        <v>0.22500000000000001</v>
      </c>
      <c r="C11">
        <v>0.77500000000000002</v>
      </c>
      <c r="D11">
        <v>174705.92249999999</v>
      </c>
    </row>
    <row r="12" spans="1:4">
      <c r="A12">
        <v>283.14999999999998</v>
      </c>
      <c r="B12">
        <v>0.25</v>
      </c>
      <c r="C12">
        <v>0.75</v>
      </c>
      <c r="D12">
        <v>197537.74</v>
      </c>
    </row>
    <row r="13" spans="1:4">
      <c r="A13">
        <v>283.14999999999998</v>
      </c>
      <c r="B13">
        <v>0.27500000000000002</v>
      </c>
      <c r="C13">
        <v>0.72499999999999998</v>
      </c>
      <c r="D13">
        <v>221069.67249999999</v>
      </c>
    </row>
    <row r="14" spans="1:4">
      <c r="A14">
        <v>283.14999999999998</v>
      </c>
      <c r="B14">
        <v>0.3</v>
      </c>
      <c r="C14">
        <v>0.7</v>
      </c>
      <c r="D14">
        <v>245301.71999999997</v>
      </c>
    </row>
    <row r="15" spans="1:4">
      <c r="A15">
        <v>283.14999999999998</v>
      </c>
      <c r="B15">
        <v>0.30599999999999999</v>
      </c>
      <c r="C15">
        <v>0.69399999999999995</v>
      </c>
      <c r="D15">
        <v>250300</v>
      </c>
    </row>
    <row r="16" spans="1:4">
      <c r="A16">
        <v>283.14999999999998</v>
      </c>
      <c r="B16">
        <v>0.32500000000000001</v>
      </c>
      <c r="C16">
        <v>0.67500000000000004</v>
      </c>
      <c r="D16">
        <v>270233.88250000001</v>
      </c>
    </row>
    <row r="17" spans="1:4">
      <c r="A17">
        <v>283.14999999999998</v>
      </c>
      <c r="B17">
        <v>0.35</v>
      </c>
      <c r="C17">
        <v>0.65</v>
      </c>
      <c r="D17">
        <v>295866.15999999997</v>
      </c>
    </row>
    <row r="18" spans="1:4">
      <c r="A18">
        <v>283.14999999999998</v>
      </c>
      <c r="B18">
        <v>0.375</v>
      </c>
      <c r="C18">
        <v>0.625</v>
      </c>
      <c r="D18">
        <v>322198.55249999999</v>
      </c>
    </row>
    <row r="19" spans="1:4">
      <c r="A19">
        <v>283.14999999999998</v>
      </c>
      <c r="B19">
        <v>0.4</v>
      </c>
      <c r="C19">
        <v>0.6</v>
      </c>
      <c r="D19">
        <v>349231.06</v>
      </c>
    </row>
    <row r="20" spans="1:4">
      <c r="A20">
        <v>283.14999999999998</v>
      </c>
      <c r="B20">
        <v>0.42499999999999999</v>
      </c>
      <c r="C20">
        <v>0.57499999999999996</v>
      </c>
      <c r="D20">
        <v>376963.6825</v>
      </c>
    </row>
    <row r="21" spans="1:4">
      <c r="A21">
        <v>283.14999999999998</v>
      </c>
      <c r="B21">
        <v>0.44800000000000001</v>
      </c>
      <c r="C21">
        <v>0.55200000000000005</v>
      </c>
      <c r="D21">
        <v>399300</v>
      </c>
    </row>
    <row r="22" spans="1:4">
      <c r="A22">
        <v>283.14999999999998</v>
      </c>
      <c r="B22">
        <v>0.45</v>
      </c>
      <c r="C22">
        <v>0.55000000000000004</v>
      </c>
      <c r="D22">
        <v>405396.42</v>
      </c>
    </row>
    <row r="23" spans="1:4">
      <c r="A23">
        <v>283.14999999999998</v>
      </c>
      <c r="B23">
        <v>0.47499999999999998</v>
      </c>
      <c r="C23">
        <v>0.52500000000000002</v>
      </c>
      <c r="D23">
        <v>434529.27249999996</v>
      </c>
    </row>
    <row r="24" spans="1:4">
      <c r="A24">
        <v>283.14999999999998</v>
      </c>
      <c r="B24">
        <v>0.5</v>
      </c>
      <c r="C24">
        <v>0.5</v>
      </c>
      <c r="D24">
        <v>464362.23999999999</v>
      </c>
    </row>
    <row r="25" spans="1:4">
      <c r="A25">
        <v>283.14999999999998</v>
      </c>
      <c r="B25">
        <v>0.52500000000000002</v>
      </c>
      <c r="C25">
        <v>0.47499999999999998</v>
      </c>
      <c r="D25">
        <v>494895.32250000001</v>
      </c>
    </row>
    <row r="26" spans="1:4">
      <c r="A26">
        <v>283.14999999999998</v>
      </c>
      <c r="B26">
        <v>0.55000000000000004</v>
      </c>
      <c r="C26">
        <v>0.44999999999999996</v>
      </c>
      <c r="D26">
        <v>526128.52</v>
      </c>
    </row>
    <row r="27" spans="1:4">
      <c r="A27">
        <v>283.14999999999998</v>
      </c>
      <c r="B27">
        <v>0.56999999999999995</v>
      </c>
      <c r="C27">
        <v>0.43000000000000005</v>
      </c>
      <c r="D27">
        <v>549300</v>
      </c>
    </row>
    <row r="28" spans="1:4">
      <c r="A28">
        <v>283.14999999999998</v>
      </c>
      <c r="B28">
        <v>0.57499999999999996</v>
      </c>
      <c r="C28">
        <v>0.42500000000000004</v>
      </c>
      <c r="D28">
        <v>558061.83250000002</v>
      </c>
    </row>
    <row r="29" spans="1:4">
      <c r="A29">
        <v>283.14999999999998</v>
      </c>
      <c r="B29">
        <v>0.6</v>
      </c>
      <c r="C29">
        <v>0.4</v>
      </c>
      <c r="D29">
        <v>590695.26</v>
      </c>
    </row>
    <row r="30" spans="1:4">
      <c r="A30">
        <v>283.14999999999998</v>
      </c>
      <c r="B30">
        <v>0.625</v>
      </c>
      <c r="C30">
        <v>0.375</v>
      </c>
      <c r="D30">
        <v>624028.80249999999</v>
      </c>
    </row>
    <row r="31" spans="1:4">
      <c r="A31">
        <v>283.14999999999998</v>
      </c>
      <c r="B31">
        <v>0.65</v>
      </c>
      <c r="C31">
        <v>0.35</v>
      </c>
      <c r="D31">
        <v>658062.46000000008</v>
      </c>
    </row>
    <row r="32" spans="1:4">
      <c r="A32">
        <v>283.14999999999998</v>
      </c>
      <c r="B32">
        <v>0.67200000000000004</v>
      </c>
      <c r="C32">
        <v>0.32799999999999996</v>
      </c>
      <c r="D32">
        <v>700400</v>
      </c>
    </row>
    <row r="33" spans="1:4">
      <c r="A33">
        <v>283.14999999999998</v>
      </c>
      <c r="B33">
        <v>0.67500000000000004</v>
      </c>
      <c r="C33">
        <v>0.32499999999999996</v>
      </c>
      <c r="D33">
        <v>692796.23250000004</v>
      </c>
    </row>
    <row r="34" spans="1:4">
      <c r="A34">
        <v>283.14999999999998</v>
      </c>
      <c r="B34">
        <v>0.7</v>
      </c>
      <c r="C34">
        <v>0.30000000000000004</v>
      </c>
      <c r="D34">
        <v>728230.11999999988</v>
      </c>
    </row>
    <row r="35" spans="1:4">
      <c r="A35">
        <v>283.14999999999998</v>
      </c>
      <c r="B35">
        <v>0.72499999999999998</v>
      </c>
      <c r="C35">
        <v>0.27500000000000002</v>
      </c>
      <c r="D35">
        <v>764364.12249999994</v>
      </c>
    </row>
    <row r="36" spans="1:4">
      <c r="A36">
        <v>283.14999999999998</v>
      </c>
      <c r="B36">
        <v>0.75</v>
      </c>
      <c r="C36">
        <v>0.25</v>
      </c>
      <c r="D36">
        <v>801198.24</v>
      </c>
    </row>
    <row r="37" spans="1:4">
      <c r="A37">
        <v>283.14999999999998</v>
      </c>
      <c r="B37">
        <v>0.78600000000000003</v>
      </c>
      <c r="C37">
        <v>0.21399999999999997</v>
      </c>
      <c r="D37">
        <v>849400</v>
      </c>
    </row>
    <row r="38" spans="1:4">
      <c r="A38">
        <v>298.14999999999998</v>
      </c>
      <c r="B38">
        <v>2.5000000000000001E-2</v>
      </c>
      <c r="C38">
        <v>0.97499999999999998</v>
      </c>
      <c r="D38">
        <v>26390.550000000003</v>
      </c>
    </row>
    <row r="39" spans="1:4">
      <c r="A39">
        <v>298.14999999999998</v>
      </c>
      <c r="B39">
        <v>0.05</v>
      </c>
      <c r="C39">
        <v>0.95</v>
      </c>
      <c r="D39">
        <v>50442.100000000006</v>
      </c>
    </row>
    <row r="40" spans="1:4">
      <c r="A40">
        <v>298.14999999999998</v>
      </c>
      <c r="B40">
        <v>7.4999999999999997E-2</v>
      </c>
      <c r="C40">
        <v>0.92500000000000004</v>
      </c>
      <c r="D40">
        <v>75743.649999999994</v>
      </c>
    </row>
    <row r="41" spans="1:4">
      <c r="A41">
        <v>298.14999999999998</v>
      </c>
      <c r="B41">
        <v>9.5000000000000001E-2</v>
      </c>
      <c r="C41">
        <v>0.90500000000000003</v>
      </c>
      <c r="D41">
        <v>99800</v>
      </c>
    </row>
    <row r="42" spans="1:4">
      <c r="A42">
        <v>298.14999999999998</v>
      </c>
      <c r="B42">
        <v>0.1</v>
      </c>
      <c r="C42">
        <v>0.9</v>
      </c>
      <c r="D42">
        <v>102295.20000000001</v>
      </c>
    </row>
    <row r="43" spans="1:4">
      <c r="A43">
        <v>298.14999999999998</v>
      </c>
      <c r="B43">
        <v>0.125</v>
      </c>
      <c r="C43">
        <v>0.875</v>
      </c>
      <c r="D43">
        <v>130096.75</v>
      </c>
    </row>
    <row r="44" spans="1:4">
      <c r="A44">
        <v>298.14999999999998</v>
      </c>
      <c r="B44">
        <v>0.15</v>
      </c>
      <c r="C44">
        <v>0.85</v>
      </c>
      <c r="D44">
        <v>159148.29999999999</v>
      </c>
    </row>
    <row r="45" spans="1:4">
      <c r="A45">
        <v>298.14999999999998</v>
      </c>
      <c r="B45">
        <v>0.17499999999999999</v>
      </c>
      <c r="C45">
        <v>0.82499999999999996</v>
      </c>
      <c r="D45">
        <v>189449.84999999998</v>
      </c>
    </row>
    <row r="46" spans="1:4">
      <c r="A46">
        <v>298.14999999999998</v>
      </c>
      <c r="B46">
        <v>0.2</v>
      </c>
      <c r="C46">
        <v>0.8</v>
      </c>
      <c r="D46">
        <v>221001.40000000002</v>
      </c>
    </row>
    <row r="47" spans="1:4">
      <c r="A47">
        <v>298.14999999999998</v>
      </c>
      <c r="B47">
        <v>0.218</v>
      </c>
      <c r="C47">
        <v>0.78200000000000003</v>
      </c>
      <c r="D47">
        <v>250200</v>
      </c>
    </row>
    <row r="48" spans="1:4">
      <c r="A48">
        <v>298.14999999999998</v>
      </c>
      <c r="B48">
        <v>0.22500000000000001</v>
      </c>
      <c r="C48">
        <v>0.77500000000000002</v>
      </c>
      <c r="D48">
        <v>253802.95</v>
      </c>
    </row>
    <row r="49" spans="1:4">
      <c r="A49">
        <v>298.14999999999998</v>
      </c>
      <c r="B49">
        <v>0.25</v>
      </c>
      <c r="C49">
        <v>0.75</v>
      </c>
      <c r="D49">
        <v>287854.5</v>
      </c>
    </row>
    <row r="50" spans="1:4">
      <c r="A50">
        <v>298.14999999999998</v>
      </c>
      <c r="B50">
        <v>0.27500000000000002</v>
      </c>
      <c r="C50">
        <v>0.72499999999999998</v>
      </c>
      <c r="D50">
        <v>323156.05000000005</v>
      </c>
    </row>
    <row r="51" spans="1:4">
      <c r="A51">
        <v>298.14999999999998</v>
      </c>
      <c r="B51">
        <v>0.3</v>
      </c>
      <c r="C51">
        <v>0.7</v>
      </c>
      <c r="D51">
        <v>359707.6</v>
      </c>
    </row>
    <row r="52" spans="1:4">
      <c r="A52">
        <v>298.14999999999998</v>
      </c>
      <c r="B52">
        <v>0.32500000000000001</v>
      </c>
      <c r="C52">
        <v>0.67500000000000004</v>
      </c>
      <c r="D52">
        <v>399400</v>
      </c>
    </row>
    <row r="53" spans="1:4">
      <c r="A53">
        <v>298.14999999999998</v>
      </c>
      <c r="B53">
        <v>0.35</v>
      </c>
      <c r="C53">
        <v>0.65</v>
      </c>
      <c r="D53">
        <v>436560.69999999995</v>
      </c>
    </row>
    <row r="54" spans="1:4">
      <c r="A54">
        <v>298.14999999999998</v>
      </c>
      <c r="B54">
        <v>0.375</v>
      </c>
      <c r="C54">
        <v>0.625</v>
      </c>
      <c r="D54">
        <v>476862.25</v>
      </c>
    </row>
    <row r="55" spans="1:4">
      <c r="A55">
        <v>298.14999999999998</v>
      </c>
      <c r="B55">
        <v>0.4</v>
      </c>
      <c r="C55">
        <v>0.6</v>
      </c>
      <c r="D55">
        <v>518413.80000000005</v>
      </c>
    </row>
    <row r="56" spans="1:4">
      <c r="A56">
        <v>298.14999999999998</v>
      </c>
      <c r="B56">
        <v>0.41699999999999998</v>
      </c>
      <c r="C56">
        <v>0.58299999999999996</v>
      </c>
      <c r="D56">
        <v>549400</v>
      </c>
    </row>
    <row r="57" spans="1:4">
      <c r="A57">
        <v>298.14999999999998</v>
      </c>
      <c r="B57">
        <v>0.42499999999999999</v>
      </c>
      <c r="C57">
        <v>0.57499999999999996</v>
      </c>
      <c r="D57">
        <v>561215.35</v>
      </c>
    </row>
    <row r="58" spans="1:4">
      <c r="A58">
        <v>298.14999999999998</v>
      </c>
      <c r="B58">
        <v>0.45</v>
      </c>
      <c r="C58">
        <v>0.55000000000000004</v>
      </c>
      <c r="D58">
        <v>605266.9</v>
      </c>
    </row>
    <row r="59" spans="1:4">
      <c r="A59">
        <v>298.14999999999998</v>
      </c>
      <c r="B59">
        <v>0.47499999999999998</v>
      </c>
      <c r="C59">
        <v>0.52500000000000002</v>
      </c>
      <c r="D59">
        <v>650568.44999999995</v>
      </c>
    </row>
    <row r="60" spans="1:4">
      <c r="A60">
        <v>298.14999999999998</v>
      </c>
      <c r="B60">
        <v>0.499</v>
      </c>
      <c r="C60">
        <v>0.501</v>
      </c>
      <c r="D60">
        <v>699500</v>
      </c>
    </row>
    <row r="61" spans="1:4">
      <c r="A61">
        <v>298.14999999999998</v>
      </c>
      <c r="B61">
        <v>0.5</v>
      </c>
      <c r="C61">
        <v>0.5</v>
      </c>
      <c r="D61">
        <v>697120</v>
      </c>
    </row>
    <row r="62" spans="1:4">
      <c r="A62">
        <v>298.14999999999998</v>
      </c>
      <c r="B62">
        <v>0.52500000000000002</v>
      </c>
      <c r="C62">
        <v>0.47499999999999998</v>
      </c>
      <c r="D62">
        <v>744921.55</v>
      </c>
    </row>
    <row r="63" spans="1:4">
      <c r="A63">
        <v>298.14999999999998</v>
      </c>
      <c r="B63">
        <v>0.55000000000000004</v>
      </c>
      <c r="C63">
        <v>0.44999999999999996</v>
      </c>
      <c r="D63">
        <v>793973.10000000009</v>
      </c>
    </row>
    <row r="64" spans="1:4">
      <c r="A64">
        <v>298.14999999999998</v>
      </c>
      <c r="B64">
        <v>0.56999999999999995</v>
      </c>
      <c r="C64">
        <v>0.43000000000000005</v>
      </c>
      <c r="D64">
        <v>849500</v>
      </c>
    </row>
    <row r="65" spans="1:4">
      <c r="A65">
        <v>298.14999999999998</v>
      </c>
      <c r="B65">
        <v>0.57499999999999996</v>
      </c>
      <c r="C65">
        <v>0.42500000000000004</v>
      </c>
      <c r="D65">
        <v>844274.64999999991</v>
      </c>
    </row>
    <row r="66" spans="1:4">
      <c r="A66">
        <v>298.14999999999998</v>
      </c>
      <c r="B66">
        <v>0.6</v>
      </c>
      <c r="C66">
        <v>0.4</v>
      </c>
      <c r="D66">
        <v>895826.2</v>
      </c>
    </row>
    <row r="67" spans="1:4">
      <c r="A67">
        <v>298.14999999999998</v>
      </c>
      <c r="B67">
        <v>0.625</v>
      </c>
      <c r="C67">
        <v>0.375</v>
      </c>
      <c r="D67">
        <v>948627.75</v>
      </c>
    </row>
    <row r="68" spans="1:4">
      <c r="A68">
        <v>298.14999999999998</v>
      </c>
      <c r="B68">
        <v>0.64300000000000002</v>
      </c>
      <c r="C68">
        <v>0.35699999999999998</v>
      </c>
      <c r="D68">
        <v>999700</v>
      </c>
    </row>
    <row r="69" spans="1:4">
      <c r="A69">
        <v>323.14999999999998</v>
      </c>
      <c r="B69">
        <v>2.5000000000000001E-2</v>
      </c>
      <c r="C69">
        <v>0.97499999999999998</v>
      </c>
      <c r="D69">
        <v>45781.125</v>
      </c>
    </row>
    <row r="70" spans="1:4">
      <c r="A70">
        <v>323.14999999999998</v>
      </c>
      <c r="B70">
        <v>0.05</v>
      </c>
      <c r="C70">
        <v>0.95</v>
      </c>
      <c r="D70">
        <v>88574.500000000015</v>
      </c>
    </row>
    <row r="71" spans="1:4">
      <c r="A71">
        <v>323.14999999999998</v>
      </c>
      <c r="B71">
        <v>5.5E-2</v>
      </c>
      <c r="C71">
        <v>0.94499999999999995</v>
      </c>
      <c r="D71">
        <v>100300</v>
      </c>
    </row>
    <row r="72" spans="1:4">
      <c r="A72">
        <v>323.14999999999998</v>
      </c>
      <c r="B72">
        <v>7.4999999999999997E-2</v>
      </c>
      <c r="C72">
        <v>0.92500000000000004</v>
      </c>
      <c r="D72">
        <v>133800.125</v>
      </c>
    </row>
    <row r="73" spans="1:4">
      <c r="A73">
        <v>323.14999999999998</v>
      </c>
      <c r="B73">
        <v>0.1</v>
      </c>
      <c r="C73">
        <v>0.9</v>
      </c>
      <c r="D73">
        <v>181458</v>
      </c>
    </row>
    <row r="74" spans="1:4">
      <c r="A74">
        <v>323.14999999999998</v>
      </c>
      <c r="B74">
        <v>0.125</v>
      </c>
      <c r="C74">
        <v>0.875</v>
      </c>
      <c r="D74">
        <v>231548.12499999994</v>
      </c>
    </row>
    <row r="75" spans="1:4">
      <c r="A75">
        <v>323.14999999999998</v>
      </c>
      <c r="B75">
        <v>0.13300000000000001</v>
      </c>
      <c r="C75">
        <v>0.86699999999999999</v>
      </c>
      <c r="D75">
        <v>249700</v>
      </c>
    </row>
    <row r="76" spans="1:4">
      <c r="A76">
        <v>323.14999999999998</v>
      </c>
      <c r="B76">
        <v>0.15</v>
      </c>
      <c r="C76">
        <v>0.85</v>
      </c>
      <c r="D76">
        <v>284070.5</v>
      </c>
    </row>
    <row r="77" spans="1:4">
      <c r="A77">
        <v>323.14999999999998</v>
      </c>
      <c r="B77">
        <v>0.17499999999999999</v>
      </c>
      <c r="C77">
        <v>0.82499999999999996</v>
      </c>
      <c r="D77">
        <v>339025.12499999994</v>
      </c>
    </row>
    <row r="78" spans="1:4">
      <c r="A78">
        <v>323.14999999999998</v>
      </c>
      <c r="B78">
        <v>0.2</v>
      </c>
      <c r="C78">
        <v>0.8</v>
      </c>
      <c r="D78">
        <v>396412.00000000006</v>
      </c>
    </row>
    <row r="79" spans="1:4">
      <c r="A79">
        <v>323.14999999999998</v>
      </c>
      <c r="B79">
        <v>0.22500000000000001</v>
      </c>
      <c r="C79">
        <v>0.77500000000000002</v>
      </c>
      <c r="D79">
        <v>400100</v>
      </c>
    </row>
    <row r="80" spans="1:4">
      <c r="A80">
        <v>323.14999999999998</v>
      </c>
      <c r="B80">
        <v>0.25</v>
      </c>
      <c r="C80">
        <v>0.75</v>
      </c>
      <c r="D80">
        <v>518482.5</v>
      </c>
    </row>
    <row r="81" spans="1:4">
      <c r="A81">
        <v>323.14999999999998</v>
      </c>
      <c r="B81">
        <v>0.26400000000000001</v>
      </c>
      <c r="C81">
        <v>0.73599999999999999</v>
      </c>
      <c r="D81">
        <v>549500</v>
      </c>
    </row>
    <row r="82" spans="1:4">
      <c r="A82">
        <v>323.14999999999998</v>
      </c>
      <c r="B82">
        <v>0.27500000000000002</v>
      </c>
      <c r="C82">
        <v>0.72499999999999998</v>
      </c>
      <c r="D82">
        <v>583166.125</v>
      </c>
    </row>
    <row r="83" spans="1:4">
      <c r="A83">
        <v>323.14999999999998</v>
      </c>
      <c r="B83">
        <v>0.3</v>
      </c>
      <c r="C83">
        <v>0.7</v>
      </c>
      <c r="D83">
        <v>650282</v>
      </c>
    </row>
    <row r="84" spans="1:4">
      <c r="A84">
        <v>323.14999999999998</v>
      </c>
      <c r="B84">
        <v>0.32</v>
      </c>
      <c r="C84">
        <v>0.67999999999999994</v>
      </c>
      <c r="D84">
        <v>700300</v>
      </c>
    </row>
    <row r="85" spans="1:4">
      <c r="A85">
        <v>323.14999999999998</v>
      </c>
      <c r="B85">
        <v>0.32500000000000001</v>
      </c>
      <c r="C85">
        <v>0.67500000000000004</v>
      </c>
      <c r="D85">
        <v>719830.125</v>
      </c>
    </row>
    <row r="86" spans="1:4">
      <c r="A86">
        <v>323.14999999999998</v>
      </c>
      <c r="B86">
        <v>0.35</v>
      </c>
      <c r="C86">
        <v>0.65</v>
      </c>
      <c r="D86">
        <v>791810.49999999988</v>
      </c>
    </row>
    <row r="87" spans="1:4">
      <c r="A87">
        <v>323.14999999999998</v>
      </c>
      <c r="B87">
        <v>0.36799999999999999</v>
      </c>
      <c r="C87">
        <v>0.63200000000000001</v>
      </c>
      <c r="D87">
        <v>850400</v>
      </c>
    </row>
    <row r="88" spans="1:4">
      <c r="A88">
        <v>323.14999999999998</v>
      </c>
      <c r="B88">
        <v>0.375</v>
      </c>
      <c r="C88">
        <v>0.625</v>
      </c>
      <c r="D88">
        <v>866223.125</v>
      </c>
    </row>
    <row r="89" spans="1:4">
      <c r="A89">
        <v>323.14999999999998</v>
      </c>
      <c r="B89">
        <v>0.4</v>
      </c>
      <c r="C89">
        <v>0.6</v>
      </c>
      <c r="D89">
        <v>943068.00000000012</v>
      </c>
    </row>
    <row r="90" spans="1:4">
      <c r="A90">
        <v>323.14999999999998</v>
      </c>
      <c r="B90">
        <v>0.41699999999999998</v>
      </c>
      <c r="C90">
        <v>0.58299999999999996</v>
      </c>
      <c r="D90">
        <v>1000400</v>
      </c>
    </row>
    <row r="91" spans="1:4">
      <c r="A91">
        <v>348.05</v>
      </c>
      <c r="B91">
        <v>2.5000000000000001E-2</v>
      </c>
      <c r="C91">
        <v>0.97499999999999998</v>
      </c>
      <c r="D91">
        <v>74320.8125</v>
      </c>
    </row>
    <row r="92" spans="1:4">
      <c r="A92">
        <v>348.05</v>
      </c>
      <c r="B92">
        <v>3.4000000000000002E-2</v>
      </c>
      <c r="C92">
        <v>0.96599999999999997</v>
      </c>
      <c r="D92">
        <v>99800</v>
      </c>
    </row>
    <row r="93" spans="1:4">
      <c r="A93">
        <v>348.05</v>
      </c>
      <c r="B93">
        <v>0.05</v>
      </c>
      <c r="C93">
        <v>0.95</v>
      </c>
      <c r="D93">
        <v>144648.25</v>
      </c>
    </row>
    <row r="94" spans="1:4">
      <c r="A94">
        <v>348.05</v>
      </c>
      <c r="B94">
        <v>7.4999999999999997E-2</v>
      </c>
      <c r="C94">
        <v>0.92500000000000004</v>
      </c>
      <c r="D94">
        <v>218602.31249999997</v>
      </c>
    </row>
    <row r="95" spans="1:4">
      <c r="A95">
        <v>348.05</v>
      </c>
      <c r="B95">
        <v>8.4000000000000005E-2</v>
      </c>
      <c r="C95">
        <v>0.91600000000000004</v>
      </c>
      <c r="D95">
        <v>249700</v>
      </c>
    </row>
    <row r="96" spans="1:4">
      <c r="A96">
        <v>348.05</v>
      </c>
      <c r="B96">
        <v>0.1</v>
      </c>
      <c r="C96">
        <v>0.9</v>
      </c>
      <c r="D96">
        <v>296183</v>
      </c>
    </row>
    <row r="97" spans="1:4">
      <c r="A97">
        <v>348.05</v>
      </c>
      <c r="B97">
        <v>0.125</v>
      </c>
      <c r="C97">
        <v>0.875</v>
      </c>
      <c r="D97">
        <v>377390.3125</v>
      </c>
    </row>
    <row r="98" spans="1:4">
      <c r="A98">
        <v>348.05</v>
      </c>
      <c r="B98">
        <v>0.13100000000000001</v>
      </c>
      <c r="C98">
        <v>0.86899999999999999</v>
      </c>
      <c r="D98">
        <v>399500</v>
      </c>
    </row>
    <row r="99" spans="1:4">
      <c r="A99">
        <v>348.05</v>
      </c>
      <c r="B99">
        <v>0.15</v>
      </c>
      <c r="C99">
        <v>0.85</v>
      </c>
      <c r="D99">
        <v>462224.24999999994</v>
      </c>
    </row>
    <row r="100" spans="1:4">
      <c r="A100">
        <v>348.05</v>
      </c>
      <c r="B100">
        <v>0.17499999999999999</v>
      </c>
      <c r="C100">
        <v>0.82499999999999996</v>
      </c>
      <c r="D100">
        <v>550300</v>
      </c>
    </row>
    <row r="101" spans="1:4">
      <c r="A101">
        <v>348.05</v>
      </c>
      <c r="B101">
        <v>0.2</v>
      </c>
      <c r="C101">
        <v>0.8</v>
      </c>
      <c r="D101">
        <v>642772</v>
      </c>
    </row>
    <row r="102" spans="1:4">
      <c r="A102">
        <v>348.05</v>
      </c>
      <c r="B102">
        <v>0.216</v>
      </c>
      <c r="C102">
        <v>0.78400000000000003</v>
      </c>
      <c r="D102">
        <v>699200</v>
      </c>
    </row>
    <row r="103" spans="1:4">
      <c r="A103">
        <v>348.05</v>
      </c>
      <c r="B103">
        <v>0.22500000000000001</v>
      </c>
      <c r="C103">
        <v>0.77500000000000002</v>
      </c>
      <c r="D103">
        <v>738485.8125</v>
      </c>
    </row>
    <row r="104" spans="1:4">
      <c r="A104">
        <v>348.05</v>
      </c>
      <c r="B104">
        <v>0.25</v>
      </c>
      <c r="C104">
        <v>0.75</v>
      </c>
      <c r="D104">
        <v>837826.25</v>
      </c>
    </row>
    <row r="105" spans="1:4">
      <c r="A105">
        <v>348.05</v>
      </c>
      <c r="B105">
        <v>0.254</v>
      </c>
      <c r="C105">
        <v>0.746</v>
      </c>
      <c r="D105">
        <v>850400</v>
      </c>
    </row>
    <row r="106" spans="1:4">
      <c r="A106">
        <v>348.05</v>
      </c>
      <c r="B106">
        <v>0.27500000000000002</v>
      </c>
      <c r="C106">
        <v>0.72499999999999998</v>
      </c>
      <c r="D106">
        <v>940793.3125</v>
      </c>
    </row>
    <row r="107" spans="1:4">
      <c r="A107">
        <v>348.05</v>
      </c>
      <c r="B107">
        <v>0.28799999999999998</v>
      </c>
      <c r="C107">
        <v>0.71199999999999997</v>
      </c>
      <c r="D107">
        <v>1000500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Overall</vt:lpstr>
      <vt:lpstr>283K</vt:lpstr>
      <vt:lpstr>298K</vt:lpstr>
      <vt:lpstr>323K</vt:lpstr>
      <vt:lpstr>348K</vt:lpstr>
      <vt:lpstr>New</vt:lpstr>
      <vt:lpstr>Overall!_r32_emimtf2n_full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2022-07-08T20:04:23Z</dcterms:created>
  <dcterms:modified xsi:type="dcterms:W3CDTF">2022-07-08T21:29:14Z</dcterms:modified>
</cp:coreProperties>
</file>