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uime\OneDrive\Documents\Jonathan Ouimet\University of Notre Dame\Research Projects\Diafiltration\Multicomponent\"/>
    </mc:Choice>
  </mc:AlternateContent>
  <xr:revisionPtr revIDLastSave="0" documentId="13_ncr:1_{59EA0582-AA99-4C0C-B993-4C6766AB6573}" xr6:coauthVersionLast="47" xr6:coauthVersionMax="47" xr10:uidLastSave="{00000000-0000-0000-0000-000000000000}"/>
  <bookViews>
    <workbookView xWindow="-110" yWindow="-110" windowWidth="22620" windowHeight="13500" activeTab="1" xr2:uid="{DFFEE837-FFC3-4BFD-8BD1-4BCBA2A4BA20}"/>
  </bookViews>
  <sheets>
    <sheet name="Single Component" sheetId="1" r:id="rId1"/>
    <sheet name="Multi Component - Ternary Ion" sheetId="2" r:id="rId2"/>
  </sheets>
  <definedNames>
    <definedName name="solver_adj" localSheetId="0" hidden="1">'Single Component'!#REF!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'Single Component'!#REF!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3" i="2" l="1"/>
  <c r="W53" i="2" s="1"/>
  <c r="U53" i="2"/>
  <c r="V52" i="2"/>
  <c r="W52" i="2" s="1"/>
  <c r="U52" i="2"/>
  <c r="V51" i="2"/>
  <c r="W51" i="2" s="1"/>
  <c r="U51" i="2"/>
  <c r="V50" i="2"/>
  <c r="W50" i="2" s="1"/>
  <c r="U50" i="2"/>
  <c r="V49" i="2"/>
  <c r="W49" i="2" s="1"/>
  <c r="U49" i="2"/>
  <c r="V48" i="2"/>
  <c r="W48" i="2" s="1"/>
  <c r="U48" i="2"/>
  <c r="V47" i="2"/>
  <c r="W47" i="2" s="1"/>
  <c r="U47" i="2"/>
  <c r="V46" i="2"/>
  <c r="W46" i="2" s="1"/>
  <c r="U46" i="2"/>
  <c r="V45" i="2"/>
  <c r="W45" i="2" s="1"/>
  <c r="U45" i="2"/>
  <c r="W44" i="2"/>
  <c r="V44" i="2"/>
  <c r="U44" i="2"/>
  <c r="V39" i="2"/>
  <c r="W39" i="2" s="1"/>
  <c r="U39" i="2"/>
  <c r="W38" i="2"/>
  <c r="V38" i="2"/>
  <c r="U38" i="2"/>
  <c r="V37" i="2"/>
  <c r="W37" i="2" s="1"/>
  <c r="U37" i="2"/>
  <c r="V36" i="2"/>
  <c r="W36" i="2" s="1"/>
  <c r="U36" i="2"/>
  <c r="V35" i="2"/>
  <c r="W35" i="2" s="1"/>
  <c r="U35" i="2"/>
  <c r="V34" i="2"/>
  <c r="W34" i="2" s="1"/>
  <c r="U34" i="2"/>
  <c r="V33" i="2"/>
  <c r="W33" i="2" s="1"/>
  <c r="U33" i="2"/>
  <c r="V32" i="2"/>
  <c r="W32" i="2" s="1"/>
  <c r="U32" i="2"/>
  <c r="V31" i="2"/>
  <c r="W31" i="2" s="1"/>
  <c r="U31" i="2"/>
  <c r="V30" i="2"/>
  <c r="W30" i="2" s="1"/>
  <c r="U30" i="2"/>
  <c r="V25" i="2"/>
  <c r="W25" i="2" s="1"/>
  <c r="U25" i="2"/>
  <c r="W24" i="2"/>
  <c r="V24" i="2"/>
  <c r="U24" i="2"/>
  <c r="V23" i="2"/>
  <c r="W23" i="2" s="1"/>
  <c r="U23" i="2"/>
  <c r="V22" i="2"/>
  <c r="W22" i="2" s="1"/>
  <c r="U22" i="2"/>
  <c r="V21" i="2"/>
  <c r="W21" i="2" s="1"/>
  <c r="U21" i="2"/>
  <c r="V20" i="2"/>
  <c r="W20" i="2" s="1"/>
  <c r="U20" i="2"/>
  <c r="V19" i="2"/>
  <c r="W19" i="2" s="1"/>
  <c r="U19" i="2"/>
  <c r="V18" i="2"/>
  <c r="W18" i="2" s="1"/>
  <c r="U18" i="2"/>
  <c r="V17" i="2"/>
  <c r="U17" i="2"/>
  <c r="W17" i="2" s="1"/>
  <c r="V16" i="2"/>
  <c r="W16" i="2" s="1"/>
  <c r="U16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O45" i="2" s="1"/>
  <c r="N44" i="2"/>
  <c r="M44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17" i="2"/>
  <c r="N18" i="2"/>
  <c r="N19" i="2"/>
  <c r="N20" i="2"/>
  <c r="N21" i="2"/>
  <c r="N22" i="2"/>
  <c r="N23" i="2"/>
  <c r="N24" i="2"/>
  <c r="N25" i="2"/>
  <c r="N16" i="2"/>
  <c r="O16" i="2" s="1"/>
  <c r="M25" i="2"/>
  <c r="O25" i="2" s="1"/>
  <c r="M24" i="2"/>
  <c r="O24" i="2" s="1"/>
  <c r="M23" i="2"/>
  <c r="O23" i="2" s="1"/>
  <c r="M22" i="2"/>
  <c r="O22" i="2" s="1"/>
  <c r="M21" i="2"/>
  <c r="O21" i="2" s="1"/>
  <c r="M20" i="2"/>
  <c r="M19" i="2"/>
  <c r="O19" i="2" s="1"/>
  <c r="M18" i="2"/>
  <c r="O18" i="2" s="1"/>
  <c r="M17" i="2"/>
  <c r="O17" i="2" s="1"/>
  <c r="M16" i="2"/>
  <c r="O52" i="2" l="1"/>
  <c r="O37" i="2"/>
  <c r="O51" i="2"/>
  <c r="O20" i="2"/>
  <c r="O53" i="2"/>
  <c r="O44" i="2"/>
  <c r="O31" i="2"/>
  <c r="O46" i="2"/>
  <c r="O47" i="2"/>
  <c r="O50" i="2"/>
  <c r="O34" i="2"/>
  <c r="O49" i="2"/>
  <c r="O36" i="2"/>
  <c r="O38" i="2"/>
  <c r="O32" i="2"/>
  <c r="O30" i="2"/>
  <c r="O33" i="2"/>
  <c r="O48" i="2"/>
  <c r="O35" i="2"/>
  <c r="O39" i="2"/>
  <c r="E53" i="2"/>
  <c r="D53" i="2"/>
  <c r="E52" i="2"/>
  <c r="D52" i="2"/>
  <c r="E51" i="2"/>
  <c r="D51" i="2"/>
  <c r="E50" i="2"/>
  <c r="D50" i="2"/>
  <c r="E49" i="2"/>
  <c r="D49" i="2"/>
  <c r="E48" i="2"/>
  <c r="D48" i="2"/>
  <c r="F48" i="2" s="1"/>
  <c r="E47" i="2"/>
  <c r="D47" i="2"/>
  <c r="E46" i="2"/>
  <c r="D46" i="2"/>
  <c r="E45" i="2"/>
  <c r="D45" i="2"/>
  <c r="E44" i="2"/>
  <c r="D44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17" i="2"/>
  <c r="E18" i="2"/>
  <c r="E19" i="2"/>
  <c r="E20" i="2"/>
  <c r="E21" i="2"/>
  <c r="E22" i="2"/>
  <c r="E23" i="2"/>
  <c r="E24" i="2"/>
  <c r="E25" i="2"/>
  <c r="E16" i="2"/>
  <c r="D25" i="2"/>
  <c r="D24" i="2"/>
  <c r="D23" i="2"/>
  <c r="D22" i="2"/>
  <c r="D21" i="2"/>
  <c r="D20" i="2"/>
  <c r="D19" i="2"/>
  <c r="D18" i="2"/>
  <c r="D17" i="2"/>
  <c r="D16" i="2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0" i="1"/>
  <c r="F50" i="2" l="1"/>
  <c r="F39" i="2"/>
  <c r="F32" i="2"/>
  <c r="F21" i="2"/>
  <c r="F20" i="2"/>
  <c r="F19" i="2"/>
  <c r="F18" i="2"/>
  <c r="F36" i="2"/>
  <c r="F16" i="2"/>
  <c r="F49" i="2"/>
  <c r="F37" i="2"/>
  <c r="F34" i="2"/>
  <c r="F46" i="2"/>
  <c r="F33" i="2"/>
  <c r="F35" i="2"/>
  <c r="F25" i="2"/>
  <c r="F38" i="2"/>
  <c r="F17" i="2"/>
  <c r="F30" i="2"/>
  <c r="F22" i="2"/>
  <c r="F31" i="2"/>
  <c r="F23" i="2"/>
  <c r="F51" i="2"/>
  <c r="F52" i="2"/>
  <c r="F53" i="2"/>
  <c r="F47" i="2"/>
  <c r="F45" i="2"/>
  <c r="F44" i="2"/>
  <c r="F24" i="2"/>
</calcChain>
</file>

<file path=xl/sharedStrings.xml><?xml version="1.0" encoding="utf-8"?>
<sst xmlns="http://schemas.openxmlformats.org/spreadsheetml/2006/main" count="124" uniqueCount="24">
  <si>
    <t>NaCl</t>
  </si>
  <si>
    <t>100 mM Stock</t>
  </si>
  <si>
    <t>mL H20</t>
  </si>
  <si>
    <t>Concentration</t>
  </si>
  <si>
    <t>Conductivity @ Temp (uS/cm)</t>
  </si>
  <si>
    <t>g NaCl</t>
  </si>
  <si>
    <t>CaCl2</t>
  </si>
  <si>
    <t>g CaCl2</t>
  </si>
  <si>
    <t>Volume Stock (mL)</t>
  </si>
  <si>
    <t>Volume Stock NaCl (mL)</t>
  </si>
  <si>
    <t>Volume Stock CaCl2 (mL)</t>
  </si>
  <si>
    <t>Volume H2O (mL)</t>
  </si>
  <si>
    <t>NaCl Concentration</t>
  </si>
  <si>
    <t>CaCl2 Concentration</t>
  </si>
  <si>
    <t>Probe #1</t>
  </si>
  <si>
    <t>Probe #2</t>
  </si>
  <si>
    <t>LaCl3</t>
  </si>
  <si>
    <t>50 mM Stock</t>
  </si>
  <si>
    <t>LaCl3 Concentration</t>
  </si>
  <si>
    <t>2928.3;5513.9;7921.0;10304.0;12537.0</t>
  </si>
  <si>
    <t xml:space="preserve">LaCl3 </t>
  </si>
  <si>
    <t>Stock Solution Information</t>
  </si>
  <si>
    <t>Volume Stock LaCl3 (mL)</t>
  </si>
  <si>
    <t>*1 mL, 5 mL Epindorf Pippettes were used to prepare all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</si>
</sst>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47F3-6950-4210-9963-335343B87478}">
  <dimension ref="B2:L70"/>
  <sheetViews>
    <sheetView topLeftCell="E1" zoomScale="90" zoomScaleNormal="90" workbookViewId="0">
      <selection activeCell="L17" sqref="L17"/>
    </sheetView>
  </sheetViews>
  <sheetFormatPr defaultRowHeight="14.5" x14ac:dyDescent="0.35"/>
  <cols>
    <col min="1" max="1" width="7.81640625" customWidth="1"/>
    <col min="2" max="4" width="13.36328125" style="2" customWidth="1"/>
    <col min="5" max="5" width="7.81640625" style="2" customWidth="1"/>
    <col min="6" max="6" width="13.36328125" style="2" customWidth="1"/>
    <col min="7" max="8" width="13.36328125" customWidth="1"/>
    <col min="9" max="9" width="7.81640625" customWidth="1"/>
    <col min="10" max="12" width="13.36328125" customWidth="1"/>
  </cols>
  <sheetData>
    <row r="2" spans="2:12" x14ac:dyDescent="0.35">
      <c r="B2" s="2" t="s">
        <v>0</v>
      </c>
      <c r="C2" s="2" t="s">
        <v>1</v>
      </c>
      <c r="F2" s="2" t="s">
        <v>6</v>
      </c>
      <c r="G2" s="2" t="s">
        <v>1</v>
      </c>
      <c r="H2" s="2"/>
      <c r="J2" s="2" t="s">
        <v>16</v>
      </c>
      <c r="K2" s="2" t="s">
        <v>17</v>
      </c>
    </row>
    <row r="3" spans="2:12" x14ac:dyDescent="0.35">
      <c r="C3" s="2">
        <v>500</v>
      </c>
      <c r="D3" s="2" t="s">
        <v>2</v>
      </c>
      <c r="G3" s="2">
        <v>500</v>
      </c>
      <c r="H3" s="2" t="s">
        <v>2</v>
      </c>
    </row>
    <row r="4" spans="2:12" x14ac:dyDescent="0.35">
      <c r="C4" s="2">
        <v>2.9220000000000002</v>
      </c>
      <c r="D4" s="2" t="s">
        <v>5</v>
      </c>
      <c r="G4" s="2">
        <v>5.5490000000000004</v>
      </c>
      <c r="H4" s="2" t="s">
        <v>7</v>
      </c>
      <c r="J4" s="3" t="s">
        <v>19</v>
      </c>
    </row>
    <row r="5" spans="2:12" x14ac:dyDescent="0.35">
      <c r="G5" s="2"/>
    </row>
    <row r="6" spans="2:12" x14ac:dyDescent="0.35">
      <c r="G6" s="2"/>
    </row>
    <row r="7" spans="2:12" x14ac:dyDescent="0.35">
      <c r="D7" s="2" t="s">
        <v>14</v>
      </c>
      <c r="G7" s="2"/>
      <c r="H7" t="s">
        <v>14</v>
      </c>
      <c r="J7" s="2"/>
      <c r="K7" s="2"/>
      <c r="L7" t="s">
        <v>14</v>
      </c>
    </row>
    <row r="8" spans="2:12" s="1" customFormat="1" ht="30.5" customHeight="1" x14ac:dyDescent="0.35">
      <c r="B8" s="1" t="s">
        <v>12</v>
      </c>
      <c r="C8" s="1" t="s">
        <v>8</v>
      </c>
      <c r="D8" s="1" t="s">
        <v>4</v>
      </c>
      <c r="F8" s="1" t="s">
        <v>13</v>
      </c>
      <c r="G8" s="1" t="s">
        <v>8</v>
      </c>
      <c r="H8" s="1" t="s">
        <v>4</v>
      </c>
      <c r="J8" s="1" t="s">
        <v>18</v>
      </c>
      <c r="K8" s="1" t="s">
        <v>8</v>
      </c>
      <c r="L8" s="1" t="s">
        <v>4</v>
      </c>
    </row>
    <row r="9" spans="2:12" s="1" customFormat="1" ht="15" customHeight="1" x14ac:dyDescent="0.35">
      <c r="B9" s="1">
        <v>0</v>
      </c>
      <c r="C9" s="1">
        <v>0</v>
      </c>
      <c r="D9" s="1">
        <v>4.25</v>
      </c>
      <c r="F9" s="1">
        <v>0</v>
      </c>
      <c r="G9" s="1">
        <v>0</v>
      </c>
      <c r="H9" s="1">
        <v>3.58</v>
      </c>
      <c r="J9" s="1">
        <v>0</v>
      </c>
      <c r="L9" s="1">
        <v>2.5099999999999998</v>
      </c>
    </row>
    <row r="10" spans="2:12" ht="15" customHeight="1" x14ac:dyDescent="0.35">
      <c r="B10" s="2">
        <v>1</v>
      </c>
      <c r="C10" s="2">
        <f>B10*10/100</f>
        <v>0.1</v>
      </c>
      <c r="D10" s="2">
        <v>112.31</v>
      </c>
      <c r="F10" s="2">
        <v>1</v>
      </c>
      <c r="G10" s="2">
        <f>F10*10/100</f>
        <v>0.1</v>
      </c>
      <c r="H10" s="2">
        <v>213.19</v>
      </c>
      <c r="J10">
        <v>1</v>
      </c>
      <c r="L10">
        <v>346.11</v>
      </c>
    </row>
    <row r="11" spans="2:12" ht="15" customHeight="1" x14ac:dyDescent="0.35">
      <c r="B11" s="2">
        <v>2</v>
      </c>
      <c r="C11" s="2">
        <f t="shared" ref="C11:C24" si="0">B11*10/100</f>
        <v>0.2</v>
      </c>
      <c r="D11" s="2">
        <v>220.46</v>
      </c>
      <c r="F11" s="2">
        <v>2</v>
      </c>
      <c r="G11" s="2">
        <f t="shared" ref="G11:G24" si="1">F11*10/100</f>
        <v>0.2</v>
      </c>
      <c r="H11" s="2">
        <v>460.66</v>
      </c>
      <c r="J11">
        <v>2</v>
      </c>
      <c r="L11">
        <v>667.89</v>
      </c>
    </row>
    <row r="12" spans="2:12" ht="15" customHeight="1" x14ac:dyDescent="0.35">
      <c r="B12" s="2">
        <v>3</v>
      </c>
      <c r="C12" s="2">
        <f t="shared" si="0"/>
        <v>0.3</v>
      </c>
      <c r="D12" s="2">
        <v>321.83</v>
      </c>
      <c r="F12" s="2">
        <v>3</v>
      </c>
      <c r="G12" s="2">
        <f t="shared" si="1"/>
        <v>0.3</v>
      </c>
      <c r="H12" s="2">
        <v>635.62</v>
      </c>
      <c r="J12">
        <v>3</v>
      </c>
      <c r="L12">
        <v>963.44</v>
      </c>
    </row>
    <row r="13" spans="2:12" ht="15" customHeight="1" x14ac:dyDescent="0.35">
      <c r="B13" s="2">
        <v>4</v>
      </c>
      <c r="C13" s="2">
        <f t="shared" si="0"/>
        <v>0.4</v>
      </c>
      <c r="D13" s="2">
        <v>421.4</v>
      </c>
      <c r="F13" s="2">
        <v>4</v>
      </c>
      <c r="G13" s="2">
        <f t="shared" si="1"/>
        <v>0.4</v>
      </c>
      <c r="H13" s="2">
        <v>817.65</v>
      </c>
      <c r="J13">
        <v>4</v>
      </c>
      <c r="L13">
        <v>1265.8</v>
      </c>
    </row>
    <row r="14" spans="2:12" ht="15" customHeight="1" x14ac:dyDescent="0.35">
      <c r="B14" s="2">
        <v>5</v>
      </c>
      <c r="C14" s="2">
        <f t="shared" si="0"/>
        <v>0.5</v>
      </c>
      <c r="D14" s="2">
        <v>525.05999999999995</v>
      </c>
      <c r="F14" s="2">
        <v>5</v>
      </c>
      <c r="G14" s="2">
        <f t="shared" si="1"/>
        <v>0.5</v>
      </c>
      <c r="H14" s="2">
        <v>1022.3</v>
      </c>
      <c r="J14">
        <v>5</v>
      </c>
      <c r="L14">
        <v>1543.2</v>
      </c>
    </row>
    <row r="15" spans="2:12" ht="15" customHeight="1" x14ac:dyDescent="0.35">
      <c r="B15" s="2">
        <v>10</v>
      </c>
      <c r="C15" s="2">
        <f t="shared" si="0"/>
        <v>1</v>
      </c>
      <c r="D15" s="2">
        <v>1030.0999999999999</v>
      </c>
      <c r="F15" s="2">
        <v>10</v>
      </c>
      <c r="G15" s="2">
        <f t="shared" si="1"/>
        <v>1</v>
      </c>
      <c r="H15" s="2">
        <v>1962.8</v>
      </c>
      <c r="J15">
        <v>10</v>
      </c>
      <c r="L15">
        <v>2928.3</v>
      </c>
    </row>
    <row r="16" spans="2:12" ht="15" customHeight="1" x14ac:dyDescent="0.35">
      <c r="B16" s="2">
        <v>20</v>
      </c>
      <c r="C16" s="2">
        <f t="shared" si="0"/>
        <v>2</v>
      </c>
      <c r="D16" s="2">
        <v>2008.1</v>
      </c>
      <c r="F16" s="2">
        <v>20</v>
      </c>
      <c r="G16" s="2">
        <f t="shared" si="1"/>
        <v>2</v>
      </c>
      <c r="H16" s="2">
        <v>3763.7</v>
      </c>
      <c r="J16">
        <v>20</v>
      </c>
      <c r="L16">
        <v>5513.9</v>
      </c>
    </row>
    <row r="17" spans="2:12" ht="15" customHeight="1" x14ac:dyDescent="0.35">
      <c r="B17" s="2">
        <v>30</v>
      </c>
      <c r="C17" s="2">
        <f t="shared" si="0"/>
        <v>3</v>
      </c>
      <c r="D17" s="2">
        <v>2958.3</v>
      </c>
      <c r="F17" s="2">
        <v>30</v>
      </c>
      <c r="G17" s="2">
        <f t="shared" si="1"/>
        <v>3</v>
      </c>
      <c r="H17" s="2">
        <v>5430.7</v>
      </c>
      <c r="J17">
        <v>30</v>
      </c>
      <c r="L17">
        <v>7921</v>
      </c>
    </row>
    <row r="18" spans="2:12" ht="15" customHeight="1" x14ac:dyDescent="0.35">
      <c r="B18" s="2">
        <v>40</v>
      </c>
      <c r="C18" s="2">
        <f t="shared" si="0"/>
        <v>4</v>
      </c>
      <c r="D18" s="2">
        <v>3882.1</v>
      </c>
      <c r="F18" s="2">
        <v>40</v>
      </c>
      <c r="G18" s="2">
        <f t="shared" si="1"/>
        <v>4</v>
      </c>
      <c r="H18" s="2">
        <v>6950.5</v>
      </c>
      <c r="J18">
        <v>40</v>
      </c>
      <c r="L18">
        <v>10304</v>
      </c>
    </row>
    <row r="19" spans="2:12" ht="15" customHeight="1" x14ac:dyDescent="0.35">
      <c r="B19" s="2">
        <v>50</v>
      </c>
      <c r="C19" s="2">
        <f t="shared" si="0"/>
        <v>5</v>
      </c>
      <c r="D19" s="2">
        <v>4795</v>
      </c>
      <c r="F19" s="2">
        <v>50</v>
      </c>
      <c r="G19" s="2">
        <f t="shared" si="1"/>
        <v>5</v>
      </c>
      <c r="H19" s="2">
        <v>8634.7999999999993</v>
      </c>
      <c r="J19">
        <v>50</v>
      </c>
      <c r="L19">
        <v>12537</v>
      </c>
    </row>
    <row r="20" spans="2:12" ht="15" customHeight="1" x14ac:dyDescent="0.35">
      <c r="B20" s="2">
        <v>60</v>
      </c>
      <c r="C20" s="2">
        <f t="shared" si="0"/>
        <v>6</v>
      </c>
      <c r="D20" s="2">
        <v>5733.2</v>
      </c>
      <c r="F20" s="2">
        <v>60</v>
      </c>
      <c r="G20" s="2">
        <f t="shared" si="1"/>
        <v>6</v>
      </c>
      <c r="H20" s="2">
        <v>10170</v>
      </c>
    </row>
    <row r="21" spans="2:12" ht="15" customHeight="1" x14ac:dyDescent="0.35">
      <c r="B21" s="2">
        <v>70</v>
      </c>
      <c r="C21" s="2">
        <f t="shared" si="0"/>
        <v>7</v>
      </c>
      <c r="D21" s="2">
        <v>6640.2</v>
      </c>
      <c r="F21" s="2">
        <v>70</v>
      </c>
      <c r="G21" s="2">
        <f t="shared" si="1"/>
        <v>7</v>
      </c>
      <c r="H21" s="2">
        <v>11694</v>
      </c>
    </row>
    <row r="22" spans="2:12" ht="15" customHeight="1" x14ac:dyDescent="0.35">
      <c r="B22" s="2">
        <v>80</v>
      </c>
      <c r="C22" s="2">
        <f t="shared" si="0"/>
        <v>8</v>
      </c>
      <c r="D22" s="2">
        <v>7488.2</v>
      </c>
      <c r="F22" s="2">
        <v>80</v>
      </c>
      <c r="G22" s="2">
        <f t="shared" si="1"/>
        <v>8</v>
      </c>
      <c r="H22" s="2">
        <v>13409</v>
      </c>
    </row>
    <row r="23" spans="2:12" ht="15" customHeight="1" x14ac:dyDescent="0.35">
      <c r="B23" s="2">
        <v>90</v>
      </c>
      <c r="C23" s="2">
        <f t="shared" si="0"/>
        <v>9</v>
      </c>
      <c r="D23" s="2">
        <v>8316.1</v>
      </c>
      <c r="F23" s="2">
        <v>90</v>
      </c>
      <c r="G23" s="2">
        <f t="shared" si="1"/>
        <v>9</v>
      </c>
      <c r="H23" s="2">
        <v>14813</v>
      </c>
    </row>
    <row r="24" spans="2:12" ht="15" customHeight="1" x14ac:dyDescent="0.35">
      <c r="B24" s="2">
        <v>100</v>
      </c>
      <c r="C24" s="2">
        <f t="shared" si="0"/>
        <v>10</v>
      </c>
      <c r="D24" s="2">
        <v>9244</v>
      </c>
      <c r="F24" s="2">
        <v>100</v>
      </c>
      <c r="G24" s="2">
        <f t="shared" si="1"/>
        <v>10</v>
      </c>
      <c r="H24" s="2">
        <v>16310</v>
      </c>
    </row>
    <row r="25" spans="2:12" x14ac:dyDescent="0.35">
      <c r="F25" s="1"/>
      <c r="G25" s="1"/>
      <c r="H25" s="1"/>
    </row>
    <row r="26" spans="2:12" x14ac:dyDescent="0.35">
      <c r="F26" s="1"/>
      <c r="G26" s="2"/>
      <c r="H26" s="2"/>
    </row>
    <row r="27" spans="2:12" x14ac:dyDescent="0.35">
      <c r="F27" s="1"/>
      <c r="G27" s="2"/>
      <c r="H27" s="2"/>
    </row>
    <row r="28" spans="2:12" x14ac:dyDescent="0.35">
      <c r="F28" s="1"/>
      <c r="G28" s="2"/>
      <c r="H28" s="2"/>
    </row>
    <row r="29" spans="2:12" x14ac:dyDescent="0.35">
      <c r="E29"/>
      <c r="F29" s="1"/>
      <c r="G29" s="2"/>
      <c r="H29" s="2"/>
    </row>
    <row r="30" spans="2:12" x14ac:dyDescent="0.35">
      <c r="E30"/>
      <c r="F30" s="1"/>
      <c r="G30" s="2"/>
      <c r="H30" s="2"/>
    </row>
    <row r="31" spans="2:12" x14ac:dyDescent="0.35">
      <c r="E31"/>
      <c r="F31" s="1"/>
      <c r="G31" s="2"/>
      <c r="H31" s="2"/>
    </row>
    <row r="32" spans="2:12" x14ac:dyDescent="0.35">
      <c r="E32"/>
      <c r="F32" s="1"/>
      <c r="G32" s="2"/>
      <c r="H32" s="2"/>
    </row>
    <row r="33" spans="5:8" x14ac:dyDescent="0.35">
      <c r="E33"/>
      <c r="F33" s="1"/>
      <c r="G33" s="2"/>
      <c r="H33" s="2"/>
    </row>
    <row r="34" spans="5:8" x14ac:dyDescent="0.35">
      <c r="E34"/>
      <c r="F34" s="1"/>
      <c r="G34" s="2"/>
      <c r="H34" s="2"/>
    </row>
    <row r="35" spans="5:8" x14ac:dyDescent="0.35">
      <c r="E35" s="1"/>
      <c r="F35" s="1"/>
      <c r="G35" s="2"/>
      <c r="H35" s="2"/>
    </row>
    <row r="36" spans="5:8" x14ac:dyDescent="0.35">
      <c r="E36" s="1"/>
      <c r="F36" s="1"/>
      <c r="G36" s="2"/>
      <c r="H36" s="2"/>
    </row>
    <row r="37" spans="5:8" x14ac:dyDescent="0.35">
      <c r="F37" s="1"/>
      <c r="G37" s="2"/>
      <c r="H37" s="2"/>
    </row>
    <row r="38" spans="5:8" x14ac:dyDescent="0.35">
      <c r="F38" s="1"/>
      <c r="G38" s="2"/>
      <c r="H38" s="2"/>
    </row>
    <row r="39" spans="5:8" x14ac:dyDescent="0.35">
      <c r="F39" s="1"/>
      <c r="G39" s="2"/>
      <c r="H39" s="2"/>
    </row>
    <row r="40" spans="5:8" x14ac:dyDescent="0.35">
      <c r="F40" s="1"/>
      <c r="G40" s="2"/>
      <c r="H40" s="2"/>
    </row>
    <row r="41" spans="5:8" x14ac:dyDescent="0.35">
      <c r="G41" s="2"/>
      <c r="H41" s="2"/>
    </row>
    <row r="42" spans="5:8" x14ac:dyDescent="0.35">
      <c r="G42" s="2"/>
      <c r="H42" s="2"/>
    </row>
    <row r="43" spans="5:8" x14ac:dyDescent="0.35">
      <c r="G43" s="2"/>
      <c r="H43" s="2"/>
    </row>
    <row r="44" spans="5:8" x14ac:dyDescent="0.35">
      <c r="G44" s="2"/>
      <c r="H44" s="2"/>
    </row>
    <row r="45" spans="5:8" x14ac:dyDescent="0.35">
      <c r="G45" s="2"/>
      <c r="H45" s="2"/>
    </row>
    <row r="46" spans="5:8" x14ac:dyDescent="0.35">
      <c r="G46" s="2"/>
      <c r="H46" s="2"/>
    </row>
    <row r="47" spans="5:8" x14ac:dyDescent="0.35">
      <c r="G47" s="2"/>
      <c r="H47" s="2"/>
    </row>
    <row r="48" spans="5:8" x14ac:dyDescent="0.35">
      <c r="G48" s="2"/>
      <c r="H48" s="2"/>
    </row>
    <row r="49" spans="7:8" x14ac:dyDescent="0.35">
      <c r="G49" s="2"/>
      <c r="H49" s="2"/>
    </row>
    <row r="50" spans="7:8" x14ac:dyDescent="0.35">
      <c r="G50" s="2"/>
      <c r="H50" s="2"/>
    </row>
    <row r="51" spans="7:8" x14ac:dyDescent="0.35">
      <c r="G51" s="2"/>
      <c r="H51" s="1"/>
    </row>
    <row r="52" spans="7:8" x14ac:dyDescent="0.35">
      <c r="G52" s="2"/>
      <c r="H52" s="1"/>
    </row>
    <row r="53" spans="7:8" x14ac:dyDescent="0.35">
      <c r="G53" s="2"/>
      <c r="H53" s="1"/>
    </row>
    <row r="54" spans="7:8" x14ac:dyDescent="0.35">
      <c r="G54" s="2"/>
      <c r="H54" s="1"/>
    </row>
    <row r="55" spans="7:8" x14ac:dyDescent="0.35">
      <c r="G55" s="2"/>
      <c r="H55" s="1"/>
    </row>
    <row r="56" spans="7:8" x14ac:dyDescent="0.35">
      <c r="G56" s="2"/>
      <c r="H56" s="1"/>
    </row>
    <row r="57" spans="7:8" x14ac:dyDescent="0.35">
      <c r="G57" s="2"/>
      <c r="H57" s="2"/>
    </row>
    <row r="58" spans="7:8" x14ac:dyDescent="0.35">
      <c r="G58" s="2"/>
      <c r="H58" s="2"/>
    </row>
    <row r="59" spans="7:8" x14ac:dyDescent="0.35">
      <c r="G59" s="2"/>
      <c r="H59" s="2"/>
    </row>
    <row r="60" spans="7:8" x14ac:dyDescent="0.35">
      <c r="G60" s="2"/>
      <c r="H60" s="2"/>
    </row>
    <row r="61" spans="7:8" x14ac:dyDescent="0.35">
      <c r="G61" s="2"/>
      <c r="H61" s="2"/>
    </row>
    <row r="62" spans="7:8" x14ac:dyDescent="0.35">
      <c r="G62" s="2"/>
      <c r="H62" s="2"/>
    </row>
    <row r="63" spans="7:8" x14ac:dyDescent="0.35">
      <c r="G63" s="2"/>
      <c r="H63" s="2"/>
    </row>
    <row r="64" spans="7:8" x14ac:dyDescent="0.35">
      <c r="G64" s="2"/>
      <c r="H64" s="2"/>
    </row>
    <row r="65" spans="7:8" x14ac:dyDescent="0.35">
      <c r="G65" s="2"/>
      <c r="H65" s="2"/>
    </row>
    <row r="66" spans="7:8" x14ac:dyDescent="0.35">
      <c r="G66" s="2"/>
      <c r="H66" s="2"/>
    </row>
    <row r="67" spans="7:8" x14ac:dyDescent="0.35">
      <c r="G67" s="2"/>
      <c r="H67" s="2"/>
    </row>
    <row r="68" spans="7:8" x14ac:dyDescent="0.35">
      <c r="G68" s="2"/>
      <c r="H68" s="2"/>
    </row>
    <row r="69" spans="7:8" x14ac:dyDescent="0.35">
      <c r="G69" s="2"/>
      <c r="H69" s="2"/>
    </row>
    <row r="70" spans="7:8" x14ac:dyDescent="0.35">
      <c r="G70" s="2"/>
      <c r="H7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A51C-1953-4E92-BC89-3478F50E57AD}">
  <dimension ref="B2:X53"/>
  <sheetViews>
    <sheetView tabSelected="1" topLeftCell="G1" zoomScaleNormal="100" workbookViewId="0">
      <selection activeCell="T10" sqref="T10"/>
    </sheetView>
  </sheetViews>
  <sheetFormatPr defaultRowHeight="14.5" x14ac:dyDescent="0.35"/>
  <cols>
    <col min="2" max="8" width="13.453125" style="2" customWidth="1"/>
    <col min="9" max="10" width="5.6328125" style="2" customWidth="1"/>
    <col min="11" max="16" width="13" style="2" customWidth="1"/>
    <col min="17" max="17" width="5.6328125" style="2" customWidth="1"/>
    <col min="18" max="18" width="5.6328125" customWidth="1"/>
    <col min="19" max="24" width="13" customWidth="1"/>
  </cols>
  <sheetData>
    <row r="2" spans="2:24" x14ac:dyDescent="0.35">
      <c r="B2" s="4" t="s">
        <v>21</v>
      </c>
      <c r="C2" s="4"/>
      <c r="D2" s="4"/>
    </row>
    <row r="3" spans="2:24" x14ac:dyDescent="0.35">
      <c r="B3" s="2" t="s">
        <v>0</v>
      </c>
      <c r="C3" s="2" t="s">
        <v>1</v>
      </c>
      <c r="F3" s="5" t="s">
        <v>23</v>
      </c>
    </row>
    <row r="4" spans="2:24" x14ac:dyDescent="0.35">
      <c r="C4" s="2">
        <v>500</v>
      </c>
      <c r="D4" s="2" t="s">
        <v>2</v>
      </c>
    </row>
    <row r="5" spans="2:24" x14ac:dyDescent="0.35">
      <c r="C5" s="2">
        <v>2.9220000000000002</v>
      </c>
      <c r="D5" s="2" t="s">
        <v>5</v>
      </c>
    </row>
    <row r="6" spans="2:24" x14ac:dyDescent="0.35">
      <c r="B6" s="2" t="s">
        <v>6</v>
      </c>
      <c r="C6" s="2" t="s">
        <v>1</v>
      </c>
    </row>
    <row r="7" spans="2:24" x14ac:dyDescent="0.35">
      <c r="C7" s="2">
        <v>500</v>
      </c>
      <c r="D7" s="2" t="s">
        <v>2</v>
      </c>
    </row>
    <row r="8" spans="2:24" x14ac:dyDescent="0.35">
      <c r="C8" s="2">
        <v>5.5490000000000004</v>
      </c>
      <c r="D8" s="2" t="s">
        <v>7</v>
      </c>
    </row>
    <row r="9" spans="2:24" x14ac:dyDescent="0.35">
      <c r="B9" s="2" t="s">
        <v>20</v>
      </c>
      <c r="C9" s="2" t="s">
        <v>17</v>
      </c>
    </row>
    <row r="10" spans="2:24" x14ac:dyDescent="0.35">
      <c r="D10" s="2" t="s">
        <v>2</v>
      </c>
    </row>
    <row r="11" spans="2:24" x14ac:dyDescent="0.35">
      <c r="D11" s="2" t="s">
        <v>7</v>
      </c>
    </row>
    <row r="14" spans="2:24" x14ac:dyDescent="0.35">
      <c r="B14" s="2" t="s">
        <v>0</v>
      </c>
      <c r="C14" s="2" t="s">
        <v>6</v>
      </c>
      <c r="G14" s="2" t="s">
        <v>14</v>
      </c>
      <c r="H14" s="2" t="s">
        <v>15</v>
      </c>
      <c r="K14" s="2" t="s">
        <v>6</v>
      </c>
      <c r="L14" s="2" t="s">
        <v>16</v>
      </c>
      <c r="P14" s="2" t="s">
        <v>14</v>
      </c>
      <c r="S14" s="2" t="s">
        <v>0</v>
      </c>
      <c r="T14" s="2" t="s">
        <v>16</v>
      </c>
      <c r="U14" s="2"/>
      <c r="V14" s="2"/>
      <c r="W14" s="2"/>
      <c r="X14" s="2" t="s">
        <v>14</v>
      </c>
    </row>
    <row r="15" spans="2:24" s="1" customFormat="1" ht="30.5" customHeight="1" x14ac:dyDescent="0.35">
      <c r="B15" s="1" t="s">
        <v>3</v>
      </c>
      <c r="C15" s="1" t="s">
        <v>3</v>
      </c>
      <c r="D15" s="1" t="s">
        <v>9</v>
      </c>
      <c r="E15" s="1" t="s">
        <v>10</v>
      </c>
      <c r="F15" s="1" t="s">
        <v>11</v>
      </c>
      <c r="G15" s="1" t="s">
        <v>4</v>
      </c>
      <c r="H15" s="1" t="s">
        <v>4</v>
      </c>
      <c r="K15" s="1" t="s">
        <v>3</v>
      </c>
      <c r="L15" s="1" t="s">
        <v>3</v>
      </c>
      <c r="M15" s="1" t="s">
        <v>10</v>
      </c>
      <c r="N15" s="1" t="s">
        <v>22</v>
      </c>
      <c r="O15" s="1" t="s">
        <v>11</v>
      </c>
      <c r="P15" s="1" t="s">
        <v>4</v>
      </c>
      <c r="S15" s="1" t="s">
        <v>3</v>
      </c>
      <c r="T15" s="1" t="s">
        <v>3</v>
      </c>
      <c r="U15" s="1" t="s">
        <v>9</v>
      </c>
      <c r="V15" s="1" t="s">
        <v>22</v>
      </c>
      <c r="W15" s="1" t="s">
        <v>11</v>
      </c>
      <c r="X15" s="1" t="s">
        <v>4</v>
      </c>
    </row>
    <row r="16" spans="2:24" ht="15" customHeight="1" x14ac:dyDescent="0.35">
      <c r="B16" s="2">
        <v>5</v>
      </c>
      <c r="C16" s="2">
        <v>5</v>
      </c>
      <c r="D16" s="2">
        <f>B16*10/100</f>
        <v>0.5</v>
      </c>
      <c r="E16" s="2">
        <f>C16*10/100</f>
        <v>0.5</v>
      </c>
      <c r="F16" s="1">
        <f t="shared" ref="F16:F25" si="0">10-E16-D16</f>
        <v>9</v>
      </c>
      <c r="G16" s="2">
        <v>1598.9</v>
      </c>
      <c r="H16" s="2">
        <v>1600</v>
      </c>
      <c r="K16" s="1">
        <v>2</v>
      </c>
      <c r="L16" s="1">
        <v>2</v>
      </c>
      <c r="M16" s="2">
        <f>K16*10/100</f>
        <v>0.2</v>
      </c>
      <c r="N16" s="2">
        <f>L16*10/50</f>
        <v>0.4</v>
      </c>
      <c r="O16" s="1">
        <f t="shared" ref="O16:O25" si="1">10-N16-M16</f>
        <v>9.4</v>
      </c>
      <c r="P16" s="1">
        <v>1065.2</v>
      </c>
      <c r="R16" s="2"/>
      <c r="S16">
        <v>2</v>
      </c>
      <c r="T16">
        <v>2</v>
      </c>
      <c r="U16" s="2">
        <f>S16*10/100</f>
        <v>0.2</v>
      </c>
      <c r="V16" s="2">
        <f>T16*10/50</f>
        <v>0.4</v>
      </c>
      <c r="W16" s="1">
        <f t="shared" ref="W16:W25" si="2">10-V16-U16</f>
        <v>9.4</v>
      </c>
      <c r="X16">
        <v>846.19</v>
      </c>
    </row>
    <row r="17" spans="2:24" ht="15" customHeight="1" x14ac:dyDescent="0.35">
      <c r="B17" s="2">
        <v>10</v>
      </c>
      <c r="C17" s="2">
        <v>10</v>
      </c>
      <c r="D17" s="2">
        <f t="shared" ref="D17:D25" si="3">B17*10/100</f>
        <v>1</v>
      </c>
      <c r="E17" s="2">
        <f t="shared" ref="E17:E25" si="4">C17*10/100</f>
        <v>1</v>
      </c>
      <c r="F17" s="1">
        <f t="shared" si="0"/>
        <v>8</v>
      </c>
      <c r="G17" s="2">
        <v>2938.9</v>
      </c>
      <c r="H17" s="2">
        <v>2962.6</v>
      </c>
      <c r="K17" s="2">
        <v>4</v>
      </c>
      <c r="L17" s="2">
        <v>4</v>
      </c>
      <c r="M17" s="2">
        <f t="shared" ref="M17:M25" si="5">K17*10/100</f>
        <v>0.4</v>
      </c>
      <c r="N17" s="2">
        <f t="shared" ref="N17:N25" si="6">L17*10/50</f>
        <v>0.8</v>
      </c>
      <c r="O17" s="1">
        <f t="shared" si="1"/>
        <v>8.7999999999999989</v>
      </c>
      <c r="P17" s="2">
        <v>2032.2</v>
      </c>
      <c r="R17" s="2"/>
      <c r="S17">
        <v>4</v>
      </c>
      <c r="T17">
        <v>4</v>
      </c>
      <c r="U17" s="2">
        <f t="shared" ref="U17:U25" si="7">S17*10/100</f>
        <v>0.4</v>
      </c>
      <c r="V17" s="2">
        <f t="shared" ref="V17:V25" si="8">T17*10/50</f>
        <v>0.8</v>
      </c>
      <c r="W17" s="1">
        <f t="shared" si="2"/>
        <v>8.7999999999999989</v>
      </c>
      <c r="X17">
        <v>1683.1</v>
      </c>
    </row>
    <row r="18" spans="2:24" ht="15" customHeight="1" x14ac:dyDescent="0.35">
      <c r="B18" s="2">
        <v>15</v>
      </c>
      <c r="C18" s="2">
        <v>15</v>
      </c>
      <c r="D18" s="2">
        <f t="shared" si="3"/>
        <v>1.5</v>
      </c>
      <c r="E18" s="2">
        <f t="shared" si="4"/>
        <v>1.5</v>
      </c>
      <c r="F18" s="1">
        <f t="shared" si="0"/>
        <v>7</v>
      </c>
      <c r="G18" s="2">
        <v>4334.3999999999996</v>
      </c>
      <c r="H18" s="2">
        <v>4310.3</v>
      </c>
      <c r="K18" s="2">
        <v>6</v>
      </c>
      <c r="L18" s="2">
        <v>6</v>
      </c>
      <c r="M18" s="2">
        <f t="shared" si="5"/>
        <v>0.6</v>
      </c>
      <c r="N18" s="2">
        <f t="shared" si="6"/>
        <v>1.2</v>
      </c>
      <c r="O18" s="1">
        <f t="shared" si="1"/>
        <v>8.2000000000000011</v>
      </c>
      <c r="P18" s="2">
        <v>2902.1</v>
      </c>
      <c r="R18" s="2"/>
      <c r="S18">
        <v>6</v>
      </c>
      <c r="T18">
        <v>6</v>
      </c>
      <c r="U18" s="2">
        <f t="shared" si="7"/>
        <v>0.6</v>
      </c>
      <c r="V18" s="2">
        <f t="shared" si="8"/>
        <v>1.2</v>
      </c>
      <c r="W18" s="1">
        <f t="shared" si="2"/>
        <v>8.2000000000000011</v>
      </c>
      <c r="X18">
        <v>2364.9</v>
      </c>
    </row>
    <row r="19" spans="2:24" ht="15" customHeight="1" x14ac:dyDescent="0.35">
      <c r="B19" s="2">
        <v>20</v>
      </c>
      <c r="C19" s="2">
        <v>20</v>
      </c>
      <c r="D19" s="2">
        <f t="shared" si="3"/>
        <v>2</v>
      </c>
      <c r="E19" s="2">
        <f t="shared" si="4"/>
        <v>2</v>
      </c>
      <c r="F19" s="1">
        <f t="shared" si="0"/>
        <v>6</v>
      </c>
      <c r="G19" s="2">
        <v>5638.5</v>
      </c>
      <c r="H19" s="2">
        <v>5583.4</v>
      </c>
      <c r="K19" s="2">
        <v>8</v>
      </c>
      <c r="L19" s="2">
        <v>8</v>
      </c>
      <c r="M19" s="2">
        <f t="shared" si="5"/>
        <v>0.8</v>
      </c>
      <c r="N19" s="2">
        <f t="shared" si="6"/>
        <v>1.6</v>
      </c>
      <c r="O19" s="1">
        <f t="shared" si="1"/>
        <v>7.6000000000000005</v>
      </c>
      <c r="P19" s="2">
        <v>3779.7</v>
      </c>
      <c r="R19" s="2"/>
      <c r="S19">
        <v>8</v>
      </c>
      <c r="T19">
        <v>8</v>
      </c>
      <c r="U19" s="2">
        <f t="shared" si="7"/>
        <v>0.8</v>
      </c>
      <c r="V19" s="2">
        <f t="shared" si="8"/>
        <v>1.6</v>
      </c>
      <c r="W19" s="1">
        <f t="shared" si="2"/>
        <v>7.6000000000000005</v>
      </c>
      <c r="X19">
        <v>3075.7</v>
      </c>
    </row>
    <row r="20" spans="2:24" ht="15" customHeight="1" x14ac:dyDescent="0.35">
      <c r="B20" s="2">
        <v>25</v>
      </c>
      <c r="C20" s="2">
        <v>25</v>
      </c>
      <c r="D20" s="2">
        <f t="shared" si="3"/>
        <v>2.5</v>
      </c>
      <c r="E20" s="2">
        <f t="shared" si="4"/>
        <v>2.5</v>
      </c>
      <c r="F20" s="1">
        <f t="shared" si="0"/>
        <v>5</v>
      </c>
      <c r="G20" s="2">
        <v>6875.1</v>
      </c>
      <c r="H20" s="2">
        <v>6834.6</v>
      </c>
      <c r="K20" s="2">
        <v>10</v>
      </c>
      <c r="L20" s="2">
        <v>10</v>
      </c>
      <c r="M20" s="2">
        <f t="shared" si="5"/>
        <v>1</v>
      </c>
      <c r="N20" s="2">
        <f t="shared" si="6"/>
        <v>2</v>
      </c>
      <c r="O20" s="1">
        <f t="shared" si="1"/>
        <v>7</v>
      </c>
      <c r="P20" s="2">
        <v>4573.3</v>
      </c>
      <c r="R20" s="2"/>
      <c r="S20">
        <v>10</v>
      </c>
      <c r="T20">
        <v>10</v>
      </c>
      <c r="U20" s="2">
        <f t="shared" si="7"/>
        <v>1</v>
      </c>
      <c r="V20" s="2">
        <f t="shared" si="8"/>
        <v>2</v>
      </c>
      <c r="W20" s="1">
        <f t="shared" si="2"/>
        <v>7</v>
      </c>
      <c r="X20">
        <v>3775.3</v>
      </c>
    </row>
    <row r="21" spans="2:24" ht="15" customHeight="1" x14ac:dyDescent="0.35">
      <c r="B21" s="2">
        <v>30</v>
      </c>
      <c r="C21" s="2">
        <v>30</v>
      </c>
      <c r="D21" s="2">
        <f t="shared" si="3"/>
        <v>3</v>
      </c>
      <c r="E21" s="2">
        <f t="shared" si="4"/>
        <v>3</v>
      </c>
      <c r="F21" s="1">
        <f t="shared" si="0"/>
        <v>4</v>
      </c>
      <c r="G21" s="2">
        <v>8179.4</v>
      </c>
      <c r="H21" s="2">
        <v>8148.6</v>
      </c>
      <c r="K21" s="2">
        <v>12</v>
      </c>
      <c r="L21" s="2">
        <v>12</v>
      </c>
      <c r="M21" s="2">
        <f t="shared" si="5"/>
        <v>1.2</v>
      </c>
      <c r="N21" s="2">
        <f t="shared" si="6"/>
        <v>2.4</v>
      </c>
      <c r="O21" s="1">
        <f t="shared" si="1"/>
        <v>6.3999999999999995</v>
      </c>
      <c r="P21" s="2">
        <v>5380.2</v>
      </c>
      <c r="R21" s="2"/>
      <c r="S21">
        <v>12</v>
      </c>
      <c r="T21">
        <v>12</v>
      </c>
      <c r="U21" s="2">
        <f t="shared" si="7"/>
        <v>1.2</v>
      </c>
      <c r="V21" s="2">
        <f t="shared" si="8"/>
        <v>2.4</v>
      </c>
      <c r="W21" s="1">
        <f t="shared" si="2"/>
        <v>6.3999999999999995</v>
      </c>
      <c r="X21">
        <v>4485.8</v>
      </c>
    </row>
    <row r="22" spans="2:24" ht="15" customHeight="1" x14ac:dyDescent="0.35">
      <c r="B22" s="2">
        <v>35</v>
      </c>
      <c r="C22" s="2">
        <v>35</v>
      </c>
      <c r="D22" s="2">
        <f t="shared" si="3"/>
        <v>3.5</v>
      </c>
      <c r="E22" s="2">
        <f t="shared" si="4"/>
        <v>3.5</v>
      </c>
      <c r="F22" s="1">
        <f t="shared" si="0"/>
        <v>3</v>
      </c>
      <c r="G22" s="2">
        <v>9365.9</v>
      </c>
      <c r="H22" s="2">
        <v>9301.5</v>
      </c>
      <c r="K22" s="2">
        <v>14</v>
      </c>
      <c r="L22" s="2">
        <v>14</v>
      </c>
      <c r="M22" s="2">
        <f t="shared" si="5"/>
        <v>1.4</v>
      </c>
      <c r="N22" s="2">
        <f t="shared" si="6"/>
        <v>2.8</v>
      </c>
      <c r="O22" s="1">
        <f t="shared" si="1"/>
        <v>5.8000000000000007</v>
      </c>
      <c r="P22" s="2">
        <v>6125.8</v>
      </c>
      <c r="R22" s="2"/>
      <c r="S22">
        <v>14</v>
      </c>
      <c r="T22">
        <v>14</v>
      </c>
      <c r="U22" s="2">
        <f t="shared" si="7"/>
        <v>1.4</v>
      </c>
      <c r="V22" s="2">
        <f t="shared" si="8"/>
        <v>2.8</v>
      </c>
      <c r="W22" s="1">
        <f t="shared" si="2"/>
        <v>5.8000000000000007</v>
      </c>
      <c r="X22">
        <v>5148.5</v>
      </c>
    </row>
    <row r="23" spans="2:24" ht="15" customHeight="1" x14ac:dyDescent="0.35">
      <c r="B23" s="2">
        <v>40</v>
      </c>
      <c r="C23" s="2">
        <v>40</v>
      </c>
      <c r="D23" s="2">
        <f t="shared" si="3"/>
        <v>4</v>
      </c>
      <c r="E23" s="2">
        <f t="shared" si="4"/>
        <v>4</v>
      </c>
      <c r="F23" s="1">
        <f t="shared" si="0"/>
        <v>2</v>
      </c>
      <c r="G23" s="2">
        <v>10611</v>
      </c>
      <c r="H23" s="2">
        <v>10547</v>
      </c>
      <c r="K23" s="2">
        <v>16</v>
      </c>
      <c r="L23" s="2">
        <v>16</v>
      </c>
      <c r="M23" s="2">
        <f t="shared" si="5"/>
        <v>1.6</v>
      </c>
      <c r="N23" s="2">
        <f t="shared" si="6"/>
        <v>3.2</v>
      </c>
      <c r="O23" s="1">
        <f t="shared" si="1"/>
        <v>5.1999999999999993</v>
      </c>
      <c r="P23" s="2">
        <v>6968.6</v>
      </c>
      <c r="R23" s="2"/>
      <c r="S23">
        <v>16</v>
      </c>
      <c r="T23">
        <v>16</v>
      </c>
      <c r="U23" s="2">
        <f t="shared" si="7"/>
        <v>1.6</v>
      </c>
      <c r="V23" s="2">
        <f t="shared" si="8"/>
        <v>3.2</v>
      </c>
      <c r="W23" s="1">
        <f t="shared" si="2"/>
        <v>5.1999999999999993</v>
      </c>
      <c r="X23">
        <v>5809.4</v>
      </c>
    </row>
    <row r="24" spans="2:24" ht="15" customHeight="1" x14ac:dyDescent="0.35">
      <c r="B24" s="2">
        <v>45</v>
      </c>
      <c r="C24" s="2">
        <v>45</v>
      </c>
      <c r="D24" s="2">
        <f t="shared" si="3"/>
        <v>4.5</v>
      </c>
      <c r="E24" s="2">
        <f t="shared" si="4"/>
        <v>4.5</v>
      </c>
      <c r="F24" s="1">
        <f t="shared" si="0"/>
        <v>1</v>
      </c>
      <c r="G24" s="2">
        <v>11774</v>
      </c>
      <c r="H24" s="2">
        <v>11723</v>
      </c>
      <c r="K24" s="2">
        <v>18</v>
      </c>
      <c r="L24" s="2">
        <v>18</v>
      </c>
      <c r="M24" s="2">
        <f t="shared" si="5"/>
        <v>1.8</v>
      </c>
      <c r="N24" s="2">
        <f t="shared" si="6"/>
        <v>3.6</v>
      </c>
      <c r="O24" s="1">
        <f t="shared" si="1"/>
        <v>4.6000000000000005</v>
      </c>
      <c r="P24" s="2">
        <v>7686.6</v>
      </c>
      <c r="R24" s="2"/>
      <c r="S24">
        <v>18</v>
      </c>
      <c r="T24">
        <v>18</v>
      </c>
      <c r="U24" s="2">
        <f t="shared" si="7"/>
        <v>1.8</v>
      </c>
      <c r="V24" s="2">
        <f t="shared" si="8"/>
        <v>3.6</v>
      </c>
      <c r="W24" s="1">
        <f t="shared" si="2"/>
        <v>4.6000000000000005</v>
      </c>
      <c r="X24">
        <v>6440.9</v>
      </c>
    </row>
    <row r="25" spans="2:24" ht="15" customHeight="1" x14ac:dyDescent="0.35">
      <c r="B25" s="2">
        <v>50</v>
      </c>
      <c r="C25" s="2">
        <v>50</v>
      </c>
      <c r="D25" s="2">
        <f t="shared" si="3"/>
        <v>5</v>
      </c>
      <c r="E25" s="2">
        <f t="shared" si="4"/>
        <v>5</v>
      </c>
      <c r="F25" s="1">
        <f t="shared" si="0"/>
        <v>0</v>
      </c>
      <c r="G25" s="2">
        <v>12940</v>
      </c>
      <c r="H25" s="2">
        <v>12924</v>
      </c>
      <c r="K25" s="2">
        <v>20</v>
      </c>
      <c r="L25" s="2">
        <v>20</v>
      </c>
      <c r="M25" s="2">
        <f t="shared" si="5"/>
        <v>2</v>
      </c>
      <c r="N25" s="2">
        <f t="shared" si="6"/>
        <v>4</v>
      </c>
      <c r="O25" s="1">
        <f t="shared" si="1"/>
        <v>4</v>
      </c>
      <c r="P25" s="2">
        <v>8536.2000000000007</v>
      </c>
      <c r="R25" s="2"/>
      <c r="S25">
        <v>20</v>
      </c>
      <c r="T25">
        <v>20</v>
      </c>
      <c r="U25" s="2">
        <f t="shared" si="7"/>
        <v>2</v>
      </c>
      <c r="V25" s="2">
        <f t="shared" si="8"/>
        <v>4</v>
      </c>
      <c r="W25" s="1">
        <f t="shared" si="2"/>
        <v>4</v>
      </c>
      <c r="X25">
        <v>7082</v>
      </c>
    </row>
    <row r="26" spans="2:24" ht="15" customHeight="1" x14ac:dyDescent="0.35">
      <c r="R26" s="2"/>
    </row>
    <row r="27" spans="2:24" ht="15" customHeight="1" x14ac:dyDescent="0.35">
      <c r="R27" s="2"/>
    </row>
    <row r="28" spans="2:24" ht="15" customHeight="1" x14ac:dyDescent="0.35">
      <c r="B28" s="2" t="s">
        <v>0</v>
      </c>
      <c r="C28" s="2" t="s">
        <v>6</v>
      </c>
      <c r="G28" s="2" t="s">
        <v>14</v>
      </c>
      <c r="H28" s="2" t="s">
        <v>15</v>
      </c>
      <c r="K28" s="2" t="s">
        <v>6</v>
      </c>
      <c r="L28" s="2" t="s">
        <v>16</v>
      </c>
      <c r="P28" s="2" t="s">
        <v>14</v>
      </c>
      <c r="R28" s="2"/>
      <c r="S28" s="2" t="s">
        <v>0</v>
      </c>
      <c r="T28" s="2" t="s">
        <v>16</v>
      </c>
      <c r="U28" s="2"/>
      <c r="V28" s="2"/>
      <c r="W28" s="2"/>
      <c r="X28" s="2" t="s">
        <v>14</v>
      </c>
    </row>
    <row r="29" spans="2:24" ht="34.5" customHeight="1" x14ac:dyDescent="0.35">
      <c r="B29" s="1" t="s">
        <v>3</v>
      </c>
      <c r="C29" s="1" t="s">
        <v>3</v>
      </c>
      <c r="D29" s="1" t="s">
        <v>9</v>
      </c>
      <c r="E29" s="1" t="s">
        <v>10</v>
      </c>
      <c r="F29" s="1" t="s">
        <v>11</v>
      </c>
      <c r="G29" s="1" t="s">
        <v>4</v>
      </c>
      <c r="H29" s="1" t="s">
        <v>4</v>
      </c>
      <c r="K29" s="1" t="s">
        <v>3</v>
      </c>
      <c r="L29" s="1" t="s">
        <v>3</v>
      </c>
      <c r="M29" s="1" t="s">
        <v>10</v>
      </c>
      <c r="N29" s="1" t="s">
        <v>22</v>
      </c>
      <c r="O29" s="1" t="s">
        <v>11</v>
      </c>
      <c r="P29" s="1" t="s">
        <v>4</v>
      </c>
      <c r="R29" s="2"/>
      <c r="S29" s="1" t="s">
        <v>3</v>
      </c>
      <c r="T29" s="1" t="s">
        <v>3</v>
      </c>
      <c r="U29" s="1" t="s">
        <v>9</v>
      </c>
      <c r="V29" s="1" t="s">
        <v>22</v>
      </c>
      <c r="W29" s="1" t="s">
        <v>11</v>
      </c>
      <c r="X29" s="1" t="s">
        <v>4</v>
      </c>
    </row>
    <row r="30" spans="2:24" x14ac:dyDescent="0.35">
      <c r="B30" s="2">
        <v>5</v>
      </c>
      <c r="C30" s="2">
        <v>2.5</v>
      </c>
      <c r="D30" s="2">
        <f>B30*10/100</f>
        <v>0.5</v>
      </c>
      <c r="E30" s="2">
        <f>C30*10/100</f>
        <v>0.25</v>
      </c>
      <c r="F30" s="1">
        <f t="shared" ref="F30:F39" si="9">10-E30-D30</f>
        <v>9.25</v>
      </c>
      <c r="G30" s="1">
        <v>1069.0999999999999</v>
      </c>
      <c r="H30" s="2">
        <v>1081.8</v>
      </c>
      <c r="K30" s="2">
        <v>4</v>
      </c>
      <c r="L30" s="2">
        <v>2</v>
      </c>
      <c r="M30" s="2">
        <f>K30*10/100</f>
        <v>0.4</v>
      </c>
      <c r="N30" s="2">
        <f>L30*10/50</f>
        <v>0.4</v>
      </c>
      <c r="O30" s="1">
        <f t="shared" ref="O30:O39" si="10">10-N30-M30</f>
        <v>9.1999999999999993</v>
      </c>
      <c r="P30" s="2">
        <v>1416.5</v>
      </c>
      <c r="S30">
        <v>6</v>
      </c>
      <c r="T30">
        <v>2</v>
      </c>
      <c r="U30" s="2">
        <f>S30*10/100</f>
        <v>0.6</v>
      </c>
      <c r="V30" s="2">
        <f>T30*10/50</f>
        <v>0.4</v>
      </c>
      <c r="W30" s="1">
        <f t="shared" ref="W30:W39" si="11">10-V30-U30</f>
        <v>9</v>
      </c>
      <c r="X30">
        <v>1270</v>
      </c>
    </row>
    <row r="31" spans="2:24" x14ac:dyDescent="0.35">
      <c r="B31" s="2">
        <v>10</v>
      </c>
      <c r="C31" s="2">
        <v>5</v>
      </c>
      <c r="D31" s="2">
        <f t="shared" ref="D31:D39" si="12">B31*10/100</f>
        <v>1</v>
      </c>
      <c r="E31" s="2">
        <f t="shared" ref="E31:E39" si="13">C31*10/100</f>
        <v>0.5</v>
      </c>
      <c r="F31" s="1">
        <f t="shared" si="9"/>
        <v>8.5</v>
      </c>
      <c r="G31" s="1">
        <v>2061.1999999999998</v>
      </c>
      <c r="H31" s="2">
        <v>2045.5</v>
      </c>
      <c r="K31" s="2">
        <v>8</v>
      </c>
      <c r="L31" s="2">
        <v>4</v>
      </c>
      <c r="M31" s="2">
        <f t="shared" ref="M31:M39" si="14">K31*10/100</f>
        <v>0.8</v>
      </c>
      <c r="N31" s="2">
        <f t="shared" ref="N31:N39" si="15">L31*10/50</f>
        <v>0.8</v>
      </c>
      <c r="O31" s="1">
        <f t="shared" si="10"/>
        <v>8.3999999999999986</v>
      </c>
      <c r="P31" s="2">
        <v>2753.8</v>
      </c>
      <c r="S31">
        <v>12</v>
      </c>
      <c r="T31">
        <v>4</v>
      </c>
      <c r="U31" s="2">
        <f t="shared" ref="U31:U39" si="16">S31*10/100</f>
        <v>1.2</v>
      </c>
      <c r="V31" s="2">
        <f t="shared" ref="V31:V39" si="17">T31*10/50</f>
        <v>0.8</v>
      </c>
      <c r="W31" s="1">
        <f t="shared" si="11"/>
        <v>7.9999999999999991</v>
      </c>
      <c r="X31">
        <v>2381.3000000000002</v>
      </c>
    </row>
    <row r="32" spans="2:24" x14ac:dyDescent="0.35">
      <c r="B32" s="2">
        <v>15</v>
      </c>
      <c r="C32" s="2">
        <v>7.5</v>
      </c>
      <c r="D32" s="2">
        <f t="shared" si="12"/>
        <v>1.5</v>
      </c>
      <c r="E32" s="2">
        <f t="shared" si="13"/>
        <v>0.75</v>
      </c>
      <c r="F32" s="1">
        <f t="shared" si="9"/>
        <v>7.75</v>
      </c>
      <c r="G32" s="1">
        <v>2995.2</v>
      </c>
      <c r="H32" s="2">
        <v>2980.2</v>
      </c>
      <c r="K32" s="2">
        <v>12</v>
      </c>
      <c r="L32" s="2">
        <v>6</v>
      </c>
      <c r="M32" s="2">
        <f t="shared" si="14"/>
        <v>1.2</v>
      </c>
      <c r="N32" s="2">
        <f t="shared" si="15"/>
        <v>1.2</v>
      </c>
      <c r="O32" s="1">
        <f t="shared" si="10"/>
        <v>7.6000000000000005</v>
      </c>
      <c r="P32" s="2">
        <v>3965</v>
      </c>
      <c r="S32">
        <v>18</v>
      </c>
      <c r="T32">
        <v>6</v>
      </c>
      <c r="U32" s="2">
        <f t="shared" si="16"/>
        <v>1.8</v>
      </c>
      <c r="V32" s="2">
        <f t="shared" si="17"/>
        <v>1.2</v>
      </c>
      <c r="W32" s="1">
        <f t="shared" si="11"/>
        <v>7.0000000000000009</v>
      </c>
      <c r="X32">
        <v>3461.6</v>
      </c>
    </row>
    <row r="33" spans="2:24" x14ac:dyDescent="0.35">
      <c r="B33" s="2">
        <v>20</v>
      </c>
      <c r="C33" s="2">
        <v>10</v>
      </c>
      <c r="D33" s="2">
        <f t="shared" si="12"/>
        <v>2</v>
      </c>
      <c r="E33" s="2">
        <f t="shared" si="13"/>
        <v>1</v>
      </c>
      <c r="F33" s="1">
        <f t="shared" si="9"/>
        <v>7</v>
      </c>
      <c r="G33" s="1">
        <v>3902.9</v>
      </c>
      <c r="H33" s="2">
        <v>3878.2</v>
      </c>
      <c r="K33" s="2">
        <v>16</v>
      </c>
      <c r="L33" s="2">
        <v>8</v>
      </c>
      <c r="M33" s="2">
        <f t="shared" si="14"/>
        <v>1.6</v>
      </c>
      <c r="N33" s="2">
        <f t="shared" si="15"/>
        <v>1.6</v>
      </c>
      <c r="O33" s="1">
        <f t="shared" si="10"/>
        <v>6.8000000000000007</v>
      </c>
      <c r="P33" s="2">
        <v>5074.1000000000004</v>
      </c>
      <c r="S33">
        <v>24</v>
      </c>
      <c r="T33">
        <v>8</v>
      </c>
      <c r="U33" s="2">
        <f t="shared" si="16"/>
        <v>2.4</v>
      </c>
      <c r="V33" s="2">
        <f t="shared" si="17"/>
        <v>1.6</v>
      </c>
      <c r="W33" s="1">
        <f t="shared" si="11"/>
        <v>6</v>
      </c>
      <c r="X33">
        <v>4507.2</v>
      </c>
    </row>
    <row r="34" spans="2:24" x14ac:dyDescent="0.35">
      <c r="B34" s="2">
        <v>25</v>
      </c>
      <c r="C34" s="2">
        <v>12.5</v>
      </c>
      <c r="D34" s="2">
        <f t="shared" si="12"/>
        <v>2.5</v>
      </c>
      <c r="E34" s="2">
        <f t="shared" si="13"/>
        <v>1.25</v>
      </c>
      <c r="F34" s="1">
        <f t="shared" si="9"/>
        <v>6.25</v>
      </c>
      <c r="G34" s="1">
        <v>4787.8</v>
      </c>
      <c r="H34" s="2">
        <v>4770.2</v>
      </c>
      <c r="K34" s="2">
        <v>20</v>
      </c>
      <c r="L34" s="2">
        <v>10</v>
      </c>
      <c r="M34" s="2">
        <f t="shared" si="14"/>
        <v>2</v>
      </c>
      <c r="N34" s="2">
        <f t="shared" si="15"/>
        <v>2</v>
      </c>
      <c r="O34" s="1">
        <f t="shared" si="10"/>
        <v>6</v>
      </c>
      <c r="P34" s="2">
        <v>6174.8</v>
      </c>
      <c r="S34">
        <v>30</v>
      </c>
      <c r="T34">
        <v>10</v>
      </c>
      <c r="U34" s="2">
        <f t="shared" si="16"/>
        <v>3</v>
      </c>
      <c r="V34" s="2">
        <f t="shared" si="17"/>
        <v>2</v>
      </c>
      <c r="W34" s="1">
        <f t="shared" si="11"/>
        <v>5</v>
      </c>
      <c r="X34">
        <v>5528.6</v>
      </c>
    </row>
    <row r="35" spans="2:24" x14ac:dyDescent="0.35">
      <c r="B35" s="2">
        <v>30</v>
      </c>
      <c r="C35" s="2">
        <v>15</v>
      </c>
      <c r="D35" s="2">
        <f t="shared" si="12"/>
        <v>3</v>
      </c>
      <c r="E35" s="2">
        <f t="shared" si="13"/>
        <v>1.5</v>
      </c>
      <c r="F35" s="1">
        <f t="shared" si="9"/>
        <v>5.5</v>
      </c>
      <c r="G35" s="1">
        <v>5671.5</v>
      </c>
      <c r="H35" s="2">
        <v>5612.6</v>
      </c>
      <c r="K35" s="2">
        <v>24</v>
      </c>
      <c r="L35" s="2">
        <v>12</v>
      </c>
      <c r="M35" s="2">
        <f t="shared" si="14"/>
        <v>2.4</v>
      </c>
      <c r="N35" s="2">
        <f t="shared" si="15"/>
        <v>2.4</v>
      </c>
      <c r="O35" s="1">
        <f t="shared" si="10"/>
        <v>5.1999999999999993</v>
      </c>
      <c r="P35" s="2">
        <v>7379.2</v>
      </c>
      <c r="S35">
        <v>36</v>
      </c>
      <c r="T35">
        <v>12</v>
      </c>
      <c r="U35" s="2">
        <f t="shared" si="16"/>
        <v>3.6</v>
      </c>
      <c r="V35" s="2">
        <f t="shared" si="17"/>
        <v>2.4</v>
      </c>
      <c r="W35" s="1">
        <f t="shared" si="11"/>
        <v>3.9999999999999996</v>
      </c>
      <c r="X35">
        <v>6562</v>
      </c>
    </row>
    <row r="36" spans="2:24" x14ac:dyDescent="0.35">
      <c r="B36" s="2">
        <v>35</v>
      </c>
      <c r="C36" s="2">
        <v>17.5</v>
      </c>
      <c r="D36" s="2">
        <f t="shared" si="12"/>
        <v>3.5</v>
      </c>
      <c r="E36" s="2">
        <f t="shared" si="13"/>
        <v>1.75</v>
      </c>
      <c r="F36" s="1">
        <f t="shared" si="9"/>
        <v>4.75</v>
      </c>
      <c r="G36" s="2">
        <v>6536.8</v>
      </c>
      <c r="H36" s="2">
        <v>6538.2</v>
      </c>
      <c r="K36" s="2">
        <v>28</v>
      </c>
      <c r="L36" s="2">
        <v>14</v>
      </c>
      <c r="M36" s="2">
        <f t="shared" si="14"/>
        <v>2.8</v>
      </c>
      <c r="N36" s="2">
        <f t="shared" si="15"/>
        <v>2.8</v>
      </c>
      <c r="O36" s="1">
        <f t="shared" si="10"/>
        <v>4.4000000000000004</v>
      </c>
      <c r="P36" s="2">
        <v>8461.4</v>
      </c>
      <c r="S36">
        <v>42</v>
      </c>
      <c r="T36">
        <v>14</v>
      </c>
      <c r="U36" s="2">
        <f t="shared" si="16"/>
        <v>4.2</v>
      </c>
      <c r="V36" s="2">
        <f t="shared" si="17"/>
        <v>2.8</v>
      </c>
      <c r="W36" s="1">
        <f t="shared" si="11"/>
        <v>3</v>
      </c>
      <c r="X36">
        <v>7525.2</v>
      </c>
    </row>
    <row r="37" spans="2:24" x14ac:dyDescent="0.35">
      <c r="B37" s="2">
        <v>40</v>
      </c>
      <c r="C37" s="2">
        <v>20</v>
      </c>
      <c r="D37" s="2">
        <f t="shared" si="12"/>
        <v>4</v>
      </c>
      <c r="E37" s="2">
        <f t="shared" si="13"/>
        <v>2</v>
      </c>
      <c r="F37" s="1">
        <f t="shared" si="9"/>
        <v>4</v>
      </c>
      <c r="G37" s="2">
        <v>7394.8</v>
      </c>
      <c r="H37" s="2">
        <v>7355.3</v>
      </c>
      <c r="K37" s="2">
        <v>32</v>
      </c>
      <c r="L37" s="2">
        <v>16</v>
      </c>
      <c r="M37" s="2">
        <f t="shared" si="14"/>
        <v>3.2</v>
      </c>
      <c r="N37" s="2">
        <f t="shared" si="15"/>
        <v>3.2</v>
      </c>
      <c r="O37" s="1">
        <f t="shared" si="10"/>
        <v>3.5999999999999996</v>
      </c>
      <c r="P37" s="2">
        <v>9572.7999999999993</v>
      </c>
      <c r="S37">
        <v>48</v>
      </c>
      <c r="T37">
        <v>16</v>
      </c>
      <c r="U37" s="2">
        <f t="shared" si="16"/>
        <v>4.8</v>
      </c>
      <c r="V37" s="2">
        <f t="shared" si="17"/>
        <v>3.2</v>
      </c>
      <c r="W37" s="1">
        <f t="shared" si="11"/>
        <v>2</v>
      </c>
      <c r="X37">
        <v>8541.2000000000007</v>
      </c>
    </row>
    <row r="38" spans="2:24" x14ac:dyDescent="0.35">
      <c r="B38" s="2">
        <v>45</v>
      </c>
      <c r="C38" s="2">
        <v>22.5</v>
      </c>
      <c r="D38" s="2">
        <f t="shared" si="12"/>
        <v>4.5</v>
      </c>
      <c r="E38" s="2">
        <f t="shared" si="13"/>
        <v>2.25</v>
      </c>
      <c r="F38" s="1">
        <f t="shared" si="9"/>
        <v>3.25</v>
      </c>
      <c r="G38" s="2">
        <v>8250.6</v>
      </c>
      <c r="H38" s="2">
        <v>8176.2</v>
      </c>
      <c r="K38" s="2">
        <v>36</v>
      </c>
      <c r="L38" s="2">
        <v>18</v>
      </c>
      <c r="M38" s="2">
        <f t="shared" si="14"/>
        <v>3.6</v>
      </c>
      <c r="N38" s="2">
        <f t="shared" si="15"/>
        <v>3.6</v>
      </c>
      <c r="O38" s="1">
        <f t="shared" si="10"/>
        <v>2.8000000000000003</v>
      </c>
      <c r="P38" s="2">
        <v>10674</v>
      </c>
      <c r="S38">
        <v>54</v>
      </c>
      <c r="T38">
        <v>18</v>
      </c>
      <c r="U38" s="2">
        <f t="shared" si="16"/>
        <v>5.4</v>
      </c>
      <c r="V38" s="2">
        <f t="shared" si="17"/>
        <v>3.6</v>
      </c>
      <c r="W38" s="1">
        <f t="shared" si="11"/>
        <v>1</v>
      </c>
      <c r="X38">
        <v>9503.7999999999993</v>
      </c>
    </row>
    <row r="39" spans="2:24" x14ac:dyDescent="0.35">
      <c r="B39" s="2">
        <v>50</v>
      </c>
      <c r="C39" s="2">
        <v>25</v>
      </c>
      <c r="D39" s="2">
        <f t="shared" si="12"/>
        <v>5</v>
      </c>
      <c r="E39" s="2">
        <f t="shared" si="13"/>
        <v>2.5</v>
      </c>
      <c r="F39" s="1">
        <f t="shared" si="9"/>
        <v>2.5</v>
      </c>
      <c r="G39" s="2">
        <v>9074.5</v>
      </c>
      <c r="H39" s="2">
        <v>9050.5</v>
      </c>
      <c r="K39" s="2">
        <v>40</v>
      </c>
      <c r="L39" s="2">
        <v>20</v>
      </c>
      <c r="M39" s="2">
        <f t="shared" si="14"/>
        <v>4</v>
      </c>
      <c r="N39" s="2">
        <f t="shared" si="15"/>
        <v>4</v>
      </c>
      <c r="O39" s="1">
        <f t="shared" si="10"/>
        <v>2</v>
      </c>
      <c r="P39" s="2">
        <v>11536</v>
      </c>
      <c r="S39">
        <v>60</v>
      </c>
      <c r="T39">
        <v>20</v>
      </c>
      <c r="U39" s="2">
        <f t="shared" si="16"/>
        <v>6</v>
      </c>
      <c r="V39" s="2">
        <f t="shared" si="17"/>
        <v>4</v>
      </c>
      <c r="W39" s="1">
        <f t="shared" si="11"/>
        <v>0</v>
      </c>
      <c r="X39">
        <v>10490</v>
      </c>
    </row>
    <row r="42" spans="2:24" x14ac:dyDescent="0.35">
      <c r="B42" s="2" t="s">
        <v>0</v>
      </c>
      <c r="C42" s="2" t="s">
        <v>6</v>
      </c>
      <c r="G42" s="2" t="s">
        <v>14</v>
      </c>
      <c r="H42" s="2" t="s">
        <v>15</v>
      </c>
      <c r="K42" s="2" t="s">
        <v>6</v>
      </c>
      <c r="L42" s="2" t="s">
        <v>16</v>
      </c>
      <c r="P42" s="2" t="s">
        <v>14</v>
      </c>
      <c r="S42" s="2" t="s">
        <v>0</v>
      </c>
      <c r="T42" s="2" t="s">
        <v>16</v>
      </c>
      <c r="U42" s="2"/>
      <c r="V42" s="2"/>
      <c r="W42" s="2"/>
      <c r="X42" s="2" t="s">
        <v>14</v>
      </c>
    </row>
    <row r="43" spans="2:24" ht="29" x14ac:dyDescent="0.35">
      <c r="B43" s="1" t="s">
        <v>3</v>
      </c>
      <c r="C43" s="1" t="s">
        <v>3</v>
      </c>
      <c r="D43" s="1" t="s">
        <v>9</v>
      </c>
      <c r="E43" s="1" t="s">
        <v>10</v>
      </c>
      <c r="F43" s="1" t="s">
        <v>11</v>
      </c>
      <c r="G43" s="1" t="s">
        <v>4</v>
      </c>
      <c r="H43" s="1" t="s">
        <v>4</v>
      </c>
      <c r="K43" s="1" t="s">
        <v>3</v>
      </c>
      <c r="L43" s="1" t="s">
        <v>3</v>
      </c>
      <c r="M43" s="1" t="s">
        <v>10</v>
      </c>
      <c r="N43" s="1" t="s">
        <v>22</v>
      </c>
      <c r="O43" s="1" t="s">
        <v>11</v>
      </c>
      <c r="P43" s="1" t="s">
        <v>4</v>
      </c>
      <c r="S43" s="1" t="s">
        <v>3</v>
      </c>
      <c r="T43" s="1" t="s">
        <v>3</v>
      </c>
      <c r="U43" s="1" t="s">
        <v>9</v>
      </c>
      <c r="V43" s="1" t="s">
        <v>22</v>
      </c>
      <c r="W43" s="1" t="s">
        <v>11</v>
      </c>
      <c r="X43" s="1" t="s">
        <v>4</v>
      </c>
    </row>
    <row r="44" spans="2:24" x14ac:dyDescent="0.35">
      <c r="B44" s="2">
        <v>2.5</v>
      </c>
      <c r="C44" s="2">
        <v>5</v>
      </c>
      <c r="D44" s="2">
        <f>B44*10/100</f>
        <v>0.25</v>
      </c>
      <c r="E44" s="2">
        <f>C44*10/100</f>
        <v>0.5</v>
      </c>
      <c r="F44" s="1">
        <f t="shared" ref="F44:F53" si="18">10-E44-D44</f>
        <v>9.25</v>
      </c>
      <c r="G44" s="2">
        <v>1346.2</v>
      </c>
      <c r="H44" s="2">
        <v>1341.1</v>
      </c>
      <c r="K44" s="2">
        <v>1</v>
      </c>
      <c r="L44" s="2">
        <v>2</v>
      </c>
      <c r="M44" s="2">
        <f>K44*10/100</f>
        <v>0.1</v>
      </c>
      <c r="N44" s="2">
        <f>L44*10/50</f>
        <v>0.4</v>
      </c>
      <c r="O44" s="1">
        <f t="shared" ref="O44:O53" si="19">10-N44-M44</f>
        <v>9.5</v>
      </c>
      <c r="P44" s="2">
        <v>856.81</v>
      </c>
      <c r="S44">
        <v>1</v>
      </c>
      <c r="T44">
        <v>2</v>
      </c>
      <c r="U44" s="2">
        <f>S44*10/100</f>
        <v>0.1</v>
      </c>
      <c r="V44" s="2">
        <f>T44*10/50</f>
        <v>0.4</v>
      </c>
      <c r="W44" s="1">
        <f t="shared" ref="W44:W53" si="20">10-V44-U44</f>
        <v>9.5</v>
      </c>
      <c r="X44">
        <v>750.12</v>
      </c>
    </row>
    <row r="45" spans="2:24" x14ac:dyDescent="0.35">
      <c r="B45" s="2">
        <v>5</v>
      </c>
      <c r="C45" s="2">
        <v>10</v>
      </c>
      <c r="D45" s="2">
        <f t="shared" ref="D45:D53" si="21">B45*10/100</f>
        <v>0.5</v>
      </c>
      <c r="E45" s="2">
        <f t="shared" ref="E45:E53" si="22">C45*10/100</f>
        <v>1</v>
      </c>
      <c r="F45" s="1">
        <f t="shared" si="18"/>
        <v>8.5</v>
      </c>
      <c r="G45" s="2">
        <v>2546.1</v>
      </c>
      <c r="H45" s="2">
        <v>2532.1999999999998</v>
      </c>
      <c r="K45" s="2">
        <v>2</v>
      </c>
      <c r="L45" s="2">
        <v>4</v>
      </c>
      <c r="M45" s="2">
        <f t="shared" ref="M45:M53" si="23">K45*10/100</f>
        <v>0.2</v>
      </c>
      <c r="N45" s="2">
        <f t="shared" ref="N45:N53" si="24">L45*10/50</f>
        <v>0.8</v>
      </c>
      <c r="O45" s="1">
        <f t="shared" si="19"/>
        <v>9</v>
      </c>
      <c r="P45" s="2">
        <v>1650.6</v>
      </c>
      <c r="S45">
        <v>2</v>
      </c>
      <c r="T45">
        <v>4</v>
      </c>
      <c r="U45" s="2">
        <f t="shared" ref="U45:U53" si="25">S45*10/100</f>
        <v>0.2</v>
      </c>
      <c r="V45" s="2">
        <f t="shared" ref="V45:V53" si="26">T45*10/50</f>
        <v>0.8</v>
      </c>
      <c r="W45" s="1">
        <f t="shared" si="20"/>
        <v>9</v>
      </c>
      <c r="X45">
        <v>1426.4</v>
      </c>
    </row>
    <row r="46" spans="2:24" x14ac:dyDescent="0.35">
      <c r="B46" s="2">
        <v>7.5</v>
      </c>
      <c r="C46" s="2">
        <v>15</v>
      </c>
      <c r="D46" s="2">
        <f t="shared" si="21"/>
        <v>0.75</v>
      </c>
      <c r="E46" s="2">
        <f t="shared" si="22"/>
        <v>1.5</v>
      </c>
      <c r="F46" s="1">
        <f t="shared" si="18"/>
        <v>7.75</v>
      </c>
      <c r="G46" s="2">
        <v>3681.4</v>
      </c>
      <c r="H46" s="2">
        <v>3641.1</v>
      </c>
      <c r="K46" s="2">
        <v>3</v>
      </c>
      <c r="L46" s="2">
        <v>6</v>
      </c>
      <c r="M46" s="2">
        <f t="shared" si="23"/>
        <v>0.3</v>
      </c>
      <c r="N46" s="2">
        <f t="shared" si="24"/>
        <v>1.2</v>
      </c>
      <c r="O46" s="1">
        <f t="shared" si="19"/>
        <v>8.5</v>
      </c>
      <c r="P46" s="2">
        <v>2375.1999999999998</v>
      </c>
      <c r="S46">
        <v>3</v>
      </c>
      <c r="T46">
        <v>6</v>
      </c>
      <c r="U46" s="2">
        <f t="shared" si="25"/>
        <v>0.3</v>
      </c>
      <c r="V46" s="2">
        <f t="shared" si="26"/>
        <v>1.2</v>
      </c>
      <c r="W46" s="1">
        <f t="shared" si="20"/>
        <v>8.5</v>
      </c>
      <c r="X46">
        <v>2094.9</v>
      </c>
    </row>
    <row r="47" spans="2:24" x14ac:dyDescent="0.35">
      <c r="B47" s="2">
        <v>10</v>
      </c>
      <c r="C47" s="2">
        <v>20</v>
      </c>
      <c r="D47" s="2">
        <f t="shared" si="21"/>
        <v>1</v>
      </c>
      <c r="E47" s="2">
        <f t="shared" si="22"/>
        <v>2</v>
      </c>
      <c r="F47" s="1">
        <f t="shared" si="18"/>
        <v>7</v>
      </c>
      <c r="G47" s="2">
        <v>4769.8</v>
      </c>
      <c r="H47" s="2">
        <v>4701.6000000000004</v>
      </c>
      <c r="K47" s="2">
        <v>4</v>
      </c>
      <c r="L47" s="2">
        <v>8</v>
      </c>
      <c r="M47" s="2">
        <f t="shared" si="23"/>
        <v>0.4</v>
      </c>
      <c r="N47" s="2">
        <f t="shared" si="24"/>
        <v>1.6</v>
      </c>
      <c r="O47" s="1">
        <f t="shared" si="19"/>
        <v>8</v>
      </c>
      <c r="P47" s="2">
        <v>3060</v>
      </c>
      <c r="S47">
        <v>4</v>
      </c>
      <c r="T47">
        <v>8</v>
      </c>
      <c r="U47" s="2">
        <f t="shared" si="25"/>
        <v>0.4</v>
      </c>
      <c r="V47" s="2">
        <f t="shared" si="26"/>
        <v>1.6</v>
      </c>
      <c r="W47" s="1">
        <f t="shared" si="20"/>
        <v>8</v>
      </c>
      <c r="X47">
        <v>2719.3</v>
      </c>
    </row>
    <row r="48" spans="2:24" x14ac:dyDescent="0.35">
      <c r="B48" s="2">
        <v>12.5</v>
      </c>
      <c r="C48" s="2">
        <v>25</v>
      </c>
      <c r="D48" s="2">
        <f t="shared" si="21"/>
        <v>1.25</v>
      </c>
      <c r="E48" s="2">
        <f t="shared" si="22"/>
        <v>2.5</v>
      </c>
      <c r="F48" s="1">
        <f t="shared" si="18"/>
        <v>6.25</v>
      </c>
      <c r="G48" s="2">
        <v>5831.7</v>
      </c>
      <c r="H48" s="2">
        <v>5742.1</v>
      </c>
      <c r="K48" s="2">
        <v>5</v>
      </c>
      <c r="L48" s="2">
        <v>10</v>
      </c>
      <c r="M48" s="2">
        <f t="shared" si="23"/>
        <v>0.5</v>
      </c>
      <c r="N48" s="2">
        <f t="shared" si="24"/>
        <v>2</v>
      </c>
      <c r="O48" s="1">
        <f t="shared" si="19"/>
        <v>7.5</v>
      </c>
      <c r="P48" s="2">
        <v>3788</v>
      </c>
      <c r="S48">
        <v>5</v>
      </c>
      <c r="T48">
        <v>10</v>
      </c>
      <c r="U48" s="2">
        <f t="shared" si="25"/>
        <v>0.5</v>
      </c>
      <c r="V48" s="2">
        <f t="shared" si="26"/>
        <v>2</v>
      </c>
      <c r="W48" s="1">
        <f t="shared" si="20"/>
        <v>7.5</v>
      </c>
      <c r="X48">
        <v>3331.4</v>
      </c>
    </row>
    <row r="49" spans="2:24" x14ac:dyDescent="0.35">
      <c r="B49" s="2">
        <v>15</v>
      </c>
      <c r="C49" s="2">
        <v>30</v>
      </c>
      <c r="D49" s="2">
        <f t="shared" si="21"/>
        <v>1.5</v>
      </c>
      <c r="E49" s="2">
        <f t="shared" si="22"/>
        <v>3</v>
      </c>
      <c r="F49" s="1">
        <f t="shared" si="18"/>
        <v>5.5</v>
      </c>
      <c r="G49" s="2">
        <v>6918.5</v>
      </c>
      <c r="H49" s="2">
        <v>6859.2</v>
      </c>
      <c r="K49" s="2">
        <v>6</v>
      </c>
      <c r="L49" s="2">
        <v>12</v>
      </c>
      <c r="M49" s="2">
        <f t="shared" si="23"/>
        <v>0.6</v>
      </c>
      <c r="N49" s="2">
        <f t="shared" si="24"/>
        <v>2.4</v>
      </c>
      <c r="O49" s="1">
        <f t="shared" si="19"/>
        <v>7</v>
      </c>
      <c r="P49" s="2">
        <v>4433.2</v>
      </c>
      <c r="S49">
        <v>6</v>
      </c>
      <c r="T49">
        <v>12</v>
      </c>
      <c r="U49" s="2">
        <f t="shared" si="25"/>
        <v>0.6</v>
      </c>
      <c r="V49" s="2">
        <f t="shared" si="26"/>
        <v>2.4</v>
      </c>
      <c r="W49" s="1">
        <f t="shared" si="20"/>
        <v>7</v>
      </c>
      <c r="X49">
        <v>3921.5</v>
      </c>
    </row>
    <row r="50" spans="2:24" x14ac:dyDescent="0.35">
      <c r="B50" s="2">
        <v>17.5</v>
      </c>
      <c r="C50" s="2">
        <v>35</v>
      </c>
      <c r="D50" s="2">
        <f t="shared" si="21"/>
        <v>1.75</v>
      </c>
      <c r="E50" s="2">
        <f t="shared" si="22"/>
        <v>3.5</v>
      </c>
      <c r="F50" s="1">
        <f t="shared" si="18"/>
        <v>4.75</v>
      </c>
      <c r="G50" s="2">
        <v>7944.2</v>
      </c>
      <c r="H50" s="2">
        <v>7847</v>
      </c>
      <c r="K50" s="2">
        <v>7</v>
      </c>
      <c r="L50" s="2">
        <v>14</v>
      </c>
      <c r="M50" s="2">
        <f t="shared" si="23"/>
        <v>0.7</v>
      </c>
      <c r="N50" s="2">
        <f t="shared" si="24"/>
        <v>2.8</v>
      </c>
      <c r="O50" s="1">
        <f t="shared" si="19"/>
        <v>6.5</v>
      </c>
      <c r="P50" s="2">
        <v>5096.7</v>
      </c>
      <c r="S50">
        <v>7</v>
      </c>
      <c r="T50">
        <v>14</v>
      </c>
      <c r="U50" s="2">
        <f t="shared" si="25"/>
        <v>0.7</v>
      </c>
      <c r="V50" s="2">
        <f t="shared" si="26"/>
        <v>2.8</v>
      </c>
      <c r="W50" s="1">
        <f t="shared" si="20"/>
        <v>6.5</v>
      </c>
      <c r="X50">
        <v>4492.5</v>
      </c>
    </row>
    <row r="51" spans="2:24" x14ac:dyDescent="0.35">
      <c r="B51" s="2">
        <v>20</v>
      </c>
      <c r="C51" s="2">
        <v>40</v>
      </c>
      <c r="D51" s="2">
        <f t="shared" si="21"/>
        <v>2</v>
      </c>
      <c r="E51" s="2">
        <f t="shared" si="22"/>
        <v>4</v>
      </c>
      <c r="F51" s="1">
        <f t="shared" si="18"/>
        <v>4</v>
      </c>
      <c r="G51" s="2">
        <v>8972.7000000000007</v>
      </c>
      <c r="H51" s="2">
        <v>8870.2999999999993</v>
      </c>
      <c r="K51" s="2">
        <v>8</v>
      </c>
      <c r="L51" s="2">
        <v>16</v>
      </c>
      <c r="M51" s="2">
        <f t="shared" si="23"/>
        <v>0.8</v>
      </c>
      <c r="N51" s="2">
        <f t="shared" si="24"/>
        <v>3.2</v>
      </c>
      <c r="O51" s="1">
        <f t="shared" si="19"/>
        <v>6</v>
      </c>
      <c r="P51" s="2">
        <v>5753.7</v>
      </c>
      <c r="S51">
        <v>8</v>
      </c>
      <c r="T51">
        <v>16</v>
      </c>
      <c r="U51" s="2">
        <f t="shared" si="25"/>
        <v>0.8</v>
      </c>
      <c r="V51" s="2">
        <f t="shared" si="26"/>
        <v>3.2</v>
      </c>
      <c r="W51" s="1">
        <f t="shared" si="20"/>
        <v>6</v>
      </c>
      <c r="X51">
        <v>5102.8</v>
      </c>
    </row>
    <row r="52" spans="2:24" x14ac:dyDescent="0.35">
      <c r="B52" s="2">
        <v>22.5</v>
      </c>
      <c r="C52" s="2">
        <v>45</v>
      </c>
      <c r="D52" s="2">
        <f t="shared" si="21"/>
        <v>2.25</v>
      </c>
      <c r="E52" s="2">
        <f t="shared" si="22"/>
        <v>4.5</v>
      </c>
      <c r="F52" s="1">
        <f t="shared" si="18"/>
        <v>3.25</v>
      </c>
      <c r="G52" s="2">
        <v>9982</v>
      </c>
      <c r="H52" s="2">
        <v>9826.1</v>
      </c>
      <c r="K52" s="2">
        <v>9</v>
      </c>
      <c r="L52" s="2">
        <v>18</v>
      </c>
      <c r="M52" s="2">
        <f t="shared" si="23"/>
        <v>0.9</v>
      </c>
      <c r="N52" s="2">
        <f t="shared" si="24"/>
        <v>3.6</v>
      </c>
      <c r="O52" s="1">
        <f t="shared" si="19"/>
        <v>5.5</v>
      </c>
      <c r="P52" s="2">
        <v>6396.3</v>
      </c>
      <c r="S52">
        <v>9</v>
      </c>
      <c r="T52">
        <v>18</v>
      </c>
      <c r="U52" s="2">
        <f t="shared" si="25"/>
        <v>0.9</v>
      </c>
      <c r="V52" s="2">
        <f t="shared" si="26"/>
        <v>3.6</v>
      </c>
      <c r="W52" s="1">
        <f t="shared" si="20"/>
        <v>5.5</v>
      </c>
      <c r="X52">
        <v>5643.3</v>
      </c>
    </row>
    <row r="53" spans="2:24" x14ac:dyDescent="0.35">
      <c r="B53" s="2">
        <v>25</v>
      </c>
      <c r="C53" s="2">
        <v>50</v>
      </c>
      <c r="D53" s="2">
        <f t="shared" si="21"/>
        <v>2.5</v>
      </c>
      <c r="E53" s="2">
        <f t="shared" si="22"/>
        <v>5</v>
      </c>
      <c r="F53" s="1">
        <f t="shared" si="18"/>
        <v>2.5</v>
      </c>
      <c r="G53" s="2">
        <v>10970</v>
      </c>
      <c r="H53" s="2">
        <v>10852</v>
      </c>
      <c r="K53" s="2">
        <v>10</v>
      </c>
      <c r="L53" s="2">
        <v>20</v>
      </c>
      <c r="M53" s="2">
        <f t="shared" si="23"/>
        <v>1</v>
      </c>
      <c r="N53" s="2">
        <f t="shared" si="24"/>
        <v>4</v>
      </c>
      <c r="O53" s="1">
        <f t="shared" si="19"/>
        <v>5</v>
      </c>
      <c r="P53" s="2">
        <v>7043.1</v>
      </c>
      <c r="S53">
        <v>10</v>
      </c>
      <c r="T53">
        <v>20</v>
      </c>
      <c r="U53" s="2">
        <f t="shared" si="25"/>
        <v>1</v>
      </c>
      <c r="V53" s="2">
        <f t="shared" si="26"/>
        <v>4</v>
      </c>
      <c r="W53" s="1">
        <f t="shared" si="20"/>
        <v>5</v>
      </c>
      <c r="X53">
        <v>6209.3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Component</vt:lpstr>
      <vt:lpstr>Multi Component - Ternary 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Ouimet</dc:creator>
  <cp:lastModifiedBy>Jonathan Ouimet</cp:lastModifiedBy>
  <dcterms:created xsi:type="dcterms:W3CDTF">2024-04-30T13:39:56Z</dcterms:created>
  <dcterms:modified xsi:type="dcterms:W3CDTF">2024-06-12T14:05:13Z</dcterms:modified>
</cp:coreProperties>
</file>