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F:\Research\PhD Dissertation Research\5-Enhanced Geothermal System\Journal\"/>
    </mc:Choice>
  </mc:AlternateContent>
  <xr:revisionPtr revIDLastSave="0" documentId="13_ncr:1_{C417903E-03A2-440F-9BC3-4C0592CE1C3E}" xr6:coauthVersionLast="46" xr6:coauthVersionMax="46" xr10:uidLastSave="{00000000-0000-0000-0000-000000000000}"/>
  <workbookProtection workbookAlgorithmName="SHA-512" workbookHashValue="8xFjGMXCnO1Y9r0BR/4SEWFqKHgJbnU8mEzYr3iQMpZYiYA+1+c4ul9x7rpjsbw/9BxOZhqHPe4/7kZ+115cCg==" workbookSaltValue="u9fBn1aZtUKwdpPVCocGLA==" workbookSpinCount="100000" lockStructure="1"/>
  <bookViews>
    <workbookView xWindow="13550" yWindow="-110" windowWidth="19420" windowHeight="10420" activeTab="1" xr2:uid="{00000000-000D-0000-FFFF-FFFF00000000}"/>
  </bookViews>
  <sheets>
    <sheet name="UCS" sheetId="2" r:id="rId1"/>
    <sheet name="Ultrasonic Velocities" sheetId="3" r:id="rId2"/>
    <sheet name="Ks" sheetId="4" r:id="rId3"/>
    <sheet name="Core Characterization" sheetId="6" r:id="rId4"/>
  </sheets>
  <definedNames>
    <definedName name="_xlnm.Print_Area" localSheetId="3">'Core Characterization'!$A$1:$K$483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7" i="6"/>
  <c r="G18" i="6"/>
  <c r="G19" i="6"/>
  <c r="G20" i="6"/>
  <c r="H3" i="6"/>
  <c r="H4" i="6"/>
  <c r="H5" i="6"/>
  <c r="H7" i="6"/>
  <c r="H9" i="6"/>
  <c r="H10" i="6"/>
  <c r="H11" i="6"/>
  <c r="H14" i="6"/>
  <c r="H15" i="6"/>
  <c r="H17" i="6"/>
  <c r="H18" i="6"/>
  <c r="H20" i="6"/>
  <c r="H2" i="6"/>
  <c r="F47" i="6"/>
  <c r="C47" i="6"/>
  <c r="F46" i="6"/>
  <c r="C46" i="6"/>
  <c r="F45" i="6"/>
  <c r="C45" i="6"/>
  <c r="F44" i="6"/>
  <c r="C44" i="6"/>
  <c r="F43" i="6"/>
  <c r="C43" i="6"/>
  <c r="F42" i="6"/>
  <c r="C42" i="6"/>
  <c r="F37" i="6"/>
  <c r="C37" i="6"/>
  <c r="F36" i="6"/>
  <c r="C36" i="6"/>
  <c r="F35" i="6"/>
  <c r="C35" i="6"/>
  <c r="C34" i="6"/>
  <c r="F33" i="6"/>
  <c r="C33" i="6"/>
  <c r="F32" i="6"/>
  <c r="C32" i="6"/>
  <c r="F31" i="6"/>
  <c r="C31" i="6"/>
  <c r="F30" i="6"/>
  <c r="C30" i="6"/>
  <c r="F29" i="6"/>
  <c r="C29" i="6"/>
  <c r="F28" i="6"/>
  <c r="C28" i="6"/>
  <c r="F27" i="6"/>
  <c r="C27" i="6"/>
  <c r="F26" i="6"/>
  <c r="C26" i="6"/>
  <c r="F25" i="6"/>
  <c r="C25" i="6"/>
  <c r="I6" i="6"/>
  <c r="I8" i="6"/>
  <c r="I12" i="6"/>
  <c r="I13" i="6"/>
  <c r="I15" i="6"/>
  <c r="I19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G2" i="6"/>
  <c r="C2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2" i="2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2" i="4"/>
  <c r="S2" i="4" l="1"/>
  <c r="T2" i="4" s="1"/>
  <c r="S5" i="4"/>
  <c r="T5" i="4" s="1"/>
  <c r="R5" i="4"/>
  <c r="S4" i="4"/>
  <c r="T4" i="4" s="1"/>
  <c r="R4" i="4"/>
  <c r="S3" i="4"/>
  <c r="T3" i="4" s="1"/>
  <c r="R3" i="4"/>
  <c r="I2" i="4"/>
  <c r="I3" i="4" s="1"/>
  <c r="I1" i="4"/>
  <c r="R2" i="4"/>
  <c r="X3" i="4" l="1"/>
  <c r="X2" i="4"/>
  <c r="J3" i="3"/>
  <c r="J4" i="3"/>
  <c r="J2" i="3"/>
  <c r="J5" i="3"/>
  <c r="F4" i="2"/>
  <c r="H3" i="2" s="1"/>
  <c r="F3" i="2"/>
  <c r="F5" i="2"/>
  <c r="F2" i="2"/>
  <c r="H2" i="2" s="1"/>
  <c r="L2" i="3" l="1"/>
  <c r="L3" i="3"/>
</calcChain>
</file>

<file path=xl/sharedStrings.xml><?xml version="1.0" encoding="utf-8"?>
<sst xmlns="http://schemas.openxmlformats.org/spreadsheetml/2006/main" count="139" uniqueCount="60">
  <si>
    <t>Vp [m/s]</t>
  </si>
  <si>
    <t>Vs [m/s]</t>
  </si>
  <si>
    <t xml:space="preserve">Depth [ft] </t>
  </si>
  <si>
    <t>Poisson's ratio [-]</t>
  </si>
  <si>
    <t>UCS [MPa]</t>
  </si>
  <si>
    <t>Mechanical Zone A</t>
  </si>
  <si>
    <t>Mechanical Zone B</t>
  </si>
  <si>
    <t>Mechanical Zone C</t>
  </si>
  <si>
    <t>Mechanical Zone D</t>
  </si>
  <si>
    <t>Average</t>
  </si>
  <si>
    <t>Mechanical Zones A &amp; C</t>
  </si>
  <si>
    <t>Mechanical Zones B &amp; D</t>
  </si>
  <si>
    <t xml:space="preserve">Core Depth [ft] </t>
  </si>
  <si>
    <t>Mean (Average)</t>
  </si>
  <si>
    <t xml:space="preserve">d </t>
  </si>
  <si>
    <t>Standard Deviation</t>
  </si>
  <si>
    <t>Standard Error</t>
  </si>
  <si>
    <t>S/N</t>
  </si>
  <si>
    <t>Depth (ft.)</t>
  </si>
  <si>
    <t>Feature</t>
  </si>
  <si>
    <t>Fracture Inclination to Long axis of Core (Degrees)</t>
  </si>
  <si>
    <t>Comment</t>
  </si>
  <si>
    <t>Open Fracture</t>
  </si>
  <si>
    <r>
      <t>0</t>
    </r>
    <r>
      <rPr>
        <sz val="11"/>
        <color theme="1"/>
        <rFont val="Calibri"/>
        <family val="2"/>
      </rPr>
      <t>° (Parallel to the long axis of the core)</t>
    </r>
  </si>
  <si>
    <t xml:space="preserve">Max Open Fractures Width </t>
  </si>
  <si>
    <t>Anhydrite Vein</t>
  </si>
  <si>
    <r>
      <t>90</t>
    </r>
    <r>
      <rPr>
        <sz val="11"/>
        <color theme="1"/>
        <rFont val="Calibri"/>
        <family val="2"/>
      </rPr>
      <t>° (Perpendicular to the long axis of the core)</t>
    </r>
  </si>
  <si>
    <t>Anhydrite Nodule</t>
  </si>
  <si>
    <r>
      <t>85</t>
    </r>
    <r>
      <rPr>
        <sz val="11"/>
        <color theme="1"/>
        <rFont val="Calibri"/>
        <family val="2"/>
      </rPr>
      <t>° (Perpendicular to the long axis of the core)</t>
    </r>
  </si>
  <si>
    <t>-</t>
  </si>
  <si>
    <r>
      <t>85</t>
    </r>
    <r>
      <rPr>
        <sz val="11"/>
        <color theme="1"/>
        <rFont val="Calibri"/>
        <family val="2"/>
      </rPr>
      <t>° to the long axis of the core</t>
    </r>
  </si>
  <si>
    <t>(Top @0.335"; Middle @0.452"; Bottom @0.652")</t>
  </si>
  <si>
    <r>
      <t>58</t>
    </r>
    <r>
      <rPr>
        <sz val="11"/>
        <color theme="1"/>
        <rFont val="Calibri"/>
        <family val="2"/>
      </rPr>
      <t>° to the long axis of the core</t>
    </r>
  </si>
  <si>
    <r>
      <t>75</t>
    </r>
    <r>
      <rPr>
        <sz val="11"/>
        <color theme="1"/>
        <rFont val="Calibri"/>
        <family val="2"/>
      </rPr>
      <t>° to the long axis of the core</t>
    </r>
  </si>
  <si>
    <t>Max Vein Width              (Top @0.067"; Middle @0.130"; Bottom @0.245")</t>
  </si>
  <si>
    <r>
      <t>62</t>
    </r>
    <r>
      <rPr>
        <sz val="11"/>
        <color theme="1"/>
        <rFont val="Calibri"/>
        <family val="2"/>
      </rPr>
      <t>° @top and 90° @bottom</t>
    </r>
  </si>
  <si>
    <t>(Top @0.039"; Middle @0.069"; Bottom @0.257")</t>
  </si>
  <si>
    <t>Max Nodule Width</t>
  </si>
  <si>
    <t>Depth (m)</t>
  </si>
  <si>
    <t>Std Dev</t>
  </si>
  <si>
    <t>Std Error</t>
  </si>
  <si>
    <r>
      <t>Ks [Mpa</t>
    </r>
    <r>
      <rPr>
        <b/>
        <sz val="11"/>
        <color theme="1"/>
        <rFont val="Calibri"/>
        <family val="2"/>
      </rPr>
      <t>·</t>
    </r>
    <r>
      <rPr>
        <b/>
        <sz val="11"/>
        <color theme="1"/>
        <rFont val="Calibri"/>
        <family val="2"/>
        <scheme val="minor"/>
      </rPr>
      <t>√m]</t>
    </r>
  </si>
  <si>
    <t xml:space="preserve">Core Depth [m] </t>
  </si>
  <si>
    <t xml:space="preserve">F_T [N] </t>
  </si>
  <si>
    <t xml:space="preserve">Depth [m] </t>
  </si>
  <si>
    <t>Depth [ft] - w/o 3 Open Fractures for average estimation</t>
  </si>
  <si>
    <t>Poisson's ratio [-] - w/o 3 Open Fractures for average estimation</t>
  </si>
  <si>
    <t>Core Depth [ft]</t>
  </si>
  <si>
    <t xml:space="preserve">R=w/2 </t>
  </si>
  <si>
    <t>2.185 ± 0.04</t>
  </si>
  <si>
    <t>1.595 ± 0.06</t>
  </si>
  <si>
    <t>2.942 ± 0.03</t>
  </si>
  <si>
    <t>2.793 ± 0.06</t>
  </si>
  <si>
    <t>Core Depth [m]</t>
  </si>
  <si>
    <t>Nodule Width (m)</t>
  </si>
  <si>
    <t>Vein/Open Fracture/Nodule Width (m)</t>
  </si>
  <si>
    <t>Vein/Open Fracture Width (m)</t>
  </si>
  <si>
    <t>Vein/Open Fracture/Nodule Width (inches)</t>
  </si>
  <si>
    <t>Vein/Open Fracture Width (inches)</t>
  </si>
  <si>
    <t>Nodule Width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</si>
</sst>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BE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top"/>
    </xf>
    <xf numFmtId="0" fontId="16" fillId="33" borderId="0" xfId="0" applyFont="1" applyFill="1"/>
    <xf numFmtId="0" fontId="16" fillId="0" borderId="0" xfId="0" applyFont="1" applyFill="1"/>
    <xf numFmtId="0" fontId="16" fillId="34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16" fillId="34" borderId="0" xfId="0" applyFont="1" applyFill="1" applyAlignment="1">
      <alignment horizontal="left" vertical="top" wrapText="1"/>
    </xf>
    <xf numFmtId="0" fontId="16" fillId="34" borderId="0" xfId="0" applyFont="1" applyFill="1" applyBorder="1" applyAlignment="1">
      <alignment horizontal="left" vertical="top" wrapText="1"/>
    </xf>
    <xf numFmtId="0" fontId="18" fillId="3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6" fillId="33" borderId="0" xfId="0" applyFont="1" applyFill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16" fillId="3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6" fillId="33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Font="1"/>
    <xf numFmtId="2" fontId="0" fillId="0" borderId="0" xfId="0" applyNumberFormat="1" applyAlignment="1">
      <alignment horizontal="left"/>
    </xf>
    <xf numFmtId="0" fontId="16" fillId="34" borderId="10" xfId="0" applyFont="1" applyFill="1" applyBorder="1" applyAlignment="1">
      <alignment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19" fillId="0" borderId="0" xfId="0" applyFont="1"/>
    <xf numFmtId="0" fontId="0" fillId="35" borderId="10" xfId="0" applyFont="1" applyFill="1" applyBorder="1" applyAlignment="1">
      <alignment horizontal="center" vertical="center" wrapText="1"/>
    </xf>
    <xf numFmtId="0" fontId="0" fillId="36" borderId="10" xfId="0" applyFont="1" applyFill="1" applyBorder="1" applyAlignment="1">
      <alignment horizontal="center" vertical="center" wrapText="1"/>
    </xf>
    <xf numFmtId="0" fontId="0" fillId="37" borderId="1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19" fillId="0" borderId="0" xfId="0" applyFont="1" applyBorder="1"/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0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16" fillId="34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/>
    </xf>
    <xf numFmtId="164" fontId="21" fillId="0" borderId="11" xfId="0" applyNumberFormat="1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0" fillId="38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164" fontId="16" fillId="33" borderId="0" xfId="0" applyNumberFormat="1" applyFont="1" applyFill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 applyFill="1" applyAlignment="1">
      <alignment vertical="top" wrapText="1"/>
    </xf>
    <xf numFmtId="0" fontId="16" fillId="33" borderId="0" xfId="0" applyFont="1" applyFill="1" applyAlignment="1">
      <alignment vertical="top" wrapText="1"/>
    </xf>
    <xf numFmtId="0" fontId="16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39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6AA12"/>
      <color rgb="FF96BE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UCS!$C$1</c:f>
              <c:strCache>
                <c:ptCount val="1"/>
                <c:pt idx="0">
                  <c:v>UCS [MPa]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UCS!$B$2:$B$342</c:f>
              <c:numCache>
                <c:formatCode>0.000</c:formatCode>
                <c:ptCount val="341"/>
                <c:pt idx="0">
                  <c:v>1704.9795793965252</c:v>
                </c:pt>
                <c:pt idx="1">
                  <c:v>1704.9817128924108</c:v>
                </c:pt>
                <c:pt idx="2">
                  <c:v>1704.9838463882961</c:v>
                </c:pt>
                <c:pt idx="3">
                  <c:v>1704.985675099055</c:v>
                </c:pt>
                <c:pt idx="4">
                  <c:v>1704.9878085949404</c:v>
                </c:pt>
                <c:pt idx="5">
                  <c:v>1704.9896373056995</c:v>
                </c:pt>
                <c:pt idx="6">
                  <c:v>1704.9917708015848</c:v>
                </c:pt>
                <c:pt idx="7">
                  <c:v>1704.9935995123437</c:v>
                </c:pt>
                <c:pt idx="8">
                  <c:v>1704.9957330082293</c:v>
                </c:pt>
                <c:pt idx="9">
                  <c:v>1704.997561718988</c:v>
                </c:pt>
                <c:pt idx="10">
                  <c:v>1704.9996952148736</c:v>
                </c:pt>
                <c:pt idx="11">
                  <c:v>1705.0018287107589</c:v>
                </c:pt>
                <c:pt idx="12">
                  <c:v>1705.0036574215178</c:v>
                </c:pt>
                <c:pt idx="13">
                  <c:v>1705.0057909174031</c:v>
                </c:pt>
                <c:pt idx="14">
                  <c:v>1705.007619628162</c:v>
                </c:pt>
                <c:pt idx="15">
                  <c:v>1705.0097531240474</c:v>
                </c:pt>
                <c:pt idx="16">
                  <c:v>1705.0115818348063</c:v>
                </c:pt>
                <c:pt idx="17">
                  <c:v>1705.0137153306916</c:v>
                </c:pt>
                <c:pt idx="18">
                  <c:v>1705.0155440414508</c:v>
                </c:pt>
                <c:pt idx="19">
                  <c:v>1705.0176775373359</c:v>
                </c:pt>
                <c:pt idx="20">
                  <c:v>1705.0198110332215</c:v>
                </c:pt>
                <c:pt idx="21">
                  <c:v>1705.0518134715023</c:v>
                </c:pt>
                <c:pt idx="22">
                  <c:v>1705.0536421822615</c:v>
                </c:pt>
                <c:pt idx="23">
                  <c:v>1705.0557756781468</c:v>
                </c:pt>
                <c:pt idx="24">
                  <c:v>1705.0576043889057</c:v>
                </c:pt>
                <c:pt idx="25">
                  <c:v>1705.0597378847913</c:v>
                </c:pt>
                <c:pt idx="26">
                  <c:v>1705.0615665955499</c:v>
                </c:pt>
                <c:pt idx="27">
                  <c:v>1705.0637000914355</c:v>
                </c:pt>
                <c:pt idx="28">
                  <c:v>1705.0658335873209</c:v>
                </c:pt>
                <c:pt idx="29">
                  <c:v>1705.0676622980798</c:v>
                </c:pt>
                <c:pt idx="30">
                  <c:v>1705.0697957939651</c:v>
                </c:pt>
                <c:pt idx="31">
                  <c:v>1705.0716245047242</c:v>
                </c:pt>
                <c:pt idx="32">
                  <c:v>1705.0737580006094</c:v>
                </c:pt>
                <c:pt idx="33">
                  <c:v>1705.0755867113685</c:v>
                </c:pt>
                <c:pt idx="34">
                  <c:v>1705.0777202072536</c:v>
                </c:pt>
                <c:pt idx="35">
                  <c:v>1705.0795489180127</c:v>
                </c:pt>
                <c:pt idx="36">
                  <c:v>1705.0816824138981</c:v>
                </c:pt>
                <c:pt idx="37">
                  <c:v>1705.0838159097837</c:v>
                </c:pt>
                <c:pt idx="38">
                  <c:v>1705.0856446205426</c:v>
                </c:pt>
                <c:pt idx="39">
                  <c:v>1705.0877781164279</c:v>
                </c:pt>
                <c:pt idx="40">
                  <c:v>1705.0896068271868</c:v>
                </c:pt>
                <c:pt idx="41">
                  <c:v>1705.0917403230721</c:v>
                </c:pt>
                <c:pt idx="42">
                  <c:v>1705.093569033831</c:v>
                </c:pt>
                <c:pt idx="43">
                  <c:v>1705.0957025297164</c:v>
                </c:pt>
                <c:pt idx="44">
                  <c:v>1705.097836025602</c:v>
                </c:pt>
                <c:pt idx="45">
                  <c:v>1705.0996647363606</c:v>
                </c:pt>
                <c:pt idx="46">
                  <c:v>1705.1017982322462</c:v>
                </c:pt>
                <c:pt idx="47">
                  <c:v>1705.1036269430051</c:v>
                </c:pt>
                <c:pt idx="48">
                  <c:v>1705.1057604388907</c:v>
                </c:pt>
                <c:pt idx="49">
                  <c:v>1705.1075891496494</c:v>
                </c:pt>
                <c:pt idx="50">
                  <c:v>1705.1097226455349</c:v>
                </c:pt>
                <c:pt idx="51">
                  <c:v>1705.1356293812862</c:v>
                </c:pt>
                <c:pt idx="52">
                  <c:v>1705.1377628771716</c:v>
                </c:pt>
                <c:pt idx="53">
                  <c:v>1705.1395915879305</c:v>
                </c:pt>
                <c:pt idx="54">
                  <c:v>1705.1417250838158</c:v>
                </c:pt>
                <c:pt idx="55">
                  <c:v>1705.1435537945747</c:v>
                </c:pt>
                <c:pt idx="56">
                  <c:v>1705.14568729046</c:v>
                </c:pt>
                <c:pt idx="57">
                  <c:v>1705.1478207863456</c:v>
                </c:pt>
                <c:pt idx="58">
                  <c:v>1705.1496494971043</c:v>
                </c:pt>
                <c:pt idx="59">
                  <c:v>1705.1517829929899</c:v>
                </c:pt>
                <c:pt idx="60">
                  <c:v>1705.153611703749</c:v>
                </c:pt>
                <c:pt idx="61">
                  <c:v>1705.1557451996341</c:v>
                </c:pt>
                <c:pt idx="62">
                  <c:v>1705.1575739103932</c:v>
                </c:pt>
                <c:pt idx="63">
                  <c:v>1705.1597074062786</c:v>
                </c:pt>
                <c:pt idx="64">
                  <c:v>1705.1615361170375</c:v>
                </c:pt>
                <c:pt idx="65">
                  <c:v>1705.1636696129228</c:v>
                </c:pt>
                <c:pt idx="66">
                  <c:v>1705.1658031088084</c:v>
                </c:pt>
                <c:pt idx="67">
                  <c:v>1705.1676318195671</c:v>
                </c:pt>
                <c:pt idx="68">
                  <c:v>1705.1697653154527</c:v>
                </c:pt>
                <c:pt idx="69">
                  <c:v>1705.1715940262113</c:v>
                </c:pt>
                <c:pt idx="70">
                  <c:v>1705.1737275220969</c:v>
                </c:pt>
                <c:pt idx="71">
                  <c:v>1705.1755562328556</c:v>
                </c:pt>
                <c:pt idx="72">
                  <c:v>1705.1776897287411</c:v>
                </c:pt>
                <c:pt idx="73">
                  <c:v>1705.1798232246265</c:v>
                </c:pt>
                <c:pt idx="74">
                  <c:v>1705.1816519353854</c:v>
                </c:pt>
                <c:pt idx="75">
                  <c:v>1705.1837854312707</c:v>
                </c:pt>
                <c:pt idx="76">
                  <c:v>1705.1856141420299</c:v>
                </c:pt>
                <c:pt idx="77">
                  <c:v>1705.187747637915</c:v>
                </c:pt>
                <c:pt idx="78">
                  <c:v>1705.1895763486741</c:v>
                </c:pt>
                <c:pt idx="79">
                  <c:v>1705.1917098445597</c:v>
                </c:pt>
                <c:pt idx="80">
                  <c:v>1705.1935385553184</c:v>
                </c:pt>
                <c:pt idx="81">
                  <c:v>1705.1956720512039</c:v>
                </c:pt>
                <c:pt idx="82">
                  <c:v>1705.1978055470893</c:v>
                </c:pt>
                <c:pt idx="83">
                  <c:v>1705.1996342578482</c:v>
                </c:pt>
                <c:pt idx="84">
                  <c:v>1705.2017677537335</c:v>
                </c:pt>
                <c:pt idx="85">
                  <c:v>1705.2035964644924</c:v>
                </c:pt>
                <c:pt idx="86">
                  <c:v>1705.2057299603778</c:v>
                </c:pt>
                <c:pt idx="87">
                  <c:v>1705.2075586711369</c:v>
                </c:pt>
                <c:pt idx="88">
                  <c:v>1705.209692167022</c:v>
                </c:pt>
                <c:pt idx="89">
                  <c:v>1705.2118256629076</c:v>
                </c:pt>
                <c:pt idx="90">
                  <c:v>1705.2136543736663</c:v>
                </c:pt>
                <c:pt idx="91">
                  <c:v>1705.2157878695518</c:v>
                </c:pt>
                <c:pt idx="92">
                  <c:v>1705.217616580311</c:v>
                </c:pt>
                <c:pt idx="93">
                  <c:v>1705.2197500761963</c:v>
                </c:pt>
                <c:pt idx="94">
                  <c:v>1705.2215787869552</c:v>
                </c:pt>
                <c:pt idx="95">
                  <c:v>1705.2237122828406</c:v>
                </c:pt>
                <c:pt idx="96">
                  <c:v>1705.2255409935995</c:v>
                </c:pt>
                <c:pt idx="97">
                  <c:v>1705.2276744894848</c:v>
                </c:pt>
                <c:pt idx="98">
                  <c:v>1705.2298079853704</c:v>
                </c:pt>
                <c:pt idx="99">
                  <c:v>1705.231636696129</c:v>
                </c:pt>
                <c:pt idx="100">
                  <c:v>1705.2337701920146</c:v>
                </c:pt>
                <c:pt idx="101">
                  <c:v>1705.2355989027733</c:v>
                </c:pt>
                <c:pt idx="102">
                  <c:v>1705.2377323986589</c:v>
                </c:pt>
                <c:pt idx="103">
                  <c:v>1705.2395611094178</c:v>
                </c:pt>
                <c:pt idx="104">
                  <c:v>1705.2416946053033</c:v>
                </c:pt>
                <c:pt idx="105">
                  <c:v>1705.2438281011885</c:v>
                </c:pt>
                <c:pt idx="106">
                  <c:v>1705.2456568119476</c:v>
                </c:pt>
                <c:pt idx="107">
                  <c:v>1705.2477903078327</c:v>
                </c:pt>
                <c:pt idx="108">
                  <c:v>1705.2496190185918</c:v>
                </c:pt>
                <c:pt idx="109">
                  <c:v>1705.2517525144772</c:v>
                </c:pt>
                <c:pt idx="110">
                  <c:v>1705.2535812252361</c:v>
                </c:pt>
                <c:pt idx="111">
                  <c:v>1705.2557147211216</c:v>
                </c:pt>
                <c:pt idx="112">
                  <c:v>1705.2575434318803</c:v>
                </c:pt>
                <c:pt idx="113">
                  <c:v>1705.2596769277659</c:v>
                </c:pt>
                <c:pt idx="114">
                  <c:v>1705.279792746114</c:v>
                </c:pt>
                <c:pt idx="115">
                  <c:v>1705.2816214568729</c:v>
                </c:pt>
                <c:pt idx="116">
                  <c:v>1705.2837549527583</c:v>
                </c:pt>
                <c:pt idx="117">
                  <c:v>1705.2855836635172</c:v>
                </c:pt>
                <c:pt idx="118">
                  <c:v>1705.2877171594025</c:v>
                </c:pt>
                <c:pt idx="119">
                  <c:v>1705.2895458701616</c:v>
                </c:pt>
                <c:pt idx="120">
                  <c:v>1705.2916793660468</c:v>
                </c:pt>
                <c:pt idx="121">
                  <c:v>1705.2938128619323</c:v>
                </c:pt>
                <c:pt idx="122">
                  <c:v>1705.2956415726912</c:v>
                </c:pt>
                <c:pt idx="123">
                  <c:v>1705.2977750685766</c:v>
                </c:pt>
                <c:pt idx="124">
                  <c:v>1705.2996037793355</c:v>
                </c:pt>
                <c:pt idx="125">
                  <c:v>1705.3017372752211</c:v>
                </c:pt>
                <c:pt idx="126">
                  <c:v>1705.3035659859797</c:v>
                </c:pt>
                <c:pt idx="127">
                  <c:v>1705.3056994818653</c:v>
                </c:pt>
                <c:pt idx="128">
                  <c:v>1705.3078329777506</c:v>
                </c:pt>
                <c:pt idx="129">
                  <c:v>1705.3096616885096</c:v>
                </c:pt>
                <c:pt idx="130">
                  <c:v>1705.3117951843949</c:v>
                </c:pt>
                <c:pt idx="131">
                  <c:v>1705.3136238951538</c:v>
                </c:pt>
                <c:pt idx="132">
                  <c:v>1705.3157573910391</c:v>
                </c:pt>
                <c:pt idx="133">
                  <c:v>1705.317586101798</c:v>
                </c:pt>
                <c:pt idx="134">
                  <c:v>1705.3197195976836</c:v>
                </c:pt>
                <c:pt idx="135">
                  <c:v>1705.3215483084425</c:v>
                </c:pt>
                <c:pt idx="136">
                  <c:v>1705.3236818043281</c:v>
                </c:pt>
                <c:pt idx="137">
                  <c:v>1705.3258153002132</c:v>
                </c:pt>
                <c:pt idx="138">
                  <c:v>1705.3276440109723</c:v>
                </c:pt>
                <c:pt idx="139">
                  <c:v>1705.3297775068575</c:v>
                </c:pt>
                <c:pt idx="140">
                  <c:v>1705.3316062176166</c:v>
                </c:pt>
                <c:pt idx="141">
                  <c:v>1705.3337397135019</c:v>
                </c:pt>
                <c:pt idx="142">
                  <c:v>1705.3355684242608</c:v>
                </c:pt>
                <c:pt idx="143">
                  <c:v>1705.3377019201462</c:v>
                </c:pt>
                <c:pt idx="144">
                  <c:v>1705.3395306309051</c:v>
                </c:pt>
                <c:pt idx="145">
                  <c:v>1705.3416641267904</c:v>
                </c:pt>
                <c:pt idx="146">
                  <c:v>1705.343797622676</c:v>
                </c:pt>
                <c:pt idx="147">
                  <c:v>1705.3456263334347</c:v>
                </c:pt>
                <c:pt idx="148">
                  <c:v>1705.3477598293202</c:v>
                </c:pt>
                <c:pt idx="149">
                  <c:v>1705.3495885400794</c:v>
                </c:pt>
                <c:pt idx="150">
                  <c:v>1705.3517220359645</c:v>
                </c:pt>
                <c:pt idx="151">
                  <c:v>1705.3535507467236</c:v>
                </c:pt>
                <c:pt idx="152">
                  <c:v>1705.355684242609</c:v>
                </c:pt>
                <c:pt idx="153">
                  <c:v>1705.3578177384945</c:v>
                </c:pt>
                <c:pt idx="154">
                  <c:v>1705.3596464492532</c:v>
                </c:pt>
                <c:pt idx="155">
                  <c:v>1705.3617799451388</c:v>
                </c:pt>
                <c:pt idx="156">
                  <c:v>1705.3815909783602</c:v>
                </c:pt>
                <c:pt idx="157">
                  <c:v>1705.3837244742454</c:v>
                </c:pt>
                <c:pt idx="158">
                  <c:v>1705.3855531850045</c:v>
                </c:pt>
                <c:pt idx="159">
                  <c:v>1705.3876866808901</c:v>
                </c:pt>
                <c:pt idx="160">
                  <c:v>1705.3898201767754</c:v>
                </c:pt>
                <c:pt idx="161">
                  <c:v>1705.3916488875343</c:v>
                </c:pt>
                <c:pt idx="162">
                  <c:v>1705.3937823834196</c:v>
                </c:pt>
                <c:pt idx="163">
                  <c:v>1705.3956110941785</c:v>
                </c:pt>
                <c:pt idx="164">
                  <c:v>1705.3977445900639</c:v>
                </c:pt>
                <c:pt idx="165">
                  <c:v>1705.3995733008228</c:v>
                </c:pt>
                <c:pt idx="166">
                  <c:v>1705.4017067967081</c:v>
                </c:pt>
                <c:pt idx="167">
                  <c:v>1705.4035355074673</c:v>
                </c:pt>
                <c:pt idx="168">
                  <c:v>1705.4056690033524</c:v>
                </c:pt>
                <c:pt idx="169">
                  <c:v>1705.407802499238</c:v>
                </c:pt>
                <c:pt idx="170">
                  <c:v>1705.4096312099969</c:v>
                </c:pt>
                <c:pt idx="171">
                  <c:v>1705.4117647058824</c:v>
                </c:pt>
                <c:pt idx="172">
                  <c:v>1705.4135934166413</c:v>
                </c:pt>
                <c:pt idx="173">
                  <c:v>1705.4157269125267</c:v>
                </c:pt>
                <c:pt idx="174">
                  <c:v>1705.4175556232856</c:v>
                </c:pt>
                <c:pt idx="175">
                  <c:v>1705.4196891191709</c:v>
                </c:pt>
                <c:pt idx="176">
                  <c:v>1705.4218226150563</c:v>
                </c:pt>
                <c:pt idx="177">
                  <c:v>1705.4236513258152</c:v>
                </c:pt>
                <c:pt idx="178">
                  <c:v>1705.4257848217007</c:v>
                </c:pt>
                <c:pt idx="179">
                  <c:v>1705.4276135324594</c:v>
                </c:pt>
                <c:pt idx="180">
                  <c:v>1705.429747028345</c:v>
                </c:pt>
                <c:pt idx="181">
                  <c:v>1705.4315757391037</c:v>
                </c:pt>
                <c:pt idx="182">
                  <c:v>1705.4337092349892</c:v>
                </c:pt>
                <c:pt idx="183">
                  <c:v>1705.4355379457481</c:v>
                </c:pt>
                <c:pt idx="184">
                  <c:v>1705.4376714416337</c:v>
                </c:pt>
                <c:pt idx="185">
                  <c:v>1705.4398049375188</c:v>
                </c:pt>
                <c:pt idx="186">
                  <c:v>1705.441633648278</c:v>
                </c:pt>
                <c:pt idx="187">
                  <c:v>1705.4437671441633</c:v>
                </c:pt>
                <c:pt idx="188">
                  <c:v>1705.4455958549222</c:v>
                </c:pt>
                <c:pt idx="189">
                  <c:v>1705.4477293508075</c:v>
                </c:pt>
                <c:pt idx="190">
                  <c:v>1705.4495580615664</c:v>
                </c:pt>
                <c:pt idx="191">
                  <c:v>1705.451691557452</c:v>
                </c:pt>
                <c:pt idx="192">
                  <c:v>1705.4538250533374</c:v>
                </c:pt>
                <c:pt idx="193">
                  <c:v>1705.4556537640963</c:v>
                </c:pt>
                <c:pt idx="194">
                  <c:v>1705.4577872599816</c:v>
                </c:pt>
                <c:pt idx="195">
                  <c:v>1705.4596159707407</c:v>
                </c:pt>
                <c:pt idx="196">
                  <c:v>1705.4815604998475</c:v>
                </c:pt>
                <c:pt idx="197">
                  <c:v>1705.4836939957329</c:v>
                </c:pt>
                <c:pt idx="198">
                  <c:v>1705.485522706492</c:v>
                </c:pt>
                <c:pt idx="199">
                  <c:v>1705.4876562023771</c:v>
                </c:pt>
                <c:pt idx="200">
                  <c:v>1705.4897896982627</c:v>
                </c:pt>
                <c:pt idx="201">
                  <c:v>1705.4916184090216</c:v>
                </c:pt>
                <c:pt idx="202">
                  <c:v>1705.4937519049072</c:v>
                </c:pt>
                <c:pt idx="203">
                  <c:v>1705.4955806156659</c:v>
                </c:pt>
                <c:pt idx="204">
                  <c:v>1705.4977141115514</c:v>
                </c:pt>
                <c:pt idx="205">
                  <c:v>1705.4995428223101</c:v>
                </c:pt>
                <c:pt idx="206">
                  <c:v>1705.5016763181957</c:v>
                </c:pt>
                <c:pt idx="207">
                  <c:v>1705.503809814081</c:v>
                </c:pt>
                <c:pt idx="208">
                  <c:v>1705.5056385248399</c:v>
                </c:pt>
                <c:pt idx="209">
                  <c:v>1705.5077720207253</c:v>
                </c:pt>
                <c:pt idx="210">
                  <c:v>1705.5096007314842</c:v>
                </c:pt>
                <c:pt idx="211">
                  <c:v>1705.5117342273695</c:v>
                </c:pt>
                <c:pt idx="212">
                  <c:v>1705.5135629381286</c:v>
                </c:pt>
                <c:pt idx="213">
                  <c:v>1705.5156964340138</c:v>
                </c:pt>
                <c:pt idx="214">
                  <c:v>1705.5175251447729</c:v>
                </c:pt>
                <c:pt idx="215">
                  <c:v>1705.5196586406585</c:v>
                </c:pt>
                <c:pt idx="216">
                  <c:v>1705.5217921365436</c:v>
                </c:pt>
                <c:pt idx="217">
                  <c:v>1705.5236208473027</c:v>
                </c:pt>
                <c:pt idx="218">
                  <c:v>1705.5257543431881</c:v>
                </c:pt>
                <c:pt idx="219">
                  <c:v>1705.527583053947</c:v>
                </c:pt>
                <c:pt idx="220">
                  <c:v>1705.5297165498323</c:v>
                </c:pt>
                <c:pt idx="221">
                  <c:v>1705.5315452605912</c:v>
                </c:pt>
                <c:pt idx="222">
                  <c:v>1705.5336787564765</c:v>
                </c:pt>
                <c:pt idx="223">
                  <c:v>1705.5358122523621</c:v>
                </c:pt>
                <c:pt idx="224">
                  <c:v>1705.5376409631208</c:v>
                </c:pt>
                <c:pt idx="225">
                  <c:v>1705.5397744590064</c:v>
                </c:pt>
                <c:pt idx="226">
                  <c:v>1705.541603169765</c:v>
                </c:pt>
                <c:pt idx="227">
                  <c:v>1705.5437366656506</c:v>
                </c:pt>
                <c:pt idx="228">
                  <c:v>1705.5455653764097</c:v>
                </c:pt>
                <c:pt idx="229">
                  <c:v>1705.5476988722951</c:v>
                </c:pt>
                <c:pt idx="230">
                  <c:v>1705.549527583054</c:v>
                </c:pt>
                <c:pt idx="231">
                  <c:v>1705.5516610789393</c:v>
                </c:pt>
                <c:pt idx="232">
                  <c:v>1705.5537945748245</c:v>
                </c:pt>
                <c:pt idx="233">
                  <c:v>1705.5556232855836</c:v>
                </c:pt>
                <c:pt idx="234">
                  <c:v>1705.5955501371534</c:v>
                </c:pt>
                <c:pt idx="235">
                  <c:v>1705.5976836330385</c:v>
                </c:pt>
                <c:pt idx="236">
                  <c:v>1705.5998171289241</c:v>
                </c:pt>
                <c:pt idx="237">
                  <c:v>1705.6016458396828</c:v>
                </c:pt>
                <c:pt idx="238">
                  <c:v>1705.6037793355683</c:v>
                </c:pt>
                <c:pt idx="239">
                  <c:v>1705.6056080463272</c:v>
                </c:pt>
                <c:pt idx="240">
                  <c:v>1705.6077415422128</c:v>
                </c:pt>
                <c:pt idx="241">
                  <c:v>1705.6095702529715</c:v>
                </c:pt>
                <c:pt idx="242">
                  <c:v>1705.6117037488571</c:v>
                </c:pt>
                <c:pt idx="243">
                  <c:v>1705.613532459616</c:v>
                </c:pt>
                <c:pt idx="244">
                  <c:v>1705.6156659555013</c:v>
                </c:pt>
                <c:pt idx="245">
                  <c:v>1705.6177994513866</c:v>
                </c:pt>
                <c:pt idx="246">
                  <c:v>1705.6196281621455</c:v>
                </c:pt>
                <c:pt idx="247">
                  <c:v>1705.6217616580311</c:v>
                </c:pt>
                <c:pt idx="248">
                  <c:v>1705.6235903687898</c:v>
                </c:pt>
                <c:pt idx="249">
                  <c:v>1705.6257238646754</c:v>
                </c:pt>
                <c:pt idx="250">
                  <c:v>1705.6275525754343</c:v>
                </c:pt>
                <c:pt idx="251">
                  <c:v>1705.6296860713198</c:v>
                </c:pt>
                <c:pt idx="252">
                  <c:v>1705.6315147820785</c:v>
                </c:pt>
                <c:pt idx="253">
                  <c:v>1705.6336482779641</c:v>
                </c:pt>
                <c:pt idx="254">
                  <c:v>1705.6357817738492</c:v>
                </c:pt>
                <c:pt idx="255">
                  <c:v>1705.6376104846083</c:v>
                </c:pt>
                <c:pt idx="256">
                  <c:v>1705.6397439804937</c:v>
                </c:pt>
                <c:pt idx="257">
                  <c:v>1705.6415726912526</c:v>
                </c:pt>
                <c:pt idx="258">
                  <c:v>1705.6437061871379</c:v>
                </c:pt>
                <c:pt idx="259">
                  <c:v>1705.6455348978968</c:v>
                </c:pt>
                <c:pt idx="260">
                  <c:v>1705.6476683937822</c:v>
                </c:pt>
                <c:pt idx="261">
                  <c:v>1705.6498018896677</c:v>
                </c:pt>
                <c:pt idx="262">
                  <c:v>1705.6516306004266</c:v>
                </c:pt>
                <c:pt idx="263">
                  <c:v>1705.653764096312</c:v>
                </c:pt>
                <c:pt idx="264">
                  <c:v>1705.6555928070711</c:v>
                </c:pt>
                <c:pt idx="265">
                  <c:v>1705.6577263029562</c:v>
                </c:pt>
                <c:pt idx="266">
                  <c:v>1705.6595550137154</c:v>
                </c:pt>
                <c:pt idx="267">
                  <c:v>1705.6915574519962</c:v>
                </c:pt>
                <c:pt idx="268">
                  <c:v>1705.6936909478818</c:v>
                </c:pt>
                <c:pt idx="269">
                  <c:v>1705.6955196586405</c:v>
                </c:pt>
                <c:pt idx="270">
                  <c:v>1705.6976531545261</c:v>
                </c:pt>
                <c:pt idx="271">
                  <c:v>1705.6997866504114</c:v>
                </c:pt>
                <c:pt idx="272">
                  <c:v>1705.7016153611703</c:v>
                </c:pt>
                <c:pt idx="273">
                  <c:v>1705.7037488570556</c:v>
                </c:pt>
                <c:pt idx="274">
                  <c:v>1705.7055775678145</c:v>
                </c:pt>
                <c:pt idx="275">
                  <c:v>1705.7077110636999</c:v>
                </c:pt>
                <c:pt idx="276">
                  <c:v>1705.709539774459</c:v>
                </c:pt>
                <c:pt idx="277">
                  <c:v>1705.7116732703441</c:v>
                </c:pt>
                <c:pt idx="278">
                  <c:v>1705.7138067662297</c:v>
                </c:pt>
                <c:pt idx="279">
                  <c:v>1705.7156354769888</c:v>
                </c:pt>
                <c:pt idx="280">
                  <c:v>1705.717768972874</c:v>
                </c:pt>
                <c:pt idx="281">
                  <c:v>1705.7195976836331</c:v>
                </c:pt>
                <c:pt idx="282">
                  <c:v>1705.7217311795184</c:v>
                </c:pt>
                <c:pt idx="283">
                  <c:v>1705.7235598902773</c:v>
                </c:pt>
                <c:pt idx="284">
                  <c:v>1705.7256933861627</c:v>
                </c:pt>
                <c:pt idx="285">
                  <c:v>1705.7275220969216</c:v>
                </c:pt>
                <c:pt idx="286">
                  <c:v>1705.7296555928069</c:v>
                </c:pt>
                <c:pt idx="287">
                  <c:v>1705.7317890886925</c:v>
                </c:pt>
                <c:pt idx="288">
                  <c:v>1705.7336177994512</c:v>
                </c:pt>
                <c:pt idx="289">
                  <c:v>1705.7357512953367</c:v>
                </c:pt>
                <c:pt idx="290">
                  <c:v>1705.7375800060954</c:v>
                </c:pt>
                <c:pt idx="291">
                  <c:v>1705.739713501981</c:v>
                </c:pt>
                <c:pt idx="292">
                  <c:v>1705.7415422127399</c:v>
                </c:pt>
                <c:pt idx="293">
                  <c:v>1705.7436757086255</c:v>
                </c:pt>
                <c:pt idx="294">
                  <c:v>1705.7458092045106</c:v>
                </c:pt>
                <c:pt idx="295">
                  <c:v>1705.7476379152697</c:v>
                </c:pt>
                <c:pt idx="296">
                  <c:v>1705.7497714111551</c:v>
                </c:pt>
                <c:pt idx="297">
                  <c:v>1705.751600121914</c:v>
                </c:pt>
                <c:pt idx="298">
                  <c:v>1705.7537336177995</c:v>
                </c:pt>
                <c:pt idx="299">
                  <c:v>1705.7555623285582</c:v>
                </c:pt>
                <c:pt idx="300">
                  <c:v>1705.7576958244438</c:v>
                </c:pt>
                <c:pt idx="301">
                  <c:v>1705.7595245352024</c:v>
                </c:pt>
                <c:pt idx="302">
                  <c:v>1705.761658031088</c:v>
                </c:pt>
                <c:pt idx="303">
                  <c:v>1705.7637915269734</c:v>
                </c:pt>
                <c:pt idx="304">
                  <c:v>1705.7656202377325</c:v>
                </c:pt>
                <c:pt idx="305">
                  <c:v>1705.7677537336176</c:v>
                </c:pt>
                <c:pt idx="306">
                  <c:v>1705.7695824443767</c:v>
                </c:pt>
                <c:pt idx="307">
                  <c:v>1705.7717159402619</c:v>
                </c:pt>
                <c:pt idx="308">
                  <c:v>1705.773544651021</c:v>
                </c:pt>
                <c:pt idx="309">
                  <c:v>1705.7756781469063</c:v>
                </c:pt>
                <c:pt idx="310">
                  <c:v>1705.7775068576652</c:v>
                </c:pt>
                <c:pt idx="311">
                  <c:v>1705.7796403535506</c:v>
                </c:pt>
                <c:pt idx="312">
                  <c:v>1705.8055470893019</c:v>
                </c:pt>
                <c:pt idx="313">
                  <c:v>1705.8076805851874</c:v>
                </c:pt>
                <c:pt idx="314">
                  <c:v>1705.8095092959463</c:v>
                </c:pt>
                <c:pt idx="315">
                  <c:v>1705.8116427918317</c:v>
                </c:pt>
                <c:pt idx="316">
                  <c:v>1705.813776287717</c:v>
                </c:pt>
                <c:pt idx="317">
                  <c:v>1705.8156049984759</c:v>
                </c:pt>
                <c:pt idx="318">
                  <c:v>1705.8177384943613</c:v>
                </c:pt>
                <c:pt idx="319">
                  <c:v>1705.8195672051202</c:v>
                </c:pt>
                <c:pt idx="320">
                  <c:v>1705.8217007010057</c:v>
                </c:pt>
                <c:pt idx="321">
                  <c:v>1705.8235294117646</c:v>
                </c:pt>
                <c:pt idx="322">
                  <c:v>1705.8256629076502</c:v>
                </c:pt>
                <c:pt idx="323">
                  <c:v>1705.8277964035353</c:v>
                </c:pt>
                <c:pt idx="324">
                  <c:v>1705.8296251142945</c:v>
                </c:pt>
                <c:pt idx="325">
                  <c:v>1705.8317586101798</c:v>
                </c:pt>
                <c:pt idx="326">
                  <c:v>1705.8335873209387</c:v>
                </c:pt>
                <c:pt idx="327">
                  <c:v>1705.8357208168241</c:v>
                </c:pt>
                <c:pt idx="328">
                  <c:v>1705.837549527583</c:v>
                </c:pt>
                <c:pt idx="329">
                  <c:v>1705.8396830234683</c:v>
                </c:pt>
                <c:pt idx="330">
                  <c:v>1705.8415117342272</c:v>
                </c:pt>
                <c:pt idx="331">
                  <c:v>1705.8436452301125</c:v>
                </c:pt>
                <c:pt idx="332">
                  <c:v>1705.8457787259981</c:v>
                </c:pt>
                <c:pt idx="333">
                  <c:v>1705.8476074367572</c:v>
                </c:pt>
                <c:pt idx="334">
                  <c:v>1705.8497409326424</c:v>
                </c:pt>
                <c:pt idx="335">
                  <c:v>1705.8515696434015</c:v>
                </c:pt>
                <c:pt idx="336">
                  <c:v>1705.8537031392866</c:v>
                </c:pt>
                <c:pt idx="337">
                  <c:v>1705.8555318500457</c:v>
                </c:pt>
                <c:pt idx="338">
                  <c:v>1705.8576653459311</c:v>
                </c:pt>
                <c:pt idx="339">
                  <c:v>1705.8597988418167</c:v>
                </c:pt>
                <c:pt idx="340">
                  <c:v>1705.8616275525753</c:v>
                </c:pt>
              </c:numCache>
            </c:numRef>
          </c:xVal>
          <c:yVal>
            <c:numRef>
              <c:f>UCS!$C$2:$C$342</c:f>
              <c:numCache>
                <c:formatCode>General</c:formatCode>
                <c:ptCount val="341"/>
                <c:pt idx="0">
                  <c:v>131.923</c:v>
                </c:pt>
                <c:pt idx="1">
                  <c:v>133.173</c:v>
                </c:pt>
                <c:pt idx="2">
                  <c:v>134.49600000000001</c:v>
                </c:pt>
                <c:pt idx="3">
                  <c:v>147.83699999999999</c:v>
                </c:pt>
                <c:pt idx="4">
                  <c:v>146.64500000000001</c:v>
                </c:pt>
                <c:pt idx="5">
                  <c:v>141.78</c:v>
                </c:pt>
                <c:pt idx="6">
                  <c:v>132.846</c:v>
                </c:pt>
                <c:pt idx="7">
                  <c:v>129.90299999999999</c:v>
                </c:pt>
                <c:pt idx="8">
                  <c:v>119.521</c:v>
                </c:pt>
                <c:pt idx="9">
                  <c:v>118.169</c:v>
                </c:pt>
                <c:pt idx="10">
                  <c:v>121.386</c:v>
                </c:pt>
                <c:pt idx="11">
                  <c:v>130.33799999999999</c:v>
                </c:pt>
                <c:pt idx="12">
                  <c:v>126.816</c:v>
                </c:pt>
                <c:pt idx="13">
                  <c:v>121.64</c:v>
                </c:pt>
                <c:pt idx="14">
                  <c:v>137.33600000000001</c:v>
                </c:pt>
                <c:pt idx="15">
                  <c:v>147.11199999999999</c:v>
                </c:pt>
                <c:pt idx="16">
                  <c:v>123.2</c:v>
                </c:pt>
                <c:pt idx="17">
                  <c:v>115.59</c:v>
                </c:pt>
                <c:pt idx="18">
                  <c:v>118.779</c:v>
                </c:pt>
                <c:pt idx="19">
                  <c:v>108.31399999999999</c:v>
                </c:pt>
                <c:pt idx="20">
                  <c:v>107.012</c:v>
                </c:pt>
                <c:pt idx="21">
                  <c:v>82.669700000000006</c:v>
                </c:pt>
                <c:pt idx="22">
                  <c:v>101.875</c:v>
                </c:pt>
                <c:pt idx="23">
                  <c:v>120.47499999999999</c:v>
                </c:pt>
                <c:pt idx="24">
                  <c:v>125.73099999999999</c:v>
                </c:pt>
                <c:pt idx="25">
                  <c:v>108.21599999999999</c:v>
                </c:pt>
                <c:pt idx="26">
                  <c:v>103.77200000000001</c:v>
                </c:pt>
                <c:pt idx="27">
                  <c:v>102.858</c:v>
                </c:pt>
                <c:pt idx="28">
                  <c:v>94.161699999999996</c:v>
                </c:pt>
                <c:pt idx="29">
                  <c:v>102.81100000000001</c:v>
                </c:pt>
                <c:pt idx="30">
                  <c:v>127.34699999999999</c:v>
                </c:pt>
                <c:pt idx="31">
                  <c:v>128.08500000000001</c:v>
                </c:pt>
                <c:pt idx="32">
                  <c:v>137.42099999999999</c:v>
                </c:pt>
                <c:pt idx="33">
                  <c:v>146.31200000000001</c:v>
                </c:pt>
                <c:pt idx="34">
                  <c:v>134.16300000000001</c:v>
                </c:pt>
                <c:pt idx="35">
                  <c:v>131.19499999999999</c:v>
                </c:pt>
                <c:pt idx="36">
                  <c:v>122.861</c:v>
                </c:pt>
                <c:pt idx="37">
                  <c:v>126.873</c:v>
                </c:pt>
                <c:pt idx="38">
                  <c:v>140.34100000000001</c:v>
                </c:pt>
                <c:pt idx="39">
                  <c:v>144.56299999999999</c:v>
                </c:pt>
                <c:pt idx="40">
                  <c:v>150.70099999999999</c:v>
                </c:pt>
                <c:pt idx="41">
                  <c:v>155.77099999999999</c:v>
                </c:pt>
                <c:pt idx="42">
                  <c:v>145.691</c:v>
                </c:pt>
                <c:pt idx="43">
                  <c:v>122.105</c:v>
                </c:pt>
                <c:pt idx="44">
                  <c:v>119.595</c:v>
                </c:pt>
                <c:pt idx="45">
                  <c:v>109.126</c:v>
                </c:pt>
                <c:pt idx="46">
                  <c:v>108.877</c:v>
                </c:pt>
                <c:pt idx="47">
                  <c:v>111.29</c:v>
                </c:pt>
                <c:pt idx="48">
                  <c:v>129.249</c:v>
                </c:pt>
                <c:pt idx="49">
                  <c:v>130.78899999999999</c:v>
                </c:pt>
                <c:pt idx="50">
                  <c:v>108.306</c:v>
                </c:pt>
                <c:pt idx="51">
                  <c:v>171.381</c:v>
                </c:pt>
                <c:pt idx="52">
                  <c:v>177.19</c:v>
                </c:pt>
                <c:pt idx="53">
                  <c:v>184.06200000000001</c:v>
                </c:pt>
                <c:pt idx="54">
                  <c:v>176.24600000000001</c:v>
                </c:pt>
                <c:pt idx="55">
                  <c:v>173.822</c:v>
                </c:pt>
                <c:pt idx="56">
                  <c:v>174.78800000000001</c:v>
                </c:pt>
                <c:pt idx="57">
                  <c:v>164.364</c:v>
                </c:pt>
                <c:pt idx="58">
                  <c:v>150.16900000000001</c:v>
                </c:pt>
                <c:pt idx="59">
                  <c:v>145.97</c:v>
                </c:pt>
                <c:pt idx="60">
                  <c:v>153.82300000000001</c:v>
                </c:pt>
                <c:pt idx="61">
                  <c:v>153.875</c:v>
                </c:pt>
                <c:pt idx="62">
                  <c:v>165.49299999999999</c:v>
                </c:pt>
                <c:pt idx="63">
                  <c:v>181.79900000000001</c:v>
                </c:pt>
                <c:pt idx="64">
                  <c:v>198.66200000000001</c:v>
                </c:pt>
                <c:pt idx="65">
                  <c:v>198.29400000000001</c:v>
                </c:pt>
                <c:pt idx="66">
                  <c:v>193.94</c:v>
                </c:pt>
                <c:pt idx="67">
                  <c:v>196.5</c:v>
                </c:pt>
                <c:pt idx="68">
                  <c:v>189.02099999999999</c:v>
                </c:pt>
                <c:pt idx="69">
                  <c:v>186.18899999999999</c:v>
                </c:pt>
                <c:pt idx="70">
                  <c:v>197.34899999999999</c:v>
                </c:pt>
                <c:pt idx="71">
                  <c:v>207.60300000000001</c:v>
                </c:pt>
                <c:pt idx="72">
                  <c:v>208.101</c:v>
                </c:pt>
                <c:pt idx="73">
                  <c:v>219.953</c:v>
                </c:pt>
                <c:pt idx="74">
                  <c:v>215.80699999999999</c:v>
                </c:pt>
                <c:pt idx="75">
                  <c:v>212.476</c:v>
                </c:pt>
                <c:pt idx="76">
                  <c:v>201.738</c:v>
                </c:pt>
                <c:pt idx="77">
                  <c:v>190.2</c:v>
                </c:pt>
                <c:pt idx="78">
                  <c:v>173.7</c:v>
                </c:pt>
                <c:pt idx="79">
                  <c:v>166.631</c:v>
                </c:pt>
                <c:pt idx="80">
                  <c:v>153.904</c:v>
                </c:pt>
                <c:pt idx="81">
                  <c:v>151.86799999999999</c:v>
                </c:pt>
                <c:pt idx="82">
                  <c:v>149.857</c:v>
                </c:pt>
                <c:pt idx="83">
                  <c:v>150.31100000000001</c:v>
                </c:pt>
                <c:pt idx="84">
                  <c:v>154.489</c:v>
                </c:pt>
                <c:pt idx="85">
                  <c:v>159.791</c:v>
                </c:pt>
                <c:pt idx="86">
                  <c:v>176.83600000000001</c:v>
                </c:pt>
                <c:pt idx="87">
                  <c:v>199.476</c:v>
                </c:pt>
                <c:pt idx="88">
                  <c:v>211.89500000000001</c:v>
                </c:pt>
                <c:pt idx="89">
                  <c:v>213.93199999999999</c:v>
                </c:pt>
                <c:pt idx="90">
                  <c:v>203.815</c:v>
                </c:pt>
                <c:pt idx="91">
                  <c:v>186.63300000000001</c:v>
                </c:pt>
                <c:pt idx="92">
                  <c:v>183.9</c:v>
                </c:pt>
                <c:pt idx="93">
                  <c:v>190.23</c:v>
                </c:pt>
                <c:pt idx="94">
                  <c:v>191.702</c:v>
                </c:pt>
                <c:pt idx="95">
                  <c:v>196.66800000000001</c:v>
                </c:pt>
                <c:pt idx="96">
                  <c:v>191.148</c:v>
                </c:pt>
                <c:pt idx="97">
                  <c:v>156.79</c:v>
                </c:pt>
                <c:pt idx="98">
                  <c:v>128.46899999999999</c:v>
                </c:pt>
                <c:pt idx="99">
                  <c:v>111.736</c:v>
                </c:pt>
                <c:pt idx="100">
                  <c:v>103.932</c:v>
                </c:pt>
                <c:pt idx="101">
                  <c:v>105.41800000000001</c:v>
                </c:pt>
                <c:pt idx="102">
                  <c:v>112.351</c:v>
                </c:pt>
                <c:pt idx="103">
                  <c:v>119.949</c:v>
                </c:pt>
                <c:pt idx="104">
                  <c:v>129.03800000000001</c:v>
                </c:pt>
                <c:pt idx="105">
                  <c:v>138.29599999999999</c:v>
                </c:pt>
                <c:pt idx="106">
                  <c:v>157.94200000000001</c:v>
                </c:pt>
                <c:pt idx="107">
                  <c:v>177.34700000000001</c:v>
                </c:pt>
                <c:pt idx="108">
                  <c:v>190.38900000000001</c:v>
                </c:pt>
                <c:pt idx="109">
                  <c:v>193.602</c:v>
                </c:pt>
                <c:pt idx="110">
                  <c:v>181.905</c:v>
                </c:pt>
                <c:pt idx="111">
                  <c:v>161.869</c:v>
                </c:pt>
                <c:pt idx="112">
                  <c:v>162.91999999999999</c:v>
                </c:pt>
                <c:pt idx="113">
                  <c:v>146.126</c:v>
                </c:pt>
                <c:pt idx="114">
                  <c:v>155.18799999999999</c:v>
                </c:pt>
                <c:pt idx="115">
                  <c:v>156.44</c:v>
                </c:pt>
                <c:pt idx="116">
                  <c:v>135.78899999999999</c:v>
                </c:pt>
                <c:pt idx="117">
                  <c:v>123.185</c:v>
                </c:pt>
                <c:pt idx="118">
                  <c:v>118.20699999999999</c:v>
                </c:pt>
                <c:pt idx="119">
                  <c:v>112.96299999999999</c:v>
                </c:pt>
                <c:pt idx="120">
                  <c:v>119.373</c:v>
                </c:pt>
                <c:pt idx="121">
                  <c:v>117.26900000000001</c:v>
                </c:pt>
                <c:pt idx="122">
                  <c:v>130.197</c:v>
                </c:pt>
                <c:pt idx="123">
                  <c:v>139.54</c:v>
                </c:pt>
                <c:pt idx="124">
                  <c:v>153.13900000000001</c:v>
                </c:pt>
                <c:pt idx="125">
                  <c:v>150.744</c:v>
                </c:pt>
                <c:pt idx="126">
                  <c:v>164.91800000000001</c:v>
                </c:pt>
                <c:pt idx="127">
                  <c:v>178.92400000000001</c:v>
                </c:pt>
                <c:pt idx="128">
                  <c:v>185.15899999999999</c:v>
                </c:pt>
                <c:pt idx="129">
                  <c:v>188.02</c:v>
                </c:pt>
                <c:pt idx="130">
                  <c:v>187.69499999999999</c:v>
                </c:pt>
                <c:pt idx="131">
                  <c:v>177.054</c:v>
                </c:pt>
                <c:pt idx="132">
                  <c:v>160.10400000000001</c:v>
                </c:pt>
                <c:pt idx="133">
                  <c:v>159.06299999999999</c:v>
                </c:pt>
                <c:pt idx="134">
                  <c:v>143.393</c:v>
                </c:pt>
                <c:pt idx="135">
                  <c:v>128.82</c:v>
                </c:pt>
                <c:pt idx="136">
                  <c:v>142.44499999999999</c:v>
                </c:pt>
                <c:pt idx="137">
                  <c:v>147.292</c:v>
                </c:pt>
                <c:pt idx="138">
                  <c:v>157.292</c:v>
                </c:pt>
                <c:pt idx="139">
                  <c:v>170.678</c:v>
                </c:pt>
                <c:pt idx="140">
                  <c:v>189.54599999999999</c:v>
                </c:pt>
                <c:pt idx="141">
                  <c:v>177.79900000000001</c:v>
                </c:pt>
                <c:pt idx="142">
                  <c:v>166.56200000000001</c:v>
                </c:pt>
                <c:pt idx="143">
                  <c:v>158.73500000000001</c:v>
                </c:pt>
                <c:pt idx="144">
                  <c:v>164.12100000000001</c:v>
                </c:pt>
                <c:pt idx="145">
                  <c:v>163.07900000000001</c:v>
                </c:pt>
                <c:pt idx="146">
                  <c:v>180.1</c:v>
                </c:pt>
                <c:pt idx="147">
                  <c:v>203.18</c:v>
                </c:pt>
                <c:pt idx="148">
                  <c:v>206.02699999999999</c:v>
                </c:pt>
                <c:pt idx="149">
                  <c:v>201</c:v>
                </c:pt>
                <c:pt idx="150">
                  <c:v>202.72</c:v>
                </c:pt>
                <c:pt idx="151">
                  <c:v>194.422</c:v>
                </c:pt>
                <c:pt idx="152">
                  <c:v>195.226</c:v>
                </c:pt>
                <c:pt idx="153">
                  <c:v>204.084</c:v>
                </c:pt>
                <c:pt idx="154">
                  <c:v>204.03</c:v>
                </c:pt>
                <c:pt idx="155">
                  <c:v>165.42099999999999</c:v>
                </c:pt>
                <c:pt idx="156">
                  <c:v>169.35</c:v>
                </c:pt>
                <c:pt idx="157">
                  <c:v>158.44</c:v>
                </c:pt>
                <c:pt idx="158">
                  <c:v>152.84100000000001</c:v>
                </c:pt>
                <c:pt idx="159">
                  <c:v>155.48400000000001</c:v>
                </c:pt>
                <c:pt idx="160">
                  <c:v>156.614</c:v>
                </c:pt>
                <c:pt idx="161">
                  <c:v>177.28399999999999</c:v>
                </c:pt>
                <c:pt idx="162">
                  <c:v>194.30600000000001</c:v>
                </c:pt>
                <c:pt idx="163">
                  <c:v>212.31899999999999</c:v>
                </c:pt>
                <c:pt idx="164">
                  <c:v>219.154</c:v>
                </c:pt>
                <c:pt idx="165">
                  <c:v>227.04900000000001</c:v>
                </c:pt>
                <c:pt idx="166">
                  <c:v>200.83199999999999</c:v>
                </c:pt>
                <c:pt idx="167">
                  <c:v>184.02699999999999</c:v>
                </c:pt>
                <c:pt idx="168">
                  <c:v>171.62</c:v>
                </c:pt>
                <c:pt idx="169">
                  <c:v>176.834</c:v>
                </c:pt>
                <c:pt idx="170">
                  <c:v>192.9</c:v>
                </c:pt>
                <c:pt idx="171">
                  <c:v>204.124</c:v>
                </c:pt>
                <c:pt idx="172">
                  <c:v>210.50399999999999</c:v>
                </c:pt>
                <c:pt idx="173">
                  <c:v>213.93100000000001</c:v>
                </c:pt>
                <c:pt idx="174">
                  <c:v>209.446</c:v>
                </c:pt>
                <c:pt idx="175">
                  <c:v>207.15199999999999</c:v>
                </c:pt>
                <c:pt idx="176">
                  <c:v>204.292</c:v>
                </c:pt>
                <c:pt idx="177">
                  <c:v>190.91300000000001</c:v>
                </c:pt>
                <c:pt idx="178">
                  <c:v>180.38900000000001</c:v>
                </c:pt>
                <c:pt idx="179">
                  <c:v>172.75399999999999</c:v>
                </c:pt>
                <c:pt idx="180">
                  <c:v>163.154</c:v>
                </c:pt>
                <c:pt idx="181">
                  <c:v>163.06700000000001</c:v>
                </c:pt>
                <c:pt idx="182">
                  <c:v>166.02099999999999</c:v>
                </c:pt>
                <c:pt idx="183">
                  <c:v>176.453</c:v>
                </c:pt>
                <c:pt idx="184">
                  <c:v>170.91200000000001</c:v>
                </c:pt>
                <c:pt idx="185">
                  <c:v>161.084</c:v>
                </c:pt>
                <c:pt idx="186">
                  <c:v>142.50800000000001</c:v>
                </c:pt>
                <c:pt idx="187">
                  <c:v>144.19999999999999</c:v>
                </c:pt>
                <c:pt idx="188">
                  <c:v>149.92500000000001</c:v>
                </c:pt>
                <c:pt idx="189">
                  <c:v>168.476</c:v>
                </c:pt>
                <c:pt idx="190">
                  <c:v>175.68</c:v>
                </c:pt>
                <c:pt idx="191">
                  <c:v>192.827</c:v>
                </c:pt>
                <c:pt idx="192">
                  <c:v>193.476</c:v>
                </c:pt>
                <c:pt idx="193">
                  <c:v>201.77699999999999</c:v>
                </c:pt>
                <c:pt idx="194">
                  <c:v>201.375</c:v>
                </c:pt>
                <c:pt idx="195">
                  <c:v>201.321</c:v>
                </c:pt>
                <c:pt idx="196">
                  <c:v>146.952</c:v>
                </c:pt>
                <c:pt idx="197">
                  <c:v>141.88999999999999</c:v>
                </c:pt>
                <c:pt idx="198">
                  <c:v>140.815</c:v>
                </c:pt>
                <c:pt idx="199">
                  <c:v>152.107</c:v>
                </c:pt>
                <c:pt idx="200">
                  <c:v>167.14699999999999</c:v>
                </c:pt>
                <c:pt idx="201">
                  <c:v>169.66</c:v>
                </c:pt>
                <c:pt idx="202">
                  <c:v>166.00399999999999</c:v>
                </c:pt>
                <c:pt idx="203">
                  <c:v>157.77699999999999</c:v>
                </c:pt>
                <c:pt idx="204">
                  <c:v>148.46799999999999</c:v>
                </c:pt>
                <c:pt idx="205">
                  <c:v>163.35400000000001</c:v>
                </c:pt>
                <c:pt idx="206">
                  <c:v>176.27</c:v>
                </c:pt>
                <c:pt idx="207">
                  <c:v>176.21299999999999</c:v>
                </c:pt>
                <c:pt idx="208">
                  <c:v>176.65600000000001</c:v>
                </c:pt>
                <c:pt idx="209">
                  <c:v>172.82</c:v>
                </c:pt>
                <c:pt idx="210">
                  <c:v>152.44200000000001</c:v>
                </c:pt>
                <c:pt idx="211">
                  <c:v>133.12</c:v>
                </c:pt>
                <c:pt idx="212">
                  <c:v>140.84399999999999</c:v>
                </c:pt>
                <c:pt idx="213">
                  <c:v>147.053</c:v>
                </c:pt>
                <c:pt idx="214">
                  <c:v>146.80199999999999</c:v>
                </c:pt>
                <c:pt idx="215">
                  <c:v>152.571</c:v>
                </c:pt>
                <c:pt idx="216">
                  <c:v>167.643</c:v>
                </c:pt>
                <c:pt idx="217">
                  <c:v>178.05199999999999</c:v>
                </c:pt>
                <c:pt idx="218">
                  <c:v>189.27799999999999</c:v>
                </c:pt>
                <c:pt idx="219">
                  <c:v>196.12</c:v>
                </c:pt>
                <c:pt idx="220">
                  <c:v>188.464</c:v>
                </c:pt>
                <c:pt idx="221">
                  <c:v>185.92500000000001</c:v>
                </c:pt>
                <c:pt idx="222">
                  <c:v>174.14699999999999</c:v>
                </c:pt>
                <c:pt idx="223">
                  <c:v>175.23</c:v>
                </c:pt>
                <c:pt idx="224">
                  <c:v>181.392</c:v>
                </c:pt>
                <c:pt idx="225">
                  <c:v>190.09</c:v>
                </c:pt>
                <c:pt idx="226">
                  <c:v>189.488</c:v>
                </c:pt>
                <c:pt idx="227">
                  <c:v>188.96199999999999</c:v>
                </c:pt>
                <c:pt idx="228">
                  <c:v>179.161</c:v>
                </c:pt>
                <c:pt idx="229">
                  <c:v>156.148</c:v>
                </c:pt>
                <c:pt idx="230">
                  <c:v>132.96199999999999</c:v>
                </c:pt>
                <c:pt idx="231">
                  <c:v>123.896</c:v>
                </c:pt>
                <c:pt idx="232">
                  <c:v>119.836</c:v>
                </c:pt>
                <c:pt idx="233">
                  <c:v>123.24</c:v>
                </c:pt>
                <c:pt idx="234">
                  <c:v>141.4</c:v>
                </c:pt>
                <c:pt idx="235">
                  <c:v>139.304</c:v>
                </c:pt>
                <c:pt idx="236">
                  <c:v>141.446</c:v>
                </c:pt>
                <c:pt idx="237">
                  <c:v>143.60900000000001</c:v>
                </c:pt>
                <c:pt idx="238">
                  <c:v>134.03800000000001</c:v>
                </c:pt>
                <c:pt idx="239">
                  <c:v>133.71</c:v>
                </c:pt>
                <c:pt idx="240">
                  <c:v>129.10400000000001</c:v>
                </c:pt>
                <c:pt idx="241">
                  <c:v>118.04900000000001</c:v>
                </c:pt>
                <c:pt idx="242">
                  <c:v>97.352599999999995</c:v>
                </c:pt>
                <c:pt idx="243">
                  <c:v>101.821</c:v>
                </c:pt>
                <c:pt idx="244">
                  <c:v>94.759</c:v>
                </c:pt>
                <c:pt idx="245">
                  <c:v>94.914900000000003</c:v>
                </c:pt>
                <c:pt idx="246">
                  <c:v>93.1374</c:v>
                </c:pt>
                <c:pt idx="247">
                  <c:v>89.925799999999995</c:v>
                </c:pt>
                <c:pt idx="248">
                  <c:v>76.860299999999995</c:v>
                </c:pt>
                <c:pt idx="249">
                  <c:v>70.917900000000003</c:v>
                </c:pt>
                <c:pt idx="250">
                  <c:v>59.710099999999997</c:v>
                </c:pt>
                <c:pt idx="251">
                  <c:v>52.121299999999998</c:v>
                </c:pt>
                <c:pt idx="252">
                  <c:v>67.671999999999997</c:v>
                </c:pt>
                <c:pt idx="253">
                  <c:v>72.609300000000005</c:v>
                </c:pt>
                <c:pt idx="254">
                  <c:v>81.185000000000002</c:v>
                </c:pt>
                <c:pt idx="255">
                  <c:v>92.129800000000003</c:v>
                </c:pt>
                <c:pt idx="256">
                  <c:v>90.421300000000002</c:v>
                </c:pt>
                <c:pt idx="257">
                  <c:v>83.951400000000007</c:v>
                </c:pt>
                <c:pt idx="258">
                  <c:v>77.701599999999999</c:v>
                </c:pt>
                <c:pt idx="259">
                  <c:v>70.245099999999994</c:v>
                </c:pt>
                <c:pt idx="260">
                  <c:v>72.222399999999993</c:v>
                </c:pt>
                <c:pt idx="261">
                  <c:v>82.208399999999997</c:v>
                </c:pt>
                <c:pt idx="262">
                  <c:v>81.666200000000003</c:v>
                </c:pt>
                <c:pt idx="263">
                  <c:v>85.197500000000005</c:v>
                </c:pt>
                <c:pt idx="264">
                  <c:v>90.650499999999994</c:v>
                </c:pt>
                <c:pt idx="265">
                  <c:v>78.711799999999997</c:v>
                </c:pt>
                <c:pt idx="266">
                  <c:v>63.2746</c:v>
                </c:pt>
                <c:pt idx="267">
                  <c:v>95.303600000000003</c:v>
                </c:pt>
                <c:pt idx="268">
                  <c:v>95.863600000000005</c:v>
                </c:pt>
                <c:pt idx="269">
                  <c:v>95.210099999999997</c:v>
                </c:pt>
                <c:pt idx="270">
                  <c:v>84.856700000000004</c:v>
                </c:pt>
                <c:pt idx="271">
                  <c:v>102.58199999999999</c:v>
                </c:pt>
                <c:pt idx="272">
                  <c:v>112.196</c:v>
                </c:pt>
                <c:pt idx="273">
                  <c:v>99.685000000000002</c:v>
                </c:pt>
                <c:pt idx="274">
                  <c:v>87.264200000000002</c:v>
                </c:pt>
                <c:pt idx="275">
                  <c:v>69.916899999999998</c:v>
                </c:pt>
                <c:pt idx="276">
                  <c:v>43.952599999999997</c:v>
                </c:pt>
                <c:pt idx="277">
                  <c:v>26.837800000000001</c:v>
                </c:pt>
                <c:pt idx="278">
                  <c:v>35.503</c:v>
                </c:pt>
                <c:pt idx="279">
                  <c:v>37.6541</c:v>
                </c:pt>
                <c:pt idx="280">
                  <c:v>50.995800000000003</c:v>
                </c:pt>
                <c:pt idx="281">
                  <c:v>82.745800000000003</c:v>
                </c:pt>
                <c:pt idx="282">
                  <c:v>105.946</c:v>
                </c:pt>
                <c:pt idx="283">
                  <c:v>112.864</c:v>
                </c:pt>
                <c:pt idx="284">
                  <c:v>129.71799999999999</c:v>
                </c:pt>
                <c:pt idx="285">
                  <c:v>135.49</c:v>
                </c:pt>
                <c:pt idx="286">
                  <c:v>126.79</c:v>
                </c:pt>
                <c:pt idx="287">
                  <c:v>128.19</c:v>
                </c:pt>
                <c:pt idx="288">
                  <c:v>120.047</c:v>
                </c:pt>
                <c:pt idx="289">
                  <c:v>97.492999999999995</c:v>
                </c:pt>
                <c:pt idx="290">
                  <c:v>95.009299999999996</c:v>
                </c:pt>
                <c:pt idx="291">
                  <c:v>88.520899999999997</c:v>
                </c:pt>
                <c:pt idx="292">
                  <c:v>85.113600000000005</c:v>
                </c:pt>
                <c:pt idx="293">
                  <c:v>88.128799999999998</c:v>
                </c:pt>
                <c:pt idx="294">
                  <c:v>105.77</c:v>
                </c:pt>
                <c:pt idx="295">
                  <c:v>125.411</c:v>
                </c:pt>
                <c:pt idx="296">
                  <c:v>142.68600000000001</c:v>
                </c:pt>
                <c:pt idx="297">
                  <c:v>153.434</c:v>
                </c:pt>
                <c:pt idx="298">
                  <c:v>159.572</c:v>
                </c:pt>
                <c:pt idx="299">
                  <c:v>160.94999999999999</c:v>
                </c:pt>
                <c:pt idx="300">
                  <c:v>171.101</c:v>
                </c:pt>
                <c:pt idx="301">
                  <c:v>184.96100000000001</c:v>
                </c:pt>
                <c:pt idx="302">
                  <c:v>185.35599999999999</c:v>
                </c:pt>
                <c:pt idx="303">
                  <c:v>197.61199999999999</c:v>
                </c:pt>
                <c:pt idx="304">
                  <c:v>205.27199999999999</c:v>
                </c:pt>
                <c:pt idx="305">
                  <c:v>183.417</c:v>
                </c:pt>
                <c:pt idx="306">
                  <c:v>165.173</c:v>
                </c:pt>
                <c:pt idx="307">
                  <c:v>157.54</c:v>
                </c:pt>
                <c:pt idx="308">
                  <c:v>155.46299999999999</c:v>
                </c:pt>
                <c:pt idx="309">
                  <c:v>148.935</c:v>
                </c:pt>
                <c:pt idx="310">
                  <c:v>161.72300000000001</c:v>
                </c:pt>
                <c:pt idx="311">
                  <c:v>174.90299999999999</c:v>
                </c:pt>
                <c:pt idx="312">
                  <c:v>179.92599999999999</c:v>
                </c:pt>
                <c:pt idx="313">
                  <c:v>175.114</c:v>
                </c:pt>
                <c:pt idx="314">
                  <c:v>163.51900000000001</c:v>
                </c:pt>
                <c:pt idx="315">
                  <c:v>176.66499999999999</c:v>
                </c:pt>
                <c:pt idx="316">
                  <c:v>171.19800000000001</c:v>
                </c:pt>
                <c:pt idx="317">
                  <c:v>168.15100000000001</c:v>
                </c:pt>
                <c:pt idx="318">
                  <c:v>163.77699999999999</c:v>
                </c:pt>
                <c:pt idx="319">
                  <c:v>164.42599999999999</c:v>
                </c:pt>
                <c:pt idx="320">
                  <c:v>158.44200000000001</c:v>
                </c:pt>
                <c:pt idx="321">
                  <c:v>164.53899999999999</c:v>
                </c:pt>
                <c:pt idx="322">
                  <c:v>146.946</c:v>
                </c:pt>
                <c:pt idx="323">
                  <c:v>151.125</c:v>
                </c:pt>
                <c:pt idx="324">
                  <c:v>154.57900000000001</c:v>
                </c:pt>
                <c:pt idx="325">
                  <c:v>161.13499999999999</c:v>
                </c:pt>
                <c:pt idx="326">
                  <c:v>162.12100000000001</c:v>
                </c:pt>
                <c:pt idx="327">
                  <c:v>174.52199999999999</c:v>
                </c:pt>
                <c:pt idx="328">
                  <c:v>182.99600000000001</c:v>
                </c:pt>
                <c:pt idx="329">
                  <c:v>182.00800000000001</c:v>
                </c:pt>
                <c:pt idx="330">
                  <c:v>184.42400000000001</c:v>
                </c:pt>
                <c:pt idx="331">
                  <c:v>178.23400000000001</c:v>
                </c:pt>
                <c:pt idx="332">
                  <c:v>185.249</c:v>
                </c:pt>
                <c:pt idx="333">
                  <c:v>190.55600000000001</c:v>
                </c:pt>
                <c:pt idx="334">
                  <c:v>179.63800000000001</c:v>
                </c:pt>
                <c:pt idx="335">
                  <c:v>166.07</c:v>
                </c:pt>
                <c:pt idx="336">
                  <c:v>169.20500000000001</c:v>
                </c:pt>
                <c:pt idx="337">
                  <c:v>164.14400000000001</c:v>
                </c:pt>
                <c:pt idx="338">
                  <c:v>153.16900000000001</c:v>
                </c:pt>
                <c:pt idx="339">
                  <c:v>159.45400000000001</c:v>
                </c:pt>
                <c:pt idx="340">
                  <c:v>167.43100000000001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A-456C-B13E-B191EAAF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21199"/>
        <c:axId val="881270671"/>
      </c:scatterChart>
      <c:valAx>
        <c:axId val="747521199"/>
        <c:scaling>
          <c:orientation val="minMax"/>
          <c:max val="1705.9"/>
          <c:min val="1704.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Depth [ft]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0671"/>
        <c:crosses val="autoZero"/>
        <c:crossBetween val="midCat"/>
      </c:valAx>
      <c:valAx>
        <c:axId val="881270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UCS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2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'Ultrasonic Velocities'!$C$1</c:f>
              <c:strCache>
                <c:ptCount val="1"/>
                <c:pt idx="0">
                  <c:v>Vp [m/s]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'Ultrasonic Velocities'!$B$2:$B$42</c:f>
              <c:numCache>
                <c:formatCode>General</c:formatCode>
                <c:ptCount val="41"/>
                <c:pt idx="0">
                  <c:v>1704.9978665041144</c:v>
                </c:pt>
                <c:pt idx="1">
                  <c:v>1705.0176775373359</c:v>
                </c:pt>
                <c:pt idx="2">
                  <c:v>1705.0377933556842</c:v>
                </c:pt>
                <c:pt idx="3">
                  <c:v>1705.0579091740321</c:v>
                </c:pt>
                <c:pt idx="4">
                  <c:v>1705.0777202072536</c:v>
                </c:pt>
                <c:pt idx="5">
                  <c:v>1705.097836025602</c:v>
                </c:pt>
                <c:pt idx="6">
                  <c:v>1705.1377628771716</c:v>
                </c:pt>
                <c:pt idx="7">
                  <c:v>1705.1578786955195</c:v>
                </c:pt>
                <c:pt idx="8">
                  <c:v>1705.1776897287411</c:v>
                </c:pt>
                <c:pt idx="9">
                  <c:v>1705.1978055470893</c:v>
                </c:pt>
                <c:pt idx="10">
                  <c:v>1705.2179213654372</c:v>
                </c:pt>
                <c:pt idx="11">
                  <c:v>1705.2377323986589</c:v>
                </c:pt>
                <c:pt idx="12">
                  <c:v>1705.257848217007</c:v>
                </c:pt>
                <c:pt idx="13">
                  <c:v>1705.2776592502285</c:v>
                </c:pt>
                <c:pt idx="14">
                  <c:v>1705.2977750685766</c:v>
                </c:pt>
                <c:pt idx="15">
                  <c:v>1705.3178908869247</c:v>
                </c:pt>
                <c:pt idx="16">
                  <c:v>1705.3377019201462</c:v>
                </c:pt>
                <c:pt idx="17">
                  <c:v>1705.3578177384945</c:v>
                </c:pt>
                <c:pt idx="18">
                  <c:v>1705.377628771716</c:v>
                </c:pt>
                <c:pt idx="19">
                  <c:v>1705.3977445900639</c:v>
                </c:pt>
                <c:pt idx="20">
                  <c:v>1705.4178604084118</c:v>
                </c:pt>
                <c:pt idx="21">
                  <c:v>1705.4376714416337</c:v>
                </c:pt>
                <c:pt idx="22">
                  <c:v>1705.4577872599816</c:v>
                </c:pt>
                <c:pt idx="23">
                  <c:v>1705.4779030783297</c:v>
                </c:pt>
                <c:pt idx="24">
                  <c:v>1705.4977141115514</c:v>
                </c:pt>
                <c:pt idx="25">
                  <c:v>1705.5178299298993</c:v>
                </c:pt>
                <c:pt idx="26">
                  <c:v>1705.5376409631208</c:v>
                </c:pt>
                <c:pt idx="27">
                  <c:v>1705.5577567814692</c:v>
                </c:pt>
                <c:pt idx="28">
                  <c:v>1705.5976836330385</c:v>
                </c:pt>
                <c:pt idx="29">
                  <c:v>1705.6177994513866</c:v>
                </c:pt>
                <c:pt idx="30">
                  <c:v>1705.6379152697348</c:v>
                </c:pt>
                <c:pt idx="31">
                  <c:v>1705.6577263029562</c:v>
                </c:pt>
                <c:pt idx="32">
                  <c:v>1705.6778421213044</c:v>
                </c:pt>
                <c:pt idx="33">
                  <c:v>1705.6976531545261</c:v>
                </c:pt>
                <c:pt idx="34">
                  <c:v>1705.717768972874</c:v>
                </c:pt>
                <c:pt idx="35">
                  <c:v>1705.7378847912221</c:v>
                </c:pt>
                <c:pt idx="36">
                  <c:v>1705.7576958244438</c:v>
                </c:pt>
                <c:pt idx="37">
                  <c:v>1705.7778116427919</c:v>
                </c:pt>
                <c:pt idx="38">
                  <c:v>1705.7976226760134</c:v>
                </c:pt>
                <c:pt idx="39">
                  <c:v>1705.8177384943613</c:v>
                </c:pt>
                <c:pt idx="40">
                  <c:v>1705.8378543127096</c:v>
                </c:pt>
              </c:numCache>
            </c:numRef>
          </c:xVal>
          <c:yVal>
            <c:numRef>
              <c:f>'Ultrasonic Velocities'!$C$2:$C$42</c:f>
              <c:numCache>
                <c:formatCode>General</c:formatCode>
                <c:ptCount val="41"/>
                <c:pt idx="0">
                  <c:v>6714.51</c:v>
                </c:pt>
                <c:pt idx="1">
                  <c:v>5300.15</c:v>
                </c:pt>
                <c:pt idx="2">
                  <c:v>5787.81</c:v>
                </c:pt>
                <c:pt idx="3">
                  <c:v>6539.99</c:v>
                </c:pt>
                <c:pt idx="4">
                  <c:v>6066.92</c:v>
                </c:pt>
                <c:pt idx="5">
                  <c:v>6374.31</c:v>
                </c:pt>
                <c:pt idx="6">
                  <c:v>6714.51</c:v>
                </c:pt>
                <c:pt idx="7">
                  <c:v>6374.31</c:v>
                </c:pt>
                <c:pt idx="8">
                  <c:v>5787.81</c:v>
                </c:pt>
                <c:pt idx="9">
                  <c:v>5300.15</c:v>
                </c:pt>
                <c:pt idx="10">
                  <c:v>6539.99</c:v>
                </c:pt>
                <c:pt idx="11">
                  <c:v>6714.51</c:v>
                </c:pt>
                <c:pt idx="12">
                  <c:v>6539.99</c:v>
                </c:pt>
                <c:pt idx="13">
                  <c:v>6216.82</c:v>
                </c:pt>
                <c:pt idx="14">
                  <c:v>5657.67</c:v>
                </c:pt>
                <c:pt idx="15">
                  <c:v>5414.2</c:v>
                </c:pt>
                <c:pt idx="16">
                  <c:v>5300.15</c:v>
                </c:pt>
                <c:pt idx="17">
                  <c:v>6714.51</c:v>
                </c:pt>
                <c:pt idx="18">
                  <c:v>6066.92</c:v>
                </c:pt>
                <c:pt idx="19">
                  <c:v>7093.07</c:v>
                </c:pt>
                <c:pt idx="20">
                  <c:v>6374.31</c:v>
                </c:pt>
                <c:pt idx="21">
                  <c:v>6216.82</c:v>
                </c:pt>
                <c:pt idx="22">
                  <c:v>7516.87</c:v>
                </c:pt>
                <c:pt idx="23">
                  <c:v>8256.86</c:v>
                </c:pt>
                <c:pt idx="24">
                  <c:v>5787.81</c:v>
                </c:pt>
                <c:pt idx="25">
                  <c:v>4985.13</c:v>
                </c:pt>
                <c:pt idx="26">
                  <c:v>4160.78</c:v>
                </c:pt>
                <c:pt idx="27">
                  <c:v>7608.58</c:v>
                </c:pt>
                <c:pt idx="28">
                  <c:v>7298.82</c:v>
                </c:pt>
                <c:pt idx="29">
                  <c:v>6714.51</c:v>
                </c:pt>
                <c:pt idx="30">
                  <c:v>7298.82</c:v>
                </c:pt>
                <c:pt idx="31">
                  <c:v>4455.49</c:v>
                </c:pt>
                <c:pt idx="32">
                  <c:v>5247.33</c:v>
                </c:pt>
                <c:pt idx="33">
                  <c:v>7748.34</c:v>
                </c:pt>
                <c:pt idx="34">
                  <c:v>5787.81</c:v>
                </c:pt>
                <c:pt idx="35">
                  <c:v>6539.99</c:v>
                </c:pt>
                <c:pt idx="36">
                  <c:v>7298.82</c:v>
                </c:pt>
                <c:pt idx="37">
                  <c:v>6898.6</c:v>
                </c:pt>
                <c:pt idx="38">
                  <c:v>6539.99</c:v>
                </c:pt>
                <c:pt idx="39">
                  <c:v>8094.22</c:v>
                </c:pt>
                <c:pt idx="40">
                  <c:v>6216.82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C-4CE3-86B0-7428B8BB2028}"/>
            </c:ext>
          </c:extLst>
        </c:ser>
        <c:ser>
          <c:idx val="1"/>
          <c:order val="1"/>
          <c:tx>
            <c:strRef>
              <c:f>'Ultrasonic Velocities'!$D$1</c:f>
              <c:strCache>
                <c:ptCount val="1"/>
                <c:pt idx="0">
                  <c:v>Vs [m/s]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'Ultrasonic Velocities'!$B$2:$B$42</c:f>
              <c:numCache>
                <c:formatCode>General</c:formatCode>
                <c:ptCount val="41"/>
                <c:pt idx="0">
                  <c:v>1704.9978665041144</c:v>
                </c:pt>
                <c:pt idx="1">
                  <c:v>1705.0176775373359</c:v>
                </c:pt>
                <c:pt idx="2">
                  <c:v>1705.0377933556842</c:v>
                </c:pt>
                <c:pt idx="3">
                  <c:v>1705.0579091740321</c:v>
                </c:pt>
                <c:pt idx="4">
                  <c:v>1705.0777202072536</c:v>
                </c:pt>
                <c:pt idx="5">
                  <c:v>1705.097836025602</c:v>
                </c:pt>
                <c:pt idx="6">
                  <c:v>1705.1377628771716</c:v>
                </c:pt>
                <c:pt idx="7">
                  <c:v>1705.1578786955195</c:v>
                </c:pt>
                <c:pt idx="8">
                  <c:v>1705.1776897287411</c:v>
                </c:pt>
                <c:pt idx="9">
                  <c:v>1705.1978055470893</c:v>
                </c:pt>
                <c:pt idx="10">
                  <c:v>1705.2179213654372</c:v>
                </c:pt>
                <c:pt idx="11">
                  <c:v>1705.2377323986589</c:v>
                </c:pt>
                <c:pt idx="12">
                  <c:v>1705.257848217007</c:v>
                </c:pt>
                <c:pt idx="13">
                  <c:v>1705.2776592502285</c:v>
                </c:pt>
                <c:pt idx="14">
                  <c:v>1705.2977750685766</c:v>
                </c:pt>
                <c:pt idx="15">
                  <c:v>1705.3178908869247</c:v>
                </c:pt>
                <c:pt idx="16">
                  <c:v>1705.3377019201462</c:v>
                </c:pt>
                <c:pt idx="17">
                  <c:v>1705.3578177384945</c:v>
                </c:pt>
                <c:pt idx="18">
                  <c:v>1705.377628771716</c:v>
                </c:pt>
                <c:pt idx="19">
                  <c:v>1705.3977445900639</c:v>
                </c:pt>
                <c:pt idx="20">
                  <c:v>1705.4178604084118</c:v>
                </c:pt>
                <c:pt idx="21">
                  <c:v>1705.4376714416337</c:v>
                </c:pt>
                <c:pt idx="22">
                  <c:v>1705.4577872599816</c:v>
                </c:pt>
                <c:pt idx="23">
                  <c:v>1705.4779030783297</c:v>
                </c:pt>
                <c:pt idx="24">
                  <c:v>1705.4977141115514</c:v>
                </c:pt>
                <c:pt idx="25">
                  <c:v>1705.5178299298993</c:v>
                </c:pt>
                <c:pt idx="26">
                  <c:v>1705.5376409631208</c:v>
                </c:pt>
                <c:pt idx="27">
                  <c:v>1705.5577567814692</c:v>
                </c:pt>
                <c:pt idx="28">
                  <c:v>1705.5976836330385</c:v>
                </c:pt>
                <c:pt idx="29">
                  <c:v>1705.6177994513866</c:v>
                </c:pt>
                <c:pt idx="30">
                  <c:v>1705.6379152697348</c:v>
                </c:pt>
                <c:pt idx="31">
                  <c:v>1705.6577263029562</c:v>
                </c:pt>
                <c:pt idx="32">
                  <c:v>1705.6778421213044</c:v>
                </c:pt>
                <c:pt idx="33">
                  <c:v>1705.6976531545261</c:v>
                </c:pt>
                <c:pt idx="34">
                  <c:v>1705.717768972874</c:v>
                </c:pt>
                <c:pt idx="35">
                  <c:v>1705.7378847912221</c:v>
                </c:pt>
                <c:pt idx="36">
                  <c:v>1705.7576958244438</c:v>
                </c:pt>
                <c:pt idx="37">
                  <c:v>1705.7778116427919</c:v>
                </c:pt>
                <c:pt idx="38">
                  <c:v>1705.7976226760134</c:v>
                </c:pt>
                <c:pt idx="39">
                  <c:v>1705.8177384943613</c:v>
                </c:pt>
                <c:pt idx="40">
                  <c:v>1705.8378543127096</c:v>
                </c:pt>
              </c:numCache>
            </c:numRef>
          </c:xVal>
          <c:yVal>
            <c:numRef>
              <c:f>'Ultrasonic Velocities'!$D$2:$D$42</c:f>
              <c:numCache>
                <c:formatCode>General</c:formatCode>
                <c:ptCount val="41"/>
                <c:pt idx="0">
                  <c:v>3964.13</c:v>
                </c:pt>
                <c:pt idx="1">
                  <c:v>3166.06</c:v>
                </c:pt>
                <c:pt idx="2">
                  <c:v>2843.99</c:v>
                </c:pt>
                <c:pt idx="3">
                  <c:v>3843.04</c:v>
                </c:pt>
                <c:pt idx="4">
                  <c:v>3729.13</c:v>
                </c:pt>
                <c:pt idx="5">
                  <c:v>3902.65</c:v>
                </c:pt>
                <c:pt idx="6">
                  <c:v>4027.58</c:v>
                </c:pt>
                <c:pt idx="7">
                  <c:v>3843.04</c:v>
                </c:pt>
                <c:pt idx="8">
                  <c:v>3674.67</c:v>
                </c:pt>
                <c:pt idx="9">
                  <c:v>3126.71</c:v>
                </c:pt>
                <c:pt idx="10">
                  <c:v>4160.78</c:v>
                </c:pt>
                <c:pt idx="11">
                  <c:v>3378.62</c:v>
                </c:pt>
                <c:pt idx="12">
                  <c:v>4027.58</c:v>
                </c:pt>
                <c:pt idx="13">
                  <c:v>3674.67</c:v>
                </c:pt>
                <c:pt idx="14">
                  <c:v>3333.85</c:v>
                </c:pt>
                <c:pt idx="15">
                  <c:v>3247.79</c:v>
                </c:pt>
                <c:pt idx="16">
                  <c:v>3322.57</c:v>
                </c:pt>
                <c:pt idx="17">
                  <c:v>4160.78</c:v>
                </c:pt>
                <c:pt idx="18">
                  <c:v>3570.38</c:v>
                </c:pt>
                <c:pt idx="19">
                  <c:v>4705.45</c:v>
                </c:pt>
                <c:pt idx="20">
                  <c:v>4027.58</c:v>
                </c:pt>
                <c:pt idx="21">
                  <c:v>3785.23</c:v>
                </c:pt>
                <c:pt idx="22">
                  <c:v>4535.8100000000004</c:v>
                </c:pt>
                <c:pt idx="23">
                  <c:v>4619.07</c:v>
                </c:pt>
                <c:pt idx="24">
                  <c:v>3520.43</c:v>
                </c:pt>
                <c:pt idx="25">
                  <c:v>3126.71</c:v>
                </c:pt>
                <c:pt idx="26">
                  <c:v>2608.15</c:v>
                </c:pt>
                <c:pt idx="27">
                  <c:v>4535.8100000000004</c:v>
                </c:pt>
                <c:pt idx="28">
                  <c:v>4619.07</c:v>
                </c:pt>
                <c:pt idx="29">
                  <c:v>3378.62</c:v>
                </c:pt>
                <c:pt idx="30">
                  <c:v>3843.04</c:v>
                </c:pt>
                <c:pt idx="31">
                  <c:v>2812.2</c:v>
                </c:pt>
                <c:pt idx="32">
                  <c:v>3014.34</c:v>
                </c:pt>
                <c:pt idx="33">
                  <c:v>3785.23</c:v>
                </c:pt>
                <c:pt idx="34">
                  <c:v>2691.86</c:v>
                </c:pt>
                <c:pt idx="35">
                  <c:v>3785.23</c:v>
                </c:pt>
                <c:pt idx="36">
                  <c:v>4377.97</c:v>
                </c:pt>
                <c:pt idx="37">
                  <c:v>4303.1000000000004</c:v>
                </c:pt>
                <c:pt idx="38">
                  <c:v>3126.71</c:v>
                </c:pt>
                <c:pt idx="39">
                  <c:v>4619.07</c:v>
                </c:pt>
                <c:pt idx="40">
                  <c:v>3729.13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C-4CE3-86B0-7428B8BB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3919"/>
        <c:axId val="883760511"/>
      </c:scatterChart>
      <c:scatterChart>
        <c:scatterStyle val="lineMarker"/>
        <c:varyColors val="0"/>
        <c:ser>
          <c:idx val="2"/>
          <c:order val="2"/>
          <c:tx>
            <c:strRef>
              <c:f>'Ultrasonic Velocities'!$E$1</c:f>
              <c:strCache>
                <c:ptCount val="1"/>
                <c:pt idx="0">
                  <c:v>Poisson's ratio [-]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'Ultrasonic Velocities'!$B$2:$B$42</c:f>
              <c:numCache>
                <c:formatCode>General</c:formatCode>
                <c:ptCount val="41"/>
                <c:pt idx="0">
                  <c:v>1704.9978665041144</c:v>
                </c:pt>
                <c:pt idx="1">
                  <c:v>1705.0176775373359</c:v>
                </c:pt>
                <c:pt idx="2">
                  <c:v>1705.0377933556842</c:v>
                </c:pt>
                <c:pt idx="3">
                  <c:v>1705.0579091740321</c:v>
                </c:pt>
                <c:pt idx="4">
                  <c:v>1705.0777202072536</c:v>
                </c:pt>
                <c:pt idx="5">
                  <c:v>1705.097836025602</c:v>
                </c:pt>
                <c:pt idx="6">
                  <c:v>1705.1377628771716</c:v>
                </c:pt>
                <c:pt idx="7">
                  <c:v>1705.1578786955195</c:v>
                </c:pt>
                <c:pt idx="8">
                  <c:v>1705.1776897287411</c:v>
                </c:pt>
                <c:pt idx="9">
                  <c:v>1705.1978055470893</c:v>
                </c:pt>
                <c:pt idx="10">
                  <c:v>1705.2179213654372</c:v>
                </c:pt>
                <c:pt idx="11">
                  <c:v>1705.2377323986589</c:v>
                </c:pt>
                <c:pt idx="12">
                  <c:v>1705.257848217007</c:v>
                </c:pt>
                <c:pt idx="13">
                  <c:v>1705.2776592502285</c:v>
                </c:pt>
                <c:pt idx="14">
                  <c:v>1705.2977750685766</c:v>
                </c:pt>
                <c:pt idx="15">
                  <c:v>1705.3178908869247</c:v>
                </c:pt>
                <c:pt idx="16">
                  <c:v>1705.3377019201462</c:v>
                </c:pt>
                <c:pt idx="17">
                  <c:v>1705.3578177384945</c:v>
                </c:pt>
                <c:pt idx="18">
                  <c:v>1705.377628771716</c:v>
                </c:pt>
                <c:pt idx="19">
                  <c:v>1705.3977445900639</c:v>
                </c:pt>
                <c:pt idx="20">
                  <c:v>1705.4178604084118</c:v>
                </c:pt>
                <c:pt idx="21">
                  <c:v>1705.4376714416337</c:v>
                </c:pt>
                <c:pt idx="22">
                  <c:v>1705.4577872599816</c:v>
                </c:pt>
                <c:pt idx="23">
                  <c:v>1705.4779030783297</c:v>
                </c:pt>
                <c:pt idx="24">
                  <c:v>1705.4977141115514</c:v>
                </c:pt>
                <c:pt idx="25">
                  <c:v>1705.5178299298993</c:v>
                </c:pt>
                <c:pt idx="26">
                  <c:v>1705.5376409631208</c:v>
                </c:pt>
                <c:pt idx="27">
                  <c:v>1705.5577567814692</c:v>
                </c:pt>
                <c:pt idx="28">
                  <c:v>1705.5976836330385</c:v>
                </c:pt>
                <c:pt idx="29">
                  <c:v>1705.6177994513866</c:v>
                </c:pt>
                <c:pt idx="30">
                  <c:v>1705.6379152697348</c:v>
                </c:pt>
                <c:pt idx="31">
                  <c:v>1705.6577263029562</c:v>
                </c:pt>
                <c:pt idx="32">
                  <c:v>1705.6778421213044</c:v>
                </c:pt>
                <c:pt idx="33">
                  <c:v>1705.6976531545261</c:v>
                </c:pt>
                <c:pt idx="34">
                  <c:v>1705.717768972874</c:v>
                </c:pt>
                <c:pt idx="35">
                  <c:v>1705.7378847912221</c:v>
                </c:pt>
                <c:pt idx="36">
                  <c:v>1705.7576958244438</c:v>
                </c:pt>
                <c:pt idx="37">
                  <c:v>1705.7778116427919</c:v>
                </c:pt>
                <c:pt idx="38">
                  <c:v>1705.7976226760134</c:v>
                </c:pt>
                <c:pt idx="39">
                  <c:v>1705.8177384943613</c:v>
                </c:pt>
                <c:pt idx="40">
                  <c:v>1705.8378543127096</c:v>
                </c:pt>
              </c:numCache>
            </c:numRef>
          </c:xVal>
          <c:yVal>
            <c:numRef>
              <c:f>'Ultrasonic Velocities'!$E$2:$E$42</c:f>
              <c:numCache>
                <c:formatCode>General</c:formatCode>
                <c:ptCount val="41"/>
                <c:pt idx="0">
                  <c:v>0.23247899999999999</c:v>
                </c:pt>
                <c:pt idx="1">
                  <c:v>0.22260099999999999</c:v>
                </c:pt>
                <c:pt idx="2">
                  <c:v>0.34084799999999998</c:v>
                </c:pt>
                <c:pt idx="3">
                  <c:v>0.236292</c:v>
                </c:pt>
                <c:pt idx="4">
                  <c:v>0.196382</c:v>
                </c:pt>
                <c:pt idx="5">
                  <c:v>0.20019799999999999</c:v>
                </c:pt>
                <c:pt idx="6">
                  <c:v>0.218995</c:v>
                </c:pt>
                <c:pt idx="7">
                  <c:v>0.214475</c:v>
                </c:pt>
                <c:pt idx="8">
                  <c:v>0.16234599999999999</c:v>
                </c:pt>
                <c:pt idx="9">
                  <c:v>0.23310900000000001</c:v>
                </c:pt>
                <c:pt idx="10">
                  <c:v>0.16000400000000001</c:v>
                </c:pt>
                <c:pt idx="11">
                  <c:v>0.330484</c:v>
                </c:pt>
                <c:pt idx="12">
                  <c:v>0.19451199999999999</c:v>
                </c:pt>
                <c:pt idx="13">
                  <c:v>0.23150000000000001</c:v>
                </c:pt>
                <c:pt idx="14">
                  <c:v>0.23403399999999999</c:v>
                </c:pt>
                <c:pt idx="15">
                  <c:v>0.218947</c:v>
                </c:pt>
                <c:pt idx="16">
                  <c:v>0.17630299999999999</c:v>
                </c:pt>
                <c:pt idx="17">
                  <c:v>0.18832299999999999</c:v>
                </c:pt>
                <c:pt idx="18">
                  <c:v>0.23508499999999999</c:v>
                </c:pt>
                <c:pt idx="19">
                  <c:v>0.107011</c:v>
                </c:pt>
                <c:pt idx="20">
                  <c:v>0.167735</c:v>
                </c:pt>
                <c:pt idx="21">
                  <c:v>0.20543900000000001</c:v>
                </c:pt>
                <c:pt idx="22">
                  <c:v>0.213698</c:v>
                </c:pt>
                <c:pt idx="23">
                  <c:v>0.27224799999999999</c:v>
                </c:pt>
                <c:pt idx="24">
                  <c:v>0.20639199999999999</c:v>
                </c:pt>
                <c:pt idx="25">
                  <c:v>0.17574699999999999</c:v>
                </c:pt>
                <c:pt idx="26">
                  <c:v>0.17637</c:v>
                </c:pt>
                <c:pt idx="27">
                  <c:v>0.22434000000000001</c:v>
                </c:pt>
                <c:pt idx="28">
                  <c:v>0.16597000000000001</c:v>
                </c:pt>
                <c:pt idx="29">
                  <c:v>0.330484</c:v>
                </c:pt>
                <c:pt idx="30">
                  <c:v>0.30821399999999999</c:v>
                </c:pt>
                <c:pt idx="31">
                  <c:v>0.168904</c:v>
                </c:pt>
                <c:pt idx="32">
                  <c:v>0.25373699999999999</c:v>
                </c:pt>
                <c:pt idx="33">
                  <c:v>0.34326899999999999</c:v>
                </c:pt>
                <c:pt idx="34">
                  <c:v>0.36199300000000001</c:v>
                </c:pt>
                <c:pt idx="35">
                  <c:v>0.24813299999999999</c:v>
                </c:pt>
                <c:pt idx="36">
                  <c:v>0.21901599999999999</c:v>
                </c:pt>
                <c:pt idx="37">
                  <c:v>0.18156</c:v>
                </c:pt>
                <c:pt idx="38">
                  <c:v>0.351852</c:v>
                </c:pt>
                <c:pt idx="39">
                  <c:v>0.25853799999999999</c:v>
                </c:pt>
                <c:pt idx="40">
                  <c:v>0.218976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C-4CE3-86B0-7428B8BB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64671"/>
        <c:axId val="883770911"/>
      </c:scatterChart>
      <c:valAx>
        <c:axId val="734703919"/>
        <c:scaling>
          <c:orientation val="minMax"/>
          <c:max val="1705.9"/>
          <c:min val="1704.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Core Depth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60511"/>
        <c:crosses val="autoZero"/>
        <c:crossBetween val="midCat"/>
      </c:valAx>
      <c:valAx>
        <c:axId val="883760511"/>
        <c:scaling>
          <c:orientation val="minMax"/>
          <c:max val="9000"/>
          <c:min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Ultrasonic Velocities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[m/s]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3919"/>
        <c:crosses val="autoZero"/>
        <c:crossBetween val="midCat"/>
      </c:valAx>
      <c:valAx>
        <c:axId val="883770911"/>
        <c:scaling>
          <c:orientation val="minMax"/>
          <c:max val="0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Poisson's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64671"/>
        <c:crosses val="max"/>
        <c:crossBetween val="midCat"/>
      </c:valAx>
      <c:valAx>
        <c:axId val="883764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7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Ks!$F$1</c:f>
              <c:strCache>
                <c:ptCount val="1"/>
                <c:pt idx="0">
                  <c:v>Ks [Mpa·√m]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Ks!$B$2:$B$342</c:f>
              <c:numCache>
                <c:formatCode>0.000</c:formatCode>
                <c:ptCount val="341"/>
                <c:pt idx="0">
                  <c:v>1704.9795793965252</c:v>
                </c:pt>
                <c:pt idx="1">
                  <c:v>1704.9817128924108</c:v>
                </c:pt>
                <c:pt idx="2">
                  <c:v>1704.9838463882961</c:v>
                </c:pt>
                <c:pt idx="3">
                  <c:v>1704.985675099055</c:v>
                </c:pt>
                <c:pt idx="4">
                  <c:v>1704.9878085949404</c:v>
                </c:pt>
                <c:pt idx="5">
                  <c:v>1704.9896373056995</c:v>
                </c:pt>
                <c:pt idx="6">
                  <c:v>1704.9917708015848</c:v>
                </c:pt>
                <c:pt idx="7">
                  <c:v>1704.9935995123437</c:v>
                </c:pt>
                <c:pt idx="8">
                  <c:v>1704.9957330082293</c:v>
                </c:pt>
                <c:pt idx="9">
                  <c:v>1704.997561718988</c:v>
                </c:pt>
                <c:pt idx="10">
                  <c:v>1704.9996952148736</c:v>
                </c:pt>
                <c:pt idx="11">
                  <c:v>1705.0018287107589</c:v>
                </c:pt>
                <c:pt idx="12">
                  <c:v>1705.0036574215178</c:v>
                </c:pt>
                <c:pt idx="13">
                  <c:v>1705.0057909174031</c:v>
                </c:pt>
                <c:pt idx="14">
                  <c:v>1705.007619628162</c:v>
                </c:pt>
                <c:pt idx="15">
                  <c:v>1705.0097531240474</c:v>
                </c:pt>
                <c:pt idx="16">
                  <c:v>1705.0115818348063</c:v>
                </c:pt>
                <c:pt idx="17">
                  <c:v>1705.0137153306916</c:v>
                </c:pt>
                <c:pt idx="18">
                  <c:v>1705.0155440414508</c:v>
                </c:pt>
                <c:pt idx="19">
                  <c:v>1705.0176775373359</c:v>
                </c:pt>
                <c:pt idx="20">
                  <c:v>1705.0198110332215</c:v>
                </c:pt>
                <c:pt idx="21">
                  <c:v>1705.0518134715023</c:v>
                </c:pt>
                <c:pt idx="22">
                  <c:v>1705.0536421822615</c:v>
                </c:pt>
                <c:pt idx="23">
                  <c:v>1705.0557756781468</c:v>
                </c:pt>
                <c:pt idx="24">
                  <c:v>1705.0576043889057</c:v>
                </c:pt>
                <c:pt idx="25">
                  <c:v>1705.0597378847913</c:v>
                </c:pt>
                <c:pt idx="26">
                  <c:v>1705.0615665955499</c:v>
                </c:pt>
                <c:pt idx="27">
                  <c:v>1705.0637000914355</c:v>
                </c:pt>
                <c:pt idx="28">
                  <c:v>1705.0658335873209</c:v>
                </c:pt>
                <c:pt idx="29">
                  <c:v>1705.0676622980798</c:v>
                </c:pt>
                <c:pt idx="30">
                  <c:v>1705.0697957939651</c:v>
                </c:pt>
                <c:pt idx="31">
                  <c:v>1705.0716245047242</c:v>
                </c:pt>
                <c:pt idx="32">
                  <c:v>1705.0737580006094</c:v>
                </c:pt>
                <c:pt idx="33">
                  <c:v>1705.0755867113685</c:v>
                </c:pt>
                <c:pt idx="34">
                  <c:v>1705.0777202072536</c:v>
                </c:pt>
                <c:pt idx="35">
                  <c:v>1705.0795489180127</c:v>
                </c:pt>
                <c:pt idx="36">
                  <c:v>1705.0816824138981</c:v>
                </c:pt>
                <c:pt idx="37">
                  <c:v>1705.0838159097837</c:v>
                </c:pt>
                <c:pt idx="38">
                  <c:v>1705.0856446205426</c:v>
                </c:pt>
                <c:pt idx="39">
                  <c:v>1705.0877781164279</c:v>
                </c:pt>
                <c:pt idx="40">
                  <c:v>1705.0896068271868</c:v>
                </c:pt>
                <c:pt idx="41">
                  <c:v>1705.0917403230721</c:v>
                </c:pt>
                <c:pt idx="42">
                  <c:v>1705.093569033831</c:v>
                </c:pt>
                <c:pt idx="43">
                  <c:v>1705.0957025297164</c:v>
                </c:pt>
                <c:pt idx="44">
                  <c:v>1705.097836025602</c:v>
                </c:pt>
                <c:pt idx="45">
                  <c:v>1705.0996647363606</c:v>
                </c:pt>
                <c:pt idx="46">
                  <c:v>1705.1017982322462</c:v>
                </c:pt>
                <c:pt idx="47">
                  <c:v>1705.1036269430051</c:v>
                </c:pt>
                <c:pt idx="48">
                  <c:v>1705.1057604388907</c:v>
                </c:pt>
                <c:pt idx="49">
                  <c:v>1705.1075891496494</c:v>
                </c:pt>
                <c:pt idx="50">
                  <c:v>1705.1097226455349</c:v>
                </c:pt>
                <c:pt idx="51">
                  <c:v>1705.1356293812862</c:v>
                </c:pt>
                <c:pt idx="52">
                  <c:v>1705.1377628771716</c:v>
                </c:pt>
                <c:pt idx="53">
                  <c:v>1705.1395915879305</c:v>
                </c:pt>
                <c:pt idx="54">
                  <c:v>1705.1417250838158</c:v>
                </c:pt>
                <c:pt idx="55">
                  <c:v>1705.1435537945747</c:v>
                </c:pt>
                <c:pt idx="56">
                  <c:v>1705.14568729046</c:v>
                </c:pt>
                <c:pt idx="57">
                  <c:v>1705.1478207863456</c:v>
                </c:pt>
                <c:pt idx="58">
                  <c:v>1705.1496494971043</c:v>
                </c:pt>
                <c:pt idx="59">
                  <c:v>1705.1517829929899</c:v>
                </c:pt>
                <c:pt idx="60">
                  <c:v>1705.153611703749</c:v>
                </c:pt>
                <c:pt idx="61">
                  <c:v>1705.1557451996341</c:v>
                </c:pt>
                <c:pt idx="62">
                  <c:v>1705.1575739103932</c:v>
                </c:pt>
                <c:pt idx="63">
                  <c:v>1705.1597074062786</c:v>
                </c:pt>
                <c:pt idx="64">
                  <c:v>1705.1615361170375</c:v>
                </c:pt>
                <c:pt idx="65">
                  <c:v>1705.1636696129228</c:v>
                </c:pt>
                <c:pt idx="66">
                  <c:v>1705.1658031088084</c:v>
                </c:pt>
                <c:pt idx="67">
                  <c:v>1705.1676318195671</c:v>
                </c:pt>
                <c:pt idx="68">
                  <c:v>1705.1697653154527</c:v>
                </c:pt>
                <c:pt idx="69">
                  <c:v>1705.1715940262113</c:v>
                </c:pt>
                <c:pt idx="70">
                  <c:v>1705.1737275220969</c:v>
                </c:pt>
                <c:pt idx="71">
                  <c:v>1705.1755562328556</c:v>
                </c:pt>
                <c:pt idx="72">
                  <c:v>1705.1776897287411</c:v>
                </c:pt>
                <c:pt idx="73">
                  <c:v>1705.1798232246265</c:v>
                </c:pt>
                <c:pt idx="74">
                  <c:v>1705.1816519353854</c:v>
                </c:pt>
                <c:pt idx="75">
                  <c:v>1705.1837854312707</c:v>
                </c:pt>
                <c:pt idx="76">
                  <c:v>1705.1856141420299</c:v>
                </c:pt>
                <c:pt idx="77">
                  <c:v>1705.187747637915</c:v>
                </c:pt>
                <c:pt idx="78">
                  <c:v>1705.1895763486741</c:v>
                </c:pt>
                <c:pt idx="79">
                  <c:v>1705.1917098445597</c:v>
                </c:pt>
                <c:pt idx="80">
                  <c:v>1705.1935385553184</c:v>
                </c:pt>
                <c:pt idx="81">
                  <c:v>1705.1956720512039</c:v>
                </c:pt>
                <c:pt idx="82">
                  <c:v>1705.1978055470893</c:v>
                </c:pt>
                <c:pt idx="83">
                  <c:v>1705.1996342578482</c:v>
                </c:pt>
                <c:pt idx="84">
                  <c:v>1705.2017677537335</c:v>
                </c:pt>
                <c:pt idx="85">
                  <c:v>1705.2035964644924</c:v>
                </c:pt>
                <c:pt idx="86">
                  <c:v>1705.2057299603778</c:v>
                </c:pt>
                <c:pt idx="87">
                  <c:v>1705.2075586711369</c:v>
                </c:pt>
                <c:pt idx="88">
                  <c:v>1705.209692167022</c:v>
                </c:pt>
                <c:pt idx="89">
                  <c:v>1705.2118256629076</c:v>
                </c:pt>
                <c:pt idx="90">
                  <c:v>1705.2136543736663</c:v>
                </c:pt>
                <c:pt idx="91">
                  <c:v>1705.2157878695518</c:v>
                </c:pt>
                <c:pt idx="92">
                  <c:v>1705.217616580311</c:v>
                </c:pt>
                <c:pt idx="93">
                  <c:v>1705.2197500761963</c:v>
                </c:pt>
                <c:pt idx="94">
                  <c:v>1705.2215787869552</c:v>
                </c:pt>
                <c:pt idx="95">
                  <c:v>1705.2237122828406</c:v>
                </c:pt>
                <c:pt idx="96">
                  <c:v>1705.2255409935995</c:v>
                </c:pt>
                <c:pt idx="97">
                  <c:v>1705.2276744894848</c:v>
                </c:pt>
                <c:pt idx="98">
                  <c:v>1705.2298079853704</c:v>
                </c:pt>
                <c:pt idx="99">
                  <c:v>1705.231636696129</c:v>
                </c:pt>
                <c:pt idx="100">
                  <c:v>1705.2337701920146</c:v>
                </c:pt>
                <c:pt idx="101">
                  <c:v>1705.2355989027733</c:v>
                </c:pt>
                <c:pt idx="102">
                  <c:v>1705.2377323986589</c:v>
                </c:pt>
                <c:pt idx="103">
                  <c:v>1705.2395611094178</c:v>
                </c:pt>
                <c:pt idx="104">
                  <c:v>1705.2416946053033</c:v>
                </c:pt>
                <c:pt idx="105">
                  <c:v>1705.2438281011885</c:v>
                </c:pt>
                <c:pt idx="106">
                  <c:v>1705.2456568119476</c:v>
                </c:pt>
                <c:pt idx="107">
                  <c:v>1705.2477903078327</c:v>
                </c:pt>
                <c:pt idx="108">
                  <c:v>1705.2496190185918</c:v>
                </c:pt>
                <c:pt idx="109">
                  <c:v>1705.2517525144772</c:v>
                </c:pt>
                <c:pt idx="110">
                  <c:v>1705.2535812252361</c:v>
                </c:pt>
                <c:pt idx="111">
                  <c:v>1705.2557147211216</c:v>
                </c:pt>
                <c:pt idx="112">
                  <c:v>1705.2575434318803</c:v>
                </c:pt>
                <c:pt idx="113">
                  <c:v>1705.2596769277659</c:v>
                </c:pt>
                <c:pt idx="114">
                  <c:v>1705.279792746114</c:v>
                </c:pt>
                <c:pt idx="115">
                  <c:v>1705.2816214568729</c:v>
                </c:pt>
                <c:pt idx="116">
                  <c:v>1705.2837549527583</c:v>
                </c:pt>
                <c:pt idx="117">
                  <c:v>1705.2855836635172</c:v>
                </c:pt>
                <c:pt idx="118">
                  <c:v>1705.2877171594025</c:v>
                </c:pt>
                <c:pt idx="119">
                  <c:v>1705.2895458701616</c:v>
                </c:pt>
                <c:pt idx="120">
                  <c:v>1705.2916793660468</c:v>
                </c:pt>
                <c:pt idx="121">
                  <c:v>1705.2938128619323</c:v>
                </c:pt>
                <c:pt idx="122">
                  <c:v>1705.2956415726912</c:v>
                </c:pt>
                <c:pt idx="123">
                  <c:v>1705.2977750685766</c:v>
                </c:pt>
                <c:pt idx="124">
                  <c:v>1705.2996037793355</c:v>
                </c:pt>
                <c:pt idx="125">
                  <c:v>1705.3017372752211</c:v>
                </c:pt>
                <c:pt idx="126">
                  <c:v>1705.3035659859797</c:v>
                </c:pt>
                <c:pt idx="127">
                  <c:v>1705.3056994818653</c:v>
                </c:pt>
                <c:pt idx="128">
                  <c:v>1705.3078329777506</c:v>
                </c:pt>
                <c:pt idx="129">
                  <c:v>1705.3096616885096</c:v>
                </c:pt>
                <c:pt idx="130">
                  <c:v>1705.3117951843949</c:v>
                </c:pt>
                <c:pt idx="131">
                  <c:v>1705.3136238951538</c:v>
                </c:pt>
                <c:pt idx="132">
                  <c:v>1705.3157573910391</c:v>
                </c:pt>
                <c:pt idx="133">
                  <c:v>1705.317586101798</c:v>
                </c:pt>
                <c:pt idx="134">
                  <c:v>1705.3197195976836</c:v>
                </c:pt>
                <c:pt idx="135">
                  <c:v>1705.3215483084425</c:v>
                </c:pt>
                <c:pt idx="136">
                  <c:v>1705.3236818043281</c:v>
                </c:pt>
                <c:pt idx="137">
                  <c:v>1705.3258153002132</c:v>
                </c:pt>
                <c:pt idx="138">
                  <c:v>1705.3276440109723</c:v>
                </c:pt>
                <c:pt idx="139">
                  <c:v>1705.3297775068575</c:v>
                </c:pt>
                <c:pt idx="140">
                  <c:v>1705.3316062176166</c:v>
                </c:pt>
                <c:pt idx="141">
                  <c:v>1705.3337397135019</c:v>
                </c:pt>
                <c:pt idx="142">
                  <c:v>1705.3355684242608</c:v>
                </c:pt>
                <c:pt idx="143">
                  <c:v>1705.3377019201462</c:v>
                </c:pt>
                <c:pt idx="144">
                  <c:v>1705.3395306309051</c:v>
                </c:pt>
                <c:pt idx="145">
                  <c:v>1705.3416641267904</c:v>
                </c:pt>
                <c:pt idx="146">
                  <c:v>1705.343797622676</c:v>
                </c:pt>
                <c:pt idx="147">
                  <c:v>1705.3456263334347</c:v>
                </c:pt>
                <c:pt idx="148">
                  <c:v>1705.3477598293202</c:v>
                </c:pt>
                <c:pt idx="149">
                  <c:v>1705.3495885400794</c:v>
                </c:pt>
                <c:pt idx="150">
                  <c:v>1705.3517220359645</c:v>
                </c:pt>
                <c:pt idx="151">
                  <c:v>1705.3535507467236</c:v>
                </c:pt>
                <c:pt idx="152">
                  <c:v>1705.355684242609</c:v>
                </c:pt>
                <c:pt idx="153">
                  <c:v>1705.3578177384945</c:v>
                </c:pt>
                <c:pt idx="154">
                  <c:v>1705.3596464492532</c:v>
                </c:pt>
                <c:pt idx="155">
                  <c:v>1705.3617799451388</c:v>
                </c:pt>
                <c:pt idx="156">
                  <c:v>1705.3815909783602</c:v>
                </c:pt>
                <c:pt idx="157">
                  <c:v>1705.3837244742454</c:v>
                </c:pt>
                <c:pt idx="158">
                  <c:v>1705.3855531850045</c:v>
                </c:pt>
                <c:pt idx="159">
                  <c:v>1705.3876866808901</c:v>
                </c:pt>
                <c:pt idx="160">
                  <c:v>1705.3898201767754</c:v>
                </c:pt>
                <c:pt idx="161">
                  <c:v>1705.3916488875343</c:v>
                </c:pt>
                <c:pt idx="162">
                  <c:v>1705.3937823834196</c:v>
                </c:pt>
                <c:pt idx="163">
                  <c:v>1705.3956110941785</c:v>
                </c:pt>
                <c:pt idx="164">
                  <c:v>1705.3977445900639</c:v>
                </c:pt>
                <c:pt idx="165">
                  <c:v>1705.3995733008228</c:v>
                </c:pt>
                <c:pt idx="166">
                  <c:v>1705.4017067967081</c:v>
                </c:pt>
                <c:pt idx="167">
                  <c:v>1705.4035355074673</c:v>
                </c:pt>
                <c:pt idx="168">
                  <c:v>1705.4056690033524</c:v>
                </c:pt>
                <c:pt idx="169">
                  <c:v>1705.407802499238</c:v>
                </c:pt>
                <c:pt idx="170">
                  <c:v>1705.4096312099969</c:v>
                </c:pt>
                <c:pt idx="171">
                  <c:v>1705.4117647058824</c:v>
                </c:pt>
                <c:pt idx="172">
                  <c:v>1705.4135934166413</c:v>
                </c:pt>
                <c:pt idx="173">
                  <c:v>1705.4157269125267</c:v>
                </c:pt>
                <c:pt idx="174">
                  <c:v>1705.4175556232856</c:v>
                </c:pt>
                <c:pt idx="175">
                  <c:v>1705.4196891191709</c:v>
                </c:pt>
                <c:pt idx="176">
                  <c:v>1705.4218226150563</c:v>
                </c:pt>
                <c:pt idx="177">
                  <c:v>1705.4236513258152</c:v>
                </c:pt>
                <c:pt idx="178">
                  <c:v>1705.4257848217007</c:v>
                </c:pt>
                <c:pt idx="179">
                  <c:v>1705.4276135324594</c:v>
                </c:pt>
                <c:pt idx="180">
                  <c:v>1705.429747028345</c:v>
                </c:pt>
                <c:pt idx="181">
                  <c:v>1705.4315757391037</c:v>
                </c:pt>
                <c:pt idx="182">
                  <c:v>1705.4337092349892</c:v>
                </c:pt>
                <c:pt idx="183">
                  <c:v>1705.4355379457481</c:v>
                </c:pt>
                <c:pt idx="184">
                  <c:v>1705.4376714416337</c:v>
                </c:pt>
                <c:pt idx="185">
                  <c:v>1705.4398049375188</c:v>
                </c:pt>
                <c:pt idx="186">
                  <c:v>1705.441633648278</c:v>
                </c:pt>
                <c:pt idx="187">
                  <c:v>1705.4437671441633</c:v>
                </c:pt>
                <c:pt idx="188">
                  <c:v>1705.4455958549222</c:v>
                </c:pt>
                <c:pt idx="189">
                  <c:v>1705.4477293508075</c:v>
                </c:pt>
                <c:pt idx="190">
                  <c:v>1705.4495580615664</c:v>
                </c:pt>
                <c:pt idx="191">
                  <c:v>1705.451691557452</c:v>
                </c:pt>
                <c:pt idx="192">
                  <c:v>1705.4538250533374</c:v>
                </c:pt>
                <c:pt idx="193">
                  <c:v>1705.4556537640963</c:v>
                </c:pt>
                <c:pt idx="194">
                  <c:v>1705.4577872599816</c:v>
                </c:pt>
                <c:pt idx="195">
                  <c:v>1705.4596159707407</c:v>
                </c:pt>
                <c:pt idx="196">
                  <c:v>1705.4815604998475</c:v>
                </c:pt>
                <c:pt idx="197">
                  <c:v>1705.4836939957329</c:v>
                </c:pt>
                <c:pt idx="198">
                  <c:v>1705.485522706492</c:v>
                </c:pt>
                <c:pt idx="199">
                  <c:v>1705.4876562023771</c:v>
                </c:pt>
                <c:pt idx="200">
                  <c:v>1705.4897896982627</c:v>
                </c:pt>
                <c:pt idx="201">
                  <c:v>1705.4916184090216</c:v>
                </c:pt>
                <c:pt idx="202">
                  <c:v>1705.4937519049072</c:v>
                </c:pt>
                <c:pt idx="203">
                  <c:v>1705.4955806156659</c:v>
                </c:pt>
                <c:pt idx="204">
                  <c:v>1705.4977141115514</c:v>
                </c:pt>
                <c:pt idx="205">
                  <c:v>1705.4995428223101</c:v>
                </c:pt>
                <c:pt idx="206">
                  <c:v>1705.5016763181957</c:v>
                </c:pt>
                <c:pt idx="207">
                  <c:v>1705.503809814081</c:v>
                </c:pt>
                <c:pt idx="208">
                  <c:v>1705.5056385248399</c:v>
                </c:pt>
                <c:pt idx="209">
                  <c:v>1705.5077720207253</c:v>
                </c:pt>
                <c:pt idx="210">
                  <c:v>1705.5096007314842</c:v>
                </c:pt>
                <c:pt idx="211">
                  <c:v>1705.5117342273695</c:v>
                </c:pt>
                <c:pt idx="212">
                  <c:v>1705.5135629381286</c:v>
                </c:pt>
                <c:pt idx="213">
                  <c:v>1705.5156964340138</c:v>
                </c:pt>
                <c:pt idx="214">
                  <c:v>1705.5175251447729</c:v>
                </c:pt>
                <c:pt idx="215">
                  <c:v>1705.5196586406585</c:v>
                </c:pt>
                <c:pt idx="216">
                  <c:v>1705.5217921365436</c:v>
                </c:pt>
                <c:pt idx="217">
                  <c:v>1705.5236208473027</c:v>
                </c:pt>
                <c:pt idx="218">
                  <c:v>1705.5257543431881</c:v>
                </c:pt>
                <c:pt idx="219">
                  <c:v>1705.527583053947</c:v>
                </c:pt>
                <c:pt idx="220">
                  <c:v>1705.5297165498323</c:v>
                </c:pt>
                <c:pt idx="221">
                  <c:v>1705.5315452605912</c:v>
                </c:pt>
                <c:pt idx="222">
                  <c:v>1705.5336787564765</c:v>
                </c:pt>
                <c:pt idx="223">
                  <c:v>1705.5358122523621</c:v>
                </c:pt>
                <c:pt idx="224">
                  <c:v>1705.5376409631208</c:v>
                </c:pt>
                <c:pt idx="225">
                  <c:v>1705.5397744590064</c:v>
                </c:pt>
                <c:pt idx="226">
                  <c:v>1705.541603169765</c:v>
                </c:pt>
                <c:pt idx="227">
                  <c:v>1705.5437366656506</c:v>
                </c:pt>
                <c:pt idx="228">
                  <c:v>1705.5455653764097</c:v>
                </c:pt>
                <c:pt idx="229">
                  <c:v>1705.5476988722951</c:v>
                </c:pt>
                <c:pt idx="230">
                  <c:v>1705.549527583054</c:v>
                </c:pt>
                <c:pt idx="231">
                  <c:v>1705.5516610789393</c:v>
                </c:pt>
                <c:pt idx="232">
                  <c:v>1705.5537945748245</c:v>
                </c:pt>
                <c:pt idx="233">
                  <c:v>1705.5556232855836</c:v>
                </c:pt>
                <c:pt idx="234">
                  <c:v>1705.5955501371534</c:v>
                </c:pt>
                <c:pt idx="235">
                  <c:v>1705.5976836330385</c:v>
                </c:pt>
                <c:pt idx="236">
                  <c:v>1705.5998171289241</c:v>
                </c:pt>
                <c:pt idx="237">
                  <c:v>1705.6016458396828</c:v>
                </c:pt>
                <c:pt idx="238">
                  <c:v>1705.6037793355683</c:v>
                </c:pt>
                <c:pt idx="239">
                  <c:v>1705.6056080463272</c:v>
                </c:pt>
                <c:pt idx="240">
                  <c:v>1705.6077415422128</c:v>
                </c:pt>
                <c:pt idx="241">
                  <c:v>1705.6095702529715</c:v>
                </c:pt>
                <c:pt idx="242">
                  <c:v>1705.6117037488571</c:v>
                </c:pt>
                <c:pt idx="243">
                  <c:v>1705.613532459616</c:v>
                </c:pt>
                <c:pt idx="244">
                  <c:v>1705.6156659555013</c:v>
                </c:pt>
                <c:pt idx="245">
                  <c:v>1705.6177994513866</c:v>
                </c:pt>
                <c:pt idx="246">
                  <c:v>1705.6196281621455</c:v>
                </c:pt>
                <c:pt idx="247">
                  <c:v>1705.6217616580311</c:v>
                </c:pt>
                <c:pt idx="248">
                  <c:v>1705.6235903687898</c:v>
                </c:pt>
                <c:pt idx="249">
                  <c:v>1705.6257238646754</c:v>
                </c:pt>
                <c:pt idx="250">
                  <c:v>1705.6275525754343</c:v>
                </c:pt>
                <c:pt idx="251">
                  <c:v>1705.6296860713198</c:v>
                </c:pt>
                <c:pt idx="252">
                  <c:v>1705.6315147820785</c:v>
                </c:pt>
                <c:pt idx="253">
                  <c:v>1705.6336482779641</c:v>
                </c:pt>
                <c:pt idx="254">
                  <c:v>1705.6357817738492</c:v>
                </c:pt>
                <c:pt idx="255">
                  <c:v>1705.6376104846083</c:v>
                </c:pt>
                <c:pt idx="256">
                  <c:v>1705.6397439804937</c:v>
                </c:pt>
                <c:pt idx="257">
                  <c:v>1705.6415726912526</c:v>
                </c:pt>
                <c:pt idx="258">
                  <c:v>1705.6437061871379</c:v>
                </c:pt>
                <c:pt idx="259">
                  <c:v>1705.6455348978968</c:v>
                </c:pt>
                <c:pt idx="260">
                  <c:v>1705.6476683937822</c:v>
                </c:pt>
                <c:pt idx="261">
                  <c:v>1705.6498018896677</c:v>
                </c:pt>
                <c:pt idx="262">
                  <c:v>1705.6516306004266</c:v>
                </c:pt>
                <c:pt idx="263">
                  <c:v>1705.653764096312</c:v>
                </c:pt>
                <c:pt idx="264">
                  <c:v>1705.6555928070711</c:v>
                </c:pt>
                <c:pt idx="265">
                  <c:v>1705.6577263029562</c:v>
                </c:pt>
                <c:pt idx="266">
                  <c:v>1705.6595550137154</c:v>
                </c:pt>
                <c:pt idx="267">
                  <c:v>1705.6915574519962</c:v>
                </c:pt>
                <c:pt idx="268">
                  <c:v>1705.6936909478818</c:v>
                </c:pt>
                <c:pt idx="269">
                  <c:v>1705.6955196586405</c:v>
                </c:pt>
                <c:pt idx="270">
                  <c:v>1705.6976531545261</c:v>
                </c:pt>
                <c:pt idx="271">
                  <c:v>1705.6997866504114</c:v>
                </c:pt>
                <c:pt idx="272">
                  <c:v>1705.7016153611703</c:v>
                </c:pt>
                <c:pt idx="273">
                  <c:v>1705.7037488570556</c:v>
                </c:pt>
                <c:pt idx="274">
                  <c:v>1705.7055775678145</c:v>
                </c:pt>
                <c:pt idx="275">
                  <c:v>1705.7077110636999</c:v>
                </c:pt>
                <c:pt idx="276">
                  <c:v>1705.709539774459</c:v>
                </c:pt>
                <c:pt idx="277">
                  <c:v>1705.7116732703441</c:v>
                </c:pt>
                <c:pt idx="278">
                  <c:v>1705.7138067662297</c:v>
                </c:pt>
                <c:pt idx="279">
                  <c:v>1705.7156354769888</c:v>
                </c:pt>
                <c:pt idx="280">
                  <c:v>1705.717768972874</c:v>
                </c:pt>
                <c:pt idx="281">
                  <c:v>1705.7195976836331</c:v>
                </c:pt>
                <c:pt idx="282">
                  <c:v>1705.7217311795184</c:v>
                </c:pt>
                <c:pt idx="283">
                  <c:v>1705.7235598902773</c:v>
                </c:pt>
                <c:pt idx="284">
                  <c:v>1705.7256933861627</c:v>
                </c:pt>
                <c:pt idx="285">
                  <c:v>1705.7275220969216</c:v>
                </c:pt>
                <c:pt idx="286">
                  <c:v>1705.7296555928069</c:v>
                </c:pt>
                <c:pt idx="287">
                  <c:v>1705.7317890886925</c:v>
                </c:pt>
                <c:pt idx="288">
                  <c:v>1705.7336177994512</c:v>
                </c:pt>
                <c:pt idx="289">
                  <c:v>1705.7357512953367</c:v>
                </c:pt>
                <c:pt idx="290">
                  <c:v>1705.7375800060954</c:v>
                </c:pt>
                <c:pt idx="291">
                  <c:v>1705.739713501981</c:v>
                </c:pt>
                <c:pt idx="292">
                  <c:v>1705.7415422127399</c:v>
                </c:pt>
                <c:pt idx="293">
                  <c:v>1705.7436757086255</c:v>
                </c:pt>
                <c:pt idx="294">
                  <c:v>1705.7458092045106</c:v>
                </c:pt>
                <c:pt idx="295">
                  <c:v>1705.7476379152697</c:v>
                </c:pt>
                <c:pt idx="296">
                  <c:v>1705.7497714111551</c:v>
                </c:pt>
                <c:pt idx="297">
                  <c:v>1705.751600121914</c:v>
                </c:pt>
                <c:pt idx="298">
                  <c:v>1705.7537336177995</c:v>
                </c:pt>
                <c:pt idx="299">
                  <c:v>1705.7555623285582</c:v>
                </c:pt>
                <c:pt idx="300">
                  <c:v>1705.7576958244438</c:v>
                </c:pt>
                <c:pt idx="301">
                  <c:v>1705.7595245352024</c:v>
                </c:pt>
                <c:pt idx="302">
                  <c:v>1705.761658031088</c:v>
                </c:pt>
                <c:pt idx="303">
                  <c:v>1705.7637915269734</c:v>
                </c:pt>
                <c:pt idx="304">
                  <c:v>1705.7656202377325</c:v>
                </c:pt>
                <c:pt idx="305">
                  <c:v>1705.7677537336176</c:v>
                </c:pt>
                <c:pt idx="306">
                  <c:v>1705.7695824443767</c:v>
                </c:pt>
                <c:pt idx="307">
                  <c:v>1705.7717159402619</c:v>
                </c:pt>
                <c:pt idx="308">
                  <c:v>1705.773544651021</c:v>
                </c:pt>
                <c:pt idx="309">
                  <c:v>1705.7756781469063</c:v>
                </c:pt>
                <c:pt idx="310">
                  <c:v>1705.7775068576652</c:v>
                </c:pt>
                <c:pt idx="311">
                  <c:v>1705.7796403535506</c:v>
                </c:pt>
                <c:pt idx="312">
                  <c:v>1705.8055470893019</c:v>
                </c:pt>
                <c:pt idx="313">
                  <c:v>1705.8076805851874</c:v>
                </c:pt>
                <c:pt idx="314">
                  <c:v>1705.8095092959463</c:v>
                </c:pt>
                <c:pt idx="315">
                  <c:v>1705.8116427918317</c:v>
                </c:pt>
                <c:pt idx="316">
                  <c:v>1705.813776287717</c:v>
                </c:pt>
                <c:pt idx="317">
                  <c:v>1705.8156049984759</c:v>
                </c:pt>
                <c:pt idx="318">
                  <c:v>1705.8177384943613</c:v>
                </c:pt>
                <c:pt idx="319">
                  <c:v>1705.8195672051202</c:v>
                </c:pt>
                <c:pt idx="320">
                  <c:v>1705.8217007010057</c:v>
                </c:pt>
                <c:pt idx="321">
                  <c:v>1705.8235294117646</c:v>
                </c:pt>
                <c:pt idx="322">
                  <c:v>1705.8256629076502</c:v>
                </c:pt>
                <c:pt idx="323">
                  <c:v>1705.8277964035353</c:v>
                </c:pt>
                <c:pt idx="324">
                  <c:v>1705.8296251142945</c:v>
                </c:pt>
                <c:pt idx="325">
                  <c:v>1705.8317586101798</c:v>
                </c:pt>
                <c:pt idx="326">
                  <c:v>1705.8335873209387</c:v>
                </c:pt>
                <c:pt idx="327">
                  <c:v>1705.8357208168241</c:v>
                </c:pt>
                <c:pt idx="328">
                  <c:v>1705.837549527583</c:v>
                </c:pt>
                <c:pt idx="329">
                  <c:v>1705.8396830234683</c:v>
                </c:pt>
                <c:pt idx="330">
                  <c:v>1705.8415117342272</c:v>
                </c:pt>
                <c:pt idx="331">
                  <c:v>1705.8436452301125</c:v>
                </c:pt>
                <c:pt idx="332">
                  <c:v>1705.8457787259981</c:v>
                </c:pt>
                <c:pt idx="333">
                  <c:v>1705.8476074367572</c:v>
                </c:pt>
                <c:pt idx="334">
                  <c:v>1705.8497409326424</c:v>
                </c:pt>
                <c:pt idx="335">
                  <c:v>1705.8515696434015</c:v>
                </c:pt>
                <c:pt idx="336">
                  <c:v>1705.8537031392866</c:v>
                </c:pt>
                <c:pt idx="337">
                  <c:v>1705.8555318500457</c:v>
                </c:pt>
                <c:pt idx="338">
                  <c:v>1705.8576653459311</c:v>
                </c:pt>
                <c:pt idx="339">
                  <c:v>1705.8597988418167</c:v>
                </c:pt>
                <c:pt idx="340">
                  <c:v>1705.8616275525753</c:v>
                </c:pt>
              </c:numCache>
            </c:numRef>
          </c:xVal>
          <c:yVal>
            <c:numRef>
              <c:f>Ks!$F$2:$F$342</c:f>
              <c:numCache>
                <c:formatCode>0.000</c:formatCode>
                <c:ptCount val="341"/>
                <c:pt idx="0">
                  <c:v>2.2745344827586211</c:v>
                </c:pt>
                <c:pt idx="1">
                  <c:v>2.2960862068965522</c:v>
                </c:pt>
                <c:pt idx="2">
                  <c:v>2.3188965517241384</c:v>
                </c:pt>
                <c:pt idx="3">
                  <c:v>2.5489137931034485</c:v>
                </c:pt>
                <c:pt idx="4">
                  <c:v>2.5283620689655177</c:v>
                </c:pt>
                <c:pt idx="5">
                  <c:v>2.4444827586206901</c:v>
                </c:pt>
                <c:pt idx="6">
                  <c:v>2.2904482758620692</c:v>
                </c:pt>
                <c:pt idx="7">
                  <c:v>2.2397068965517244</c:v>
                </c:pt>
                <c:pt idx="8">
                  <c:v>2.0607068965517246</c:v>
                </c:pt>
                <c:pt idx="9">
                  <c:v>2.0373965517241381</c:v>
                </c:pt>
                <c:pt idx="10">
                  <c:v>2.0928620689655175</c:v>
                </c:pt>
                <c:pt idx="11">
                  <c:v>2.2472068965517242</c:v>
                </c:pt>
                <c:pt idx="12">
                  <c:v>2.1864827586206901</c:v>
                </c:pt>
                <c:pt idx="13">
                  <c:v>2.0972413793103453</c:v>
                </c:pt>
                <c:pt idx="14">
                  <c:v>2.3678620689655179</c:v>
                </c:pt>
                <c:pt idx="15">
                  <c:v>2.5364137931034483</c:v>
                </c:pt>
                <c:pt idx="16">
                  <c:v>2.124137931034483</c:v>
                </c:pt>
                <c:pt idx="17">
                  <c:v>1.9929310344827589</c:v>
                </c:pt>
                <c:pt idx="18">
                  <c:v>2.0479137931034486</c:v>
                </c:pt>
                <c:pt idx="19">
                  <c:v>1.8674827586206897</c:v>
                </c:pt>
                <c:pt idx="20">
                  <c:v>1.8450344827586209</c:v>
                </c:pt>
                <c:pt idx="21">
                  <c:v>1.425339655172414</c:v>
                </c:pt>
                <c:pt idx="22">
                  <c:v>1.7564655172413794</c:v>
                </c:pt>
                <c:pt idx="23">
                  <c:v>2.0771551724137933</c:v>
                </c:pt>
                <c:pt idx="24">
                  <c:v>2.1677758620689658</c:v>
                </c:pt>
                <c:pt idx="25">
                  <c:v>1.865793103448276</c:v>
                </c:pt>
                <c:pt idx="26">
                  <c:v>1.7891724137931038</c:v>
                </c:pt>
                <c:pt idx="27">
                  <c:v>1.7734137931034486</c:v>
                </c:pt>
                <c:pt idx="28">
                  <c:v>1.6234775862068966</c:v>
                </c:pt>
                <c:pt idx="29">
                  <c:v>1.7726034482758624</c:v>
                </c:pt>
                <c:pt idx="30">
                  <c:v>2.1956379310344829</c:v>
                </c:pt>
                <c:pt idx="31">
                  <c:v>2.2083620689655175</c:v>
                </c:pt>
                <c:pt idx="32">
                  <c:v>2.3693275862068965</c:v>
                </c:pt>
                <c:pt idx="33">
                  <c:v>2.5226206896551728</c:v>
                </c:pt>
                <c:pt idx="34">
                  <c:v>2.3131551724137935</c:v>
                </c:pt>
                <c:pt idx="35">
                  <c:v>2.26198275862069</c:v>
                </c:pt>
                <c:pt idx="36">
                  <c:v>2.1182931034482761</c:v>
                </c:pt>
                <c:pt idx="37">
                  <c:v>2.1874655172413795</c:v>
                </c:pt>
                <c:pt idx="38">
                  <c:v>2.419672413793104</c:v>
                </c:pt>
                <c:pt idx="39">
                  <c:v>2.4924655172413792</c:v>
                </c:pt>
                <c:pt idx="40">
                  <c:v>2.5982931034482761</c:v>
                </c:pt>
                <c:pt idx="41">
                  <c:v>2.6857068965517241</c:v>
                </c:pt>
                <c:pt idx="42">
                  <c:v>2.5119137931034485</c:v>
                </c:pt>
                <c:pt idx="43">
                  <c:v>2.1052586206896553</c:v>
                </c:pt>
                <c:pt idx="44">
                  <c:v>2.0619827586206898</c:v>
                </c:pt>
                <c:pt idx="45">
                  <c:v>1.8814827586206899</c:v>
                </c:pt>
                <c:pt idx="46">
                  <c:v>1.8771896551724139</c:v>
                </c:pt>
                <c:pt idx="47">
                  <c:v>1.9187931034482761</c:v>
                </c:pt>
                <c:pt idx="48">
                  <c:v>2.2284310344827589</c:v>
                </c:pt>
                <c:pt idx="49">
                  <c:v>2.2549827586206899</c:v>
                </c:pt>
                <c:pt idx="50">
                  <c:v>1.867344827586207</c:v>
                </c:pt>
                <c:pt idx="51">
                  <c:v>2.9548448275862071</c:v>
                </c:pt>
                <c:pt idx="52">
                  <c:v>3.0550000000000002</c:v>
                </c:pt>
                <c:pt idx="53">
                  <c:v>3.1734827586206902</c:v>
                </c:pt>
                <c:pt idx="54">
                  <c:v>3.0387241379310348</c:v>
                </c:pt>
                <c:pt idx="55">
                  <c:v>2.9969310344827589</c:v>
                </c:pt>
                <c:pt idx="56">
                  <c:v>3.0135862068965524</c:v>
                </c:pt>
                <c:pt idx="57">
                  <c:v>2.8338620689655176</c:v>
                </c:pt>
                <c:pt idx="58">
                  <c:v>2.5891206896551728</c:v>
                </c:pt>
                <c:pt idx="59">
                  <c:v>2.5167241379310346</c:v>
                </c:pt>
                <c:pt idx="60">
                  <c:v>2.652120689655173</c:v>
                </c:pt>
                <c:pt idx="61">
                  <c:v>2.6530172413793105</c:v>
                </c:pt>
                <c:pt idx="62">
                  <c:v>2.853327586206897</c:v>
                </c:pt>
                <c:pt idx="63">
                  <c:v>3.13446551724138</c:v>
                </c:pt>
                <c:pt idx="64">
                  <c:v>3.4252068965517246</c:v>
                </c:pt>
                <c:pt idx="65">
                  <c:v>3.418862068965518</c:v>
                </c:pt>
                <c:pt idx="66">
                  <c:v>3.3437931034482764</c:v>
                </c:pt>
                <c:pt idx="67">
                  <c:v>3.3879310344827589</c:v>
                </c:pt>
                <c:pt idx="68">
                  <c:v>3.2589827586206899</c:v>
                </c:pt>
                <c:pt idx="69">
                  <c:v>3.2101551724137933</c:v>
                </c:pt>
                <c:pt idx="70">
                  <c:v>3.4025689655172418</c:v>
                </c:pt>
                <c:pt idx="71">
                  <c:v>3.5793620689655179</c:v>
                </c:pt>
                <c:pt idx="72">
                  <c:v>3.5879482758620695</c:v>
                </c:pt>
                <c:pt idx="73">
                  <c:v>3.7922931034482765</c:v>
                </c:pt>
                <c:pt idx="74">
                  <c:v>3.7208103448275867</c:v>
                </c:pt>
                <c:pt idx="75">
                  <c:v>3.663379310344828</c:v>
                </c:pt>
                <c:pt idx="76">
                  <c:v>3.478241379310345</c:v>
                </c:pt>
                <c:pt idx="77">
                  <c:v>3.2793103448275862</c:v>
                </c:pt>
                <c:pt idx="78">
                  <c:v>2.9948275862068967</c:v>
                </c:pt>
                <c:pt idx="79">
                  <c:v>2.8729482758620692</c:v>
                </c:pt>
                <c:pt idx="80">
                  <c:v>2.6535172413793107</c:v>
                </c:pt>
                <c:pt idx="81">
                  <c:v>2.6184137931034486</c:v>
                </c:pt>
                <c:pt idx="82">
                  <c:v>2.5837413793103452</c:v>
                </c:pt>
                <c:pt idx="83">
                  <c:v>2.5915689655172418</c:v>
                </c:pt>
                <c:pt idx="84">
                  <c:v>2.6636034482758624</c:v>
                </c:pt>
                <c:pt idx="85">
                  <c:v>2.7550172413793108</c:v>
                </c:pt>
                <c:pt idx="86">
                  <c:v>3.0488965517241384</c:v>
                </c:pt>
                <c:pt idx="87">
                  <c:v>3.4392413793103453</c:v>
                </c:pt>
                <c:pt idx="88">
                  <c:v>3.6533620689655177</c:v>
                </c:pt>
                <c:pt idx="89">
                  <c:v>3.6884827586206899</c:v>
                </c:pt>
                <c:pt idx="90">
                  <c:v>3.5140517241379312</c:v>
                </c:pt>
                <c:pt idx="91">
                  <c:v>3.217810344827587</c:v>
                </c:pt>
                <c:pt idx="92">
                  <c:v>3.1706896551724144</c:v>
                </c:pt>
                <c:pt idx="93">
                  <c:v>3.2798275862068969</c:v>
                </c:pt>
                <c:pt idx="94">
                  <c:v>3.3052068965517245</c:v>
                </c:pt>
                <c:pt idx="95">
                  <c:v>3.3908275862068971</c:v>
                </c:pt>
                <c:pt idx="96">
                  <c:v>3.2956551724137935</c:v>
                </c:pt>
                <c:pt idx="97">
                  <c:v>2.7032758620689656</c:v>
                </c:pt>
                <c:pt idx="98">
                  <c:v>2.2149827586206898</c:v>
                </c:pt>
                <c:pt idx="99">
                  <c:v>1.9264827586206901</c:v>
                </c:pt>
                <c:pt idx="100">
                  <c:v>1.7919310344827588</c:v>
                </c:pt>
                <c:pt idx="101">
                  <c:v>1.8175517241379313</c:v>
                </c:pt>
                <c:pt idx="102">
                  <c:v>1.937086206896552</c:v>
                </c:pt>
                <c:pt idx="103">
                  <c:v>2.068086206896552</c:v>
                </c:pt>
                <c:pt idx="104">
                  <c:v>2.2247931034482762</c:v>
                </c:pt>
                <c:pt idx="105">
                  <c:v>2.3844137931034486</c:v>
                </c:pt>
                <c:pt idx="106">
                  <c:v>2.7231379310344832</c:v>
                </c:pt>
                <c:pt idx="107">
                  <c:v>3.0577068965517245</c:v>
                </c:pt>
                <c:pt idx="108">
                  <c:v>3.2825689655172421</c:v>
                </c:pt>
                <c:pt idx="109">
                  <c:v>3.3379655172413796</c:v>
                </c:pt>
                <c:pt idx="110">
                  <c:v>3.1362931034482764</c:v>
                </c:pt>
                <c:pt idx="111">
                  <c:v>2.7908448275862074</c:v>
                </c:pt>
                <c:pt idx="112">
                  <c:v>2.8089655172413792</c:v>
                </c:pt>
                <c:pt idx="113">
                  <c:v>2.5194137931034488</c:v>
                </c:pt>
                <c:pt idx="114">
                  <c:v>2.6756551724137934</c:v>
                </c:pt>
                <c:pt idx="115">
                  <c:v>2.6972413793103449</c:v>
                </c:pt>
                <c:pt idx="116">
                  <c:v>2.3411896551724141</c:v>
                </c:pt>
                <c:pt idx="117">
                  <c:v>2.1238793103448277</c:v>
                </c:pt>
                <c:pt idx="118">
                  <c:v>2.0380517241379312</c:v>
                </c:pt>
                <c:pt idx="119">
                  <c:v>1.9476379310344829</c:v>
                </c:pt>
                <c:pt idx="120">
                  <c:v>2.0581551724137936</c:v>
                </c:pt>
                <c:pt idx="121">
                  <c:v>2.0218793103448278</c:v>
                </c:pt>
                <c:pt idx="122">
                  <c:v>2.2447758620689657</c:v>
                </c:pt>
                <c:pt idx="123">
                  <c:v>2.4058620689655172</c:v>
                </c:pt>
                <c:pt idx="124">
                  <c:v>2.6403275862068969</c:v>
                </c:pt>
                <c:pt idx="125">
                  <c:v>2.5990344827586211</c:v>
                </c:pt>
                <c:pt idx="126">
                  <c:v>2.8434137931034487</c:v>
                </c:pt>
                <c:pt idx="127">
                  <c:v>3.0848965517241385</c:v>
                </c:pt>
                <c:pt idx="128">
                  <c:v>3.1923965517241384</c:v>
                </c:pt>
                <c:pt idx="129">
                  <c:v>3.2417241379310351</c:v>
                </c:pt>
                <c:pt idx="130">
                  <c:v>3.2361206896551726</c:v>
                </c:pt>
                <c:pt idx="131">
                  <c:v>3.0526551724137936</c:v>
                </c:pt>
                <c:pt idx="132">
                  <c:v>2.7604137931034489</c:v>
                </c:pt>
                <c:pt idx="133">
                  <c:v>2.7424655172413797</c:v>
                </c:pt>
                <c:pt idx="134">
                  <c:v>2.4722931034482762</c:v>
                </c:pt>
                <c:pt idx="135">
                  <c:v>2.221034482758621</c:v>
                </c:pt>
                <c:pt idx="136">
                  <c:v>2.455948275862069</c:v>
                </c:pt>
                <c:pt idx="137">
                  <c:v>2.5395172413793108</c:v>
                </c:pt>
                <c:pt idx="138">
                  <c:v>2.7119310344827592</c:v>
                </c:pt>
                <c:pt idx="139">
                  <c:v>2.9427241379310347</c:v>
                </c:pt>
                <c:pt idx="140">
                  <c:v>3.2680344827586207</c:v>
                </c:pt>
                <c:pt idx="141">
                  <c:v>3.0655000000000006</c:v>
                </c:pt>
                <c:pt idx="142">
                  <c:v>2.8717586206896559</c:v>
                </c:pt>
                <c:pt idx="143">
                  <c:v>2.7368103448275867</c:v>
                </c:pt>
                <c:pt idx="144">
                  <c:v>2.8296724137931037</c:v>
                </c:pt>
                <c:pt idx="145">
                  <c:v>2.8117068965517245</c:v>
                </c:pt>
                <c:pt idx="146">
                  <c:v>3.1051724137931038</c:v>
                </c:pt>
                <c:pt idx="147">
                  <c:v>3.5031034482758625</c:v>
                </c:pt>
                <c:pt idx="148">
                  <c:v>3.5521896551724139</c:v>
                </c:pt>
                <c:pt idx="149">
                  <c:v>3.4655172413793109</c:v>
                </c:pt>
                <c:pt idx="150">
                  <c:v>3.4951724137931039</c:v>
                </c:pt>
                <c:pt idx="151">
                  <c:v>3.3521034482758623</c:v>
                </c:pt>
                <c:pt idx="152">
                  <c:v>3.3659655172413796</c:v>
                </c:pt>
                <c:pt idx="153">
                  <c:v>3.5186896551724143</c:v>
                </c:pt>
                <c:pt idx="154">
                  <c:v>3.5177586206896558</c:v>
                </c:pt>
                <c:pt idx="155">
                  <c:v>2.8520862068965518</c:v>
                </c:pt>
                <c:pt idx="156">
                  <c:v>2.919827586206897</c:v>
                </c:pt>
                <c:pt idx="157">
                  <c:v>2.7317241379310349</c:v>
                </c:pt>
                <c:pt idx="158">
                  <c:v>2.6351896551724141</c:v>
                </c:pt>
                <c:pt idx="159">
                  <c:v>2.6807586206896556</c:v>
                </c:pt>
                <c:pt idx="160">
                  <c:v>2.700241379310345</c:v>
                </c:pt>
                <c:pt idx="161">
                  <c:v>3.0566206896551726</c:v>
                </c:pt>
                <c:pt idx="162">
                  <c:v>3.3501034482758625</c:v>
                </c:pt>
                <c:pt idx="163">
                  <c:v>3.6606724137931037</c:v>
                </c:pt>
                <c:pt idx="164">
                  <c:v>3.7785172413793107</c:v>
                </c:pt>
                <c:pt idx="165">
                  <c:v>3.9146379310344832</c:v>
                </c:pt>
                <c:pt idx="166">
                  <c:v>3.4626206896551728</c:v>
                </c:pt>
                <c:pt idx="167">
                  <c:v>3.1728793103448276</c:v>
                </c:pt>
                <c:pt idx="168">
                  <c:v>2.9589655172413796</c:v>
                </c:pt>
                <c:pt idx="169">
                  <c:v>3.0488620689655175</c:v>
                </c:pt>
                <c:pt idx="170">
                  <c:v>3.3258620689655176</c:v>
                </c:pt>
                <c:pt idx="171">
                  <c:v>3.5193793103448279</c:v>
                </c:pt>
                <c:pt idx="172">
                  <c:v>3.6293793103448277</c:v>
                </c:pt>
                <c:pt idx="173">
                  <c:v>3.6884655172413798</c:v>
                </c:pt>
                <c:pt idx="174">
                  <c:v>3.6111379310344831</c:v>
                </c:pt>
                <c:pt idx="175">
                  <c:v>3.5715862068965518</c:v>
                </c:pt>
                <c:pt idx="176">
                  <c:v>3.522275862068966</c:v>
                </c:pt>
                <c:pt idx="177">
                  <c:v>3.2916034482758625</c:v>
                </c:pt>
                <c:pt idx="178">
                  <c:v>3.1101551724137937</c:v>
                </c:pt>
                <c:pt idx="179">
                  <c:v>2.9785172413793104</c:v>
                </c:pt>
                <c:pt idx="180">
                  <c:v>2.8130000000000002</c:v>
                </c:pt>
                <c:pt idx="181">
                  <c:v>2.8115000000000006</c:v>
                </c:pt>
                <c:pt idx="182">
                  <c:v>2.8624310344827588</c:v>
                </c:pt>
                <c:pt idx="183">
                  <c:v>3.0422931034482761</c:v>
                </c:pt>
                <c:pt idx="184">
                  <c:v>2.9467586206896557</c:v>
                </c:pt>
                <c:pt idx="185">
                  <c:v>2.7773103448275864</c:v>
                </c:pt>
                <c:pt idx="186">
                  <c:v>2.4570344827586212</c:v>
                </c:pt>
                <c:pt idx="187">
                  <c:v>2.4862068965517241</c:v>
                </c:pt>
                <c:pt idx="188">
                  <c:v>2.5849137931034489</c:v>
                </c:pt>
                <c:pt idx="189">
                  <c:v>2.9047586206896554</c:v>
                </c:pt>
                <c:pt idx="190">
                  <c:v>3.0289655172413799</c:v>
                </c:pt>
                <c:pt idx="191">
                  <c:v>3.3246034482758624</c:v>
                </c:pt>
                <c:pt idx="192">
                  <c:v>3.3357931034482764</c:v>
                </c:pt>
                <c:pt idx="193">
                  <c:v>3.4789137931034486</c:v>
                </c:pt>
                <c:pt idx="194">
                  <c:v>3.4719827586206899</c:v>
                </c:pt>
                <c:pt idx="195">
                  <c:v>3.4710517241379315</c:v>
                </c:pt>
                <c:pt idx="196">
                  <c:v>2.5336551724137935</c:v>
                </c:pt>
                <c:pt idx="197">
                  <c:v>2.4463793103448275</c:v>
                </c:pt>
                <c:pt idx="198">
                  <c:v>2.427844827586207</c:v>
                </c:pt>
                <c:pt idx="199">
                  <c:v>2.622534482758621</c:v>
                </c:pt>
                <c:pt idx="200">
                  <c:v>2.8818448275862072</c:v>
                </c:pt>
                <c:pt idx="201">
                  <c:v>2.9251724137931037</c:v>
                </c:pt>
                <c:pt idx="202">
                  <c:v>2.862137931034483</c:v>
                </c:pt>
                <c:pt idx="203">
                  <c:v>2.720293103448276</c:v>
                </c:pt>
                <c:pt idx="204">
                  <c:v>2.5597931034482762</c:v>
                </c:pt>
                <c:pt idx="205">
                  <c:v>2.8164482758620695</c:v>
                </c:pt>
                <c:pt idx="206">
                  <c:v>3.0391379310344835</c:v>
                </c:pt>
                <c:pt idx="207">
                  <c:v>3.0381551724137932</c:v>
                </c:pt>
                <c:pt idx="208">
                  <c:v>3.0457931034482764</c:v>
                </c:pt>
                <c:pt idx="209">
                  <c:v>2.9796551724137932</c:v>
                </c:pt>
                <c:pt idx="210">
                  <c:v>2.6283103448275869</c:v>
                </c:pt>
                <c:pt idx="211">
                  <c:v>2.2951724137931038</c:v>
                </c:pt>
                <c:pt idx="212">
                  <c:v>2.4283448275862072</c:v>
                </c:pt>
                <c:pt idx="213">
                  <c:v>2.5353965517241384</c:v>
                </c:pt>
                <c:pt idx="214">
                  <c:v>2.5310689655172416</c:v>
                </c:pt>
                <c:pt idx="215">
                  <c:v>2.630534482758621</c:v>
                </c:pt>
                <c:pt idx="216">
                  <c:v>2.8903965517241383</c:v>
                </c:pt>
                <c:pt idx="217">
                  <c:v>3.0698620689655174</c:v>
                </c:pt>
                <c:pt idx="218">
                  <c:v>3.2634137931034486</c:v>
                </c:pt>
                <c:pt idx="219">
                  <c:v>3.381379310344828</c:v>
                </c:pt>
                <c:pt idx="220">
                  <c:v>3.2493793103448279</c:v>
                </c:pt>
                <c:pt idx="221">
                  <c:v>3.2056034482758626</c:v>
                </c:pt>
                <c:pt idx="222">
                  <c:v>3.0025344827586209</c:v>
                </c:pt>
                <c:pt idx="223">
                  <c:v>3.0212068965517243</c:v>
                </c:pt>
                <c:pt idx="224">
                  <c:v>3.1274482758620694</c:v>
                </c:pt>
                <c:pt idx="225">
                  <c:v>3.2774137931034488</c:v>
                </c:pt>
                <c:pt idx="226">
                  <c:v>3.2670344827586213</c:v>
                </c:pt>
                <c:pt idx="227">
                  <c:v>3.2579655172413795</c:v>
                </c:pt>
                <c:pt idx="228">
                  <c:v>3.0889827586206899</c:v>
                </c:pt>
                <c:pt idx="229">
                  <c:v>2.6922068965517245</c:v>
                </c:pt>
                <c:pt idx="230">
                  <c:v>2.292448275862069</c:v>
                </c:pt>
                <c:pt idx="231">
                  <c:v>2.136137931034483</c:v>
                </c:pt>
                <c:pt idx="232">
                  <c:v>2.0661379310344832</c:v>
                </c:pt>
                <c:pt idx="233">
                  <c:v>2.1248275862068966</c:v>
                </c:pt>
                <c:pt idx="234">
                  <c:v>2.4379310344827592</c:v>
                </c:pt>
                <c:pt idx="235">
                  <c:v>2.4017931034482762</c:v>
                </c:pt>
                <c:pt idx="236">
                  <c:v>2.4387241379310347</c:v>
                </c:pt>
                <c:pt idx="237">
                  <c:v>2.4760172413793109</c:v>
                </c:pt>
                <c:pt idx="238">
                  <c:v>2.3110000000000004</c:v>
                </c:pt>
                <c:pt idx="239">
                  <c:v>2.3053448275862074</c:v>
                </c:pt>
                <c:pt idx="240">
                  <c:v>2.225931034482759</c:v>
                </c:pt>
                <c:pt idx="241">
                  <c:v>2.0353275862068969</c:v>
                </c:pt>
                <c:pt idx="242">
                  <c:v>1.678493103448276</c:v>
                </c:pt>
                <c:pt idx="243">
                  <c:v>1.7555344827586208</c:v>
                </c:pt>
                <c:pt idx="244">
                  <c:v>1.6337758620689657</c:v>
                </c:pt>
                <c:pt idx="245">
                  <c:v>1.6364637931034485</c:v>
                </c:pt>
                <c:pt idx="246">
                  <c:v>1.6058172413793106</c:v>
                </c:pt>
                <c:pt idx="247">
                  <c:v>1.5504448275862071</c:v>
                </c:pt>
                <c:pt idx="248">
                  <c:v>1.3251775862068966</c:v>
                </c:pt>
                <c:pt idx="249">
                  <c:v>1.2227224137931036</c:v>
                </c:pt>
                <c:pt idx="250">
                  <c:v>1.0294844827586207</c:v>
                </c:pt>
                <c:pt idx="251">
                  <c:v>0.89864310344827592</c:v>
                </c:pt>
                <c:pt idx="252">
                  <c:v>1.1667586206896552</c:v>
                </c:pt>
                <c:pt idx="253">
                  <c:v>1.2518844827586209</c:v>
                </c:pt>
                <c:pt idx="254">
                  <c:v>1.399741379310345</c:v>
                </c:pt>
                <c:pt idx="255">
                  <c:v>1.5884448275862071</c:v>
                </c:pt>
                <c:pt idx="256">
                  <c:v>1.558987931034483</c:v>
                </c:pt>
                <c:pt idx="257">
                  <c:v>1.4474379310344831</c:v>
                </c:pt>
                <c:pt idx="258">
                  <c:v>1.3396827586206899</c:v>
                </c:pt>
                <c:pt idx="259">
                  <c:v>1.2111224137931036</c:v>
                </c:pt>
                <c:pt idx="260">
                  <c:v>1.2452137931034484</c:v>
                </c:pt>
                <c:pt idx="261">
                  <c:v>1.4173862068965519</c:v>
                </c:pt>
                <c:pt idx="262">
                  <c:v>1.408037931034483</c:v>
                </c:pt>
                <c:pt idx="263">
                  <c:v>1.4689224137931036</c:v>
                </c:pt>
                <c:pt idx="264">
                  <c:v>1.562939655172414</c:v>
                </c:pt>
                <c:pt idx="265">
                  <c:v>1.3571000000000002</c:v>
                </c:pt>
                <c:pt idx="266">
                  <c:v>1.0909413793103448</c:v>
                </c:pt>
                <c:pt idx="267">
                  <c:v>1.6431655172413795</c:v>
                </c:pt>
                <c:pt idx="268">
                  <c:v>1.6528206896551727</c:v>
                </c:pt>
                <c:pt idx="269">
                  <c:v>1.6415534482758622</c:v>
                </c:pt>
                <c:pt idx="270">
                  <c:v>1.4630465517241382</c:v>
                </c:pt>
                <c:pt idx="271">
                  <c:v>1.7686551724137931</c:v>
                </c:pt>
                <c:pt idx="272">
                  <c:v>1.9344137931034484</c:v>
                </c:pt>
                <c:pt idx="273">
                  <c:v>1.7187068965517245</c:v>
                </c:pt>
                <c:pt idx="274">
                  <c:v>1.5045551724137933</c:v>
                </c:pt>
                <c:pt idx="275">
                  <c:v>1.2054637931034484</c:v>
                </c:pt>
                <c:pt idx="276">
                  <c:v>0.7578034482758621</c:v>
                </c:pt>
                <c:pt idx="277">
                  <c:v>0.46272068965517249</c:v>
                </c:pt>
                <c:pt idx="278">
                  <c:v>0.61212068965517252</c:v>
                </c:pt>
                <c:pt idx="279">
                  <c:v>0.64920862068965524</c:v>
                </c:pt>
                <c:pt idx="280">
                  <c:v>0.87923793103448289</c:v>
                </c:pt>
                <c:pt idx="281">
                  <c:v>1.4266517241379313</c:v>
                </c:pt>
                <c:pt idx="282">
                  <c:v>1.8266551724137934</c:v>
                </c:pt>
                <c:pt idx="283">
                  <c:v>1.9459310344827589</c:v>
                </c:pt>
                <c:pt idx="284">
                  <c:v>2.2365172413793104</c:v>
                </c:pt>
                <c:pt idx="285">
                  <c:v>2.3360344827586212</c:v>
                </c:pt>
                <c:pt idx="286">
                  <c:v>2.1860344827586209</c:v>
                </c:pt>
                <c:pt idx="287">
                  <c:v>2.2101724137931038</c:v>
                </c:pt>
                <c:pt idx="288">
                  <c:v>2.0697758620689659</c:v>
                </c:pt>
                <c:pt idx="289">
                  <c:v>1.6809137931034484</c:v>
                </c:pt>
                <c:pt idx="290">
                  <c:v>1.6380913793103449</c:v>
                </c:pt>
                <c:pt idx="291">
                  <c:v>1.5262224137931035</c:v>
                </c:pt>
                <c:pt idx="292">
                  <c:v>1.4674758620689659</c:v>
                </c:pt>
                <c:pt idx="293">
                  <c:v>1.5194620689655174</c:v>
                </c:pt>
                <c:pt idx="294">
                  <c:v>1.8236206896551725</c:v>
                </c:pt>
                <c:pt idx="295">
                  <c:v>2.1622586206896552</c:v>
                </c:pt>
                <c:pt idx="296">
                  <c:v>2.4601034482758624</c:v>
                </c:pt>
                <c:pt idx="297">
                  <c:v>2.6454137931034487</c:v>
                </c:pt>
                <c:pt idx="298">
                  <c:v>2.7512413793103452</c:v>
                </c:pt>
                <c:pt idx="299">
                  <c:v>2.7750000000000004</c:v>
                </c:pt>
                <c:pt idx="300">
                  <c:v>2.9500172413793107</c:v>
                </c:pt>
                <c:pt idx="301">
                  <c:v>3.1889827586206905</c:v>
                </c:pt>
                <c:pt idx="302">
                  <c:v>3.1957931034482763</c:v>
                </c:pt>
                <c:pt idx="303">
                  <c:v>3.4071034482758624</c:v>
                </c:pt>
                <c:pt idx="304">
                  <c:v>3.5391724137931035</c:v>
                </c:pt>
                <c:pt idx="305">
                  <c:v>3.1623620689655176</c:v>
                </c:pt>
                <c:pt idx="306">
                  <c:v>2.8478103448275864</c:v>
                </c:pt>
                <c:pt idx="307">
                  <c:v>2.7162068965517245</c:v>
                </c:pt>
                <c:pt idx="308">
                  <c:v>2.6803965517241379</c:v>
                </c:pt>
                <c:pt idx="309">
                  <c:v>2.5678448275862071</c:v>
                </c:pt>
                <c:pt idx="310">
                  <c:v>2.788327586206897</c:v>
                </c:pt>
                <c:pt idx="311">
                  <c:v>3.0155689655172417</c:v>
                </c:pt>
                <c:pt idx="312">
                  <c:v>3.1021724137931037</c:v>
                </c:pt>
                <c:pt idx="313">
                  <c:v>3.0192068965517245</c:v>
                </c:pt>
                <c:pt idx="314">
                  <c:v>2.8192931034482762</c:v>
                </c:pt>
                <c:pt idx="315">
                  <c:v>3.0459482758620693</c:v>
                </c:pt>
                <c:pt idx="316">
                  <c:v>2.9516896551724141</c:v>
                </c:pt>
                <c:pt idx="317">
                  <c:v>2.8991551724137938</c:v>
                </c:pt>
                <c:pt idx="318">
                  <c:v>2.823741379310345</c:v>
                </c:pt>
                <c:pt idx="319">
                  <c:v>2.834931034482759</c:v>
                </c:pt>
                <c:pt idx="320">
                  <c:v>2.7317586206896558</c:v>
                </c:pt>
                <c:pt idx="321">
                  <c:v>2.8368793103448278</c:v>
                </c:pt>
                <c:pt idx="322">
                  <c:v>2.5335517241379315</c:v>
                </c:pt>
                <c:pt idx="323">
                  <c:v>2.6056034482758625</c:v>
                </c:pt>
                <c:pt idx="324">
                  <c:v>2.6651551724137934</c:v>
                </c:pt>
                <c:pt idx="325">
                  <c:v>2.7781896551724139</c:v>
                </c:pt>
                <c:pt idx="326">
                  <c:v>2.7951896551724142</c:v>
                </c:pt>
                <c:pt idx="327">
                  <c:v>3.0090000000000003</c:v>
                </c:pt>
                <c:pt idx="328">
                  <c:v>3.1551034482758626</c:v>
                </c:pt>
                <c:pt idx="329">
                  <c:v>3.1380689655172418</c:v>
                </c:pt>
                <c:pt idx="330">
                  <c:v>3.1797241379310348</c:v>
                </c:pt>
                <c:pt idx="331">
                  <c:v>3.0730000000000004</c:v>
                </c:pt>
                <c:pt idx="332">
                  <c:v>3.1939482758620694</c:v>
                </c:pt>
                <c:pt idx="333">
                  <c:v>3.2854482758620698</c:v>
                </c:pt>
                <c:pt idx="334">
                  <c:v>3.0972068965517248</c:v>
                </c:pt>
                <c:pt idx="335">
                  <c:v>2.8632758620689658</c:v>
                </c:pt>
                <c:pt idx="336">
                  <c:v>2.917327586206897</c:v>
                </c:pt>
                <c:pt idx="337">
                  <c:v>2.830068965517242</c:v>
                </c:pt>
                <c:pt idx="338">
                  <c:v>2.6408448275862075</c:v>
                </c:pt>
                <c:pt idx="339">
                  <c:v>2.7492068965517245</c:v>
                </c:pt>
                <c:pt idx="340">
                  <c:v>2.8867413793103456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2-42AC-A9CE-464F0FD6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32303"/>
        <c:axId val="414766191"/>
      </c:scatterChart>
      <c:valAx>
        <c:axId val="667332303"/>
        <c:scaling>
          <c:orientation val="minMax"/>
          <c:max val="1705.9"/>
          <c:min val="1704.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 Core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6191"/>
        <c:crosses val="autoZero"/>
        <c:crossBetween val="midCat"/>
      </c:valAx>
      <c:valAx>
        <c:axId val="414766191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Ks [Mpa·√m]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230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'Core Characterization'!$F$24</c:f>
              <c:strCache>
                <c:ptCount val="1"/>
                <c:pt idx="0">
                  <c:v>Vein/Open Fracture Width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'Core Characterization'!$C$25:$C$37</c:f>
              <c:numCache>
                <c:formatCode>0.000</c:formatCode>
                <c:ptCount val="13"/>
                <c:pt idx="0">
                  <c:v>1705.5176829268294</c:v>
                </c:pt>
                <c:pt idx="1">
                  <c:v>1705.5228658536585</c:v>
                </c:pt>
                <c:pt idx="2">
                  <c:v>1705.5628048780488</c:v>
                </c:pt>
                <c:pt idx="3">
                  <c:v>1705.6426829268294</c:v>
                </c:pt>
                <c:pt idx="4">
                  <c:v>1705.7329268292683</c:v>
                </c:pt>
                <c:pt idx="5">
                  <c:v>1705.8378048780489</c:v>
                </c:pt>
                <c:pt idx="6">
                  <c:v>1705.8506097560976</c:v>
                </c:pt>
                <c:pt idx="7">
                  <c:v>1705.8676829268295</c:v>
                </c:pt>
                <c:pt idx="8">
                  <c:v>1705.9896341463416</c:v>
                </c:pt>
                <c:pt idx="9">
                  <c:v>1706.0826219512196</c:v>
                </c:pt>
                <c:pt idx="10">
                  <c:v>1706.2042682926831</c:v>
                </c:pt>
                <c:pt idx="11">
                  <c:v>1706.257317073171</c:v>
                </c:pt>
                <c:pt idx="12">
                  <c:v>1706.3173780487805</c:v>
                </c:pt>
              </c:numCache>
            </c:numRef>
          </c:xVal>
          <c:yVal>
            <c:numRef>
              <c:f>'Core Characterization'!$F$25:$F$37</c:f>
              <c:numCache>
                <c:formatCode>General</c:formatCode>
                <c:ptCount val="13"/>
                <c:pt idx="0">
                  <c:v>5.3340106680213367E-4</c:v>
                </c:pt>
                <c:pt idx="1">
                  <c:v>1.5494030988061976E-3</c:v>
                </c:pt>
                <c:pt idx="2">
                  <c:v>7.3660147320294648E-4</c:v>
                </c:pt>
                <c:pt idx="3">
                  <c:v>4.3180086360172727E-4</c:v>
                </c:pt>
                <c:pt idx="4">
                  <c:v>2.7940055880111759E-4</c:v>
                </c:pt>
                <c:pt idx="5">
                  <c:v>3.5560071120142246E-3</c:v>
                </c:pt>
                <c:pt idx="6">
                  <c:v>3.7338074676149351E-3</c:v>
                </c:pt>
                <c:pt idx="7">
                  <c:v>3.0988061976123952E-3</c:v>
                </c:pt>
                <c:pt idx="8">
                  <c:v>5.3340106680213367E-4</c:v>
                </c:pt>
                <c:pt idx="9">
                  <c:v>0</c:v>
                </c:pt>
                <c:pt idx="10">
                  <c:v>2.5400050800101603E-4</c:v>
                </c:pt>
                <c:pt idx="11">
                  <c:v>3.5560071120142243E-4</c:v>
                </c:pt>
                <c:pt idx="12">
                  <c:v>7.1120142240284486E-4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8-4385-9EC5-D4923B5D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063984"/>
        <c:axId val="1529998976"/>
      </c:scatterChart>
      <c:scatterChart>
        <c:scatterStyle val="lineMarker"/>
        <c:varyColors val="0"/>
        <c:ser>
          <c:idx val="1"/>
          <c:order val="1"/>
          <c:tx>
            <c:strRef>
              <c:f>'Core Characterization'!$F$41</c:f>
              <c:strCache>
                <c:ptCount val="1"/>
                <c:pt idx="0">
                  <c:v>Nodule Width 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6BE14"/>
              </a:solidFill>
              <a:ln w="9525">
                <a:solidFill>
                  <a:srgbClr val="96BE14"/>
                </a:solidFill>
              </a:ln>
              <a:effectLst/>
            </c:spPr>
          </c:marker>
          <c:xVal>
            <c:numRef>
              <c:f>'Core Characterization'!$C$42:$C$47</c:f>
              <c:numCache>
                <c:formatCode>0.000</c:formatCode>
                <c:ptCount val="6"/>
                <c:pt idx="0">
                  <c:v>1705.6978658536586</c:v>
                </c:pt>
                <c:pt idx="1">
                  <c:v>1705.8176829268295</c:v>
                </c:pt>
                <c:pt idx="2">
                  <c:v>1705.9176829268292</c:v>
                </c:pt>
                <c:pt idx="3">
                  <c:v>1705.9435975609756</c:v>
                </c:pt>
                <c:pt idx="4">
                  <c:v>1706.0076219512196</c:v>
                </c:pt>
                <c:pt idx="5">
                  <c:v>1706.2923780487806</c:v>
                </c:pt>
              </c:numCache>
            </c:numRef>
          </c:xVal>
          <c:yVal>
            <c:numRef>
              <c:f>'Core Characterization'!$F$42:$F$47</c:f>
              <c:numCache>
                <c:formatCode>General</c:formatCode>
                <c:ptCount val="6"/>
                <c:pt idx="0">
                  <c:v>6.9596139192278396E-3</c:v>
                </c:pt>
                <c:pt idx="1">
                  <c:v>1.2192024384048768E-2</c:v>
                </c:pt>
                <c:pt idx="2">
                  <c:v>5.6642113284226577E-3</c:v>
                </c:pt>
                <c:pt idx="3">
                  <c:v>8.3820167640335282E-3</c:v>
                </c:pt>
                <c:pt idx="4">
                  <c:v>1.9989839979679961E-2</c:v>
                </c:pt>
                <c:pt idx="5">
                  <c:v>7.213614427228854E-3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78-4385-9EC5-D4923B5D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480720"/>
        <c:axId val="957475312"/>
      </c:scatterChart>
      <c:valAx>
        <c:axId val="1530063984"/>
        <c:scaling>
          <c:orientation val="minMax"/>
          <c:max val="1706.35"/>
          <c:min val="1705.5"/>
        </c:scaling>
        <c:delete val="0"/>
        <c:axPos val="b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98976"/>
        <c:crosses val="autoZero"/>
        <c:crossBetween val="midCat"/>
      </c:valAx>
      <c:valAx>
        <c:axId val="1529998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63984"/>
        <c:crosses val="autoZero"/>
        <c:crossBetween val="midCat"/>
      </c:valAx>
      <c:valAx>
        <c:axId val="957475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86AA1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0720"/>
        <c:crosses val="max"/>
        <c:crossBetween val="midCat"/>
      </c:valAx>
      <c:valAx>
        <c:axId val="95748072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9574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'Core Characterization'!$G$1</c:f>
              <c:strCache>
                <c:ptCount val="1"/>
                <c:pt idx="0">
                  <c:v>Vein/Open Fracture/Nodule Width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46C-44C2-AB69-8E6FA14089C4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46C-44C2-AB69-8E6FA14089C4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46C-44C2-AB69-8E6FA14089C4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46C-44C2-AB69-8E6FA14089C4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46C-44C2-AB69-8E6FA14089C4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46C-44C2-AB69-8E6FA14089C4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46C-44C2-AB69-8E6FA14089C4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46C-44C2-AB69-8E6FA14089C4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46C-44C2-AB69-8E6FA14089C4}"/>
              </c:ext>
            </c:extLst>
          </c:dPt>
          <c:dPt>
            <c:idx val="9"/>
            <c:marker>
              <c:symbol val="circle"/>
              <c:size val="10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46C-44C2-AB69-8E6FA14089C4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46C-44C2-AB69-8E6FA14089C4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46C-44C2-AB69-8E6FA14089C4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46C-44C2-AB69-8E6FA14089C4}"/>
              </c:ext>
            </c:extLst>
          </c:dPt>
          <c:dPt>
            <c:idx val="13"/>
            <c:marker>
              <c:symbol val="circle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46C-44C2-AB69-8E6FA14089C4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46C-44C2-AB69-8E6FA14089C4}"/>
              </c:ext>
            </c:extLst>
          </c:dPt>
          <c:dPt>
            <c:idx val="15"/>
            <c:marker>
              <c:symbol val="circle"/>
              <c:size val="10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46C-44C2-AB69-8E6FA14089C4}"/>
              </c:ext>
            </c:extLst>
          </c:dPt>
          <c:dPt>
            <c:idx val="16"/>
            <c:marker>
              <c:symbol val="circle"/>
              <c:size val="10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46C-44C2-AB69-8E6FA14089C4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46C-44C2-AB69-8E6FA14089C4}"/>
              </c:ext>
            </c:extLst>
          </c:dPt>
          <c:dPt>
            <c:idx val="18"/>
            <c:marker>
              <c:symbol val="circle"/>
              <c:size val="10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46C-44C2-AB69-8E6FA14089C4}"/>
              </c:ext>
            </c:extLst>
          </c:dPt>
          <c:xVal>
            <c:numRef>
              <c:f>'Core Characterization'!$C$2:$C$20</c:f>
              <c:numCache>
                <c:formatCode>0.000</c:formatCode>
                <c:ptCount val="19"/>
                <c:pt idx="0">
                  <c:v>1705.5176829268294</c:v>
                </c:pt>
                <c:pt idx="1">
                  <c:v>1705.5228658536585</c:v>
                </c:pt>
                <c:pt idx="2">
                  <c:v>1705.5628048780488</c:v>
                </c:pt>
                <c:pt idx="3">
                  <c:v>1705.6426829268294</c:v>
                </c:pt>
                <c:pt idx="4">
                  <c:v>1705.6978658536586</c:v>
                </c:pt>
                <c:pt idx="5">
                  <c:v>1705.7329268292683</c:v>
                </c:pt>
                <c:pt idx="6">
                  <c:v>1705.8176829268295</c:v>
                </c:pt>
                <c:pt idx="7">
                  <c:v>1705.8378048780489</c:v>
                </c:pt>
                <c:pt idx="8">
                  <c:v>1705.8506097560976</c:v>
                </c:pt>
                <c:pt idx="9">
                  <c:v>1705.8676829268295</c:v>
                </c:pt>
                <c:pt idx="10">
                  <c:v>1705.9176829268292</c:v>
                </c:pt>
                <c:pt idx="11">
                  <c:v>1705.9435975609756</c:v>
                </c:pt>
                <c:pt idx="12">
                  <c:v>1705.9896341463416</c:v>
                </c:pt>
                <c:pt idx="13">
                  <c:v>1706.0076219512196</c:v>
                </c:pt>
                <c:pt idx="14">
                  <c:v>1706.0826219512196</c:v>
                </c:pt>
                <c:pt idx="15">
                  <c:v>1706.2042682926831</c:v>
                </c:pt>
                <c:pt idx="16">
                  <c:v>1706.257317073171</c:v>
                </c:pt>
                <c:pt idx="17">
                  <c:v>1706.2923780487806</c:v>
                </c:pt>
                <c:pt idx="18">
                  <c:v>1706.3173780487805</c:v>
                </c:pt>
              </c:numCache>
            </c:numRef>
          </c:xVal>
          <c:yVal>
            <c:numRef>
              <c:f>'Core Characterization'!$G$2:$G$20</c:f>
              <c:numCache>
                <c:formatCode>General</c:formatCode>
                <c:ptCount val="19"/>
                <c:pt idx="0">
                  <c:v>5.3340106680213367E-4</c:v>
                </c:pt>
                <c:pt idx="1">
                  <c:v>1.5494030988061976E-3</c:v>
                </c:pt>
                <c:pt idx="2">
                  <c:v>7.3660147320294648E-4</c:v>
                </c:pt>
                <c:pt idx="3">
                  <c:v>4.3180086360172727E-4</c:v>
                </c:pt>
                <c:pt idx="4">
                  <c:v>6.9596139192278396E-3</c:v>
                </c:pt>
                <c:pt idx="5">
                  <c:v>2.7940055880111759E-4</c:v>
                </c:pt>
                <c:pt idx="6">
                  <c:v>1.2192024384048768E-2</c:v>
                </c:pt>
                <c:pt idx="7">
                  <c:v>3.5560071120142246E-3</c:v>
                </c:pt>
                <c:pt idx="8">
                  <c:v>3.7338074676149351E-3</c:v>
                </c:pt>
                <c:pt idx="9">
                  <c:v>3.0988061976123952E-3</c:v>
                </c:pt>
                <c:pt idx="10">
                  <c:v>5.6642113284226577E-3</c:v>
                </c:pt>
                <c:pt idx="11">
                  <c:v>8.3820167640335282E-3</c:v>
                </c:pt>
                <c:pt idx="12">
                  <c:v>5.3340106680213367E-4</c:v>
                </c:pt>
                <c:pt idx="13">
                  <c:v>1.9989839979679961E-2</c:v>
                </c:pt>
                <c:pt idx="14">
                  <c:v>0</c:v>
                </c:pt>
                <c:pt idx="15">
                  <c:v>2.5400050800101603E-4</c:v>
                </c:pt>
                <c:pt idx="16">
                  <c:v>3.5560071120142243E-4</c:v>
                </c:pt>
                <c:pt idx="17">
                  <c:v>7.213614427228854E-3</c:v>
                </c:pt>
                <c:pt idx="18">
                  <c:v>7.1120142240284486E-4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C-44C2-AB69-8E6FA140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063984"/>
        <c:axId val="1529998976"/>
      </c:scatterChart>
      <c:valAx>
        <c:axId val="1530063984"/>
        <c:scaling>
          <c:orientation val="minMax"/>
          <c:max val="1706.35"/>
          <c:min val="1705.5"/>
        </c:scaling>
        <c:delete val="0"/>
        <c:axPos val="b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98976"/>
        <c:crosses val="autoZero"/>
        <c:crossBetween val="midCat"/>
      </c:valAx>
      <c:valAx>
        <c:axId val="1529998976"/>
        <c:scaling>
          <c:orientation val="minMax"/>
          <c:max val="2.0000000000000004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80564</xdr:colOff>
      <xdr:row>7</xdr:row>
      <xdr:rowOff>50404</xdr:rowOff>
    </xdr:from>
    <xdr:to>
      <xdr:col>13</xdr:col>
      <xdr:colOff>23812</xdr:colOff>
      <xdr:row>32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B5A8D-76CD-4989-9DB8-AABC490E5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466327</xdr:colOff>
      <xdr:row>6</xdr:row>
      <xdr:rowOff>97497</xdr:rowOff>
    </xdr:from>
    <xdr:to>
      <xdr:col>20</xdr:col>
      <xdr:colOff>6614</xdr:colOff>
      <xdr:row>29</xdr:row>
      <xdr:rowOff>34394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09955-8B8B-4A63-B56D-19DB74F3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814918</xdr:colOff>
      <xdr:row>13</xdr:row>
      <xdr:rowOff>141817</xdr:rowOff>
    </xdr:from>
    <xdr:to>
      <xdr:col>13</xdr:col>
      <xdr:colOff>317501</xdr:colOff>
      <xdr:row>33</xdr:row>
      <xdr:rowOff>129117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F7779-27B1-4F4F-8EBE-5D04AE93D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243418</xdr:colOff>
      <xdr:row>4</xdr:row>
      <xdr:rowOff>186268</xdr:rowOff>
    </xdr:from>
    <xdr:to>
      <xdr:col>10</xdr:col>
      <xdr:colOff>452438</xdr:colOff>
      <xdr:row>7</xdr:row>
      <xdr:rowOff>159533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6AE5698-6750-4ADC-A65F-842A65C767D8}"/>
                </a:ext>
              </a:extLst>
            </xdr:cNvPr>
            <xdr:cNvSpPr/>
          </xdr:nvSpPr>
          <xdr:spPr>
            <a:xfrm>
              <a:off x="6355293" y="948268"/>
              <a:ext cx="3098270" cy="54476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latin typeface="Cambria Math" panose="02040503050406030204" pitchFamily="18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m:t>𝐾</m:t>
                      </m:r>
                    </m:e>
                    <m:sub>
                      <m:r>
                        <a:rPr lang="en-US" i="1">
                          <a:latin typeface="Cambria Math" panose="02040503050406030204" pitchFamily="18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m:t>𝑠</m:t>
                      </m:r>
                    </m:sub>
                  </m:sSub>
                  <m:r>
                    <a:rPr lang="en-US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=</m:t>
                  </m:r>
                  <m:f>
                    <m:f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i="1">
                              <a:effectLst/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𝐹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𝑇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en-US" i="1">
                              <a:effectLst/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2</m:t>
                          </m:r>
                          <m:r>
                            <a:rPr lang="en-US" i="1"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𝑝</m:t>
                          </m:r>
                          <m:sSub>
                            <m:sSubPr>
                              <m:ctrlPr>
                                <a:rPr lang="en-US" sz="24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4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𝐴</m:t>
                              </m:r>
                            </m:e>
                            <m:sub>
                              <m:r>
                                <a:rPr lang="en-US" sz="2400" i="1"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𝑐</m:t>
                              </m:r>
                            </m:sub>
                          </m:sSub>
                          <m:r>
                            <a:rPr lang="en-US" sz="2400"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 </m:t>
                          </m:r>
                        </m:e>
                      </m:rad>
                    </m:den>
                  </m:f>
                  <m:r>
                    <a:rPr lang="en-US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   </m:t>
                  </m:r>
                  <m:d>
                    <m:dPr>
                      <m:begChr m:val="["/>
                      <m:endChr m:val="]"/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i="1">
                          <a:latin typeface="Cambria Math" panose="02040503050406030204" pitchFamily="18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m:t>𝑀𝑃𝑎</m:t>
                      </m:r>
                      <m:r>
                        <a:rPr lang="en-US" i="1">
                          <a:latin typeface="Cambria Math" panose="02040503050406030204" pitchFamily="18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m:t>·</m:t>
                      </m:r>
                      <m:rad>
                        <m:radPr>
                          <m:degHide m:val="on"/>
                          <m:ctrlPr>
                            <a:rPr lang="en-US" i="1">
                              <a:effectLst/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i="1"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𝑚</m:t>
                          </m:r>
                        </m:e>
                      </m:rad>
                    </m:e>
                  </m:d>
                </m:oMath>
              </a14:m>
              <a:r>
                <a:rPr lang="en-US">
                  <a:latin typeface="Cambria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endParaRPr lang="en-US"/>
            </a:p>
          </xdr:txBody>
        </xdr:sp>
      </mc:Choice>
      <mc:Fallback xmlns="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6AE5698-6750-4ADC-A65F-842A65C767D8}"/>
                </a:ext>
              </a:extLst>
            </xdr:cNvPr>
            <xdr:cNvSpPr/>
          </xdr:nvSpPr>
          <xdr:spPr>
            <a:xfrm>
              <a:off x="6355293" y="948268"/>
              <a:ext cx="3098270" cy="54476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i="0"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𝐾</a:t>
              </a:r>
              <a:r>
                <a:rPr lang="en-US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𝑠=𝐹</a:t>
              </a:r>
              <a:r>
                <a:rPr lang="en-US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_</a:t>
              </a:r>
              <a:r>
                <a:rPr lang="en-US" b="0" i="0"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𝑇</a:t>
              </a:r>
              <a:r>
                <a:rPr lang="en-US" b="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/√(</a:t>
              </a:r>
              <a:r>
                <a:rPr lang="en-US" i="0"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2𝑝</a:t>
              </a:r>
              <a:r>
                <a:rPr lang="en-US" sz="24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𝐴_𝑐  ) </a:t>
              </a:r>
              <a:r>
                <a:rPr lang="en-US" i="0"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 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[</a:t>
              </a:r>
              <a:r>
                <a:rPr lang="en-US" i="0"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𝑀𝑃𝑎·</a:t>
              </a:r>
              <a:r>
                <a:rPr lang="en-US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√</a:t>
              </a:r>
              <a:r>
                <a:rPr lang="en-US" i="0"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𝑚]</a:t>
              </a:r>
              <a:r>
                <a:rPr lang="en-US">
                  <a:latin typeface="Cambria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1071562</xdr:colOff>
      <xdr:row>8</xdr:row>
      <xdr:rowOff>99348</xdr:rowOff>
    </xdr:from>
    <xdr:to>
      <xdr:col>12</xdr:col>
      <xdr:colOff>39688</xdr:colOff>
      <xdr:row>11</xdr:row>
      <xdr:rowOff>62418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D34B1DDA-3D13-4E03-9CD6-9E949BAA9AFF}"/>
                </a:ext>
              </a:extLst>
            </xdr:cNvPr>
            <xdr:cNvSpPr/>
          </xdr:nvSpPr>
          <xdr:spPr>
            <a:xfrm>
              <a:off x="7223125" y="1813848"/>
              <a:ext cx="5341938" cy="53457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𝑓𝑜𝑟</m:t>
                  </m:r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 </m:t>
                  </m:r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𝑎</m:t>
                  </m:r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 </m:t>
                  </m:r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𝑓𝑙𝑎𝑡</m:t>
                  </m:r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 </m:t>
                  </m:r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𝑐𝑢𝑡𝑡𝑒𝑟</m:t>
                  </m:r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, </m:t>
                  </m:r>
                  <m:r>
                    <a:rPr lang="en-US" sz="140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𝑠</m:t>
                  </m:r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h𝑎𝑝𝑒</m:t>
                  </m:r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 </m:t>
                  </m:r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𝑓𝑢𝑛𝑐𝑡𝑖𝑜𝑛</m:t>
                  </m:r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 2</m:t>
                  </m:r>
                  <m:r>
                    <a:rPr lang="en-US" sz="140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</m:t>
                  </m:r>
                  <m:sSub>
                    <m:sSubPr>
                      <m:ctrlPr>
                        <a:rPr lang="en-US" sz="140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n-US" sz="140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=8</m:t>
                  </m:r>
                  <m:sSup>
                    <m:sSupPr>
                      <m:ctrlPr>
                        <a:rPr lang="en-US" sz="1400" b="0" i="1">
                          <a:latin typeface="Cambria Math" panose="02040503050406030204" pitchFamily="18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a:rPr lang="en-US" sz="1400" b="0" i="1">
                          <a:latin typeface="Cambria Math" panose="02040503050406030204" pitchFamily="18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m:t>𝑅</m:t>
                      </m:r>
                    </m:e>
                    <m:sup>
                      <m:r>
                        <a:rPr lang="en-US" sz="1400" b="0" i="1">
                          <a:latin typeface="Cambria Math" panose="02040503050406030204" pitchFamily="18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m:t>2</m:t>
                      </m:r>
                    </m:sup>
                  </m:sSup>
                  <m:r>
                    <a:rPr lang="en-US" sz="1400" b="0" i="1"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m:t>𝑑</m:t>
                  </m:r>
                </m:oMath>
              </a14:m>
              <a:r>
                <a:rPr lang="en-US" sz="1400" i="1"/>
                <a:t>; where R= w/2 </a:t>
              </a:r>
              <a:r>
                <a:rPr lang="en-US" sz="14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(Akono, 2013)</a:t>
              </a:r>
              <a:endParaRPr lang="en-US" sz="1400" i="1"/>
            </a:p>
          </xdr:txBody>
        </xdr:sp>
      </mc:Choice>
      <mc:Fallback xmlns=""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D34B1DDA-3D13-4E03-9CD6-9E949BAA9AFF}"/>
                </a:ext>
              </a:extLst>
            </xdr:cNvPr>
            <xdr:cNvSpPr/>
          </xdr:nvSpPr>
          <xdr:spPr>
            <a:xfrm>
              <a:off x="7223125" y="1813848"/>
              <a:ext cx="5341938" cy="53457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𝑓𝑜𝑟 𝑎 𝑓𝑙𝑎𝑡 𝑐𝑢𝑡𝑡𝑒𝑟, </a:t>
              </a:r>
              <a:r>
                <a:rPr lang="en-US" sz="1400" i="0"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𝑠</a:t>
              </a:r>
              <a:r>
                <a:rPr lang="en-US" sz="1400" b="0" i="0"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ℎ𝑎𝑝𝑒 𝑓𝑢𝑛𝑐𝑡𝑖𝑜𝑛 </a:t>
              </a:r>
              <a:r>
                <a:rPr lang="en-US" sz="14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2𝑝𝐴_𝑐</a:t>
              </a:r>
              <a:r>
                <a:rPr lang="en-US" sz="1400" b="0" i="0"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=8𝑅^2 𝑑</a:t>
              </a:r>
              <a:r>
                <a:rPr lang="en-US" sz="1400" i="1"/>
                <a:t>; where R= w/2 </a:t>
              </a:r>
              <a:r>
                <a:rPr lang="en-US" sz="14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(Akono, 2013)</a:t>
              </a:r>
              <a:endParaRPr lang="en-US" sz="1400" i="1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196734</xdr:colOff>
      <xdr:row>9</xdr:row>
      <xdr:rowOff>137094</xdr:rowOff>
    </xdr:from>
    <xdr:to>
      <xdr:col>30</xdr:col>
      <xdr:colOff>226668</xdr:colOff>
      <xdr:row>17</xdr:row>
      <xdr:rowOff>217262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46C93C-AD95-4843-9E62-60082162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237667</xdr:colOff>
      <xdr:row>0</xdr:row>
      <xdr:rowOff>354354</xdr:rowOff>
    </xdr:from>
    <xdr:to>
      <xdr:col>30</xdr:col>
      <xdr:colOff>146953</xdr:colOff>
      <xdr:row>8</xdr:row>
      <xdr:rowOff>41275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5516524-6B8C-4B40-8ABE-15119E0F6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2"/>
  <sheetViews>
    <sheetView topLeftCell="D1" zoomScale="80" zoomScaleNormal="80" workbookViewId="0">
      <selection activeCell="P19" sqref="P19"/>
    </sheetView>
  </sheetViews>
  <sheetFormatPr defaultRowHeight="15" x14ac:dyDescent="0.25"/>
  <cols>
    <col min="1" max="2" width="18.28515625" style="16" customWidth="1"/>
    <col min="3" max="3" width="18.7109375" style="16" customWidth="1"/>
    <col min="4" max="4" width="15.42578125" customWidth="1"/>
    <col min="5" max="5" width="23.5703125" customWidth="1"/>
    <col min="6" max="6" width="16.85546875" customWidth="1"/>
    <col min="7" max="7" width="24.28515625" customWidth="1"/>
    <col min="8" max="8" width="15.140625" customWidth="1"/>
    <col min="11" max="11" width="10.85546875" customWidth="1"/>
    <col min="12" max="12" width="11.140625" customWidth="1"/>
  </cols>
  <sheetData>
    <row r="1" spans="1:12" x14ac:dyDescent="0.25">
      <c r="A1" s="59" t="s">
        <v>2</v>
      </c>
      <c r="B1" s="59" t="s">
        <v>44</v>
      </c>
      <c r="C1" s="59" t="s">
        <v>4</v>
      </c>
      <c r="F1" s="6" t="s">
        <v>9</v>
      </c>
      <c r="H1" s="2" t="s">
        <v>9</v>
      </c>
      <c r="K1" s="5"/>
      <c r="L1" s="5"/>
    </row>
    <row r="2" spans="1:12" x14ac:dyDescent="0.25">
      <c r="A2" s="16">
        <v>5594.0379999999996</v>
      </c>
      <c r="B2" s="15">
        <f>A2/3.281</f>
        <v>1704.9795793965252</v>
      </c>
      <c r="C2" s="16">
        <v>131.923</v>
      </c>
      <c r="E2" s="4" t="s">
        <v>5</v>
      </c>
      <c r="F2" s="19">
        <f>AVERAGE($C$2:$C$54)</f>
        <v>126.70976226415092</v>
      </c>
      <c r="G2" s="4" t="s">
        <v>10</v>
      </c>
      <c r="H2" s="60">
        <f>AVERAGE($F$2:$F$3)</f>
        <v>109.61928200926843</v>
      </c>
      <c r="K2" s="3"/>
      <c r="L2" s="3"/>
    </row>
    <row r="3" spans="1:12" x14ac:dyDescent="0.25">
      <c r="A3" s="16">
        <v>5594.0450000000001</v>
      </c>
      <c r="B3" s="15">
        <f t="shared" ref="B3:B66" si="0">A3/3.281</f>
        <v>1704.9817128924108</v>
      </c>
      <c r="C3" s="16">
        <v>133.173</v>
      </c>
      <c r="E3" s="4" t="s">
        <v>7</v>
      </c>
      <c r="F3" s="19">
        <f>AVERAGE($C$236:$C$292)</f>
        <v>92.528801754385952</v>
      </c>
      <c r="G3" s="4" t="s">
        <v>11</v>
      </c>
      <c r="H3" s="60">
        <f>AVERAGE($F$4:$F$5)</f>
        <v>166.32364968508281</v>
      </c>
      <c r="K3" s="3"/>
      <c r="L3" s="3"/>
    </row>
    <row r="4" spans="1:12" x14ac:dyDescent="0.25">
      <c r="A4" s="16">
        <v>5594.0519999999997</v>
      </c>
      <c r="B4" s="15">
        <f t="shared" si="0"/>
        <v>1704.9838463882961</v>
      </c>
      <c r="C4" s="16">
        <v>134.49600000000001</v>
      </c>
      <c r="E4" s="4" t="s">
        <v>6</v>
      </c>
      <c r="F4" s="19">
        <f>AVERAGE($C$55:$C$235)</f>
        <v>170.65119337016566</v>
      </c>
      <c r="K4" s="3"/>
      <c r="L4" s="3"/>
    </row>
    <row r="5" spans="1:12" x14ac:dyDescent="0.25">
      <c r="A5" s="16">
        <v>5594.058</v>
      </c>
      <c r="B5" s="15">
        <f t="shared" si="0"/>
        <v>1704.985675099055</v>
      </c>
      <c r="C5" s="16">
        <v>147.83699999999999</v>
      </c>
      <c r="E5" s="4" t="s">
        <v>8</v>
      </c>
      <c r="F5" s="19">
        <f>AVERAGE($C$293:$C$342)</f>
        <v>161.99610599999997</v>
      </c>
      <c r="K5" s="3"/>
      <c r="L5" s="3"/>
    </row>
    <row r="6" spans="1:12" x14ac:dyDescent="0.25">
      <c r="A6" s="16">
        <v>5594.0649999999996</v>
      </c>
      <c r="B6" s="15">
        <f t="shared" si="0"/>
        <v>1704.9878085949404</v>
      </c>
      <c r="C6" s="16">
        <v>146.64500000000001</v>
      </c>
      <c r="K6" s="5"/>
      <c r="L6" s="5"/>
    </row>
    <row r="7" spans="1:12" x14ac:dyDescent="0.25">
      <c r="A7" s="16">
        <v>5594.0709999999999</v>
      </c>
      <c r="B7" s="15">
        <f t="shared" si="0"/>
        <v>1704.9896373056995</v>
      </c>
      <c r="C7" s="16">
        <v>141.78</v>
      </c>
    </row>
    <row r="8" spans="1:12" x14ac:dyDescent="0.25">
      <c r="A8" s="16">
        <v>5594.0780000000004</v>
      </c>
      <c r="B8" s="15">
        <f t="shared" si="0"/>
        <v>1704.9917708015848</v>
      </c>
      <c r="C8" s="16">
        <v>132.846</v>
      </c>
    </row>
    <row r="9" spans="1:12" x14ac:dyDescent="0.25">
      <c r="A9" s="16">
        <v>5594.0839999999998</v>
      </c>
      <c r="B9" s="15">
        <f t="shared" si="0"/>
        <v>1704.9935995123437</v>
      </c>
      <c r="C9" s="16">
        <v>129.90299999999999</v>
      </c>
    </row>
    <row r="10" spans="1:12" x14ac:dyDescent="0.25">
      <c r="A10" s="16">
        <v>5594.0910000000003</v>
      </c>
      <c r="B10" s="15">
        <f t="shared" si="0"/>
        <v>1704.9957330082293</v>
      </c>
      <c r="C10" s="16">
        <v>119.521</v>
      </c>
    </row>
    <row r="11" spans="1:12" x14ac:dyDescent="0.25">
      <c r="A11" s="16">
        <v>5594.0969999999998</v>
      </c>
      <c r="B11" s="15">
        <f t="shared" si="0"/>
        <v>1704.997561718988</v>
      </c>
      <c r="C11" s="16">
        <v>118.169</v>
      </c>
    </row>
    <row r="12" spans="1:12" x14ac:dyDescent="0.25">
      <c r="A12" s="16">
        <v>5594.1040000000003</v>
      </c>
      <c r="B12" s="15">
        <f t="shared" si="0"/>
        <v>1704.9996952148736</v>
      </c>
      <c r="C12" s="16">
        <v>121.386</v>
      </c>
    </row>
    <row r="13" spans="1:12" x14ac:dyDescent="0.25">
      <c r="A13" s="16">
        <v>5594.1109999999999</v>
      </c>
      <c r="B13" s="15">
        <f t="shared" si="0"/>
        <v>1705.0018287107589</v>
      </c>
      <c r="C13" s="16">
        <v>130.33799999999999</v>
      </c>
    </row>
    <row r="14" spans="1:12" x14ac:dyDescent="0.25">
      <c r="A14" s="16">
        <v>5594.1170000000002</v>
      </c>
      <c r="B14" s="15">
        <f t="shared" si="0"/>
        <v>1705.0036574215178</v>
      </c>
      <c r="C14" s="16">
        <v>126.816</v>
      </c>
    </row>
    <row r="15" spans="1:12" x14ac:dyDescent="0.25">
      <c r="A15" s="16">
        <v>5594.1239999999998</v>
      </c>
      <c r="B15" s="15">
        <f t="shared" si="0"/>
        <v>1705.0057909174031</v>
      </c>
      <c r="C15" s="16">
        <v>121.64</v>
      </c>
    </row>
    <row r="16" spans="1:12" x14ac:dyDescent="0.25">
      <c r="A16" s="16">
        <v>5594.13</v>
      </c>
      <c r="B16" s="15">
        <f t="shared" si="0"/>
        <v>1705.007619628162</v>
      </c>
      <c r="C16" s="16">
        <v>137.33600000000001</v>
      </c>
    </row>
    <row r="17" spans="1:3" x14ac:dyDescent="0.25">
      <c r="A17" s="16">
        <v>5594.1369999999997</v>
      </c>
      <c r="B17" s="15">
        <f t="shared" si="0"/>
        <v>1705.0097531240474</v>
      </c>
      <c r="C17" s="16">
        <v>147.11199999999999</v>
      </c>
    </row>
    <row r="18" spans="1:3" x14ac:dyDescent="0.25">
      <c r="A18" s="16">
        <v>5594.143</v>
      </c>
      <c r="B18" s="15">
        <f t="shared" si="0"/>
        <v>1705.0115818348063</v>
      </c>
      <c r="C18" s="16">
        <v>123.2</v>
      </c>
    </row>
    <row r="19" spans="1:3" x14ac:dyDescent="0.25">
      <c r="A19" s="16">
        <v>5594.15</v>
      </c>
      <c r="B19" s="15">
        <f t="shared" si="0"/>
        <v>1705.0137153306916</v>
      </c>
      <c r="C19" s="16">
        <v>115.59</v>
      </c>
    </row>
    <row r="20" spans="1:3" x14ac:dyDescent="0.25">
      <c r="A20" s="16">
        <v>5594.1559999999999</v>
      </c>
      <c r="B20" s="15">
        <f t="shared" si="0"/>
        <v>1705.0155440414508</v>
      </c>
      <c r="C20" s="16">
        <v>118.779</v>
      </c>
    </row>
    <row r="21" spans="1:3" x14ac:dyDescent="0.25">
      <c r="A21" s="16">
        <v>5594.1629999999996</v>
      </c>
      <c r="B21" s="15">
        <f t="shared" si="0"/>
        <v>1705.0176775373359</v>
      </c>
      <c r="C21" s="16">
        <v>108.31399999999999</v>
      </c>
    </row>
    <row r="22" spans="1:3" x14ac:dyDescent="0.25">
      <c r="A22" s="16">
        <v>5594.17</v>
      </c>
      <c r="B22" s="15">
        <f t="shared" si="0"/>
        <v>1705.0198110332215</v>
      </c>
      <c r="C22" s="16">
        <v>107.012</v>
      </c>
    </row>
    <row r="23" spans="1:3" x14ac:dyDescent="0.25">
      <c r="A23" s="16">
        <v>5594.2749999999996</v>
      </c>
      <c r="B23" s="15">
        <f t="shared" si="0"/>
        <v>1705.0518134715023</v>
      </c>
      <c r="C23" s="16">
        <v>82.669700000000006</v>
      </c>
    </row>
    <row r="24" spans="1:3" x14ac:dyDescent="0.25">
      <c r="A24" s="16">
        <v>5594.2809999999999</v>
      </c>
      <c r="B24" s="15">
        <f t="shared" si="0"/>
        <v>1705.0536421822615</v>
      </c>
      <c r="C24" s="16">
        <v>101.875</v>
      </c>
    </row>
    <row r="25" spans="1:3" x14ac:dyDescent="0.25">
      <c r="A25" s="16">
        <v>5594.2879999999996</v>
      </c>
      <c r="B25" s="15">
        <f t="shared" si="0"/>
        <v>1705.0557756781468</v>
      </c>
      <c r="C25" s="16">
        <v>120.47499999999999</v>
      </c>
    </row>
    <row r="26" spans="1:3" x14ac:dyDescent="0.25">
      <c r="A26" s="16">
        <v>5594.2939999999999</v>
      </c>
      <c r="B26" s="15">
        <f t="shared" si="0"/>
        <v>1705.0576043889057</v>
      </c>
      <c r="C26" s="16">
        <v>125.73099999999999</v>
      </c>
    </row>
    <row r="27" spans="1:3" x14ac:dyDescent="0.25">
      <c r="A27" s="16">
        <v>5594.3010000000004</v>
      </c>
      <c r="B27" s="15">
        <f t="shared" si="0"/>
        <v>1705.0597378847913</v>
      </c>
      <c r="C27" s="16">
        <v>108.21599999999999</v>
      </c>
    </row>
    <row r="28" spans="1:3" x14ac:dyDescent="0.25">
      <c r="A28" s="16">
        <v>5594.3069999999998</v>
      </c>
      <c r="B28" s="15">
        <f t="shared" si="0"/>
        <v>1705.0615665955499</v>
      </c>
      <c r="C28" s="16">
        <v>103.77200000000001</v>
      </c>
    </row>
    <row r="29" spans="1:3" x14ac:dyDescent="0.25">
      <c r="A29" s="16">
        <v>5594.3140000000003</v>
      </c>
      <c r="B29" s="15">
        <f t="shared" si="0"/>
        <v>1705.0637000914355</v>
      </c>
      <c r="C29" s="16">
        <v>102.858</v>
      </c>
    </row>
    <row r="30" spans="1:3" x14ac:dyDescent="0.25">
      <c r="A30" s="16">
        <v>5594.3209999999999</v>
      </c>
      <c r="B30" s="15">
        <f t="shared" si="0"/>
        <v>1705.0658335873209</v>
      </c>
      <c r="C30" s="16">
        <v>94.161699999999996</v>
      </c>
    </row>
    <row r="31" spans="1:3" x14ac:dyDescent="0.25">
      <c r="A31" s="16">
        <v>5594.3270000000002</v>
      </c>
      <c r="B31" s="15">
        <f t="shared" si="0"/>
        <v>1705.0676622980798</v>
      </c>
      <c r="C31" s="16">
        <v>102.81100000000001</v>
      </c>
    </row>
    <row r="32" spans="1:3" x14ac:dyDescent="0.25">
      <c r="A32" s="16">
        <v>5594.3339999999998</v>
      </c>
      <c r="B32" s="15">
        <f t="shared" si="0"/>
        <v>1705.0697957939651</v>
      </c>
      <c r="C32" s="16">
        <v>127.34699999999999</v>
      </c>
    </row>
    <row r="33" spans="1:3" x14ac:dyDescent="0.25">
      <c r="A33" s="16">
        <v>5594.34</v>
      </c>
      <c r="B33" s="15">
        <f t="shared" si="0"/>
        <v>1705.0716245047242</v>
      </c>
      <c r="C33" s="16">
        <v>128.08500000000001</v>
      </c>
    </row>
    <row r="34" spans="1:3" x14ac:dyDescent="0.25">
      <c r="A34" s="16">
        <v>5594.3469999999998</v>
      </c>
      <c r="B34" s="15">
        <f t="shared" si="0"/>
        <v>1705.0737580006094</v>
      </c>
      <c r="C34" s="16">
        <v>137.42099999999999</v>
      </c>
    </row>
    <row r="35" spans="1:3" x14ac:dyDescent="0.25">
      <c r="A35" s="16">
        <v>5594.3530000000001</v>
      </c>
      <c r="B35" s="15">
        <f t="shared" si="0"/>
        <v>1705.0755867113685</v>
      </c>
      <c r="C35" s="16">
        <v>146.31200000000001</v>
      </c>
    </row>
    <row r="36" spans="1:3" x14ac:dyDescent="0.25">
      <c r="A36" s="16">
        <v>5594.36</v>
      </c>
      <c r="B36" s="15">
        <f t="shared" si="0"/>
        <v>1705.0777202072536</v>
      </c>
      <c r="C36" s="16">
        <v>134.16300000000001</v>
      </c>
    </row>
    <row r="37" spans="1:3" x14ac:dyDescent="0.25">
      <c r="A37" s="16">
        <v>5594.366</v>
      </c>
      <c r="B37" s="15">
        <f t="shared" si="0"/>
        <v>1705.0795489180127</v>
      </c>
      <c r="C37" s="16">
        <v>131.19499999999999</v>
      </c>
    </row>
    <row r="38" spans="1:3" x14ac:dyDescent="0.25">
      <c r="A38" s="16">
        <v>5594.3729999999996</v>
      </c>
      <c r="B38" s="15">
        <f t="shared" si="0"/>
        <v>1705.0816824138981</v>
      </c>
      <c r="C38" s="16">
        <v>122.861</v>
      </c>
    </row>
    <row r="39" spans="1:3" x14ac:dyDescent="0.25">
      <c r="A39" s="16">
        <v>5594.38</v>
      </c>
      <c r="B39" s="15">
        <f t="shared" si="0"/>
        <v>1705.0838159097837</v>
      </c>
      <c r="C39" s="16">
        <v>126.873</v>
      </c>
    </row>
    <row r="40" spans="1:3" x14ac:dyDescent="0.25">
      <c r="A40" s="16">
        <v>5594.3860000000004</v>
      </c>
      <c r="B40" s="15">
        <f t="shared" si="0"/>
        <v>1705.0856446205426</v>
      </c>
      <c r="C40" s="16">
        <v>140.34100000000001</v>
      </c>
    </row>
    <row r="41" spans="1:3" x14ac:dyDescent="0.25">
      <c r="A41" s="16">
        <v>5594.393</v>
      </c>
      <c r="B41" s="15">
        <f t="shared" si="0"/>
        <v>1705.0877781164279</v>
      </c>
      <c r="C41" s="16">
        <v>144.56299999999999</v>
      </c>
    </row>
    <row r="42" spans="1:3" x14ac:dyDescent="0.25">
      <c r="A42" s="16">
        <v>5594.3990000000003</v>
      </c>
      <c r="B42" s="15">
        <f t="shared" si="0"/>
        <v>1705.0896068271868</v>
      </c>
      <c r="C42" s="16">
        <v>150.70099999999999</v>
      </c>
    </row>
    <row r="43" spans="1:3" x14ac:dyDescent="0.25">
      <c r="A43" s="16">
        <v>5594.4059999999999</v>
      </c>
      <c r="B43" s="15">
        <f t="shared" si="0"/>
        <v>1705.0917403230721</v>
      </c>
      <c r="C43" s="16">
        <v>155.77099999999999</v>
      </c>
    </row>
    <row r="44" spans="1:3" x14ac:dyDescent="0.25">
      <c r="A44" s="16">
        <v>5594.4120000000003</v>
      </c>
      <c r="B44" s="15">
        <f t="shared" si="0"/>
        <v>1705.093569033831</v>
      </c>
      <c r="C44" s="16">
        <v>145.691</v>
      </c>
    </row>
    <row r="45" spans="1:3" x14ac:dyDescent="0.25">
      <c r="A45" s="16">
        <v>5594.4189999999999</v>
      </c>
      <c r="B45" s="15">
        <f t="shared" si="0"/>
        <v>1705.0957025297164</v>
      </c>
      <c r="C45" s="16">
        <v>122.105</v>
      </c>
    </row>
    <row r="46" spans="1:3" x14ac:dyDescent="0.25">
      <c r="A46" s="16">
        <v>5594.4260000000004</v>
      </c>
      <c r="B46" s="15">
        <f t="shared" si="0"/>
        <v>1705.097836025602</v>
      </c>
      <c r="C46" s="16">
        <v>119.595</v>
      </c>
    </row>
    <row r="47" spans="1:3" x14ac:dyDescent="0.25">
      <c r="A47" s="16">
        <v>5594.4319999999998</v>
      </c>
      <c r="B47" s="15">
        <f t="shared" si="0"/>
        <v>1705.0996647363606</v>
      </c>
      <c r="C47" s="16">
        <v>109.126</v>
      </c>
    </row>
    <row r="48" spans="1:3" x14ac:dyDescent="0.25">
      <c r="A48" s="16">
        <v>5594.4390000000003</v>
      </c>
      <c r="B48" s="15">
        <f t="shared" si="0"/>
        <v>1705.1017982322462</v>
      </c>
      <c r="C48" s="16">
        <v>108.877</v>
      </c>
    </row>
    <row r="49" spans="1:3" x14ac:dyDescent="0.25">
      <c r="A49" s="16">
        <v>5594.4449999999997</v>
      </c>
      <c r="B49" s="15">
        <f t="shared" si="0"/>
        <v>1705.1036269430051</v>
      </c>
      <c r="C49" s="16">
        <v>111.29</v>
      </c>
    </row>
    <row r="50" spans="1:3" x14ac:dyDescent="0.25">
      <c r="A50" s="16">
        <v>5594.4520000000002</v>
      </c>
      <c r="B50" s="15">
        <f t="shared" si="0"/>
        <v>1705.1057604388907</v>
      </c>
      <c r="C50" s="16">
        <v>129.249</v>
      </c>
    </row>
    <row r="51" spans="1:3" x14ac:dyDescent="0.25">
      <c r="A51" s="16">
        <v>5594.4579999999996</v>
      </c>
      <c r="B51" s="15">
        <f t="shared" si="0"/>
        <v>1705.1075891496494</v>
      </c>
      <c r="C51" s="16">
        <v>130.78899999999999</v>
      </c>
    </row>
    <row r="52" spans="1:3" x14ac:dyDescent="0.25">
      <c r="A52" s="16">
        <v>5594.4650000000001</v>
      </c>
      <c r="B52" s="15">
        <f t="shared" si="0"/>
        <v>1705.1097226455349</v>
      </c>
      <c r="C52" s="16">
        <v>108.306</v>
      </c>
    </row>
    <row r="53" spans="1:3" x14ac:dyDescent="0.25">
      <c r="A53" s="16">
        <v>5594.55</v>
      </c>
      <c r="B53" s="15">
        <f t="shared" si="0"/>
        <v>1705.1356293812862</v>
      </c>
      <c r="C53" s="16">
        <v>171.381</v>
      </c>
    </row>
    <row r="54" spans="1:3" x14ac:dyDescent="0.25">
      <c r="A54" s="16">
        <v>5594.5569999999998</v>
      </c>
      <c r="B54" s="15">
        <f t="shared" si="0"/>
        <v>1705.1377628771716</v>
      </c>
      <c r="C54" s="16">
        <v>177.19</v>
      </c>
    </row>
    <row r="55" spans="1:3" x14ac:dyDescent="0.25">
      <c r="A55" s="16">
        <v>5594.5630000000001</v>
      </c>
      <c r="B55" s="15">
        <f t="shared" si="0"/>
        <v>1705.1395915879305</v>
      </c>
      <c r="C55" s="16">
        <v>184.06200000000001</v>
      </c>
    </row>
    <row r="56" spans="1:3" x14ac:dyDescent="0.25">
      <c r="A56" s="16">
        <v>5594.57</v>
      </c>
      <c r="B56" s="15">
        <f t="shared" si="0"/>
        <v>1705.1417250838158</v>
      </c>
      <c r="C56" s="16">
        <v>176.24600000000001</v>
      </c>
    </row>
    <row r="57" spans="1:3" x14ac:dyDescent="0.25">
      <c r="A57" s="16">
        <v>5594.576</v>
      </c>
      <c r="B57" s="15">
        <f t="shared" si="0"/>
        <v>1705.1435537945747</v>
      </c>
      <c r="C57" s="16">
        <v>173.822</v>
      </c>
    </row>
    <row r="58" spans="1:3" x14ac:dyDescent="0.25">
      <c r="A58" s="16">
        <v>5594.5829999999996</v>
      </c>
      <c r="B58" s="15">
        <f t="shared" si="0"/>
        <v>1705.14568729046</v>
      </c>
      <c r="C58" s="16">
        <v>174.78800000000001</v>
      </c>
    </row>
    <row r="59" spans="1:3" x14ac:dyDescent="0.25">
      <c r="A59" s="16">
        <v>5594.59</v>
      </c>
      <c r="B59" s="15">
        <f t="shared" si="0"/>
        <v>1705.1478207863456</v>
      </c>
      <c r="C59" s="16">
        <v>164.364</v>
      </c>
    </row>
    <row r="60" spans="1:3" x14ac:dyDescent="0.25">
      <c r="A60" s="16">
        <v>5594.5959999999995</v>
      </c>
      <c r="B60" s="15">
        <f t="shared" si="0"/>
        <v>1705.1496494971043</v>
      </c>
      <c r="C60" s="16">
        <v>150.16900000000001</v>
      </c>
    </row>
    <row r="61" spans="1:3" x14ac:dyDescent="0.25">
      <c r="A61" s="16">
        <v>5594.6030000000001</v>
      </c>
      <c r="B61" s="15">
        <f t="shared" si="0"/>
        <v>1705.1517829929899</v>
      </c>
      <c r="C61" s="16">
        <v>145.97</v>
      </c>
    </row>
    <row r="62" spans="1:3" x14ac:dyDescent="0.25">
      <c r="A62" s="16">
        <v>5594.6090000000004</v>
      </c>
      <c r="B62" s="15">
        <f t="shared" si="0"/>
        <v>1705.153611703749</v>
      </c>
      <c r="C62" s="16">
        <v>153.82300000000001</v>
      </c>
    </row>
    <row r="63" spans="1:3" x14ac:dyDescent="0.25">
      <c r="A63" s="16">
        <v>5594.616</v>
      </c>
      <c r="B63" s="15">
        <f t="shared" si="0"/>
        <v>1705.1557451996341</v>
      </c>
      <c r="C63" s="16">
        <v>153.875</v>
      </c>
    </row>
    <row r="64" spans="1:3" x14ac:dyDescent="0.25">
      <c r="A64" s="16">
        <v>5594.6220000000003</v>
      </c>
      <c r="B64" s="15">
        <f t="shared" si="0"/>
        <v>1705.1575739103932</v>
      </c>
      <c r="C64" s="16">
        <v>165.49299999999999</v>
      </c>
    </row>
    <row r="65" spans="1:3" x14ac:dyDescent="0.25">
      <c r="A65" s="16">
        <v>5594.6289999999999</v>
      </c>
      <c r="B65" s="15">
        <f t="shared" si="0"/>
        <v>1705.1597074062786</v>
      </c>
      <c r="C65" s="16">
        <v>181.79900000000001</v>
      </c>
    </row>
    <row r="66" spans="1:3" x14ac:dyDescent="0.25">
      <c r="A66" s="16">
        <v>5594.6350000000002</v>
      </c>
      <c r="B66" s="15">
        <f t="shared" si="0"/>
        <v>1705.1615361170375</v>
      </c>
      <c r="C66" s="16">
        <v>198.66200000000001</v>
      </c>
    </row>
    <row r="67" spans="1:3" x14ac:dyDescent="0.25">
      <c r="A67" s="16">
        <v>5594.6419999999998</v>
      </c>
      <c r="B67" s="15">
        <f t="shared" ref="B67:B130" si="1">A67/3.281</f>
        <v>1705.1636696129228</v>
      </c>
      <c r="C67" s="16">
        <v>198.29400000000001</v>
      </c>
    </row>
    <row r="68" spans="1:3" x14ac:dyDescent="0.25">
      <c r="A68" s="16">
        <v>5594.6490000000003</v>
      </c>
      <c r="B68" s="15">
        <f t="shared" si="1"/>
        <v>1705.1658031088084</v>
      </c>
      <c r="C68" s="16">
        <v>193.94</v>
      </c>
    </row>
    <row r="69" spans="1:3" x14ac:dyDescent="0.25">
      <c r="A69" s="16">
        <v>5594.6549999999997</v>
      </c>
      <c r="B69" s="15">
        <f t="shared" si="1"/>
        <v>1705.1676318195671</v>
      </c>
      <c r="C69" s="16">
        <v>196.5</v>
      </c>
    </row>
    <row r="70" spans="1:3" x14ac:dyDescent="0.25">
      <c r="A70" s="16">
        <v>5594.6620000000003</v>
      </c>
      <c r="B70" s="15">
        <f t="shared" si="1"/>
        <v>1705.1697653154527</v>
      </c>
      <c r="C70" s="16">
        <v>189.02099999999999</v>
      </c>
    </row>
    <row r="71" spans="1:3" x14ac:dyDescent="0.25">
      <c r="A71" s="16">
        <v>5594.6679999999997</v>
      </c>
      <c r="B71" s="15">
        <f t="shared" si="1"/>
        <v>1705.1715940262113</v>
      </c>
      <c r="C71" s="16">
        <v>186.18899999999999</v>
      </c>
    </row>
    <row r="72" spans="1:3" x14ac:dyDescent="0.25">
      <c r="A72" s="16">
        <v>5594.6750000000002</v>
      </c>
      <c r="B72" s="15">
        <f t="shared" si="1"/>
        <v>1705.1737275220969</v>
      </c>
      <c r="C72" s="16">
        <v>197.34899999999999</v>
      </c>
    </row>
    <row r="73" spans="1:3" x14ac:dyDescent="0.25">
      <c r="A73" s="16">
        <v>5594.6809999999996</v>
      </c>
      <c r="B73" s="15">
        <f t="shared" si="1"/>
        <v>1705.1755562328556</v>
      </c>
      <c r="C73" s="16">
        <v>207.60300000000001</v>
      </c>
    </row>
    <row r="74" spans="1:3" x14ac:dyDescent="0.25">
      <c r="A74" s="16">
        <v>5594.6880000000001</v>
      </c>
      <c r="B74" s="15">
        <f t="shared" si="1"/>
        <v>1705.1776897287411</v>
      </c>
      <c r="C74" s="16">
        <v>208.101</v>
      </c>
    </row>
    <row r="75" spans="1:3" x14ac:dyDescent="0.25">
      <c r="A75" s="16">
        <v>5594.6949999999997</v>
      </c>
      <c r="B75" s="15">
        <f t="shared" si="1"/>
        <v>1705.1798232246265</v>
      </c>
      <c r="C75" s="16">
        <v>219.953</v>
      </c>
    </row>
    <row r="76" spans="1:3" x14ac:dyDescent="0.25">
      <c r="A76" s="16">
        <v>5594.701</v>
      </c>
      <c r="B76" s="15">
        <f t="shared" si="1"/>
        <v>1705.1816519353854</v>
      </c>
      <c r="C76" s="16">
        <v>215.80699999999999</v>
      </c>
    </row>
    <row r="77" spans="1:3" x14ac:dyDescent="0.25">
      <c r="A77" s="16">
        <v>5594.7079999999996</v>
      </c>
      <c r="B77" s="15">
        <f t="shared" si="1"/>
        <v>1705.1837854312707</v>
      </c>
      <c r="C77" s="16">
        <v>212.476</v>
      </c>
    </row>
    <row r="78" spans="1:3" x14ac:dyDescent="0.25">
      <c r="A78" s="16">
        <v>5594.7139999999999</v>
      </c>
      <c r="B78" s="15">
        <f t="shared" si="1"/>
        <v>1705.1856141420299</v>
      </c>
      <c r="C78" s="16">
        <v>201.738</v>
      </c>
    </row>
    <row r="79" spans="1:3" x14ac:dyDescent="0.25">
      <c r="A79" s="16">
        <v>5594.7209999999995</v>
      </c>
      <c r="B79" s="15">
        <f t="shared" si="1"/>
        <v>1705.187747637915</v>
      </c>
      <c r="C79" s="16">
        <v>190.2</v>
      </c>
    </row>
    <row r="80" spans="1:3" x14ac:dyDescent="0.25">
      <c r="A80" s="16">
        <v>5594.7269999999999</v>
      </c>
      <c r="B80" s="15">
        <f t="shared" si="1"/>
        <v>1705.1895763486741</v>
      </c>
      <c r="C80" s="16">
        <v>173.7</v>
      </c>
    </row>
    <row r="81" spans="1:3" x14ac:dyDescent="0.25">
      <c r="A81" s="16">
        <v>5594.7340000000004</v>
      </c>
      <c r="B81" s="15">
        <f t="shared" si="1"/>
        <v>1705.1917098445597</v>
      </c>
      <c r="C81" s="16">
        <v>166.631</v>
      </c>
    </row>
    <row r="82" spans="1:3" x14ac:dyDescent="0.25">
      <c r="A82" s="16">
        <v>5594.74</v>
      </c>
      <c r="B82" s="15">
        <f t="shared" si="1"/>
        <v>1705.1935385553184</v>
      </c>
      <c r="C82" s="16">
        <v>153.904</v>
      </c>
    </row>
    <row r="83" spans="1:3" x14ac:dyDescent="0.25">
      <c r="A83" s="16">
        <v>5594.7470000000003</v>
      </c>
      <c r="B83" s="15">
        <f t="shared" si="1"/>
        <v>1705.1956720512039</v>
      </c>
      <c r="C83" s="16">
        <v>151.86799999999999</v>
      </c>
    </row>
    <row r="84" spans="1:3" x14ac:dyDescent="0.25">
      <c r="A84" s="16">
        <v>5594.7539999999999</v>
      </c>
      <c r="B84" s="15">
        <f t="shared" si="1"/>
        <v>1705.1978055470893</v>
      </c>
      <c r="C84" s="16">
        <v>149.857</v>
      </c>
    </row>
    <row r="85" spans="1:3" x14ac:dyDescent="0.25">
      <c r="A85" s="16">
        <v>5594.76</v>
      </c>
      <c r="B85" s="15">
        <f t="shared" si="1"/>
        <v>1705.1996342578482</v>
      </c>
      <c r="C85" s="16">
        <v>150.31100000000001</v>
      </c>
    </row>
    <row r="86" spans="1:3" x14ac:dyDescent="0.25">
      <c r="A86" s="16">
        <v>5594.7669999999998</v>
      </c>
      <c r="B86" s="15">
        <f t="shared" si="1"/>
        <v>1705.2017677537335</v>
      </c>
      <c r="C86" s="16">
        <v>154.489</v>
      </c>
    </row>
    <row r="87" spans="1:3" x14ac:dyDescent="0.25">
      <c r="A87" s="16">
        <v>5594.7730000000001</v>
      </c>
      <c r="B87" s="15">
        <f t="shared" si="1"/>
        <v>1705.2035964644924</v>
      </c>
      <c r="C87" s="16">
        <v>159.791</v>
      </c>
    </row>
    <row r="88" spans="1:3" x14ac:dyDescent="0.25">
      <c r="A88" s="16">
        <v>5594.78</v>
      </c>
      <c r="B88" s="15">
        <f t="shared" si="1"/>
        <v>1705.2057299603778</v>
      </c>
      <c r="C88" s="16">
        <v>176.83600000000001</v>
      </c>
    </row>
    <row r="89" spans="1:3" x14ac:dyDescent="0.25">
      <c r="A89" s="16">
        <v>5594.7860000000001</v>
      </c>
      <c r="B89" s="15">
        <f t="shared" si="1"/>
        <v>1705.2075586711369</v>
      </c>
      <c r="C89" s="16">
        <v>199.476</v>
      </c>
    </row>
    <row r="90" spans="1:3" x14ac:dyDescent="0.25">
      <c r="A90" s="16">
        <v>5594.7929999999997</v>
      </c>
      <c r="B90" s="15">
        <f t="shared" si="1"/>
        <v>1705.209692167022</v>
      </c>
      <c r="C90" s="16">
        <v>211.89500000000001</v>
      </c>
    </row>
    <row r="91" spans="1:3" x14ac:dyDescent="0.25">
      <c r="A91" s="16">
        <v>5594.8</v>
      </c>
      <c r="B91" s="15">
        <f t="shared" si="1"/>
        <v>1705.2118256629076</v>
      </c>
      <c r="C91" s="16">
        <v>213.93199999999999</v>
      </c>
    </row>
    <row r="92" spans="1:3" x14ac:dyDescent="0.25">
      <c r="A92" s="16">
        <v>5594.8059999999996</v>
      </c>
      <c r="B92" s="15">
        <f t="shared" si="1"/>
        <v>1705.2136543736663</v>
      </c>
      <c r="C92" s="16">
        <v>203.815</v>
      </c>
    </row>
    <row r="93" spans="1:3" x14ac:dyDescent="0.25">
      <c r="A93" s="16">
        <v>5594.8130000000001</v>
      </c>
      <c r="B93" s="15">
        <f t="shared" si="1"/>
        <v>1705.2157878695518</v>
      </c>
      <c r="C93" s="16">
        <v>186.63300000000001</v>
      </c>
    </row>
    <row r="94" spans="1:3" x14ac:dyDescent="0.25">
      <c r="A94" s="16">
        <v>5594.8190000000004</v>
      </c>
      <c r="B94" s="15">
        <f t="shared" si="1"/>
        <v>1705.217616580311</v>
      </c>
      <c r="C94" s="16">
        <v>183.9</v>
      </c>
    </row>
    <row r="95" spans="1:3" x14ac:dyDescent="0.25">
      <c r="A95" s="16">
        <v>5594.826</v>
      </c>
      <c r="B95" s="15">
        <f t="shared" si="1"/>
        <v>1705.2197500761963</v>
      </c>
      <c r="C95" s="16">
        <v>190.23</v>
      </c>
    </row>
    <row r="96" spans="1:3" x14ac:dyDescent="0.25">
      <c r="A96" s="16">
        <v>5594.8320000000003</v>
      </c>
      <c r="B96" s="15">
        <f t="shared" si="1"/>
        <v>1705.2215787869552</v>
      </c>
      <c r="C96" s="16">
        <v>191.702</v>
      </c>
    </row>
    <row r="97" spans="1:3" x14ac:dyDescent="0.25">
      <c r="A97" s="16">
        <v>5594.8389999999999</v>
      </c>
      <c r="B97" s="15">
        <f t="shared" si="1"/>
        <v>1705.2237122828406</v>
      </c>
      <c r="C97" s="16">
        <v>196.66800000000001</v>
      </c>
    </row>
    <row r="98" spans="1:3" x14ac:dyDescent="0.25">
      <c r="A98" s="16">
        <v>5594.8450000000003</v>
      </c>
      <c r="B98" s="15">
        <f t="shared" si="1"/>
        <v>1705.2255409935995</v>
      </c>
      <c r="C98" s="16">
        <v>191.148</v>
      </c>
    </row>
    <row r="99" spans="1:3" x14ac:dyDescent="0.25">
      <c r="A99" s="16">
        <v>5594.8519999999999</v>
      </c>
      <c r="B99" s="15">
        <f t="shared" si="1"/>
        <v>1705.2276744894848</v>
      </c>
      <c r="C99" s="16">
        <v>156.79</v>
      </c>
    </row>
    <row r="100" spans="1:3" x14ac:dyDescent="0.25">
      <c r="A100" s="16">
        <v>5594.8590000000004</v>
      </c>
      <c r="B100" s="15">
        <f t="shared" si="1"/>
        <v>1705.2298079853704</v>
      </c>
      <c r="C100" s="16">
        <v>128.46899999999999</v>
      </c>
    </row>
    <row r="101" spans="1:3" x14ac:dyDescent="0.25">
      <c r="A101" s="16">
        <v>5594.8649999999998</v>
      </c>
      <c r="B101" s="15">
        <f t="shared" si="1"/>
        <v>1705.231636696129</v>
      </c>
      <c r="C101" s="16">
        <v>111.736</v>
      </c>
    </row>
    <row r="102" spans="1:3" x14ac:dyDescent="0.25">
      <c r="A102" s="16">
        <v>5594.8720000000003</v>
      </c>
      <c r="B102" s="15">
        <f t="shared" si="1"/>
        <v>1705.2337701920146</v>
      </c>
      <c r="C102" s="16">
        <v>103.932</v>
      </c>
    </row>
    <row r="103" spans="1:3" x14ac:dyDescent="0.25">
      <c r="A103" s="16">
        <v>5594.8779999999997</v>
      </c>
      <c r="B103" s="15">
        <f t="shared" si="1"/>
        <v>1705.2355989027733</v>
      </c>
      <c r="C103" s="16">
        <v>105.41800000000001</v>
      </c>
    </row>
    <row r="104" spans="1:3" x14ac:dyDescent="0.25">
      <c r="A104" s="16">
        <v>5594.8850000000002</v>
      </c>
      <c r="B104" s="15">
        <f t="shared" si="1"/>
        <v>1705.2377323986589</v>
      </c>
      <c r="C104" s="16">
        <v>112.351</v>
      </c>
    </row>
    <row r="105" spans="1:3" x14ac:dyDescent="0.25">
      <c r="A105" s="16">
        <v>5594.8909999999996</v>
      </c>
      <c r="B105" s="15">
        <f t="shared" si="1"/>
        <v>1705.2395611094178</v>
      </c>
      <c r="C105" s="16">
        <v>119.949</v>
      </c>
    </row>
    <row r="106" spans="1:3" x14ac:dyDescent="0.25">
      <c r="A106" s="16">
        <v>5594.8980000000001</v>
      </c>
      <c r="B106" s="15">
        <f t="shared" si="1"/>
        <v>1705.2416946053033</v>
      </c>
      <c r="C106" s="16">
        <v>129.03800000000001</v>
      </c>
    </row>
    <row r="107" spans="1:3" x14ac:dyDescent="0.25">
      <c r="A107" s="16">
        <v>5594.9049999999997</v>
      </c>
      <c r="B107" s="15">
        <f t="shared" si="1"/>
        <v>1705.2438281011885</v>
      </c>
      <c r="C107" s="16">
        <v>138.29599999999999</v>
      </c>
    </row>
    <row r="108" spans="1:3" x14ac:dyDescent="0.25">
      <c r="A108" s="16">
        <v>5594.9110000000001</v>
      </c>
      <c r="B108" s="15">
        <f t="shared" si="1"/>
        <v>1705.2456568119476</v>
      </c>
      <c r="C108" s="16">
        <v>157.94200000000001</v>
      </c>
    </row>
    <row r="109" spans="1:3" x14ac:dyDescent="0.25">
      <c r="A109" s="16">
        <v>5594.9179999999997</v>
      </c>
      <c r="B109" s="15">
        <f t="shared" si="1"/>
        <v>1705.2477903078327</v>
      </c>
      <c r="C109" s="16">
        <v>177.34700000000001</v>
      </c>
    </row>
    <row r="110" spans="1:3" x14ac:dyDescent="0.25">
      <c r="A110" s="16">
        <v>5594.924</v>
      </c>
      <c r="B110" s="15">
        <f t="shared" si="1"/>
        <v>1705.2496190185918</v>
      </c>
      <c r="C110" s="16">
        <v>190.38900000000001</v>
      </c>
    </row>
    <row r="111" spans="1:3" x14ac:dyDescent="0.25">
      <c r="A111" s="16">
        <v>5594.9309999999996</v>
      </c>
      <c r="B111" s="15">
        <f t="shared" si="1"/>
        <v>1705.2517525144772</v>
      </c>
      <c r="C111" s="16">
        <v>193.602</v>
      </c>
    </row>
    <row r="112" spans="1:3" x14ac:dyDescent="0.25">
      <c r="A112" s="16">
        <v>5594.9369999999999</v>
      </c>
      <c r="B112" s="15">
        <f t="shared" si="1"/>
        <v>1705.2535812252361</v>
      </c>
      <c r="C112" s="16">
        <v>181.905</v>
      </c>
    </row>
    <row r="113" spans="1:3" x14ac:dyDescent="0.25">
      <c r="A113" s="16">
        <v>5594.9440000000004</v>
      </c>
      <c r="B113" s="15">
        <f t="shared" si="1"/>
        <v>1705.2557147211216</v>
      </c>
      <c r="C113" s="16">
        <v>161.869</v>
      </c>
    </row>
    <row r="114" spans="1:3" x14ac:dyDescent="0.25">
      <c r="A114" s="16">
        <v>5594.95</v>
      </c>
      <c r="B114" s="15">
        <f t="shared" si="1"/>
        <v>1705.2575434318803</v>
      </c>
      <c r="C114" s="16">
        <v>162.91999999999999</v>
      </c>
    </row>
    <row r="115" spans="1:3" x14ac:dyDescent="0.25">
      <c r="A115" s="16">
        <v>5594.9570000000003</v>
      </c>
      <c r="B115" s="15">
        <f t="shared" si="1"/>
        <v>1705.2596769277659</v>
      </c>
      <c r="C115" s="16">
        <v>146.126</v>
      </c>
    </row>
    <row r="116" spans="1:3" x14ac:dyDescent="0.25">
      <c r="A116" s="16">
        <v>5595.0230000000001</v>
      </c>
      <c r="B116" s="15">
        <f t="shared" si="1"/>
        <v>1705.279792746114</v>
      </c>
      <c r="C116" s="16">
        <v>155.18799999999999</v>
      </c>
    </row>
    <row r="117" spans="1:3" x14ac:dyDescent="0.25">
      <c r="A117" s="16">
        <v>5595.0290000000005</v>
      </c>
      <c r="B117" s="15">
        <f t="shared" si="1"/>
        <v>1705.2816214568729</v>
      </c>
      <c r="C117" s="16">
        <v>156.44</v>
      </c>
    </row>
    <row r="118" spans="1:3" x14ac:dyDescent="0.25">
      <c r="A118" s="16">
        <v>5595.0360000000001</v>
      </c>
      <c r="B118" s="15">
        <f t="shared" si="1"/>
        <v>1705.2837549527583</v>
      </c>
      <c r="C118" s="16">
        <v>135.78899999999999</v>
      </c>
    </row>
    <row r="119" spans="1:3" x14ac:dyDescent="0.25">
      <c r="A119" s="16">
        <v>5595.0420000000004</v>
      </c>
      <c r="B119" s="15">
        <f t="shared" si="1"/>
        <v>1705.2855836635172</v>
      </c>
      <c r="C119" s="16">
        <v>123.185</v>
      </c>
    </row>
    <row r="120" spans="1:3" x14ac:dyDescent="0.25">
      <c r="A120" s="16">
        <v>5595.049</v>
      </c>
      <c r="B120" s="15">
        <f t="shared" si="1"/>
        <v>1705.2877171594025</v>
      </c>
      <c r="C120" s="16">
        <v>118.20699999999999</v>
      </c>
    </row>
    <row r="121" spans="1:3" x14ac:dyDescent="0.25">
      <c r="A121" s="16">
        <v>5595.0550000000003</v>
      </c>
      <c r="B121" s="15">
        <f t="shared" si="1"/>
        <v>1705.2895458701616</v>
      </c>
      <c r="C121" s="16">
        <v>112.96299999999999</v>
      </c>
    </row>
    <row r="122" spans="1:3" x14ac:dyDescent="0.25">
      <c r="A122" s="16">
        <v>5595.0619999999999</v>
      </c>
      <c r="B122" s="15">
        <f t="shared" si="1"/>
        <v>1705.2916793660468</v>
      </c>
      <c r="C122" s="16">
        <v>119.373</v>
      </c>
    </row>
    <row r="123" spans="1:3" x14ac:dyDescent="0.25">
      <c r="A123" s="16">
        <v>5595.0690000000004</v>
      </c>
      <c r="B123" s="15">
        <f t="shared" si="1"/>
        <v>1705.2938128619323</v>
      </c>
      <c r="C123" s="16">
        <v>117.26900000000001</v>
      </c>
    </row>
    <row r="124" spans="1:3" x14ac:dyDescent="0.25">
      <c r="A124" s="16">
        <v>5595.0749999999998</v>
      </c>
      <c r="B124" s="15">
        <f t="shared" si="1"/>
        <v>1705.2956415726912</v>
      </c>
      <c r="C124" s="16">
        <v>130.197</v>
      </c>
    </row>
    <row r="125" spans="1:3" x14ac:dyDescent="0.25">
      <c r="A125" s="16">
        <v>5595.0820000000003</v>
      </c>
      <c r="B125" s="15">
        <f t="shared" si="1"/>
        <v>1705.2977750685766</v>
      </c>
      <c r="C125" s="16">
        <v>139.54</v>
      </c>
    </row>
    <row r="126" spans="1:3" x14ac:dyDescent="0.25">
      <c r="A126" s="16">
        <v>5595.0879999999997</v>
      </c>
      <c r="B126" s="15">
        <f t="shared" si="1"/>
        <v>1705.2996037793355</v>
      </c>
      <c r="C126" s="16">
        <v>153.13900000000001</v>
      </c>
    </row>
    <row r="127" spans="1:3" x14ac:dyDescent="0.25">
      <c r="A127" s="16">
        <v>5595.0950000000003</v>
      </c>
      <c r="B127" s="15">
        <f t="shared" si="1"/>
        <v>1705.3017372752211</v>
      </c>
      <c r="C127" s="16">
        <v>150.744</v>
      </c>
    </row>
    <row r="128" spans="1:3" x14ac:dyDescent="0.25">
      <c r="A128" s="16">
        <v>5595.1009999999997</v>
      </c>
      <c r="B128" s="15">
        <f t="shared" si="1"/>
        <v>1705.3035659859797</v>
      </c>
      <c r="C128" s="16">
        <v>164.91800000000001</v>
      </c>
    </row>
    <row r="129" spans="1:3" x14ac:dyDescent="0.25">
      <c r="A129" s="16">
        <v>5595.1080000000002</v>
      </c>
      <c r="B129" s="15">
        <f t="shared" si="1"/>
        <v>1705.3056994818653</v>
      </c>
      <c r="C129" s="16">
        <v>178.92400000000001</v>
      </c>
    </row>
    <row r="130" spans="1:3" x14ac:dyDescent="0.25">
      <c r="A130" s="16">
        <v>5595.1149999999998</v>
      </c>
      <c r="B130" s="15">
        <f t="shared" si="1"/>
        <v>1705.3078329777506</v>
      </c>
      <c r="C130" s="16">
        <v>185.15899999999999</v>
      </c>
    </row>
    <row r="131" spans="1:3" x14ac:dyDescent="0.25">
      <c r="A131" s="16">
        <v>5595.1210000000001</v>
      </c>
      <c r="B131" s="15">
        <f t="shared" ref="B131:B194" si="2">A131/3.281</f>
        <v>1705.3096616885096</v>
      </c>
      <c r="C131" s="16">
        <v>188.02</v>
      </c>
    </row>
    <row r="132" spans="1:3" x14ac:dyDescent="0.25">
      <c r="A132" s="16">
        <v>5595.1279999999997</v>
      </c>
      <c r="B132" s="15">
        <f t="shared" si="2"/>
        <v>1705.3117951843949</v>
      </c>
      <c r="C132" s="16">
        <v>187.69499999999999</v>
      </c>
    </row>
    <row r="133" spans="1:3" x14ac:dyDescent="0.25">
      <c r="A133" s="16">
        <v>5595.134</v>
      </c>
      <c r="B133" s="15">
        <f t="shared" si="2"/>
        <v>1705.3136238951538</v>
      </c>
      <c r="C133" s="16">
        <v>177.054</v>
      </c>
    </row>
    <row r="134" spans="1:3" x14ac:dyDescent="0.25">
      <c r="A134" s="16">
        <v>5595.1409999999996</v>
      </c>
      <c r="B134" s="15">
        <f t="shared" si="2"/>
        <v>1705.3157573910391</v>
      </c>
      <c r="C134" s="16">
        <v>160.10400000000001</v>
      </c>
    </row>
    <row r="135" spans="1:3" x14ac:dyDescent="0.25">
      <c r="A135" s="16">
        <v>5595.1469999999999</v>
      </c>
      <c r="B135" s="15">
        <f t="shared" si="2"/>
        <v>1705.317586101798</v>
      </c>
      <c r="C135" s="16">
        <v>159.06299999999999</v>
      </c>
    </row>
    <row r="136" spans="1:3" x14ac:dyDescent="0.25">
      <c r="A136" s="16">
        <v>5595.1540000000005</v>
      </c>
      <c r="B136" s="15">
        <f t="shared" si="2"/>
        <v>1705.3197195976836</v>
      </c>
      <c r="C136" s="16">
        <v>143.393</v>
      </c>
    </row>
    <row r="137" spans="1:3" x14ac:dyDescent="0.25">
      <c r="A137" s="16">
        <v>5595.16</v>
      </c>
      <c r="B137" s="15">
        <f t="shared" si="2"/>
        <v>1705.3215483084425</v>
      </c>
      <c r="C137" s="16">
        <v>128.82</v>
      </c>
    </row>
    <row r="138" spans="1:3" x14ac:dyDescent="0.25">
      <c r="A138" s="16">
        <v>5595.1670000000004</v>
      </c>
      <c r="B138" s="15">
        <f t="shared" si="2"/>
        <v>1705.3236818043281</v>
      </c>
      <c r="C138" s="16">
        <v>142.44499999999999</v>
      </c>
    </row>
    <row r="139" spans="1:3" x14ac:dyDescent="0.25">
      <c r="A139" s="16">
        <v>5595.174</v>
      </c>
      <c r="B139" s="15">
        <f t="shared" si="2"/>
        <v>1705.3258153002132</v>
      </c>
      <c r="C139" s="16">
        <v>147.292</v>
      </c>
    </row>
    <row r="140" spans="1:3" x14ac:dyDescent="0.25">
      <c r="A140" s="16">
        <v>5595.18</v>
      </c>
      <c r="B140" s="15">
        <f t="shared" si="2"/>
        <v>1705.3276440109723</v>
      </c>
      <c r="C140" s="16">
        <v>157.292</v>
      </c>
    </row>
    <row r="141" spans="1:3" x14ac:dyDescent="0.25">
      <c r="A141" s="16">
        <v>5595.1869999999999</v>
      </c>
      <c r="B141" s="15">
        <f t="shared" si="2"/>
        <v>1705.3297775068575</v>
      </c>
      <c r="C141" s="16">
        <v>170.678</v>
      </c>
    </row>
    <row r="142" spans="1:3" x14ac:dyDescent="0.25">
      <c r="A142" s="16">
        <v>5595.1930000000002</v>
      </c>
      <c r="B142" s="15">
        <f t="shared" si="2"/>
        <v>1705.3316062176166</v>
      </c>
      <c r="C142" s="16">
        <v>189.54599999999999</v>
      </c>
    </row>
    <row r="143" spans="1:3" x14ac:dyDescent="0.25">
      <c r="A143" s="16">
        <v>5595.2</v>
      </c>
      <c r="B143" s="15">
        <f t="shared" si="2"/>
        <v>1705.3337397135019</v>
      </c>
      <c r="C143" s="16">
        <v>177.79900000000001</v>
      </c>
    </row>
    <row r="144" spans="1:3" x14ac:dyDescent="0.25">
      <c r="A144" s="16">
        <v>5595.2060000000001</v>
      </c>
      <c r="B144" s="15">
        <f t="shared" si="2"/>
        <v>1705.3355684242608</v>
      </c>
      <c r="C144" s="16">
        <v>166.56200000000001</v>
      </c>
    </row>
    <row r="145" spans="1:3" x14ac:dyDescent="0.25">
      <c r="A145" s="16">
        <v>5595.2129999999997</v>
      </c>
      <c r="B145" s="15">
        <f t="shared" si="2"/>
        <v>1705.3377019201462</v>
      </c>
      <c r="C145" s="16">
        <v>158.73500000000001</v>
      </c>
    </row>
    <row r="146" spans="1:3" x14ac:dyDescent="0.25">
      <c r="A146" s="16">
        <v>5595.2190000000001</v>
      </c>
      <c r="B146" s="15">
        <f t="shared" si="2"/>
        <v>1705.3395306309051</v>
      </c>
      <c r="C146" s="16">
        <v>164.12100000000001</v>
      </c>
    </row>
    <row r="147" spans="1:3" x14ac:dyDescent="0.25">
      <c r="A147" s="16">
        <v>5595.2259999999997</v>
      </c>
      <c r="B147" s="15">
        <f t="shared" si="2"/>
        <v>1705.3416641267904</v>
      </c>
      <c r="C147" s="16">
        <v>163.07900000000001</v>
      </c>
    </row>
    <row r="148" spans="1:3" x14ac:dyDescent="0.25">
      <c r="A148" s="16">
        <v>5595.2330000000002</v>
      </c>
      <c r="B148" s="15">
        <f t="shared" si="2"/>
        <v>1705.343797622676</v>
      </c>
      <c r="C148" s="16">
        <v>180.1</v>
      </c>
    </row>
    <row r="149" spans="1:3" x14ac:dyDescent="0.25">
      <c r="A149" s="16">
        <v>5595.2389999999996</v>
      </c>
      <c r="B149" s="15">
        <f t="shared" si="2"/>
        <v>1705.3456263334347</v>
      </c>
      <c r="C149" s="16">
        <v>203.18</v>
      </c>
    </row>
    <row r="150" spans="1:3" x14ac:dyDescent="0.25">
      <c r="A150" s="16">
        <v>5595.2460000000001</v>
      </c>
      <c r="B150" s="15">
        <f t="shared" si="2"/>
        <v>1705.3477598293202</v>
      </c>
      <c r="C150" s="16">
        <v>206.02699999999999</v>
      </c>
    </row>
    <row r="151" spans="1:3" x14ac:dyDescent="0.25">
      <c r="A151" s="16">
        <v>5595.2520000000004</v>
      </c>
      <c r="B151" s="15">
        <f t="shared" si="2"/>
        <v>1705.3495885400794</v>
      </c>
      <c r="C151" s="16">
        <v>201</v>
      </c>
    </row>
    <row r="152" spans="1:3" x14ac:dyDescent="0.25">
      <c r="A152" s="16">
        <v>5595.259</v>
      </c>
      <c r="B152" s="15">
        <f t="shared" si="2"/>
        <v>1705.3517220359645</v>
      </c>
      <c r="C152" s="16">
        <v>202.72</v>
      </c>
    </row>
    <row r="153" spans="1:3" x14ac:dyDescent="0.25">
      <c r="A153" s="16">
        <v>5595.2650000000003</v>
      </c>
      <c r="B153" s="15">
        <f t="shared" si="2"/>
        <v>1705.3535507467236</v>
      </c>
      <c r="C153" s="16">
        <v>194.422</v>
      </c>
    </row>
    <row r="154" spans="1:3" x14ac:dyDescent="0.25">
      <c r="A154" s="16">
        <v>5595.2719999999999</v>
      </c>
      <c r="B154" s="15">
        <f t="shared" si="2"/>
        <v>1705.355684242609</v>
      </c>
      <c r="C154" s="16">
        <v>195.226</v>
      </c>
    </row>
    <row r="155" spans="1:3" x14ac:dyDescent="0.25">
      <c r="A155" s="16">
        <v>5595.2790000000005</v>
      </c>
      <c r="B155" s="15">
        <f t="shared" si="2"/>
        <v>1705.3578177384945</v>
      </c>
      <c r="C155" s="16">
        <v>204.084</v>
      </c>
    </row>
    <row r="156" spans="1:3" x14ac:dyDescent="0.25">
      <c r="A156" s="16">
        <v>5595.2849999999999</v>
      </c>
      <c r="B156" s="15">
        <f t="shared" si="2"/>
        <v>1705.3596464492532</v>
      </c>
      <c r="C156" s="16">
        <v>204.03</v>
      </c>
    </row>
    <row r="157" spans="1:3" x14ac:dyDescent="0.25">
      <c r="A157" s="16">
        <v>5595.2920000000004</v>
      </c>
      <c r="B157" s="15">
        <f t="shared" si="2"/>
        <v>1705.3617799451388</v>
      </c>
      <c r="C157" s="16">
        <v>165.42099999999999</v>
      </c>
    </row>
    <row r="158" spans="1:3" x14ac:dyDescent="0.25">
      <c r="A158" s="16">
        <v>5595.357</v>
      </c>
      <c r="B158" s="15">
        <f t="shared" si="2"/>
        <v>1705.3815909783602</v>
      </c>
      <c r="C158" s="16">
        <v>169.35</v>
      </c>
    </row>
    <row r="159" spans="1:3" x14ac:dyDescent="0.25">
      <c r="A159" s="16">
        <v>5595.3639999999996</v>
      </c>
      <c r="B159" s="15">
        <f t="shared" si="2"/>
        <v>1705.3837244742454</v>
      </c>
      <c r="C159" s="16">
        <v>158.44</v>
      </c>
    </row>
    <row r="160" spans="1:3" x14ac:dyDescent="0.25">
      <c r="A160" s="16">
        <v>5595.37</v>
      </c>
      <c r="B160" s="15">
        <f t="shared" si="2"/>
        <v>1705.3855531850045</v>
      </c>
      <c r="C160" s="16">
        <v>152.84100000000001</v>
      </c>
    </row>
    <row r="161" spans="1:3" x14ac:dyDescent="0.25">
      <c r="A161" s="16">
        <v>5595.3770000000004</v>
      </c>
      <c r="B161" s="15">
        <f t="shared" si="2"/>
        <v>1705.3876866808901</v>
      </c>
      <c r="C161" s="16">
        <v>155.48400000000001</v>
      </c>
    </row>
    <row r="162" spans="1:3" x14ac:dyDescent="0.25">
      <c r="A162" s="16">
        <v>5595.384</v>
      </c>
      <c r="B162" s="15">
        <f t="shared" si="2"/>
        <v>1705.3898201767754</v>
      </c>
      <c r="C162" s="16">
        <v>156.614</v>
      </c>
    </row>
    <row r="163" spans="1:3" x14ac:dyDescent="0.25">
      <c r="A163" s="16">
        <v>5595.39</v>
      </c>
      <c r="B163" s="15">
        <f t="shared" si="2"/>
        <v>1705.3916488875343</v>
      </c>
      <c r="C163" s="16">
        <v>177.28399999999999</v>
      </c>
    </row>
    <row r="164" spans="1:3" x14ac:dyDescent="0.25">
      <c r="A164" s="16">
        <v>5595.3969999999999</v>
      </c>
      <c r="B164" s="15">
        <f t="shared" si="2"/>
        <v>1705.3937823834196</v>
      </c>
      <c r="C164" s="16">
        <v>194.30600000000001</v>
      </c>
    </row>
    <row r="165" spans="1:3" x14ac:dyDescent="0.25">
      <c r="A165" s="16">
        <v>5595.4030000000002</v>
      </c>
      <c r="B165" s="15">
        <f t="shared" si="2"/>
        <v>1705.3956110941785</v>
      </c>
      <c r="C165" s="16">
        <v>212.31899999999999</v>
      </c>
    </row>
    <row r="166" spans="1:3" x14ac:dyDescent="0.25">
      <c r="A166" s="16">
        <v>5595.41</v>
      </c>
      <c r="B166" s="15">
        <f t="shared" si="2"/>
        <v>1705.3977445900639</v>
      </c>
      <c r="C166" s="16">
        <v>219.154</v>
      </c>
    </row>
    <row r="167" spans="1:3" x14ac:dyDescent="0.25">
      <c r="A167" s="16">
        <v>5595.4160000000002</v>
      </c>
      <c r="B167" s="15">
        <f t="shared" si="2"/>
        <v>1705.3995733008228</v>
      </c>
      <c r="C167" s="16">
        <v>227.04900000000001</v>
      </c>
    </row>
    <row r="168" spans="1:3" x14ac:dyDescent="0.25">
      <c r="A168" s="16">
        <v>5595.4229999999998</v>
      </c>
      <c r="B168" s="15">
        <f t="shared" si="2"/>
        <v>1705.4017067967081</v>
      </c>
      <c r="C168" s="16">
        <v>200.83199999999999</v>
      </c>
    </row>
    <row r="169" spans="1:3" x14ac:dyDescent="0.25">
      <c r="A169" s="16">
        <v>5595.4290000000001</v>
      </c>
      <c r="B169" s="15">
        <f t="shared" si="2"/>
        <v>1705.4035355074673</v>
      </c>
      <c r="C169" s="16">
        <v>184.02699999999999</v>
      </c>
    </row>
    <row r="170" spans="1:3" x14ac:dyDescent="0.25">
      <c r="A170" s="16">
        <v>5595.4359999999997</v>
      </c>
      <c r="B170" s="15">
        <f t="shared" si="2"/>
        <v>1705.4056690033524</v>
      </c>
      <c r="C170" s="16">
        <v>171.62</v>
      </c>
    </row>
    <row r="171" spans="1:3" x14ac:dyDescent="0.25">
      <c r="A171" s="16">
        <v>5595.4430000000002</v>
      </c>
      <c r="B171" s="15">
        <f t="shared" si="2"/>
        <v>1705.407802499238</v>
      </c>
      <c r="C171" s="16">
        <v>176.834</v>
      </c>
    </row>
    <row r="172" spans="1:3" x14ac:dyDescent="0.25">
      <c r="A172" s="16">
        <v>5595.4489999999996</v>
      </c>
      <c r="B172" s="15">
        <f t="shared" si="2"/>
        <v>1705.4096312099969</v>
      </c>
      <c r="C172" s="16">
        <v>192.9</v>
      </c>
    </row>
    <row r="173" spans="1:3" x14ac:dyDescent="0.25">
      <c r="A173" s="16">
        <v>5595.4560000000001</v>
      </c>
      <c r="B173" s="15">
        <f t="shared" si="2"/>
        <v>1705.4117647058824</v>
      </c>
      <c r="C173" s="16">
        <v>204.124</v>
      </c>
    </row>
    <row r="174" spans="1:3" x14ac:dyDescent="0.25">
      <c r="A174" s="16">
        <v>5595.4620000000004</v>
      </c>
      <c r="B174" s="15">
        <f t="shared" si="2"/>
        <v>1705.4135934166413</v>
      </c>
      <c r="C174" s="16">
        <v>210.50399999999999</v>
      </c>
    </row>
    <row r="175" spans="1:3" x14ac:dyDescent="0.25">
      <c r="A175" s="16">
        <v>5595.4690000000001</v>
      </c>
      <c r="B175" s="15">
        <f t="shared" si="2"/>
        <v>1705.4157269125267</v>
      </c>
      <c r="C175" s="16">
        <v>213.93100000000001</v>
      </c>
    </row>
    <row r="176" spans="1:3" x14ac:dyDescent="0.25">
      <c r="A176" s="16">
        <v>5595.4750000000004</v>
      </c>
      <c r="B176" s="15">
        <f t="shared" si="2"/>
        <v>1705.4175556232856</v>
      </c>
      <c r="C176" s="16">
        <v>209.446</v>
      </c>
    </row>
    <row r="177" spans="1:3" x14ac:dyDescent="0.25">
      <c r="A177" s="16">
        <v>5595.482</v>
      </c>
      <c r="B177" s="15">
        <f t="shared" si="2"/>
        <v>1705.4196891191709</v>
      </c>
      <c r="C177" s="16">
        <v>207.15199999999999</v>
      </c>
    </row>
    <row r="178" spans="1:3" x14ac:dyDescent="0.25">
      <c r="A178" s="16">
        <v>5595.4889999999996</v>
      </c>
      <c r="B178" s="15">
        <f t="shared" si="2"/>
        <v>1705.4218226150563</v>
      </c>
      <c r="C178" s="16">
        <v>204.292</v>
      </c>
    </row>
    <row r="179" spans="1:3" x14ac:dyDescent="0.25">
      <c r="A179" s="16">
        <v>5595.4949999999999</v>
      </c>
      <c r="B179" s="15">
        <f t="shared" si="2"/>
        <v>1705.4236513258152</v>
      </c>
      <c r="C179" s="16">
        <v>190.91300000000001</v>
      </c>
    </row>
    <row r="180" spans="1:3" x14ac:dyDescent="0.25">
      <c r="A180" s="16">
        <v>5595.5020000000004</v>
      </c>
      <c r="B180" s="15">
        <f t="shared" si="2"/>
        <v>1705.4257848217007</v>
      </c>
      <c r="C180" s="16">
        <v>180.38900000000001</v>
      </c>
    </row>
    <row r="181" spans="1:3" x14ac:dyDescent="0.25">
      <c r="A181" s="16">
        <v>5595.5079999999998</v>
      </c>
      <c r="B181" s="15">
        <f t="shared" si="2"/>
        <v>1705.4276135324594</v>
      </c>
      <c r="C181" s="16">
        <v>172.75399999999999</v>
      </c>
    </row>
    <row r="182" spans="1:3" x14ac:dyDescent="0.25">
      <c r="A182" s="16">
        <v>5595.5150000000003</v>
      </c>
      <c r="B182" s="15">
        <f t="shared" si="2"/>
        <v>1705.429747028345</v>
      </c>
      <c r="C182" s="16">
        <v>163.154</v>
      </c>
    </row>
    <row r="183" spans="1:3" x14ac:dyDescent="0.25">
      <c r="A183" s="16">
        <v>5595.5209999999997</v>
      </c>
      <c r="B183" s="15">
        <f t="shared" si="2"/>
        <v>1705.4315757391037</v>
      </c>
      <c r="C183" s="16">
        <v>163.06700000000001</v>
      </c>
    </row>
    <row r="184" spans="1:3" x14ac:dyDescent="0.25">
      <c r="A184" s="16">
        <v>5595.5280000000002</v>
      </c>
      <c r="B184" s="15">
        <f t="shared" si="2"/>
        <v>1705.4337092349892</v>
      </c>
      <c r="C184" s="16">
        <v>166.02099999999999</v>
      </c>
    </row>
    <row r="185" spans="1:3" x14ac:dyDescent="0.25">
      <c r="A185" s="16">
        <v>5595.5339999999997</v>
      </c>
      <c r="B185" s="15">
        <f t="shared" si="2"/>
        <v>1705.4355379457481</v>
      </c>
      <c r="C185" s="16">
        <v>176.453</v>
      </c>
    </row>
    <row r="186" spans="1:3" x14ac:dyDescent="0.25">
      <c r="A186" s="16">
        <v>5595.5410000000002</v>
      </c>
      <c r="B186" s="15">
        <f t="shared" si="2"/>
        <v>1705.4376714416337</v>
      </c>
      <c r="C186" s="16">
        <v>170.91200000000001</v>
      </c>
    </row>
    <row r="187" spans="1:3" x14ac:dyDescent="0.25">
      <c r="A187" s="16">
        <v>5595.5479999999998</v>
      </c>
      <c r="B187" s="15">
        <f t="shared" si="2"/>
        <v>1705.4398049375188</v>
      </c>
      <c r="C187" s="16">
        <v>161.084</v>
      </c>
    </row>
    <row r="188" spans="1:3" x14ac:dyDescent="0.25">
      <c r="A188" s="16">
        <v>5595.5540000000001</v>
      </c>
      <c r="B188" s="15">
        <f t="shared" si="2"/>
        <v>1705.441633648278</v>
      </c>
      <c r="C188" s="16">
        <v>142.50800000000001</v>
      </c>
    </row>
    <row r="189" spans="1:3" x14ac:dyDescent="0.25">
      <c r="A189" s="16">
        <v>5595.5609999999997</v>
      </c>
      <c r="B189" s="15">
        <f t="shared" si="2"/>
        <v>1705.4437671441633</v>
      </c>
      <c r="C189" s="16">
        <v>144.19999999999999</v>
      </c>
    </row>
    <row r="190" spans="1:3" x14ac:dyDescent="0.25">
      <c r="A190" s="16">
        <v>5595.567</v>
      </c>
      <c r="B190" s="15">
        <f t="shared" si="2"/>
        <v>1705.4455958549222</v>
      </c>
      <c r="C190" s="16">
        <v>149.92500000000001</v>
      </c>
    </row>
    <row r="191" spans="1:3" x14ac:dyDescent="0.25">
      <c r="A191" s="16">
        <v>5595.5739999999996</v>
      </c>
      <c r="B191" s="15">
        <f t="shared" si="2"/>
        <v>1705.4477293508075</v>
      </c>
      <c r="C191" s="16">
        <v>168.476</v>
      </c>
    </row>
    <row r="192" spans="1:3" x14ac:dyDescent="0.25">
      <c r="A192" s="16">
        <v>5595.58</v>
      </c>
      <c r="B192" s="15">
        <f t="shared" si="2"/>
        <v>1705.4495580615664</v>
      </c>
      <c r="C192" s="16">
        <v>175.68</v>
      </c>
    </row>
    <row r="193" spans="1:3" x14ac:dyDescent="0.25">
      <c r="A193" s="16">
        <v>5595.5870000000004</v>
      </c>
      <c r="B193" s="15">
        <f t="shared" si="2"/>
        <v>1705.451691557452</v>
      </c>
      <c r="C193" s="16">
        <v>192.827</v>
      </c>
    </row>
    <row r="194" spans="1:3" x14ac:dyDescent="0.25">
      <c r="A194" s="16">
        <v>5595.5940000000001</v>
      </c>
      <c r="B194" s="15">
        <f t="shared" si="2"/>
        <v>1705.4538250533374</v>
      </c>
      <c r="C194" s="16">
        <v>193.476</v>
      </c>
    </row>
    <row r="195" spans="1:3" x14ac:dyDescent="0.25">
      <c r="A195" s="16">
        <v>5595.6</v>
      </c>
      <c r="B195" s="15">
        <f t="shared" ref="B195:B258" si="3">A195/3.281</f>
        <v>1705.4556537640963</v>
      </c>
      <c r="C195" s="16">
        <v>201.77699999999999</v>
      </c>
    </row>
    <row r="196" spans="1:3" x14ac:dyDescent="0.25">
      <c r="A196" s="16">
        <v>5595.607</v>
      </c>
      <c r="B196" s="15">
        <f t="shared" si="3"/>
        <v>1705.4577872599816</v>
      </c>
      <c r="C196" s="16">
        <v>201.375</v>
      </c>
    </row>
    <row r="197" spans="1:3" x14ac:dyDescent="0.25">
      <c r="A197" s="16">
        <v>5595.6130000000003</v>
      </c>
      <c r="B197" s="15">
        <f t="shared" si="3"/>
        <v>1705.4596159707407</v>
      </c>
      <c r="C197" s="16">
        <v>201.321</v>
      </c>
    </row>
    <row r="198" spans="1:3" x14ac:dyDescent="0.25">
      <c r="A198" s="16">
        <v>5595.6850000000004</v>
      </c>
      <c r="B198" s="15">
        <f t="shared" si="3"/>
        <v>1705.4815604998475</v>
      </c>
      <c r="C198" s="16">
        <v>146.952</v>
      </c>
    </row>
    <row r="199" spans="1:3" x14ac:dyDescent="0.25">
      <c r="A199" s="16">
        <v>5595.692</v>
      </c>
      <c r="B199" s="15">
        <f t="shared" si="3"/>
        <v>1705.4836939957329</v>
      </c>
      <c r="C199" s="16">
        <v>141.88999999999999</v>
      </c>
    </row>
    <row r="200" spans="1:3" x14ac:dyDescent="0.25">
      <c r="A200" s="16">
        <v>5595.6980000000003</v>
      </c>
      <c r="B200" s="15">
        <f t="shared" si="3"/>
        <v>1705.485522706492</v>
      </c>
      <c r="C200" s="16">
        <v>140.815</v>
      </c>
    </row>
    <row r="201" spans="1:3" x14ac:dyDescent="0.25">
      <c r="A201" s="16">
        <v>5595.7049999999999</v>
      </c>
      <c r="B201" s="15">
        <f t="shared" si="3"/>
        <v>1705.4876562023771</v>
      </c>
      <c r="C201" s="16">
        <v>152.107</v>
      </c>
    </row>
    <row r="202" spans="1:3" x14ac:dyDescent="0.25">
      <c r="A202" s="16">
        <v>5595.7120000000004</v>
      </c>
      <c r="B202" s="15">
        <f t="shared" si="3"/>
        <v>1705.4897896982627</v>
      </c>
      <c r="C202" s="16">
        <v>167.14699999999999</v>
      </c>
    </row>
    <row r="203" spans="1:3" x14ac:dyDescent="0.25">
      <c r="A203" s="16">
        <v>5595.7179999999998</v>
      </c>
      <c r="B203" s="15">
        <f t="shared" si="3"/>
        <v>1705.4916184090216</v>
      </c>
      <c r="C203" s="16">
        <v>169.66</v>
      </c>
    </row>
    <row r="204" spans="1:3" x14ac:dyDescent="0.25">
      <c r="A204" s="16">
        <v>5595.7250000000004</v>
      </c>
      <c r="B204" s="15">
        <f t="shared" si="3"/>
        <v>1705.4937519049072</v>
      </c>
      <c r="C204" s="16">
        <v>166.00399999999999</v>
      </c>
    </row>
    <row r="205" spans="1:3" x14ac:dyDescent="0.25">
      <c r="A205" s="16">
        <v>5595.7309999999998</v>
      </c>
      <c r="B205" s="15">
        <f t="shared" si="3"/>
        <v>1705.4955806156659</v>
      </c>
      <c r="C205" s="16">
        <v>157.77699999999999</v>
      </c>
    </row>
    <row r="206" spans="1:3" x14ac:dyDescent="0.25">
      <c r="A206" s="16">
        <v>5595.7380000000003</v>
      </c>
      <c r="B206" s="15">
        <f t="shared" si="3"/>
        <v>1705.4977141115514</v>
      </c>
      <c r="C206" s="16">
        <v>148.46799999999999</v>
      </c>
    </row>
    <row r="207" spans="1:3" x14ac:dyDescent="0.25">
      <c r="A207" s="16">
        <v>5595.7439999999997</v>
      </c>
      <c r="B207" s="15">
        <f t="shared" si="3"/>
        <v>1705.4995428223101</v>
      </c>
      <c r="C207" s="16">
        <v>163.35400000000001</v>
      </c>
    </row>
    <row r="208" spans="1:3" x14ac:dyDescent="0.25">
      <c r="A208" s="16">
        <v>5595.7510000000002</v>
      </c>
      <c r="B208" s="15">
        <f t="shared" si="3"/>
        <v>1705.5016763181957</v>
      </c>
      <c r="C208" s="16">
        <v>176.27</v>
      </c>
    </row>
    <row r="209" spans="1:3" x14ac:dyDescent="0.25">
      <c r="A209" s="16">
        <v>5595.7579999999998</v>
      </c>
      <c r="B209" s="15">
        <f t="shared" si="3"/>
        <v>1705.503809814081</v>
      </c>
      <c r="C209" s="16">
        <v>176.21299999999999</v>
      </c>
    </row>
    <row r="210" spans="1:3" x14ac:dyDescent="0.25">
      <c r="A210" s="16">
        <v>5595.7640000000001</v>
      </c>
      <c r="B210" s="15">
        <f t="shared" si="3"/>
        <v>1705.5056385248399</v>
      </c>
      <c r="C210" s="16">
        <v>176.65600000000001</v>
      </c>
    </row>
    <row r="211" spans="1:3" x14ac:dyDescent="0.25">
      <c r="A211" s="16">
        <v>5595.7709999999997</v>
      </c>
      <c r="B211" s="15">
        <f t="shared" si="3"/>
        <v>1705.5077720207253</v>
      </c>
      <c r="C211" s="16">
        <v>172.82</v>
      </c>
    </row>
    <row r="212" spans="1:3" x14ac:dyDescent="0.25">
      <c r="A212" s="16">
        <v>5595.777</v>
      </c>
      <c r="B212" s="15">
        <f t="shared" si="3"/>
        <v>1705.5096007314842</v>
      </c>
      <c r="C212" s="16">
        <v>152.44200000000001</v>
      </c>
    </row>
    <row r="213" spans="1:3" x14ac:dyDescent="0.25">
      <c r="A213" s="16">
        <v>5595.7839999999997</v>
      </c>
      <c r="B213" s="15">
        <f t="shared" si="3"/>
        <v>1705.5117342273695</v>
      </c>
      <c r="C213" s="16">
        <v>133.12</v>
      </c>
    </row>
    <row r="214" spans="1:3" x14ac:dyDescent="0.25">
      <c r="A214" s="16">
        <v>5595.79</v>
      </c>
      <c r="B214" s="15">
        <f t="shared" si="3"/>
        <v>1705.5135629381286</v>
      </c>
      <c r="C214" s="16">
        <v>140.84399999999999</v>
      </c>
    </row>
    <row r="215" spans="1:3" x14ac:dyDescent="0.25">
      <c r="A215" s="16">
        <v>5595.7969999999996</v>
      </c>
      <c r="B215" s="15">
        <f t="shared" si="3"/>
        <v>1705.5156964340138</v>
      </c>
      <c r="C215" s="16">
        <v>147.053</v>
      </c>
    </row>
    <row r="216" spans="1:3" x14ac:dyDescent="0.25">
      <c r="A216" s="16">
        <v>5595.8029999999999</v>
      </c>
      <c r="B216" s="15">
        <f t="shared" si="3"/>
        <v>1705.5175251447729</v>
      </c>
      <c r="C216" s="16">
        <v>146.80199999999999</v>
      </c>
    </row>
    <row r="217" spans="1:3" x14ac:dyDescent="0.25">
      <c r="A217" s="16">
        <v>5595.81</v>
      </c>
      <c r="B217" s="15">
        <f t="shared" si="3"/>
        <v>1705.5196586406585</v>
      </c>
      <c r="C217" s="16">
        <v>152.571</v>
      </c>
    </row>
    <row r="218" spans="1:3" x14ac:dyDescent="0.25">
      <c r="A218" s="16">
        <v>5595.817</v>
      </c>
      <c r="B218" s="15">
        <f t="shared" si="3"/>
        <v>1705.5217921365436</v>
      </c>
      <c r="C218" s="16">
        <v>167.643</v>
      </c>
    </row>
    <row r="219" spans="1:3" x14ac:dyDescent="0.25">
      <c r="A219" s="16">
        <v>5595.8230000000003</v>
      </c>
      <c r="B219" s="15">
        <f t="shared" si="3"/>
        <v>1705.5236208473027</v>
      </c>
      <c r="C219" s="16">
        <v>178.05199999999999</v>
      </c>
    </row>
    <row r="220" spans="1:3" x14ac:dyDescent="0.25">
      <c r="A220" s="16">
        <v>5595.83</v>
      </c>
      <c r="B220" s="15">
        <f t="shared" si="3"/>
        <v>1705.5257543431881</v>
      </c>
      <c r="C220" s="16">
        <v>189.27799999999999</v>
      </c>
    </row>
    <row r="221" spans="1:3" x14ac:dyDescent="0.25">
      <c r="A221" s="16">
        <v>5595.8360000000002</v>
      </c>
      <c r="B221" s="15">
        <f t="shared" si="3"/>
        <v>1705.527583053947</v>
      </c>
      <c r="C221" s="16">
        <v>196.12</v>
      </c>
    </row>
    <row r="222" spans="1:3" x14ac:dyDescent="0.25">
      <c r="A222" s="16">
        <v>5595.8429999999998</v>
      </c>
      <c r="B222" s="15">
        <f t="shared" si="3"/>
        <v>1705.5297165498323</v>
      </c>
      <c r="C222" s="16">
        <v>188.464</v>
      </c>
    </row>
    <row r="223" spans="1:3" x14ac:dyDescent="0.25">
      <c r="A223" s="16">
        <v>5595.8490000000002</v>
      </c>
      <c r="B223" s="15">
        <f t="shared" si="3"/>
        <v>1705.5315452605912</v>
      </c>
      <c r="C223" s="16">
        <v>185.92500000000001</v>
      </c>
    </row>
    <row r="224" spans="1:3" x14ac:dyDescent="0.25">
      <c r="A224" s="16">
        <v>5595.8559999999998</v>
      </c>
      <c r="B224" s="15">
        <f t="shared" si="3"/>
        <v>1705.5336787564765</v>
      </c>
      <c r="C224" s="16">
        <v>174.14699999999999</v>
      </c>
    </row>
    <row r="225" spans="1:3" x14ac:dyDescent="0.25">
      <c r="A225" s="16">
        <v>5595.8630000000003</v>
      </c>
      <c r="B225" s="15">
        <f t="shared" si="3"/>
        <v>1705.5358122523621</v>
      </c>
      <c r="C225" s="16">
        <v>175.23</v>
      </c>
    </row>
    <row r="226" spans="1:3" x14ac:dyDescent="0.25">
      <c r="A226" s="16">
        <v>5595.8689999999997</v>
      </c>
      <c r="B226" s="15">
        <f t="shared" si="3"/>
        <v>1705.5376409631208</v>
      </c>
      <c r="C226" s="16">
        <v>181.392</v>
      </c>
    </row>
    <row r="227" spans="1:3" x14ac:dyDescent="0.25">
      <c r="A227" s="16">
        <v>5595.8760000000002</v>
      </c>
      <c r="B227" s="15">
        <f t="shared" si="3"/>
        <v>1705.5397744590064</v>
      </c>
      <c r="C227" s="16">
        <v>190.09</v>
      </c>
    </row>
    <row r="228" spans="1:3" x14ac:dyDescent="0.25">
      <c r="A228" s="16">
        <v>5595.8819999999996</v>
      </c>
      <c r="B228" s="15">
        <f t="shared" si="3"/>
        <v>1705.541603169765</v>
      </c>
      <c r="C228" s="16">
        <v>189.488</v>
      </c>
    </row>
    <row r="229" spans="1:3" x14ac:dyDescent="0.25">
      <c r="A229" s="16">
        <v>5595.8890000000001</v>
      </c>
      <c r="B229" s="15">
        <f t="shared" si="3"/>
        <v>1705.5437366656506</v>
      </c>
      <c r="C229" s="16">
        <v>188.96199999999999</v>
      </c>
    </row>
    <row r="230" spans="1:3" x14ac:dyDescent="0.25">
      <c r="A230" s="16">
        <v>5595.8950000000004</v>
      </c>
      <c r="B230" s="15">
        <f t="shared" si="3"/>
        <v>1705.5455653764097</v>
      </c>
      <c r="C230" s="16">
        <v>179.161</v>
      </c>
    </row>
    <row r="231" spans="1:3" x14ac:dyDescent="0.25">
      <c r="A231" s="16">
        <v>5595.902</v>
      </c>
      <c r="B231" s="15">
        <f t="shared" si="3"/>
        <v>1705.5476988722951</v>
      </c>
      <c r="C231" s="16">
        <v>156.148</v>
      </c>
    </row>
    <row r="232" spans="1:3" x14ac:dyDescent="0.25">
      <c r="A232" s="16">
        <v>5595.9080000000004</v>
      </c>
      <c r="B232" s="15">
        <f t="shared" si="3"/>
        <v>1705.549527583054</v>
      </c>
      <c r="C232" s="16">
        <v>132.96199999999999</v>
      </c>
    </row>
    <row r="233" spans="1:3" x14ac:dyDescent="0.25">
      <c r="A233" s="16">
        <v>5595.915</v>
      </c>
      <c r="B233" s="15">
        <f t="shared" si="3"/>
        <v>1705.5516610789393</v>
      </c>
      <c r="C233" s="16">
        <v>123.896</v>
      </c>
    </row>
    <row r="234" spans="1:3" x14ac:dyDescent="0.25">
      <c r="A234" s="16">
        <v>5595.9219999999996</v>
      </c>
      <c r="B234" s="15">
        <f t="shared" si="3"/>
        <v>1705.5537945748245</v>
      </c>
      <c r="C234" s="16">
        <v>119.836</v>
      </c>
    </row>
    <row r="235" spans="1:3" x14ac:dyDescent="0.25">
      <c r="A235" s="16">
        <v>5595.9279999999999</v>
      </c>
      <c r="B235" s="15">
        <f t="shared" si="3"/>
        <v>1705.5556232855836</v>
      </c>
      <c r="C235" s="16">
        <v>123.24</v>
      </c>
    </row>
    <row r="236" spans="1:3" x14ac:dyDescent="0.25">
      <c r="A236" s="16">
        <v>5596.0590000000002</v>
      </c>
      <c r="B236" s="15">
        <f t="shared" si="3"/>
        <v>1705.5955501371534</v>
      </c>
      <c r="C236" s="16">
        <v>141.4</v>
      </c>
    </row>
    <row r="237" spans="1:3" x14ac:dyDescent="0.25">
      <c r="A237" s="16">
        <v>5596.0659999999998</v>
      </c>
      <c r="B237" s="15">
        <f t="shared" si="3"/>
        <v>1705.5976836330385</v>
      </c>
      <c r="C237" s="16">
        <v>139.304</v>
      </c>
    </row>
    <row r="238" spans="1:3" x14ac:dyDescent="0.25">
      <c r="A238" s="16">
        <v>5596.0730000000003</v>
      </c>
      <c r="B238" s="15">
        <f t="shared" si="3"/>
        <v>1705.5998171289241</v>
      </c>
      <c r="C238" s="16">
        <v>141.446</v>
      </c>
    </row>
    <row r="239" spans="1:3" x14ac:dyDescent="0.25">
      <c r="A239" s="16">
        <v>5596.0789999999997</v>
      </c>
      <c r="B239" s="15">
        <f t="shared" si="3"/>
        <v>1705.6016458396828</v>
      </c>
      <c r="C239" s="16">
        <v>143.60900000000001</v>
      </c>
    </row>
    <row r="240" spans="1:3" x14ac:dyDescent="0.25">
      <c r="A240" s="16">
        <v>5596.0860000000002</v>
      </c>
      <c r="B240" s="15">
        <f t="shared" si="3"/>
        <v>1705.6037793355683</v>
      </c>
      <c r="C240" s="16">
        <v>134.03800000000001</v>
      </c>
    </row>
    <row r="241" spans="1:3" x14ac:dyDescent="0.25">
      <c r="A241" s="16">
        <v>5596.0919999999996</v>
      </c>
      <c r="B241" s="15">
        <f t="shared" si="3"/>
        <v>1705.6056080463272</v>
      </c>
      <c r="C241" s="16">
        <v>133.71</v>
      </c>
    </row>
    <row r="242" spans="1:3" x14ac:dyDescent="0.25">
      <c r="A242" s="16">
        <v>5596.0990000000002</v>
      </c>
      <c r="B242" s="15">
        <f t="shared" si="3"/>
        <v>1705.6077415422128</v>
      </c>
      <c r="C242" s="16">
        <v>129.10400000000001</v>
      </c>
    </row>
    <row r="243" spans="1:3" x14ac:dyDescent="0.25">
      <c r="A243" s="16">
        <v>5596.1049999999996</v>
      </c>
      <c r="B243" s="15">
        <f t="shared" si="3"/>
        <v>1705.6095702529715</v>
      </c>
      <c r="C243" s="16">
        <v>118.04900000000001</v>
      </c>
    </row>
    <row r="244" spans="1:3" x14ac:dyDescent="0.25">
      <c r="A244" s="16">
        <v>5596.1120000000001</v>
      </c>
      <c r="B244" s="15">
        <f t="shared" si="3"/>
        <v>1705.6117037488571</v>
      </c>
      <c r="C244" s="16">
        <v>97.352599999999995</v>
      </c>
    </row>
    <row r="245" spans="1:3" x14ac:dyDescent="0.25">
      <c r="A245" s="16">
        <v>5596.1180000000004</v>
      </c>
      <c r="B245" s="15">
        <f t="shared" si="3"/>
        <v>1705.613532459616</v>
      </c>
      <c r="C245" s="16">
        <v>101.821</v>
      </c>
    </row>
    <row r="246" spans="1:3" x14ac:dyDescent="0.25">
      <c r="A246" s="16">
        <v>5596.125</v>
      </c>
      <c r="B246" s="15">
        <f t="shared" si="3"/>
        <v>1705.6156659555013</v>
      </c>
      <c r="C246" s="16">
        <v>94.759</v>
      </c>
    </row>
    <row r="247" spans="1:3" x14ac:dyDescent="0.25">
      <c r="A247" s="16">
        <v>5596.1319999999996</v>
      </c>
      <c r="B247" s="15">
        <f t="shared" si="3"/>
        <v>1705.6177994513866</v>
      </c>
      <c r="C247" s="16">
        <v>94.914900000000003</v>
      </c>
    </row>
    <row r="248" spans="1:3" x14ac:dyDescent="0.25">
      <c r="A248" s="16">
        <v>5596.1379999999999</v>
      </c>
      <c r="B248" s="15">
        <f t="shared" si="3"/>
        <v>1705.6196281621455</v>
      </c>
      <c r="C248" s="16">
        <v>93.1374</v>
      </c>
    </row>
    <row r="249" spans="1:3" x14ac:dyDescent="0.25">
      <c r="A249" s="16">
        <v>5596.1450000000004</v>
      </c>
      <c r="B249" s="15">
        <f t="shared" si="3"/>
        <v>1705.6217616580311</v>
      </c>
      <c r="C249" s="16">
        <v>89.925799999999995</v>
      </c>
    </row>
    <row r="250" spans="1:3" x14ac:dyDescent="0.25">
      <c r="A250" s="16">
        <v>5596.1509999999998</v>
      </c>
      <c r="B250" s="15">
        <f t="shared" si="3"/>
        <v>1705.6235903687898</v>
      </c>
      <c r="C250" s="16">
        <v>76.860299999999995</v>
      </c>
    </row>
    <row r="251" spans="1:3" x14ac:dyDescent="0.25">
      <c r="A251" s="16">
        <v>5596.1580000000004</v>
      </c>
      <c r="B251" s="15">
        <f t="shared" si="3"/>
        <v>1705.6257238646754</v>
      </c>
      <c r="C251" s="16">
        <v>70.917900000000003</v>
      </c>
    </row>
    <row r="252" spans="1:3" x14ac:dyDescent="0.25">
      <c r="A252" s="16">
        <v>5596.1639999999998</v>
      </c>
      <c r="B252" s="15">
        <f t="shared" si="3"/>
        <v>1705.6275525754343</v>
      </c>
      <c r="C252" s="16">
        <v>59.710099999999997</v>
      </c>
    </row>
    <row r="253" spans="1:3" x14ac:dyDescent="0.25">
      <c r="A253" s="16">
        <v>5596.1710000000003</v>
      </c>
      <c r="B253" s="15">
        <f t="shared" si="3"/>
        <v>1705.6296860713198</v>
      </c>
      <c r="C253" s="16">
        <v>52.121299999999998</v>
      </c>
    </row>
    <row r="254" spans="1:3" x14ac:dyDescent="0.25">
      <c r="A254" s="16">
        <v>5596.1769999999997</v>
      </c>
      <c r="B254" s="15">
        <f t="shared" si="3"/>
        <v>1705.6315147820785</v>
      </c>
      <c r="C254" s="16">
        <v>67.671999999999997</v>
      </c>
    </row>
    <row r="255" spans="1:3" x14ac:dyDescent="0.25">
      <c r="A255" s="16">
        <v>5596.1840000000002</v>
      </c>
      <c r="B255" s="15">
        <f t="shared" si="3"/>
        <v>1705.6336482779641</v>
      </c>
      <c r="C255" s="16">
        <v>72.609300000000005</v>
      </c>
    </row>
    <row r="256" spans="1:3" x14ac:dyDescent="0.25">
      <c r="A256" s="16">
        <v>5596.1909999999998</v>
      </c>
      <c r="B256" s="15">
        <f t="shared" si="3"/>
        <v>1705.6357817738492</v>
      </c>
      <c r="C256" s="16">
        <v>81.185000000000002</v>
      </c>
    </row>
    <row r="257" spans="1:3" x14ac:dyDescent="0.25">
      <c r="A257" s="16">
        <v>5596.1970000000001</v>
      </c>
      <c r="B257" s="15">
        <f t="shared" si="3"/>
        <v>1705.6376104846083</v>
      </c>
      <c r="C257" s="16">
        <v>92.129800000000003</v>
      </c>
    </row>
    <row r="258" spans="1:3" x14ac:dyDescent="0.25">
      <c r="A258" s="16">
        <v>5596.2039999999997</v>
      </c>
      <c r="B258" s="15">
        <f t="shared" si="3"/>
        <v>1705.6397439804937</v>
      </c>
      <c r="C258" s="16">
        <v>90.421300000000002</v>
      </c>
    </row>
    <row r="259" spans="1:3" x14ac:dyDescent="0.25">
      <c r="A259" s="16">
        <v>5596.21</v>
      </c>
      <c r="B259" s="15">
        <f t="shared" ref="B259:B322" si="4">A259/3.281</f>
        <v>1705.6415726912526</v>
      </c>
      <c r="C259" s="16">
        <v>83.951400000000007</v>
      </c>
    </row>
    <row r="260" spans="1:3" x14ac:dyDescent="0.25">
      <c r="A260" s="16">
        <v>5596.2169999999996</v>
      </c>
      <c r="B260" s="15">
        <f t="shared" si="4"/>
        <v>1705.6437061871379</v>
      </c>
      <c r="C260" s="16">
        <v>77.701599999999999</v>
      </c>
    </row>
    <row r="261" spans="1:3" x14ac:dyDescent="0.25">
      <c r="A261" s="16">
        <v>5596.223</v>
      </c>
      <c r="B261" s="15">
        <f t="shared" si="4"/>
        <v>1705.6455348978968</v>
      </c>
      <c r="C261" s="16">
        <v>70.245099999999994</v>
      </c>
    </row>
    <row r="262" spans="1:3" x14ac:dyDescent="0.25">
      <c r="A262" s="16">
        <v>5596.23</v>
      </c>
      <c r="B262" s="15">
        <f t="shared" si="4"/>
        <v>1705.6476683937822</v>
      </c>
      <c r="C262" s="16">
        <v>72.222399999999993</v>
      </c>
    </row>
    <row r="263" spans="1:3" x14ac:dyDescent="0.25">
      <c r="A263" s="16">
        <v>5596.2370000000001</v>
      </c>
      <c r="B263" s="15">
        <f t="shared" si="4"/>
        <v>1705.6498018896677</v>
      </c>
      <c r="C263" s="16">
        <v>82.208399999999997</v>
      </c>
    </row>
    <row r="264" spans="1:3" x14ac:dyDescent="0.25">
      <c r="A264" s="16">
        <v>5596.2430000000004</v>
      </c>
      <c r="B264" s="15">
        <f t="shared" si="4"/>
        <v>1705.6516306004266</v>
      </c>
      <c r="C264" s="16">
        <v>81.666200000000003</v>
      </c>
    </row>
    <row r="265" spans="1:3" x14ac:dyDescent="0.25">
      <c r="A265" s="16">
        <v>5596.25</v>
      </c>
      <c r="B265" s="15">
        <f t="shared" si="4"/>
        <v>1705.653764096312</v>
      </c>
      <c r="C265" s="16">
        <v>85.197500000000005</v>
      </c>
    </row>
    <row r="266" spans="1:3" x14ac:dyDescent="0.25">
      <c r="A266" s="16">
        <v>5596.2560000000003</v>
      </c>
      <c r="B266" s="15">
        <f t="shared" si="4"/>
        <v>1705.6555928070711</v>
      </c>
      <c r="C266" s="16">
        <v>90.650499999999994</v>
      </c>
    </row>
    <row r="267" spans="1:3" x14ac:dyDescent="0.25">
      <c r="A267" s="16">
        <v>5596.2629999999999</v>
      </c>
      <c r="B267" s="15">
        <f t="shared" si="4"/>
        <v>1705.6577263029562</v>
      </c>
      <c r="C267" s="16">
        <v>78.711799999999997</v>
      </c>
    </row>
    <row r="268" spans="1:3" x14ac:dyDescent="0.25">
      <c r="A268" s="16">
        <v>5596.2690000000002</v>
      </c>
      <c r="B268" s="15">
        <f t="shared" si="4"/>
        <v>1705.6595550137154</v>
      </c>
      <c r="C268" s="16">
        <v>63.2746</v>
      </c>
    </row>
    <row r="269" spans="1:3" x14ac:dyDescent="0.25">
      <c r="A269" s="16">
        <v>5596.3739999999998</v>
      </c>
      <c r="B269" s="15">
        <f t="shared" si="4"/>
        <v>1705.6915574519962</v>
      </c>
      <c r="C269" s="16">
        <v>95.303600000000003</v>
      </c>
    </row>
    <row r="270" spans="1:3" x14ac:dyDescent="0.25">
      <c r="A270" s="16">
        <v>5596.3810000000003</v>
      </c>
      <c r="B270" s="15">
        <f t="shared" si="4"/>
        <v>1705.6936909478818</v>
      </c>
      <c r="C270" s="16">
        <v>95.863600000000005</v>
      </c>
    </row>
    <row r="271" spans="1:3" x14ac:dyDescent="0.25">
      <c r="A271" s="16">
        <v>5596.3869999999997</v>
      </c>
      <c r="B271" s="15">
        <f t="shared" si="4"/>
        <v>1705.6955196586405</v>
      </c>
      <c r="C271" s="16">
        <v>95.210099999999997</v>
      </c>
    </row>
    <row r="272" spans="1:3" x14ac:dyDescent="0.25">
      <c r="A272" s="16">
        <v>5596.3940000000002</v>
      </c>
      <c r="B272" s="15">
        <f t="shared" si="4"/>
        <v>1705.6976531545261</v>
      </c>
      <c r="C272" s="16">
        <v>84.856700000000004</v>
      </c>
    </row>
    <row r="273" spans="1:3" x14ac:dyDescent="0.25">
      <c r="A273" s="16">
        <v>5596.4009999999998</v>
      </c>
      <c r="B273" s="15">
        <f t="shared" si="4"/>
        <v>1705.6997866504114</v>
      </c>
      <c r="C273" s="16">
        <v>102.58199999999999</v>
      </c>
    </row>
    <row r="274" spans="1:3" x14ac:dyDescent="0.25">
      <c r="A274" s="16">
        <v>5596.4070000000002</v>
      </c>
      <c r="B274" s="15">
        <f t="shared" si="4"/>
        <v>1705.7016153611703</v>
      </c>
      <c r="C274" s="16">
        <v>112.196</v>
      </c>
    </row>
    <row r="275" spans="1:3" x14ac:dyDescent="0.25">
      <c r="A275" s="16">
        <v>5596.4139999999998</v>
      </c>
      <c r="B275" s="15">
        <f t="shared" si="4"/>
        <v>1705.7037488570556</v>
      </c>
      <c r="C275" s="16">
        <v>99.685000000000002</v>
      </c>
    </row>
    <row r="276" spans="1:3" x14ac:dyDescent="0.25">
      <c r="A276" s="16">
        <v>5596.42</v>
      </c>
      <c r="B276" s="15">
        <f t="shared" si="4"/>
        <v>1705.7055775678145</v>
      </c>
      <c r="C276" s="16">
        <v>87.264200000000002</v>
      </c>
    </row>
    <row r="277" spans="1:3" x14ac:dyDescent="0.25">
      <c r="A277" s="16">
        <v>5596.4269999999997</v>
      </c>
      <c r="B277" s="15">
        <f t="shared" si="4"/>
        <v>1705.7077110636999</v>
      </c>
      <c r="C277" s="16">
        <v>69.916899999999998</v>
      </c>
    </row>
    <row r="278" spans="1:3" x14ac:dyDescent="0.25">
      <c r="A278" s="16">
        <v>5596.433</v>
      </c>
      <c r="B278" s="15">
        <f t="shared" si="4"/>
        <v>1705.709539774459</v>
      </c>
      <c r="C278" s="16">
        <v>43.952599999999997</v>
      </c>
    </row>
    <row r="279" spans="1:3" x14ac:dyDescent="0.25">
      <c r="A279" s="16">
        <v>5596.44</v>
      </c>
      <c r="B279" s="15">
        <f t="shared" si="4"/>
        <v>1705.7116732703441</v>
      </c>
      <c r="C279" s="16">
        <v>26.837800000000001</v>
      </c>
    </row>
    <row r="280" spans="1:3" x14ac:dyDescent="0.25">
      <c r="A280" s="16">
        <v>5596.4470000000001</v>
      </c>
      <c r="B280" s="15">
        <f t="shared" si="4"/>
        <v>1705.7138067662297</v>
      </c>
      <c r="C280" s="16">
        <v>35.503</v>
      </c>
    </row>
    <row r="281" spans="1:3" x14ac:dyDescent="0.25">
      <c r="A281" s="16">
        <v>5596.4530000000004</v>
      </c>
      <c r="B281" s="15">
        <f t="shared" si="4"/>
        <v>1705.7156354769888</v>
      </c>
      <c r="C281" s="16">
        <v>37.6541</v>
      </c>
    </row>
    <row r="282" spans="1:3" x14ac:dyDescent="0.25">
      <c r="A282" s="16">
        <v>5596.46</v>
      </c>
      <c r="B282" s="15">
        <f t="shared" si="4"/>
        <v>1705.717768972874</v>
      </c>
      <c r="C282" s="16">
        <v>50.995800000000003</v>
      </c>
    </row>
    <row r="283" spans="1:3" x14ac:dyDescent="0.25">
      <c r="A283" s="16">
        <v>5596.4660000000003</v>
      </c>
      <c r="B283" s="15">
        <f t="shared" si="4"/>
        <v>1705.7195976836331</v>
      </c>
      <c r="C283" s="16">
        <v>82.745800000000003</v>
      </c>
    </row>
    <row r="284" spans="1:3" x14ac:dyDescent="0.25">
      <c r="A284" s="16">
        <v>5596.473</v>
      </c>
      <c r="B284" s="15">
        <f t="shared" si="4"/>
        <v>1705.7217311795184</v>
      </c>
      <c r="C284" s="16">
        <v>105.946</v>
      </c>
    </row>
    <row r="285" spans="1:3" x14ac:dyDescent="0.25">
      <c r="A285" s="16">
        <v>5596.4790000000003</v>
      </c>
      <c r="B285" s="15">
        <f t="shared" si="4"/>
        <v>1705.7235598902773</v>
      </c>
      <c r="C285" s="16">
        <v>112.864</v>
      </c>
    </row>
    <row r="286" spans="1:3" x14ac:dyDescent="0.25">
      <c r="A286" s="16">
        <v>5596.4859999999999</v>
      </c>
      <c r="B286" s="15">
        <f t="shared" si="4"/>
        <v>1705.7256933861627</v>
      </c>
      <c r="C286" s="16">
        <v>129.71799999999999</v>
      </c>
    </row>
    <row r="287" spans="1:3" x14ac:dyDescent="0.25">
      <c r="A287" s="16">
        <v>5596.4920000000002</v>
      </c>
      <c r="B287" s="15">
        <f t="shared" si="4"/>
        <v>1705.7275220969216</v>
      </c>
      <c r="C287" s="16">
        <v>135.49</v>
      </c>
    </row>
    <row r="288" spans="1:3" x14ac:dyDescent="0.25">
      <c r="A288" s="16">
        <v>5596.4989999999998</v>
      </c>
      <c r="B288" s="15">
        <f t="shared" si="4"/>
        <v>1705.7296555928069</v>
      </c>
      <c r="C288" s="16">
        <v>126.79</v>
      </c>
    </row>
    <row r="289" spans="1:3" x14ac:dyDescent="0.25">
      <c r="A289" s="16">
        <v>5596.5060000000003</v>
      </c>
      <c r="B289" s="15">
        <f t="shared" si="4"/>
        <v>1705.7317890886925</v>
      </c>
      <c r="C289" s="16">
        <v>128.19</v>
      </c>
    </row>
    <row r="290" spans="1:3" x14ac:dyDescent="0.25">
      <c r="A290" s="16">
        <v>5596.5119999999997</v>
      </c>
      <c r="B290" s="15">
        <f t="shared" si="4"/>
        <v>1705.7336177994512</v>
      </c>
      <c r="C290" s="16">
        <v>120.047</v>
      </c>
    </row>
    <row r="291" spans="1:3" x14ac:dyDescent="0.25">
      <c r="A291" s="16">
        <v>5596.5190000000002</v>
      </c>
      <c r="B291" s="15">
        <f t="shared" si="4"/>
        <v>1705.7357512953367</v>
      </c>
      <c r="C291" s="16">
        <v>97.492999999999995</v>
      </c>
    </row>
    <row r="292" spans="1:3" x14ac:dyDescent="0.25">
      <c r="A292" s="16">
        <v>5596.5249999999996</v>
      </c>
      <c r="B292" s="15">
        <f t="shared" si="4"/>
        <v>1705.7375800060954</v>
      </c>
      <c r="C292" s="16">
        <v>95.009299999999996</v>
      </c>
    </row>
    <row r="293" spans="1:3" x14ac:dyDescent="0.25">
      <c r="A293" s="16">
        <v>5596.5320000000002</v>
      </c>
      <c r="B293" s="15">
        <f t="shared" si="4"/>
        <v>1705.739713501981</v>
      </c>
      <c r="C293" s="16">
        <v>88.520899999999997</v>
      </c>
    </row>
    <row r="294" spans="1:3" x14ac:dyDescent="0.25">
      <c r="A294" s="16">
        <v>5596.5379999999996</v>
      </c>
      <c r="B294" s="15">
        <f t="shared" si="4"/>
        <v>1705.7415422127399</v>
      </c>
      <c r="C294" s="16">
        <v>85.113600000000005</v>
      </c>
    </row>
    <row r="295" spans="1:3" x14ac:dyDescent="0.25">
      <c r="A295" s="16">
        <v>5596.5450000000001</v>
      </c>
      <c r="B295" s="15">
        <f t="shared" si="4"/>
        <v>1705.7436757086255</v>
      </c>
      <c r="C295" s="16">
        <v>88.128799999999998</v>
      </c>
    </row>
    <row r="296" spans="1:3" x14ac:dyDescent="0.25">
      <c r="A296" s="16">
        <v>5596.5519999999997</v>
      </c>
      <c r="B296" s="15">
        <f t="shared" si="4"/>
        <v>1705.7458092045106</v>
      </c>
      <c r="C296" s="16">
        <v>105.77</v>
      </c>
    </row>
    <row r="297" spans="1:3" x14ac:dyDescent="0.25">
      <c r="A297" s="16">
        <v>5596.558</v>
      </c>
      <c r="B297" s="15">
        <f t="shared" si="4"/>
        <v>1705.7476379152697</v>
      </c>
      <c r="C297" s="16">
        <v>125.411</v>
      </c>
    </row>
    <row r="298" spans="1:3" x14ac:dyDescent="0.25">
      <c r="A298" s="16">
        <v>5596.5649999999996</v>
      </c>
      <c r="B298" s="15">
        <f t="shared" si="4"/>
        <v>1705.7497714111551</v>
      </c>
      <c r="C298" s="16">
        <v>142.68600000000001</v>
      </c>
    </row>
    <row r="299" spans="1:3" x14ac:dyDescent="0.25">
      <c r="A299" s="16">
        <v>5596.5709999999999</v>
      </c>
      <c r="B299" s="15">
        <f t="shared" si="4"/>
        <v>1705.751600121914</v>
      </c>
      <c r="C299" s="16">
        <v>153.434</v>
      </c>
    </row>
    <row r="300" spans="1:3" x14ac:dyDescent="0.25">
      <c r="A300" s="16">
        <v>5596.5780000000004</v>
      </c>
      <c r="B300" s="15">
        <f t="shared" si="4"/>
        <v>1705.7537336177995</v>
      </c>
      <c r="C300" s="16">
        <v>159.572</v>
      </c>
    </row>
    <row r="301" spans="1:3" x14ac:dyDescent="0.25">
      <c r="A301" s="16">
        <v>5596.5839999999998</v>
      </c>
      <c r="B301" s="15">
        <f t="shared" si="4"/>
        <v>1705.7555623285582</v>
      </c>
      <c r="C301" s="16">
        <v>160.94999999999999</v>
      </c>
    </row>
    <row r="302" spans="1:3" x14ac:dyDescent="0.25">
      <c r="A302" s="16">
        <v>5596.5910000000003</v>
      </c>
      <c r="B302" s="15">
        <f t="shared" si="4"/>
        <v>1705.7576958244438</v>
      </c>
      <c r="C302" s="16">
        <v>171.101</v>
      </c>
    </row>
    <row r="303" spans="1:3" x14ac:dyDescent="0.25">
      <c r="A303" s="16">
        <v>5596.5969999999998</v>
      </c>
      <c r="B303" s="15">
        <f t="shared" si="4"/>
        <v>1705.7595245352024</v>
      </c>
      <c r="C303" s="16">
        <v>184.96100000000001</v>
      </c>
    </row>
    <row r="304" spans="1:3" x14ac:dyDescent="0.25">
      <c r="A304" s="16">
        <v>5596.6040000000003</v>
      </c>
      <c r="B304" s="15">
        <f t="shared" si="4"/>
        <v>1705.761658031088</v>
      </c>
      <c r="C304" s="16">
        <v>185.35599999999999</v>
      </c>
    </row>
    <row r="305" spans="1:3" x14ac:dyDescent="0.25">
      <c r="A305" s="16">
        <v>5596.6109999999999</v>
      </c>
      <c r="B305" s="15">
        <f t="shared" si="4"/>
        <v>1705.7637915269734</v>
      </c>
      <c r="C305" s="16">
        <v>197.61199999999999</v>
      </c>
    </row>
    <row r="306" spans="1:3" x14ac:dyDescent="0.25">
      <c r="A306" s="16">
        <v>5596.6170000000002</v>
      </c>
      <c r="B306" s="15">
        <f t="shared" si="4"/>
        <v>1705.7656202377325</v>
      </c>
      <c r="C306" s="16">
        <v>205.27199999999999</v>
      </c>
    </row>
    <row r="307" spans="1:3" x14ac:dyDescent="0.25">
      <c r="A307" s="16">
        <v>5596.6239999999998</v>
      </c>
      <c r="B307" s="15">
        <f t="shared" si="4"/>
        <v>1705.7677537336176</v>
      </c>
      <c r="C307" s="16">
        <v>183.417</v>
      </c>
    </row>
    <row r="308" spans="1:3" x14ac:dyDescent="0.25">
      <c r="A308" s="16">
        <v>5596.63</v>
      </c>
      <c r="B308" s="15">
        <f t="shared" si="4"/>
        <v>1705.7695824443767</v>
      </c>
      <c r="C308" s="16">
        <v>165.173</v>
      </c>
    </row>
    <row r="309" spans="1:3" x14ac:dyDescent="0.25">
      <c r="A309" s="16">
        <v>5596.6369999999997</v>
      </c>
      <c r="B309" s="15">
        <f t="shared" si="4"/>
        <v>1705.7717159402619</v>
      </c>
      <c r="C309" s="16">
        <v>157.54</v>
      </c>
    </row>
    <row r="310" spans="1:3" x14ac:dyDescent="0.25">
      <c r="A310" s="16">
        <v>5596.643</v>
      </c>
      <c r="B310" s="15">
        <f t="shared" si="4"/>
        <v>1705.773544651021</v>
      </c>
      <c r="C310" s="16">
        <v>155.46299999999999</v>
      </c>
    </row>
    <row r="311" spans="1:3" x14ac:dyDescent="0.25">
      <c r="A311" s="16">
        <v>5596.65</v>
      </c>
      <c r="B311" s="15">
        <f t="shared" si="4"/>
        <v>1705.7756781469063</v>
      </c>
      <c r="C311" s="16">
        <v>148.935</v>
      </c>
    </row>
    <row r="312" spans="1:3" x14ac:dyDescent="0.25">
      <c r="A312" s="16">
        <v>5596.6559999999999</v>
      </c>
      <c r="B312" s="15">
        <f t="shared" si="4"/>
        <v>1705.7775068576652</v>
      </c>
      <c r="C312" s="16">
        <v>161.72300000000001</v>
      </c>
    </row>
    <row r="313" spans="1:3" x14ac:dyDescent="0.25">
      <c r="A313" s="16">
        <v>5596.6629999999996</v>
      </c>
      <c r="B313" s="15">
        <f t="shared" si="4"/>
        <v>1705.7796403535506</v>
      </c>
      <c r="C313" s="16">
        <v>174.90299999999999</v>
      </c>
    </row>
    <row r="314" spans="1:3" x14ac:dyDescent="0.25">
      <c r="A314" s="16">
        <v>5596.7479999999996</v>
      </c>
      <c r="B314" s="15">
        <f t="shared" si="4"/>
        <v>1705.8055470893019</v>
      </c>
      <c r="C314" s="16">
        <v>179.92599999999999</v>
      </c>
    </row>
    <row r="315" spans="1:3" x14ac:dyDescent="0.25">
      <c r="A315" s="16">
        <v>5596.7550000000001</v>
      </c>
      <c r="B315" s="15">
        <f t="shared" si="4"/>
        <v>1705.8076805851874</v>
      </c>
      <c r="C315" s="16">
        <v>175.114</v>
      </c>
    </row>
    <row r="316" spans="1:3" x14ac:dyDescent="0.25">
      <c r="A316" s="16">
        <v>5596.7610000000004</v>
      </c>
      <c r="B316" s="15">
        <f t="shared" si="4"/>
        <v>1705.8095092959463</v>
      </c>
      <c r="C316" s="16">
        <v>163.51900000000001</v>
      </c>
    </row>
    <row r="317" spans="1:3" x14ac:dyDescent="0.25">
      <c r="A317" s="16">
        <v>5596.768</v>
      </c>
      <c r="B317" s="15">
        <f t="shared" si="4"/>
        <v>1705.8116427918317</v>
      </c>
      <c r="C317" s="16">
        <v>176.66499999999999</v>
      </c>
    </row>
    <row r="318" spans="1:3" x14ac:dyDescent="0.25">
      <c r="A318" s="16">
        <v>5596.7749999999996</v>
      </c>
      <c r="B318" s="15">
        <f t="shared" si="4"/>
        <v>1705.813776287717</v>
      </c>
      <c r="C318" s="16">
        <v>171.19800000000001</v>
      </c>
    </row>
    <row r="319" spans="1:3" x14ac:dyDescent="0.25">
      <c r="A319" s="16">
        <v>5596.7809999999999</v>
      </c>
      <c r="B319" s="15">
        <f t="shared" si="4"/>
        <v>1705.8156049984759</v>
      </c>
      <c r="C319" s="16">
        <v>168.15100000000001</v>
      </c>
    </row>
    <row r="320" spans="1:3" x14ac:dyDescent="0.25">
      <c r="A320" s="16">
        <v>5596.7879999999996</v>
      </c>
      <c r="B320" s="15">
        <f t="shared" si="4"/>
        <v>1705.8177384943613</v>
      </c>
      <c r="C320" s="16">
        <v>163.77699999999999</v>
      </c>
    </row>
    <row r="321" spans="1:3" x14ac:dyDescent="0.25">
      <c r="A321" s="16">
        <v>5596.7939999999999</v>
      </c>
      <c r="B321" s="15">
        <f t="shared" si="4"/>
        <v>1705.8195672051202</v>
      </c>
      <c r="C321" s="16">
        <v>164.42599999999999</v>
      </c>
    </row>
    <row r="322" spans="1:3" x14ac:dyDescent="0.25">
      <c r="A322" s="16">
        <v>5596.8010000000004</v>
      </c>
      <c r="B322" s="15">
        <f t="shared" si="4"/>
        <v>1705.8217007010057</v>
      </c>
      <c r="C322" s="16">
        <v>158.44200000000001</v>
      </c>
    </row>
    <row r="323" spans="1:3" x14ac:dyDescent="0.25">
      <c r="A323" s="16">
        <v>5596.8069999999998</v>
      </c>
      <c r="B323" s="15">
        <f t="shared" ref="B323:B342" si="5">A323/3.281</f>
        <v>1705.8235294117646</v>
      </c>
      <c r="C323" s="16">
        <v>164.53899999999999</v>
      </c>
    </row>
    <row r="324" spans="1:3" x14ac:dyDescent="0.25">
      <c r="A324" s="16">
        <v>5596.8140000000003</v>
      </c>
      <c r="B324" s="15">
        <f t="shared" si="5"/>
        <v>1705.8256629076502</v>
      </c>
      <c r="C324" s="16">
        <v>146.946</v>
      </c>
    </row>
    <row r="325" spans="1:3" x14ac:dyDescent="0.25">
      <c r="A325" s="16">
        <v>5596.8209999999999</v>
      </c>
      <c r="B325" s="15">
        <f t="shared" si="5"/>
        <v>1705.8277964035353</v>
      </c>
      <c r="C325" s="16">
        <v>151.125</v>
      </c>
    </row>
    <row r="326" spans="1:3" x14ac:dyDescent="0.25">
      <c r="A326" s="16">
        <v>5596.8270000000002</v>
      </c>
      <c r="B326" s="15">
        <f t="shared" si="5"/>
        <v>1705.8296251142945</v>
      </c>
      <c r="C326" s="16">
        <v>154.57900000000001</v>
      </c>
    </row>
    <row r="327" spans="1:3" x14ac:dyDescent="0.25">
      <c r="A327" s="16">
        <v>5596.8339999999998</v>
      </c>
      <c r="B327" s="15">
        <f t="shared" si="5"/>
        <v>1705.8317586101798</v>
      </c>
      <c r="C327" s="16">
        <v>161.13499999999999</v>
      </c>
    </row>
    <row r="328" spans="1:3" x14ac:dyDescent="0.25">
      <c r="A328" s="16">
        <v>5596.84</v>
      </c>
      <c r="B328" s="15">
        <f t="shared" si="5"/>
        <v>1705.8335873209387</v>
      </c>
      <c r="C328" s="16">
        <v>162.12100000000001</v>
      </c>
    </row>
    <row r="329" spans="1:3" x14ac:dyDescent="0.25">
      <c r="A329" s="16">
        <v>5596.8469999999998</v>
      </c>
      <c r="B329" s="15">
        <f t="shared" si="5"/>
        <v>1705.8357208168241</v>
      </c>
      <c r="C329" s="16">
        <v>174.52199999999999</v>
      </c>
    </row>
    <row r="330" spans="1:3" x14ac:dyDescent="0.25">
      <c r="A330" s="16">
        <v>5596.8530000000001</v>
      </c>
      <c r="B330" s="15">
        <f t="shared" si="5"/>
        <v>1705.837549527583</v>
      </c>
      <c r="C330" s="16">
        <v>182.99600000000001</v>
      </c>
    </row>
    <row r="331" spans="1:3" x14ac:dyDescent="0.25">
      <c r="A331" s="16">
        <v>5596.86</v>
      </c>
      <c r="B331" s="15">
        <f t="shared" si="5"/>
        <v>1705.8396830234683</v>
      </c>
      <c r="C331" s="16">
        <v>182.00800000000001</v>
      </c>
    </row>
    <row r="332" spans="1:3" x14ac:dyDescent="0.25">
      <c r="A332" s="16">
        <v>5596.866</v>
      </c>
      <c r="B332" s="15">
        <f t="shared" si="5"/>
        <v>1705.8415117342272</v>
      </c>
      <c r="C332" s="16">
        <v>184.42400000000001</v>
      </c>
    </row>
    <row r="333" spans="1:3" x14ac:dyDescent="0.25">
      <c r="A333" s="16">
        <v>5596.8729999999996</v>
      </c>
      <c r="B333" s="15">
        <f t="shared" si="5"/>
        <v>1705.8436452301125</v>
      </c>
      <c r="C333" s="16">
        <v>178.23400000000001</v>
      </c>
    </row>
    <row r="334" spans="1:3" x14ac:dyDescent="0.25">
      <c r="A334" s="16">
        <v>5596.88</v>
      </c>
      <c r="B334" s="15">
        <f t="shared" si="5"/>
        <v>1705.8457787259981</v>
      </c>
      <c r="C334" s="16">
        <v>185.249</v>
      </c>
    </row>
    <row r="335" spans="1:3" x14ac:dyDescent="0.25">
      <c r="A335" s="16">
        <v>5596.8860000000004</v>
      </c>
      <c r="B335" s="15">
        <f t="shared" si="5"/>
        <v>1705.8476074367572</v>
      </c>
      <c r="C335" s="16">
        <v>190.55600000000001</v>
      </c>
    </row>
    <row r="336" spans="1:3" x14ac:dyDescent="0.25">
      <c r="A336" s="16">
        <v>5596.893</v>
      </c>
      <c r="B336" s="15">
        <f t="shared" si="5"/>
        <v>1705.8497409326424</v>
      </c>
      <c r="C336" s="16">
        <v>179.63800000000001</v>
      </c>
    </row>
    <row r="337" spans="1:3" x14ac:dyDescent="0.25">
      <c r="A337" s="16">
        <v>5596.8990000000003</v>
      </c>
      <c r="B337" s="15">
        <f t="shared" si="5"/>
        <v>1705.8515696434015</v>
      </c>
      <c r="C337" s="16">
        <v>166.07</v>
      </c>
    </row>
    <row r="338" spans="1:3" x14ac:dyDescent="0.25">
      <c r="A338" s="16">
        <v>5596.9059999999999</v>
      </c>
      <c r="B338" s="15">
        <f t="shared" si="5"/>
        <v>1705.8537031392866</v>
      </c>
      <c r="C338" s="16">
        <v>169.20500000000001</v>
      </c>
    </row>
    <row r="339" spans="1:3" x14ac:dyDescent="0.25">
      <c r="A339" s="16">
        <v>5596.9120000000003</v>
      </c>
      <c r="B339" s="15">
        <f t="shared" si="5"/>
        <v>1705.8555318500457</v>
      </c>
      <c r="C339" s="16">
        <v>164.14400000000001</v>
      </c>
    </row>
    <row r="340" spans="1:3" x14ac:dyDescent="0.25">
      <c r="A340" s="16">
        <v>5596.9189999999999</v>
      </c>
      <c r="B340" s="15">
        <f t="shared" si="5"/>
        <v>1705.8576653459311</v>
      </c>
      <c r="C340" s="16">
        <v>153.16900000000001</v>
      </c>
    </row>
    <row r="341" spans="1:3" x14ac:dyDescent="0.25">
      <c r="A341" s="16">
        <v>5596.9260000000004</v>
      </c>
      <c r="B341" s="15">
        <f t="shared" si="5"/>
        <v>1705.8597988418167</v>
      </c>
      <c r="C341" s="16">
        <v>159.45400000000001</v>
      </c>
    </row>
    <row r="342" spans="1:3" x14ac:dyDescent="0.25">
      <c r="A342" s="16">
        <v>5596.9319999999998</v>
      </c>
      <c r="B342" s="15">
        <f t="shared" si="5"/>
        <v>1705.8616275525753</v>
      </c>
      <c r="C342" s="16">
        <v>167.43100000000001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tabSelected="1" topLeftCell="I7" zoomScale="80" zoomScaleNormal="80" workbookViewId="0">
      <selection activeCell="W13" sqref="W13"/>
    </sheetView>
  </sheetViews>
  <sheetFormatPr defaultRowHeight="15" x14ac:dyDescent="0.25"/>
  <cols>
    <col min="1" max="2" width="20.42578125" customWidth="1"/>
    <col min="3" max="3" width="16.85546875" customWidth="1"/>
    <col min="4" max="4" width="16.7109375" customWidth="1"/>
    <col min="5" max="5" width="21.85546875" customWidth="1"/>
    <col min="6" max="6" width="31.28515625" customWidth="1"/>
    <col min="7" max="7" width="36.42578125" customWidth="1"/>
    <col min="8" max="8" width="38.5703125" customWidth="1"/>
    <col min="9" max="9" width="19.42578125" customWidth="1"/>
    <col min="10" max="10" width="13" customWidth="1"/>
    <col min="11" max="11" width="23.28515625" customWidth="1"/>
    <col min="12" max="12" width="11" customWidth="1"/>
  </cols>
  <sheetData>
    <row r="1" spans="1:12" s="62" customFormat="1" ht="30" x14ac:dyDescent="0.25">
      <c r="A1" s="61" t="s">
        <v>47</v>
      </c>
      <c r="B1" s="61" t="s">
        <v>53</v>
      </c>
      <c r="C1" s="61" t="s">
        <v>0</v>
      </c>
      <c r="D1" s="61" t="s">
        <v>1</v>
      </c>
      <c r="E1" s="61" t="s">
        <v>3</v>
      </c>
      <c r="G1" s="61" t="s">
        <v>45</v>
      </c>
      <c r="H1" s="61" t="s">
        <v>46</v>
      </c>
      <c r="J1" s="63" t="s">
        <v>9</v>
      </c>
      <c r="L1" s="64" t="s">
        <v>9</v>
      </c>
    </row>
    <row r="2" spans="1:12" x14ac:dyDescent="0.25">
      <c r="A2" s="1">
        <v>5594.098</v>
      </c>
      <c r="B2" s="1">
        <f>A2/3.281</f>
        <v>1704.9978665041144</v>
      </c>
      <c r="C2" s="1">
        <v>6714.51</v>
      </c>
      <c r="D2" s="1">
        <v>3964.13</v>
      </c>
      <c r="E2" s="1">
        <v>0.23247899999999999</v>
      </c>
      <c r="G2" s="1">
        <v>5594.098</v>
      </c>
      <c r="H2" s="1">
        <v>0.23247899999999999</v>
      </c>
      <c r="I2" s="4" t="s">
        <v>5</v>
      </c>
      <c r="J2" s="7">
        <f>AVERAGE($H$2:$H$8)</f>
        <v>0.2353992857142857</v>
      </c>
      <c r="K2" s="4" t="s">
        <v>10</v>
      </c>
      <c r="L2" s="2">
        <f>AVERAGE($J$2:$J$3)</f>
        <v>0.25399364285714288</v>
      </c>
    </row>
    <row r="3" spans="1:12" x14ac:dyDescent="0.25">
      <c r="A3" s="1">
        <v>5594.1629999999996</v>
      </c>
      <c r="B3" s="1">
        <f t="shared" ref="B3:B42" si="0">A3/3.281</f>
        <v>1705.0176775373359</v>
      </c>
      <c r="C3" s="1">
        <v>5300.15</v>
      </c>
      <c r="D3" s="1">
        <v>3166.06</v>
      </c>
      <c r="E3" s="1">
        <v>0.22260099999999999</v>
      </c>
      <c r="G3" s="1">
        <v>5594.1629999999996</v>
      </c>
      <c r="H3" s="1">
        <v>0.22260099999999999</v>
      </c>
      <c r="I3" s="4" t="s">
        <v>7</v>
      </c>
      <c r="J3" s="7">
        <f>AVERAGE($H$28:$H$35)</f>
        <v>0.272588</v>
      </c>
      <c r="K3" s="4" t="s">
        <v>11</v>
      </c>
      <c r="L3" s="2">
        <f>AVERAGE($J$4:$J$5)</f>
        <v>0.22103025263157894</v>
      </c>
    </row>
    <row r="4" spans="1:12" x14ac:dyDescent="0.25">
      <c r="A4" s="1">
        <v>5594.2290000000003</v>
      </c>
      <c r="B4" s="1">
        <f t="shared" si="0"/>
        <v>1705.0377933556842</v>
      </c>
      <c r="C4" s="1">
        <v>5787.81</v>
      </c>
      <c r="D4" s="1">
        <v>2843.99</v>
      </c>
      <c r="E4" s="1">
        <v>0.34084799999999998</v>
      </c>
      <c r="G4" s="1">
        <v>5594.2290000000003</v>
      </c>
      <c r="H4" s="1">
        <v>0.34084799999999998</v>
      </c>
      <c r="I4" s="4" t="s">
        <v>6</v>
      </c>
      <c r="J4" s="7">
        <f>AVERAGE($H$9:$H$27)</f>
        <v>0.19607210526315788</v>
      </c>
    </row>
    <row r="5" spans="1:12" x14ac:dyDescent="0.25">
      <c r="A5" s="1">
        <v>5594.2950000000001</v>
      </c>
      <c r="B5" s="1">
        <f t="shared" si="0"/>
        <v>1705.0579091740321</v>
      </c>
      <c r="C5" s="1">
        <v>6539.99</v>
      </c>
      <c r="D5" s="1">
        <v>3843.04</v>
      </c>
      <c r="E5" s="1">
        <v>0.236292</v>
      </c>
      <c r="G5" s="1">
        <v>5594.2950000000001</v>
      </c>
      <c r="H5" s="1">
        <v>0.236292</v>
      </c>
      <c r="I5" s="4" t="s">
        <v>8</v>
      </c>
      <c r="J5" s="7">
        <f>AVERAGE($E$38:$E$42)</f>
        <v>0.24598840000000002</v>
      </c>
    </row>
    <row r="6" spans="1:12" x14ac:dyDescent="0.25">
      <c r="A6" s="1">
        <v>5594.36</v>
      </c>
      <c r="B6" s="1">
        <f t="shared" si="0"/>
        <v>1705.0777202072536</v>
      </c>
      <c r="C6" s="1">
        <v>6066.92</v>
      </c>
      <c r="D6" s="1">
        <v>3729.13</v>
      </c>
      <c r="E6" s="1">
        <v>0.196382</v>
      </c>
      <c r="G6" s="1">
        <v>5594.36</v>
      </c>
      <c r="H6" s="1">
        <v>0.196382</v>
      </c>
    </row>
    <row r="7" spans="1:12" x14ac:dyDescent="0.25">
      <c r="A7" s="1">
        <v>5594.4260000000004</v>
      </c>
      <c r="B7" s="1">
        <f t="shared" si="0"/>
        <v>1705.097836025602</v>
      </c>
      <c r="C7" s="1">
        <v>6374.31</v>
      </c>
      <c r="D7" s="1">
        <v>3902.65</v>
      </c>
      <c r="E7" s="1">
        <v>0.20019799999999999</v>
      </c>
      <c r="G7" s="1">
        <v>5594.4260000000004</v>
      </c>
      <c r="H7" s="1">
        <v>0.20019799999999999</v>
      </c>
    </row>
    <row r="8" spans="1:12" x14ac:dyDescent="0.25">
      <c r="A8" s="1">
        <v>5594.5569999999998</v>
      </c>
      <c r="B8" s="1">
        <f t="shared" si="0"/>
        <v>1705.1377628771716</v>
      </c>
      <c r="C8" s="1">
        <v>6714.51</v>
      </c>
      <c r="D8" s="1">
        <v>4027.58</v>
      </c>
      <c r="E8" s="1">
        <v>0.218995</v>
      </c>
      <c r="G8" s="1">
        <v>5594.5569999999998</v>
      </c>
      <c r="H8" s="1">
        <v>0.218995</v>
      </c>
    </row>
    <row r="9" spans="1:12" x14ac:dyDescent="0.25">
      <c r="A9" s="1">
        <v>5594.6229999999996</v>
      </c>
      <c r="B9" s="1">
        <f t="shared" si="0"/>
        <v>1705.1578786955195</v>
      </c>
      <c r="C9" s="1">
        <v>6374.31</v>
      </c>
      <c r="D9" s="1">
        <v>3843.04</v>
      </c>
      <c r="E9" s="1">
        <v>0.214475</v>
      </c>
      <c r="G9" s="1">
        <v>5594.6229999999996</v>
      </c>
      <c r="H9" s="1">
        <v>0.214475</v>
      </c>
    </row>
    <row r="10" spans="1:12" x14ac:dyDescent="0.25">
      <c r="A10" s="1">
        <v>5594.6880000000001</v>
      </c>
      <c r="B10" s="1">
        <f t="shared" si="0"/>
        <v>1705.1776897287411</v>
      </c>
      <c r="C10" s="1">
        <v>5787.81</v>
      </c>
      <c r="D10" s="1">
        <v>3674.67</v>
      </c>
      <c r="E10" s="1">
        <v>0.16234599999999999</v>
      </c>
      <c r="G10" s="1">
        <v>5594.6880000000001</v>
      </c>
      <c r="H10" s="1">
        <v>0.16234599999999999</v>
      </c>
    </row>
    <row r="11" spans="1:12" x14ac:dyDescent="0.25">
      <c r="A11" s="1">
        <v>5594.7539999999999</v>
      </c>
      <c r="B11" s="1">
        <f t="shared" si="0"/>
        <v>1705.1978055470893</v>
      </c>
      <c r="C11" s="1">
        <v>5300.15</v>
      </c>
      <c r="D11" s="1">
        <v>3126.71</v>
      </c>
      <c r="E11" s="1">
        <v>0.23310900000000001</v>
      </c>
      <c r="G11" s="1">
        <v>5594.7539999999999</v>
      </c>
      <c r="H11" s="1">
        <v>0.23310900000000001</v>
      </c>
      <c r="J11" s="7"/>
    </row>
    <row r="12" spans="1:12" x14ac:dyDescent="0.25">
      <c r="A12" s="1">
        <v>5594.82</v>
      </c>
      <c r="B12" s="1">
        <f t="shared" si="0"/>
        <v>1705.2179213654372</v>
      </c>
      <c r="C12" s="1">
        <v>6539.99</v>
      </c>
      <c r="D12" s="1">
        <v>4160.78</v>
      </c>
      <c r="E12" s="1">
        <v>0.16000400000000001</v>
      </c>
      <c r="G12" s="1">
        <v>5594.82</v>
      </c>
      <c r="H12" s="1">
        <v>0.16000400000000001</v>
      </c>
      <c r="J12" s="7"/>
    </row>
    <row r="13" spans="1:12" x14ac:dyDescent="0.25">
      <c r="A13" s="1">
        <v>5594.8850000000002</v>
      </c>
      <c r="B13" s="1">
        <f t="shared" si="0"/>
        <v>1705.2377323986589</v>
      </c>
      <c r="C13" s="1">
        <v>6714.51</v>
      </c>
      <c r="D13" s="1">
        <v>3378.62</v>
      </c>
      <c r="E13" s="1">
        <v>0.330484</v>
      </c>
      <c r="G13" s="1">
        <v>5594.951</v>
      </c>
      <c r="H13" s="1">
        <v>0.19451199999999999</v>
      </c>
      <c r="J13" s="7"/>
    </row>
    <row r="14" spans="1:12" x14ac:dyDescent="0.25">
      <c r="A14" s="1">
        <v>5594.951</v>
      </c>
      <c r="B14" s="1">
        <f t="shared" si="0"/>
        <v>1705.257848217007</v>
      </c>
      <c r="C14" s="1">
        <v>6539.99</v>
      </c>
      <c r="D14" s="1">
        <v>4027.58</v>
      </c>
      <c r="E14" s="1">
        <v>0.19451199999999999</v>
      </c>
      <c r="G14" s="1">
        <v>5595.0159999999996</v>
      </c>
      <c r="H14" s="1">
        <v>0.23150000000000001</v>
      </c>
      <c r="J14" s="7"/>
    </row>
    <row r="15" spans="1:12" x14ac:dyDescent="0.25">
      <c r="A15" s="1">
        <v>5595.0159999999996</v>
      </c>
      <c r="B15" s="1">
        <f t="shared" si="0"/>
        <v>1705.2776592502285</v>
      </c>
      <c r="C15" s="1">
        <v>6216.82</v>
      </c>
      <c r="D15" s="1">
        <v>3674.67</v>
      </c>
      <c r="E15" s="1">
        <v>0.23150000000000001</v>
      </c>
      <c r="G15" s="1">
        <v>5595.0820000000003</v>
      </c>
      <c r="H15" s="1">
        <v>0.23403399999999999</v>
      </c>
    </row>
    <row r="16" spans="1:12" x14ac:dyDescent="0.25">
      <c r="A16" s="1">
        <v>5595.0820000000003</v>
      </c>
      <c r="B16" s="1">
        <f t="shared" si="0"/>
        <v>1705.2977750685766</v>
      </c>
      <c r="C16" s="1">
        <v>5657.67</v>
      </c>
      <c r="D16" s="1">
        <v>3333.85</v>
      </c>
      <c r="E16" s="1">
        <v>0.23403399999999999</v>
      </c>
      <c r="G16" s="1">
        <v>5595.1480000000001</v>
      </c>
      <c r="H16" s="1">
        <v>0.218947</v>
      </c>
    </row>
    <row r="17" spans="1:8" x14ac:dyDescent="0.25">
      <c r="A17" s="1">
        <v>5595.1480000000001</v>
      </c>
      <c r="B17" s="1">
        <f t="shared" si="0"/>
        <v>1705.3178908869247</v>
      </c>
      <c r="C17" s="1">
        <v>5414.2</v>
      </c>
      <c r="D17" s="1">
        <v>3247.79</v>
      </c>
      <c r="E17" s="1">
        <v>0.218947</v>
      </c>
      <c r="G17" s="1">
        <v>5595.2129999999997</v>
      </c>
      <c r="H17" s="1">
        <v>0.17630299999999999</v>
      </c>
    </row>
    <row r="18" spans="1:8" x14ac:dyDescent="0.25">
      <c r="A18" s="1">
        <v>5595.2129999999997</v>
      </c>
      <c r="B18" s="1">
        <f t="shared" si="0"/>
        <v>1705.3377019201462</v>
      </c>
      <c r="C18" s="1">
        <v>5300.15</v>
      </c>
      <c r="D18" s="1">
        <v>3322.57</v>
      </c>
      <c r="E18" s="1">
        <v>0.17630299999999999</v>
      </c>
      <c r="G18" s="1">
        <v>5595.2790000000005</v>
      </c>
      <c r="H18" s="1">
        <v>0.18832299999999999</v>
      </c>
    </row>
    <row r="19" spans="1:8" x14ac:dyDescent="0.25">
      <c r="A19" s="1">
        <v>5595.2790000000005</v>
      </c>
      <c r="B19" s="1">
        <f t="shared" si="0"/>
        <v>1705.3578177384945</v>
      </c>
      <c r="C19" s="1">
        <v>6714.51</v>
      </c>
      <c r="D19" s="1">
        <v>4160.78</v>
      </c>
      <c r="E19" s="1">
        <v>0.18832299999999999</v>
      </c>
      <c r="G19" s="1">
        <v>5595.3440000000001</v>
      </c>
      <c r="H19" s="1">
        <v>0.23508499999999999</v>
      </c>
    </row>
    <row r="20" spans="1:8" x14ac:dyDescent="0.25">
      <c r="A20" s="1">
        <v>5595.3440000000001</v>
      </c>
      <c r="B20" s="1">
        <f t="shared" si="0"/>
        <v>1705.377628771716</v>
      </c>
      <c r="C20" s="1">
        <v>6066.92</v>
      </c>
      <c r="D20" s="1">
        <v>3570.38</v>
      </c>
      <c r="E20" s="1">
        <v>0.23508499999999999</v>
      </c>
      <c r="G20" s="1">
        <v>5595.41</v>
      </c>
      <c r="H20" s="1">
        <v>0.107011</v>
      </c>
    </row>
    <row r="21" spans="1:8" x14ac:dyDescent="0.25">
      <c r="A21" s="1">
        <v>5595.41</v>
      </c>
      <c r="B21" s="1">
        <f t="shared" si="0"/>
        <v>1705.3977445900639</v>
      </c>
      <c r="C21" s="1">
        <v>7093.07</v>
      </c>
      <c r="D21" s="1">
        <v>4705.45</v>
      </c>
      <c r="E21" s="1">
        <v>0.107011</v>
      </c>
      <c r="G21" s="1">
        <v>5595.4759999999997</v>
      </c>
      <c r="H21" s="1">
        <v>0.167735</v>
      </c>
    </row>
    <row r="22" spans="1:8" x14ac:dyDescent="0.25">
      <c r="A22" s="1">
        <v>5595.4759999999997</v>
      </c>
      <c r="B22" s="1">
        <f t="shared" si="0"/>
        <v>1705.4178604084118</v>
      </c>
      <c r="C22" s="1">
        <v>6374.31</v>
      </c>
      <c r="D22" s="1">
        <v>4027.58</v>
      </c>
      <c r="E22" s="1">
        <v>0.167735</v>
      </c>
      <c r="G22" s="1">
        <v>5595.5410000000002</v>
      </c>
      <c r="H22" s="1">
        <v>0.20543900000000001</v>
      </c>
    </row>
    <row r="23" spans="1:8" x14ac:dyDescent="0.25">
      <c r="A23" s="1">
        <v>5595.5410000000002</v>
      </c>
      <c r="B23" s="1">
        <f t="shared" si="0"/>
        <v>1705.4376714416337</v>
      </c>
      <c r="C23" s="1">
        <v>6216.82</v>
      </c>
      <c r="D23" s="1">
        <v>3785.23</v>
      </c>
      <c r="E23" s="1">
        <v>0.20543900000000001</v>
      </c>
      <c r="G23" s="1">
        <v>5595.607</v>
      </c>
      <c r="H23" s="1">
        <v>0.213698</v>
      </c>
    </row>
    <row r="24" spans="1:8" x14ac:dyDescent="0.25">
      <c r="A24" s="1">
        <v>5595.607</v>
      </c>
      <c r="B24" s="1">
        <f t="shared" si="0"/>
        <v>1705.4577872599816</v>
      </c>
      <c r="C24" s="1">
        <v>7516.87</v>
      </c>
      <c r="D24" s="1">
        <v>4535.8100000000004</v>
      </c>
      <c r="E24" s="1">
        <v>0.213698</v>
      </c>
      <c r="G24" s="1">
        <v>5595.7380000000003</v>
      </c>
      <c r="H24" s="1">
        <v>0.20639199999999999</v>
      </c>
    </row>
    <row r="25" spans="1:8" x14ac:dyDescent="0.25">
      <c r="A25" s="1">
        <v>5595.6729999999998</v>
      </c>
      <c r="B25" s="1">
        <f t="shared" si="0"/>
        <v>1705.4779030783297</v>
      </c>
      <c r="C25" s="1">
        <v>8256.86</v>
      </c>
      <c r="D25" s="1">
        <v>4619.07</v>
      </c>
      <c r="E25" s="1">
        <v>0.27224799999999999</v>
      </c>
      <c r="G25" s="1">
        <v>5595.8040000000001</v>
      </c>
      <c r="H25" s="1">
        <v>0.17574699999999999</v>
      </c>
    </row>
    <row r="26" spans="1:8" x14ac:dyDescent="0.25">
      <c r="A26" s="1">
        <v>5595.7380000000003</v>
      </c>
      <c r="B26" s="1">
        <f t="shared" si="0"/>
        <v>1705.4977141115514</v>
      </c>
      <c r="C26" s="1">
        <v>5787.81</v>
      </c>
      <c r="D26" s="1">
        <v>3520.43</v>
      </c>
      <c r="E26" s="1">
        <v>0.20639199999999999</v>
      </c>
      <c r="G26" s="1">
        <v>5595.8689999999997</v>
      </c>
      <c r="H26" s="1">
        <v>0.17637</v>
      </c>
    </row>
    <row r="27" spans="1:8" x14ac:dyDescent="0.25">
      <c r="A27" s="1">
        <v>5595.8040000000001</v>
      </c>
      <c r="B27" s="1">
        <f t="shared" si="0"/>
        <v>1705.5178299298993</v>
      </c>
      <c r="C27" s="1">
        <v>4985.13</v>
      </c>
      <c r="D27" s="1">
        <v>3126.71</v>
      </c>
      <c r="E27" s="1">
        <v>0.17574699999999999</v>
      </c>
      <c r="G27" s="1">
        <v>5595.9350000000004</v>
      </c>
      <c r="H27" s="1">
        <v>0.22434000000000001</v>
      </c>
    </row>
    <row r="28" spans="1:8" x14ac:dyDescent="0.25">
      <c r="A28" s="1">
        <v>5595.8689999999997</v>
      </c>
      <c r="B28" s="1">
        <f t="shared" si="0"/>
        <v>1705.5376409631208</v>
      </c>
      <c r="C28" s="1">
        <v>4160.78</v>
      </c>
      <c r="D28" s="1">
        <v>2608.15</v>
      </c>
      <c r="E28" s="1">
        <v>0.17637</v>
      </c>
      <c r="G28" s="1">
        <v>5596.0659999999998</v>
      </c>
      <c r="H28" s="1">
        <v>0.16597000000000001</v>
      </c>
    </row>
    <row r="29" spans="1:8" x14ac:dyDescent="0.25">
      <c r="A29" s="1">
        <v>5595.9350000000004</v>
      </c>
      <c r="B29" s="1">
        <f t="shared" si="0"/>
        <v>1705.5577567814692</v>
      </c>
      <c r="C29" s="1">
        <v>7608.58</v>
      </c>
      <c r="D29" s="1">
        <v>4535.8100000000004</v>
      </c>
      <c r="E29" s="1">
        <v>0.22434000000000001</v>
      </c>
      <c r="G29" s="1">
        <v>5596.1319999999996</v>
      </c>
      <c r="H29" s="1">
        <v>0.330484</v>
      </c>
    </row>
    <row r="30" spans="1:8" x14ac:dyDescent="0.25">
      <c r="A30" s="1">
        <v>5596.0659999999998</v>
      </c>
      <c r="B30" s="1">
        <f t="shared" si="0"/>
        <v>1705.5976836330385</v>
      </c>
      <c r="C30" s="1">
        <v>7298.82</v>
      </c>
      <c r="D30" s="1">
        <v>4619.07</v>
      </c>
      <c r="E30" s="1">
        <v>0.16597000000000001</v>
      </c>
      <c r="G30" s="1">
        <v>5596.1980000000003</v>
      </c>
      <c r="H30" s="1">
        <v>0.30821399999999999</v>
      </c>
    </row>
    <row r="31" spans="1:8" x14ac:dyDescent="0.25">
      <c r="A31" s="1">
        <v>5596.1319999999996</v>
      </c>
      <c r="B31" s="1">
        <f t="shared" si="0"/>
        <v>1705.6177994513866</v>
      </c>
      <c r="C31" s="1">
        <v>6714.51</v>
      </c>
      <c r="D31" s="1">
        <v>3378.62</v>
      </c>
      <c r="E31" s="1">
        <v>0.330484</v>
      </c>
      <c r="G31" s="1">
        <v>5596.2629999999999</v>
      </c>
      <c r="H31" s="1">
        <v>0.168904</v>
      </c>
    </row>
    <row r="32" spans="1:8" x14ac:dyDescent="0.25">
      <c r="A32" s="1">
        <v>5596.1980000000003</v>
      </c>
      <c r="B32" s="1">
        <f t="shared" si="0"/>
        <v>1705.6379152697348</v>
      </c>
      <c r="C32" s="1">
        <v>7298.82</v>
      </c>
      <c r="D32" s="1">
        <v>3843.04</v>
      </c>
      <c r="E32" s="1">
        <v>0.30821399999999999</v>
      </c>
      <c r="G32" s="1">
        <v>5596.3289999999997</v>
      </c>
      <c r="H32" s="1">
        <v>0.25373699999999999</v>
      </c>
    </row>
    <row r="33" spans="1:8" x14ac:dyDescent="0.25">
      <c r="A33" s="1">
        <v>5596.2629999999999</v>
      </c>
      <c r="B33" s="1">
        <f t="shared" si="0"/>
        <v>1705.6577263029562</v>
      </c>
      <c r="C33" s="1">
        <v>4455.49</v>
      </c>
      <c r="D33" s="1">
        <v>2812.2</v>
      </c>
      <c r="E33" s="1">
        <v>0.168904</v>
      </c>
      <c r="G33" s="1">
        <v>5596.3940000000002</v>
      </c>
      <c r="H33" s="1">
        <v>0.34326899999999999</v>
      </c>
    </row>
    <row r="34" spans="1:8" x14ac:dyDescent="0.25">
      <c r="A34" s="1">
        <v>5596.3289999999997</v>
      </c>
      <c r="B34" s="1">
        <f t="shared" si="0"/>
        <v>1705.6778421213044</v>
      </c>
      <c r="C34" s="1">
        <v>5247.33</v>
      </c>
      <c r="D34" s="1">
        <v>3014.34</v>
      </c>
      <c r="E34" s="1">
        <v>0.25373699999999999</v>
      </c>
      <c r="G34" s="1">
        <v>5596.46</v>
      </c>
      <c r="H34" s="1">
        <v>0.36199300000000001</v>
      </c>
    </row>
    <row r="35" spans="1:8" x14ac:dyDescent="0.25">
      <c r="A35" s="1">
        <v>5596.3940000000002</v>
      </c>
      <c r="B35" s="1">
        <f t="shared" si="0"/>
        <v>1705.6976531545261</v>
      </c>
      <c r="C35" s="1">
        <v>7748.34</v>
      </c>
      <c r="D35" s="1">
        <v>3785.23</v>
      </c>
      <c r="E35" s="1">
        <v>0.34326899999999999</v>
      </c>
      <c r="G35" s="1">
        <v>5596.5259999999998</v>
      </c>
      <c r="H35" s="1">
        <v>0.24813299999999999</v>
      </c>
    </row>
    <row r="36" spans="1:8" x14ac:dyDescent="0.25">
      <c r="A36" s="1">
        <v>5596.46</v>
      </c>
      <c r="B36" s="1">
        <f t="shared" si="0"/>
        <v>1705.717768972874</v>
      </c>
      <c r="C36" s="1">
        <v>5787.81</v>
      </c>
      <c r="D36" s="1">
        <v>2691.86</v>
      </c>
      <c r="E36" s="1">
        <v>0.36199300000000001</v>
      </c>
      <c r="G36" s="1">
        <v>5596.5910000000003</v>
      </c>
      <c r="H36" s="1">
        <v>0.21901599999999999</v>
      </c>
    </row>
    <row r="37" spans="1:8" x14ac:dyDescent="0.25">
      <c r="A37" s="1">
        <v>5596.5259999999998</v>
      </c>
      <c r="B37" s="1">
        <f t="shared" si="0"/>
        <v>1705.7378847912221</v>
      </c>
      <c r="C37" s="1">
        <v>6539.99</v>
      </c>
      <c r="D37" s="1">
        <v>3785.23</v>
      </c>
      <c r="E37" s="1">
        <v>0.24813299999999999</v>
      </c>
      <c r="G37" s="1">
        <v>5596.6570000000002</v>
      </c>
      <c r="H37" s="1">
        <v>0.18156</v>
      </c>
    </row>
    <row r="38" spans="1:8" x14ac:dyDescent="0.25">
      <c r="A38" s="1">
        <v>5596.5910000000003</v>
      </c>
      <c r="B38" s="1">
        <f t="shared" si="0"/>
        <v>1705.7576958244438</v>
      </c>
      <c r="C38" s="1">
        <v>7298.82</v>
      </c>
      <c r="D38" s="1">
        <v>4377.97</v>
      </c>
      <c r="E38" s="1">
        <v>0.21901599999999999</v>
      </c>
      <c r="G38" s="1">
        <v>5596.7879999999996</v>
      </c>
      <c r="H38" s="1">
        <v>0.25853799999999999</v>
      </c>
    </row>
    <row r="39" spans="1:8" x14ac:dyDescent="0.25">
      <c r="A39" s="1">
        <v>5596.6570000000002</v>
      </c>
      <c r="B39" s="1">
        <f t="shared" si="0"/>
        <v>1705.7778116427919</v>
      </c>
      <c r="C39" s="1">
        <v>6898.6</v>
      </c>
      <c r="D39" s="1">
        <v>4303.1000000000004</v>
      </c>
      <c r="E39" s="1">
        <v>0.18156</v>
      </c>
      <c r="G39" s="1">
        <v>5596.8540000000003</v>
      </c>
      <c r="H39" s="1">
        <v>0.218976</v>
      </c>
    </row>
    <row r="40" spans="1:8" x14ac:dyDescent="0.25">
      <c r="A40" s="1">
        <v>5596.7219999999998</v>
      </c>
      <c r="B40" s="1">
        <f t="shared" si="0"/>
        <v>1705.7976226760134</v>
      </c>
      <c r="C40" s="1">
        <v>6539.99</v>
      </c>
      <c r="D40" s="1">
        <v>3126.71</v>
      </c>
      <c r="E40" s="1">
        <v>0.351852</v>
      </c>
    </row>
    <row r="41" spans="1:8" x14ac:dyDescent="0.25">
      <c r="A41" s="1">
        <v>5596.7879999999996</v>
      </c>
      <c r="B41" s="1">
        <f t="shared" si="0"/>
        <v>1705.8177384943613</v>
      </c>
      <c r="C41" s="1">
        <v>8094.22</v>
      </c>
      <c r="D41" s="1">
        <v>4619.07</v>
      </c>
      <c r="E41" s="1">
        <v>0.25853799999999999</v>
      </c>
    </row>
    <row r="42" spans="1:8" x14ac:dyDescent="0.25">
      <c r="A42" s="1">
        <v>5596.8540000000003</v>
      </c>
      <c r="B42" s="1">
        <f t="shared" si="0"/>
        <v>1705.8378543127096</v>
      </c>
      <c r="C42" s="1">
        <v>6216.82</v>
      </c>
      <c r="D42" s="1">
        <v>3729.13</v>
      </c>
      <c r="E42" s="1">
        <v>0.218976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42"/>
  <sheetViews>
    <sheetView zoomScale="80" zoomScaleNormal="80" workbookViewId="0">
      <selection activeCell="F2" sqref="F2"/>
    </sheetView>
  </sheetViews>
  <sheetFormatPr defaultRowHeight="15" x14ac:dyDescent="0.25"/>
  <cols>
    <col min="1" max="2" width="16.85546875" style="16" customWidth="1"/>
    <col min="3" max="3" width="16.28515625" style="16" customWidth="1"/>
    <col min="4" max="4" width="12.85546875" style="16" customWidth="1"/>
    <col min="5" max="5" width="12.42578125" style="16" customWidth="1"/>
    <col min="6" max="6" width="16.7109375" style="16" customWidth="1"/>
    <col min="7" max="7" width="16.28515625" style="16" customWidth="1"/>
    <col min="8" max="8" width="19.28515625" style="16" customWidth="1"/>
    <col min="9" max="9" width="14.85546875" style="16" customWidth="1"/>
    <col min="10" max="10" width="9.140625" style="16"/>
    <col min="11" max="11" width="18.28515625" style="16" customWidth="1"/>
    <col min="12" max="12" width="17.5703125" style="16" customWidth="1"/>
    <col min="13" max="16" width="9.140625" style="16"/>
    <col min="17" max="17" width="20.5703125" style="16" customWidth="1"/>
    <col min="18" max="18" width="15.140625" style="16" customWidth="1"/>
    <col min="19" max="20" width="10.28515625" style="16" customWidth="1"/>
    <col min="21" max="21" width="16.5703125" style="16" customWidth="1"/>
    <col min="22" max="22" width="11.85546875" style="16" customWidth="1"/>
    <col min="23" max="23" width="23.140625" style="16" customWidth="1"/>
    <col min="24" max="24" width="11.7109375" style="16" customWidth="1"/>
    <col min="25" max="16384" width="9.140625" style="16"/>
  </cols>
  <sheetData>
    <row r="1" spans="1:24" s="11" customFormat="1" ht="30" x14ac:dyDescent="0.25">
      <c r="A1" s="8" t="s">
        <v>12</v>
      </c>
      <c r="B1" s="8" t="s">
        <v>42</v>
      </c>
      <c r="C1" s="9" t="s">
        <v>43</v>
      </c>
      <c r="D1" s="10" t="s">
        <v>48</v>
      </c>
      <c r="E1" s="11">
        <v>5</v>
      </c>
      <c r="F1" s="12" t="s">
        <v>41</v>
      </c>
      <c r="H1" s="12" t="s">
        <v>13</v>
      </c>
      <c r="I1" s="13">
        <f>AVERAGE(F2:F342)</f>
        <v>2.5774815653756731</v>
      </c>
      <c r="K1" s="45"/>
      <c r="L1" s="46"/>
      <c r="Q1"/>
      <c r="R1" s="12" t="s">
        <v>13</v>
      </c>
      <c r="S1" s="17" t="s">
        <v>39</v>
      </c>
      <c r="T1" s="17" t="s">
        <v>40</v>
      </c>
      <c r="U1" s="17" t="s">
        <v>13</v>
      </c>
      <c r="V1" s="6"/>
      <c r="W1"/>
      <c r="X1" s="2" t="s">
        <v>9</v>
      </c>
    </row>
    <row r="2" spans="1:24" x14ac:dyDescent="0.25">
      <c r="A2">
        <v>5594.0379999999996</v>
      </c>
      <c r="B2" s="57">
        <f>A2/3.281</f>
        <v>1704.9795793965252</v>
      </c>
      <c r="C2">
        <v>131.923</v>
      </c>
      <c r="D2" s="14" t="s">
        <v>14</v>
      </c>
      <c r="E2" s="11">
        <v>0.28999999999999998</v>
      </c>
      <c r="F2" s="15">
        <v>2.2745344827586211</v>
      </c>
      <c r="H2" s="17" t="s">
        <v>15</v>
      </c>
      <c r="I2" s="18">
        <f>_xlfn.STDEV.P(F2:F342)</f>
        <v>0.67565841791515835</v>
      </c>
      <c r="K2" s="47"/>
      <c r="L2" s="48"/>
      <c r="Q2" s="4" t="s">
        <v>5</v>
      </c>
      <c r="R2" s="19">
        <f>AVERAGE($F$2:$F$54)</f>
        <v>2.1846510735198437</v>
      </c>
      <c r="S2" s="19">
        <f>_xlfn.STDEV.P($F$2:$F$54)</f>
        <v>0.31129594002016797</v>
      </c>
      <c r="T2" s="19">
        <f>S2/SQRT(COUNT(F2:F54))</f>
        <v>4.2759785876107549E-2</v>
      </c>
      <c r="U2" s="58" t="s">
        <v>49</v>
      </c>
      <c r="V2" s="19"/>
      <c r="W2" s="4" t="s">
        <v>10</v>
      </c>
      <c r="X2" s="2">
        <f>AVERAGE($R$2:$R$3)</f>
        <v>1.8899876208494559</v>
      </c>
    </row>
    <row r="3" spans="1:24" x14ac:dyDescent="0.25">
      <c r="A3">
        <v>5594.0450000000001</v>
      </c>
      <c r="B3" s="57">
        <f t="shared" ref="B3:B66" si="0">A3/3.281</f>
        <v>1704.9817128924108</v>
      </c>
      <c r="C3">
        <v>133.173</v>
      </c>
      <c r="F3" s="15">
        <v>2.2960862068965522</v>
      </c>
      <c r="H3" s="17" t="s">
        <v>16</v>
      </c>
      <c r="I3" s="20">
        <f>I2/SQRT(COUNT(F2:F342))</f>
        <v>3.658895470162038E-2</v>
      </c>
      <c r="K3" s="49"/>
      <c r="L3" s="49"/>
      <c r="Q3" s="4" t="s">
        <v>7</v>
      </c>
      <c r="R3" s="19">
        <f>AVERAGE($F$236:$F$292)</f>
        <v>1.595324168179068</v>
      </c>
      <c r="S3" s="19">
        <f>_xlfn.STDEV.P($F$236:$F$292)</f>
        <v>0.48547603550973356</v>
      </c>
      <c r="T3" s="19">
        <f>S3/SQRT(COUNT(F236:F292))</f>
        <v>6.4302871761230035E-2</v>
      </c>
      <c r="U3" s="58" t="s">
        <v>50</v>
      </c>
      <c r="V3" s="19"/>
      <c r="W3" s="4" t="s">
        <v>11</v>
      </c>
      <c r="X3" s="2">
        <f>AVERAGE($R$4:$R$5)</f>
        <v>2.8676491325014295</v>
      </c>
    </row>
    <row r="4" spans="1:24" x14ac:dyDescent="0.25">
      <c r="A4">
        <v>5594.0519999999997</v>
      </c>
      <c r="B4" s="57">
        <f t="shared" si="0"/>
        <v>1704.9838463882961</v>
      </c>
      <c r="C4">
        <v>134.49600000000001</v>
      </c>
      <c r="F4" s="15">
        <v>2.3188965517241384</v>
      </c>
      <c r="K4" s="49"/>
      <c r="L4" s="49"/>
      <c r="Q4" s="4" t="s">
        <v>6</v>
      </c>
      <c r="R4" s="19">
        <f>AVERAGE($F$55:$F$235)</f>
        <v>2.9422619546580306</v>
      </c>
      <c r="S4" s="19">
        <f>_xlfn.STDEV.P($F$55:$F$235)</f>
        <v>0.45872338767069853</v>
      </c>
      <c r="T4" s="19">
        <f>S4/SQRT(COUNT(F55:F235))</f>
        <v>3.4096640880229977E-2</v>
      </c>
      <c r="U4" s="58" t="s">
        <v>51</v>
      </c>
      <c r="V4" s="19"/>
      <c r="W4"/>
      <c r="X4"/>
    </row>
    <row r="5" spans="1:24" x14ac:dyDescent="0.25">
      <c r="A5">
        <v>5594.058</v>
      </c>
      <c r="B5" s="57">
        <f t="shared" si="0"/>
        <v>1704.985675099055</v>
      </c>
      <c r="C5">
        <v>147.83699999999999</v>
      </c>
      <c r="D5" s="65"/>
      <c r="E5" s="66"/>
      <c r="F5" s="15">
        <v>2.5489137931034485</v>
      </c>
      <c r="Q5" s="4" t="s">
        <v>8</v>
      </c>
      <c r="R5" s="19">
        <f>AVERAGE($F$293:$F$342)</f>
        <v>2.7930363103448288</v>
      </c>
      <c r="S5" s="19">
        <f>_xlfn.STDEV.P($F$293:$F$342)</f>
        <v>0.43458473654797231</v>
      </c>
      <c r="T5" s="19">
        <f>S5/SQRT(COUNT(F293:F342))</f>
        <v>6.1459562842648086E-2</v>
      </c>
      <c r="U5" s="58" t="s">
        <v>52</v>
      </c>
      <c r="V5" s="19"/>
      <c r="W5"/>
      <c r="X5"/>
    </row>
    <row r="6" spans="1:24" x14ac:dyDescent="0.25">
      <c r="A6">
        <v>5594.0649999999996</v>
      </c>
      <c r="B6" s="57">
        <f t="shared" si="0"/>
        <v>1704.9878085949404</v>
      </c>
      <c r="C6">
        <v>146.64500000000001</v>
      </c>
      <c r="D6" s="65"/>
      <c r="E6" s="66"/>
      <c r="F6" s="15">
        <v>2.5283620689655177</v>
      </c>
    </row>
    <row r="7" spans="1:24" x14ac:dyDescent="0.25">
      <c r="A7">
        <v>5594.0709999999999</v>
      </c>
      <c r="B7" s="57">
        <f t="shared" si="0"/>
        <v>1704.9896373056995</v>
      </c>
      <c r="C7">
        <v>141.78</v>
      </c>
      <c r="F7" s="15">
        <v>2.4444827586206901</v>
      </c>
      <c r="H7" s="1"/>
    </row>
    <row r="8" spans="1:24" x14ac:dyDescent="0.25">
      <c r="A8">
        <v>5594.0780000000004</v>
      </c>
      <c r="B8" s="57">
        <f t="shared" si="0"/>
        <v>1704.9917708015848</v>
      </c>
      <c r="C8">
        <v>132.846</v>
      </c>
      <c r="F8" s="15">
        <v>2.2904482758620692</v>
      </c>
    </row>
    <row r="9" spans="1:24" x14ac:dyDescent="0.25">
      <c r="A9">
        <v>5594.0839999999998</v>
      </c>
      <c r="B9" s="57">
        <f t="shared" si="0"/>
        <v>1704.9935995123437</v>
      </c>
      <c r="C9">
        <v>129.90299999999999</v>
      </c>
      <c r="F9" s="15">
        <v>2.2397068965517244</v>
      </c>
    </row>
    <row r="10" spans="1:24" x14ac:dyDescent="0.25">
      <c r="A10">
        <v>5594.0910000000003</v>
      </c>
      <c r="B10" s="57">
        <f t="shared" si="0"/>
        <v>1704.9957330082293</v>
      </c>
      <c r="C10">
        <v>119.521</v>
      </c>
      <c r="F10" s="15">
        <v>2.0607068965517246</v>
      </c>
    </row>
    <row r="11" spans="1:24" x14ac:dyDescent="0.25">
      <c r="A11">
        <v>5594.0969999999998</v>
      </c>
      <c r="B11" s="57">
        <f t="shared" si="0"/>
        <v>1704.997561718988</v>
      </c>
      <c r="C11">
        <v>118.169</v>
      </c>
      <c r="F11" s="15">
        <v>2.0373965517241381</v>
      </c>
    </row>
    <row r="12" spans="1:24" x14ac:dyDescent="0.25">
      <c r="A12">
        <v>5594.1040000000003</v>
      </c>
      <c r="B12" s="57">
        <f t="shared" si="0"/>
        <v>1704.9996952148736</v>
      </c>
      <c r="C12">
        <v>121.386</v>
      </c>
      <c r="F12" s="15">
        <v>2.0928620689655175</v>
      </c>
    </row>
    <row r="13" spans="1:24" x14ac:dyDescent="0.25">
      <c r="A13">
        <v>5594.1109999999999</v>
      </c>
      <c r="B13" s="57">
        <f t="shared" si="0"/>
        <v>1705.0018287107589</v>
      </c>
      <c r="C13">
        <v>130.33799999999999</v>
      </c>
      <c r="F13" s="15">
        <v>2.2472068965517242</v>
      </c>
    </row>
    <row r="14" spans="1:24" x14ac:dyDescent="0.25">
      <c r="A14">
        <v>5594.1170000000002</v>
      </c>
      <c r="B14" s="57">
        <f t="shared" si="0"/>
        <v>1705.0036574215178</v>
      </c>
      <c r="C14">
        <v>126.816</v>
      </c>
      <c r="F14" s="15">
        <v>2.1864827586206901</v>
      </c>
    </row>
    <row r="15" spans="1:24" x14ac:dyDescent="0.25">
      <c r="A15">
        <v>5594.1239999999998</v>
      </c>
      <c r="B15" s="57">
        <f t="shared" si="0"/>
        <v>1705.0057909174031</v>
      </c>
      <c r="C15">
        <v>121.64</v>
      </c>
      <c r="F15" s="15">
        <v>2.0972413793103453</v>
      </c>
    </row>
    <row r="16" spans="1:24" x14ac:dyDescent="0.25">
      <c r="A16">
        <v>5594.13</v>
      </c>
      <c r="B16" s="57">
        <f t="shared" si="0"/>
        <v>1705.007619628162</v>
      </c>
      <c r="C16">
        <v>137.33600000000001</v>
      </c>
      <c r="F16" s="15">
        <v>2.3678620689655179</v>
      </c>
    </row>
    <row r="17" spans="1:6" x14ac:dyDescent="0.25">
      <c r="A17">
        <v>5594.1369999999997</v>
      </c>
      <c r="B17" s="57">
        <f t="shared" si="0"/>
        <v>1705.0097531240474</v>
      </c>
      <c r="C17">
        <v>147.11199999999999</v>
      </c>
      <c r="F17" s="15">
        <v>2.5364137931034483</v>
      </c>
    </row>
    <row r="18" spans="1:6" x14ac:dyDescent="0.25">
      <c r="A18">
        <v>5594.143</v>
      </c>
      <c r="B18" s="57">
        <f t="shared" si="0"/>
        <v>1705.0115818348063</v>
      </c>
      <c r="C18">
        <v>123.2</v>
      </c>
      <c r="F18" s="15">
        <v>2.124137931034483</v>
      </c>
    </row>
    <row r="19" spans="1:6" x14ac:dyDescent="0.25">
      <c r="A19">
        <v>5594.15</v>
      </c>
      <c r="B19" s="57">
        <f t="shared" si="0"/>
        <v>1705.0137153306916</v>
      </c>
      <c r="C19">
        <v>115.59</v>
      </c>
      <c r="F19" s="15">
        <v>1.9929310344827589</v>
      </c>
    </row>
    <row r="20" spans="1:6" x14ac:dyDescent="0.25">
      <c r="A20">
        <v>5594.1559999999999</v>
      </c>
      <c r="B20" s="57">
        <f t="shared" si="0"/>
        <v>1705.0155440414508</v>
      </c>
      <c r="C20">
        <v>118.779</v>
      </c>
      <c r="F20" s="15">
        <v>2.0479137931034486</v>
      </c>
    </row>
    <row r="21" spans="1:6" x14ac:dyDescent="0.25">
      <c r="A21">
        <v>5594.1629999999996</v>
      </c>
      <c r="B21" s="57">
        <f t="shared" si="0"/>
        <v>1705.0176775373359</v>
      </c>
      <c r="C21">
        <v>108.31399999999999</v>
      </c>
      <c r="F21" s="15">
        <v>1.8674827586206897</v>
      </c>
    </row>
    <row r="22" spans="1:6" x14ac:dyDescent="0.25">
      <c r="A22">
        <v>5594.17</v>
      </c>
      <c r="B22" s="57">
        <f t="shared" si="0"/>
        <v>1705.0198110332215</v>
      </c>
      <c r="C22">
        <v>107.012</v>
      </c>
      <c r="F22" s="15">
        <v>1.8450344827586209</v>
      </c>
    </row>
    <row r="23" spans="1:6" x14ac:dyDescent="0.25">
      <c r="A23">
        <v>5594.2749999999996</v>
      </c>
      <c r="B23" s="57">
        <f t="shared" si="0"/>
        <v>1705.0518134715023</v>
      </c>
      <c r="C23">
        <v>82.669700000000006</v>
      </c>
      <c r="F23" s="15">
        <v>1.425339655172414</v>
      </c>
    </row>
    <row r="24" spans="1:6" x14ac:dyDescent="0.25">
      <c r="A24">
        <v>5594.2809999999999</v>
      </c>
      <c r="B24" s="57">
        <f t="shared" si="0"/>
        <v>1705.0536421822615</v>
      </c>
      <c r="C24">
        <v>101.875</v>
      </c>
      <c r="F24" s="15">
        <v>1.7564655172413794</v>
      </c>
    </row>
    <row r="25" spans="1:6" x14ac:dyDescent="0.25">
      <c r="A25">
        <v>5594.2879999999996</v>
      </c>
      <c r="B25" s="57">
        <f t="shared" si="0"/>
        <v>1705.0557756781468</v>
      </c>
      <c r="C25">
        <v>120.47499999999999</v>
      </c>
      <c r="F25" s="15">
        <v>2.0771551724137933</v>
      </c>
    </row>
    <row r="26" spans="1:6" x14ac:dyDescent="0.25">
      <c r="A26">
        <v>5594.2939999999999</v>
      </c>
      <c r="B26" s="57">
        <f t="shared" si="0"/>
        <v>1705.0576043889057</v>
      </c>
      <c r="C26">
        <v>125.73099999999999</v>
      </c>
      <c r="F26" s="15">
        <v>2.1677758620689658</v>
      </c>
    </row>
    <row r="27" spans="1:6" x14ac:dyDescent="0.25">
      <c r="A27">
        <v>5594.3010000000004</v>
      </c>
      <c r="B27" s="57">
        <f t="shared" si="0"/>
        <v>1705.0597378847913</v>
      </c>
      <c r="C27">
        <v>108.21599999999999</v>
      </c>
      <c r="F27" s="15">
        <v>1.865793103448276</v>
      </c>
    </row>
    <row r="28" spans="1:6" x14ac:dyDescent="0.25">
      <c r="A28">
        <v>5594.3069999999998</v>
      </c>
      <c r="B28" s="57">
        <f t="shared" si="0"/>
        <v>1705.0615665955499</v>
      </c>
      <c r="C28">
        <v>103.77200000000001</v>
      </c>
      <c r="F28" s="15">
        <v>1.7891724137931038</v>
      </c>
    </row>
    <row r="29" spans="1:6" x14ac:dyDescent="0.25">
      <c r="A29">
        <v>5594.3140000000003</v>
      </c>
      <c r="B29" s="57">
        <f t="shared" si="0"/>
        <v>1705.0637000914355</v>
      </c>
      <c r="C29">
        <v>102.858</v>
      </c>
      <c r="F29" s="15">
        <v>1.7734137931034486</v>
      </c>
    </row>
    <row r="30" spans="1:6" x14ac:dyDescent="0.25">
      <c r="A30">
        <v>5594.3209999999999</v>
      </c>
      <c r="B30" s="57">
        <f t="shared" si="0"/>
        <v>1705.0658335873209</v>
      </c>
      <c r="C30">
        <v>94.161699999999996</v>
      </c>
      <c r="F30" s="15">
        <v>1.6234775862068966</v>
      </c>
    </row>
    <row r="31" spans="1:6" x14ac:dyDescent="0.25">
      <c r="A31">
        <v>5594.3270000000002</v>
      </c>
      <c r="B31" s="57">
        <f t="shared" si="0"/>
        <v>1705.0676622980798</v>
      </c>
      <c r="C31">
        <v>102.81100000000001</v>
      </c>
      <c r="F31" s="15">
        <v>1.7726034482758624</v>
      </c>
    </row>
    <row r="32" spans="1:6" x14ac:dyDescent="0.25">
      <c r="A32">
        <v>5594.3339999999998</v>
      </c>
      <c r="B32" s="57">
        <f t="shared" si="0"/>
        <v>1705.0697957939651</v>
      </c>
      <c r="C32">
        <v>127.34699999999999</v>
      </c>
      <c r="F32" s="15">
        <v>2.1956379310344829</v>
      </c>
    </row>
    <row r="33" spans="1:6" x14ac:dyDescent="0.25">
      <c r="A33">
        <v>5594.34</v>
      </c>
      <c r="B33" s="57">
        <f t="shared" si="0"/>
        <v>1705.0716245047242</v>
      </c>
      <c r="C33">
        <v>128.08500000000001</v>
      </c>
      <c r="F33" s="15">
        <v>2.2083620689655175</v>
      </c>
    </row>
    <row r="34" spans="1:6" x14ac:dyDescent="0.25">
      <c r="A34">
        <v>5594.3469999999998</v>
      </c>
      <c r="B34" s="57">
        <f t="shared" si="0"/>
        <v>1705.0737580006094</v>
      </c>
      <c r="C34">
        <v>137.42099999999999</v>
      </c>
      <c r="F34" s="15">
        <v>2.3693275862068965</v>
      </c>
    </row>
    <row r="35" spans="1:6" x14ac:dyDescent="0.25">
      <c r="A35">
        <v>5594.3530000000001</v>
      </c>
      <c r="B35" s="57">
        <f t="shared" si="0"/>
        <v>1705.0755867113685</v>
      </c>
      <c r="C35">
        <v>146.31200000000001</v>
      </c>
      <c r="F35" s="15">
        <v>2.5226206896551728</v>
      </c>
    </row>
    <row r="36" spans="1:6" x14ac:dyDescent="0.25">
      <c r="A36">
        <v>5594.36</v>
      </c>
      <c r="B36" s="57">
        <f t="shared" si="0"/>
        <v>1705.0777202072536</v>
      </c>
      <c r="C36">
        <v>134.16300000000001</v>
      </c>
      <c r="F36" s="15">
        <v>2.3131551724137935</v>
      </c>
    </row>
    <row r="37" spans="1:6" x14ac:dyDescent="0.25">
      <c r="A37">
        <v>5594.366</v>
      </c>
      <c r="B37" s="57">
        <f t="shared" si="0"/>
        <v>1705.0795489180127</v>
      </c>
      <c r="C37">
        <v>131.19499999999999</v>
      </c>
      <c r="F37" s="15">
        <v>2.26198275862069</v>
      </c>
    </row>
    <row r="38" spans="1:6" x14ac:dyDescent="0.25">
      <c r="A38">
        <v>5594.3729999999996</v>
      </c>
      <c r="B38" s="57">
        <f t="shared" si="0"/>
        <v>1705.0816824138981</v>
      </c>
      <c r="C38">
        <v>122.861</v>
      </c>
      <c r="F38" s="15">
        <v>2.1182931034482761</v>
      </c>
    </row>
    <row r="39" spans="1:6" x14ac:dyDescent="0.25">
      <c r="A39">
        <v>5594.38</v>
      </c>
      <c r="B39" s="57">
        <f t="shared" si="0"/>
        <v>1705.0838159097837</v>
      </c>
      <c r="C39">
        <v>126.873</v>
      </c>
      <c r="F39" s="15">
        <v>2.1874655172413795</v>
      </c>
    </row>
    <row r="40" spans="1:6" x14ac:dyDescent="0.25">
      <c r="A40">
        <v>5594.3860000000004</v>
      </c>
      <c r="B40" s="57">
        <f t="shared" si="0"/>
        <v>1705.0856446205426</v>
      </c>
      <c r="C40">
        <v>140.34100000000001</v>
      </c>
      <c r="F40" s="15">
        <v>2.419672413793104</v>
      </c>
    </row>
    <row r="41" spans="1:6" x14ac:dyDescent="0.25">
      <c r="A41">
        <v>5594.393</v>
      </c>
      <c r="B41" s="57">
        <f t="shared" si="0"/>
        <v>1705.0877781164279</v>
      </c>
      <c r="C41">
        <v>144.56299999999999</v>
      </c>
      <c r="F41" s="15">
        <v>2.4924655172413792</v>
      </c>
    </row>
    <row r="42" spans="1:6" x14ac:dyDescent="0.25">
      <c r="A42">
        <v>5594.3990000000003</v>
      </c>
      <c r="B42" s="57">
        <f t="shared" si="0"/>
        <v>1705.0896068271868</v>
      </c>
      <c r="C42">
        <v>150.70099999999999</v>
      </c>
      <c r="F42" s="15">
        <v>2.5982931034482761</v>
      </c>
    </row>
    <row r="43" spans="1:6" x14ac:dyDescent="0.25">
      <c r="A43">
        <v>5594.4059999999999</v>
      </c>
      <c r="B43" s="57">
        <f t="shared" si="0"/>
        <v>1705.0917403230721</v>
      </c>
      <c r="C43">
        <v>155.77099999999999</v>
      </c>
      <c r="F43" s="15">
        <v>2.6857068965517241</v>
      </c>
    </row>
    <row r="44" spans="1:6" x14ac:dyDescent="0.25">
      <c r="A44">
        <v>5594.4120000000003</v>
      </c>
      <c r="B44" s="57">
        <f t="shared" si="0"/>
        <v>1705.093569033831</v>
      </c>
      <c r="C44">
        <v>145.691</v>
      </c>
      <c r="F44" s="15">
        <v>2.5119137931034485</v>
      </c>
    </row>
    <row r="45" spans="1:6" x14ac:dyDescent="0.25">
      <c r="A45">
        <v>5594.4189999999999</v>
      </c>
      <c r="B45" s="57">
        <f t="shared" si="0"/>
        <v>1705.0957025297164</v>
      </c>
      <c r="C45">
        <v>122.105</v>
      </c>
      <c r="F45" s="15">
        <v>2.1052586206896553</v>
      </c>
    </row>
    <row r="46" spans="1:6" x14ac:dyDescent="0.25">
      <c r="A46">
        <v>5594.4260000000004</v>
      </c>
      <c r="B46" s="57">
        <f t="shared" si="0"/>
        <v>1705.097836025602</v>
      </c>
      <c r="C46">
        <v>119.595</v>
      </c>
      <c r="F46" s="15">
        <v>2.0619827586206898</v>
      </c>
    </row>
    <row r="47" spans="1:6" x14ac:dyDescent="0.25">
      <c r="A47">
        <v>5594.4319999999998</v>
      </c>
      <c r="B47" s="57">
        <f t="shared" si="0"/>
        <v>1705.0996647363606</v>
      </c>
      <c r="C47">
        <v>109.126</v>
      </c>
      <c r="F47" s="15">
        <v>1.8814827586206899</v>
      </c>
    </row>
    <row r="48" spans="1:6" x14ac:dyDescent="0.25">
      <c r="A48">
        <v>5594.4390000000003</v>
      </c>
      <c r="B48" s="57">
        <f t="shared" si="0"/>
        <v>1705.1017982322462</v>
      </c>
      <c r="C48">
        <v>108.877</v>
      </c>
      <c r="F48" s="15">
        <v>1.8771896551724139</v>
      </c>
    </row>
    <row r="49" spans="1:6" x14ac:dyDescent="0.25">
      <c r="A49">
        <v>5594.4449999999997</v>
      </c>
      <c r="B49" s="57">
        <f t="shared" si="0"/>
        <v>1705.1036269430051</v>
      </c>
      <c r="C49">
        <v>111.29</v>
      </c>
      <c r="F49" s="15">
        <v>1.9187931034482761</v>
      </c>
    </row>
    <row r="50" spans="1:6" x14ac:dyDescent="0.25">
      <c r="A50">
        <v>5594.4520000000002</v>
      </c>
      <c r="B50" s="57">
        <f t="shared" si="0"/>
        <v>1705.1057604388907</v>
      </c>
      <c r="C50">
        <v>129.249</v>
      </c>
      <c r="F50" s="15">
        <v>2.2284310344827589</v>
      </c>
    </row>
    <row r="51" spans="1:6" x14ac:dyDescent="0.25">
      <c r="A51">
        <v>5594.4579999999996</v>
      </c>
      <c r="B51" s="57">
        <f t="shared" si="0"/>
        <v>1705.1075891496494</v>
      </c>
      <c r="C51">
        <v>130.78899999999999</v>
      </c>
      <c r="F51" s="15">
        <v>2.2549827586206899</v>
      </c>
    </row>
    <row r="52" spans="1:6" x14ac:dyDescent="0.25">
      <c r="A52">
        <v>5594.4650000000001</v>
      </c>
      <c r="B52" s="57">
        <f t="shared" si="0"/>
        <v>1705.1097226455349</v>
      </c>
      <c r="C52">
        <v>108.306</v>
      </c>
      <c r="F52" s="15">
        <v>1.867344827586207</v>
      </c>
    </row>
    <row r="53" spans="1:6" x14ac:dyDescent="0.25">
      <c r="A53">
        <v>5594.55</v>
      </c>
      <c r="B53" s="57">
        <f t="shared" si="0"/>
        <v>1705.1356293812862</v>
      </c>
      <c r="C53">
        <v>171.381</v>
      </c>
      <c r="F53" s="15">
        <v>2.9548448275862071</v>
      </c>
    </row>
    <row r="54" spans="1:6" x14ac:dyDescent="0.25">
      <c r="A54">
        <v>5594.5569999999998</v>
      </c>
      <c r="B54" s="57">
        <f t="shared" si="0"/>
        <v>1705.1377628771716</v>
      </c>
      <c r="C54">
        <v>177.19</v>
      </c>
      <c r="F54" s="15">
        <v>3.0550000000000002</v>
      </c>
    </row>
    <row r="55" spans="1:6" x14ac:dyDescent="0.25">
      <c r="A55">
        <v>5594.5630000000001</v>
      </c>
      <c r="B55" s="57">
        <f t="shared" si="0"/>
        <v>1705.1395915879305</v>
      </c>
      <c r="C55">
        <v>184.06200000000001</v>
      </c>
      <c r="F55" s="15">
        <v>3.1734827586206902</v>
      </c>
    </row>
    <row r="56" spans="1:6" x14ac:dyDescent="0.25">
      <c r="A56">
        <v>5594.57</v>
      </c>
      <c r="B56" s="57">
        <f t="shared" si="0"/>
        <v>1705.1417250838158</v>
      </c>
      <c r="C56">
        <v>176.24600000000001</v>
      </c>
      <c r="F56" s="15">
        <v>3.0387241379310348</v>
      </c>
    </row>
    <row r="57" spans="1:6" x14ac:dyDescent="0.25">
      <c r="A57">
        <v>5594.576</v>
      </c>
      <c r="B57" s="57">
        <f t="shared" si="0"/>
        <v>1705.1435537945747</v>
      </c>
      <c r="C57">
        <v>173.822</v>
      </c>
      <c r="F57" s="15">
        <v>2.9969310344827589</v>
      </c>
    </row>
    <row r="58" spans="1:6" x14ac:dyDescent="0.25">
      <c r="A58">
        <v>5594.5829999999996</v>
      </c>
      <c r="B58" s="57">
        <f t="shared" si="0"/>
        <v>1705.14568729046</v>
      </c>
      <c r="C58">
        <v>174.78800000000001</v>
      </c>
      <c r="F58" s="15">
        <v>3.0135862068965524</v>
      </c>
    </row>
    <row r="59" spans="1:6" x14ac:dyDescent="0.25">
      <c r="A59">
        <v>5594.59</v>
      </c>
      <c r="B59" s="57">
        <f t="shared" si="0"/>
        <v>1705.1478207863456</v>
      </c>
      <c r="C59">
        <v>164.364</v>
      </c>
      <c r="F59" s="15">
        <v>2.8338620689655176</v>
      </c>
    </row>
    <row r="60" spans="1:6" x14ac:dyDescent="0.25">
      <c r="A60">
        <v>5594.5959999999995</v>
      </c>
      <c r="B60" s="57">
        <f t="shared" si="0"/>
        <v>1705.1496494971043</v>
      </c>
      <c r="C60">
        <v>150.16900000000001</v>
      </c>
      <c r="F60" s="15">
        <v>2.5891206896551728</v>
      </c>
    </row>
    <row r="61" spans="1:6" x14ac:dyDescent="0.25">
      <c r="A61">
        <v>5594.6030000000001</v>
      </c>
      <c r="B61" s="57">
        <f t="shared" si="0"/>
        <v>1705.1517829929899</v>
      </c>
      <c r="C61">
        <v>145.97</v>
      </c>
      <c r="F61" s="15">
        <v>2.5167241379310346</v>
      </c>
    </row>
    <row r="62" spans="1:6" x14ac:dyDescent="0.25">
      <c r="A62">
        <v>5594.6090000000004</v>
      </c>
      <c r="B62" s="57">
        <f t="shared" si="0"/>
        <v>1705.153611703749</v>
      </c>
      <c r="C62">
        <v>153.82300000000001</v>
      </c>
      <c r="F62" s="15">
        <v>2.652120689655173</v>
      </c>
    </row>
    <row r="63" spans="1:6" x14ac:dyDescent="0.25">
      <c r="A63">
        <v>5594.616</v>
      </c>
      <c r="B63" s="57">
        <f t="shared" si="0"/>
        <v>1705.1557451996341</v>
      </c>
      <c r="C63">
        <v>153.875</v>
      </c>
      <c r="F63" s="15">
        <v>2.6530172413793105</v>
      </c>
    </row>
    <row r="64" spans="1:6" x14ac:dyDescent="0.25">
      <c r="A64">
        <v>5594.6220000000003</v>
      </c>
      <c r="B64" s="57">
        <f t="shared" si="0"/>
        <v>1705.1575739103932</v>
      </c>
      <c r="C64">
        <v>165.49299999999999</v>
      </c>
      <c r="F64" s="15">
        <v>2.853327586206897</v>
      </c>
    </row>
    <row r="65" spans="1:6" x14ac:dyDescent="0.25">
      <c r="A65">
        <v>5594.6289999999999</v>
      </c>
      <c r="B65" s="57">
        <f t="shared" si="0"/>
        <v>1705.1597074062786</v>
      </c>
      <c r="C65">
        <v>181.79900000000001</v>
      </c>
      <c r="F65" s="15">
        <v>3.13446551724138</v>
      </c>
    </row>
    <row r="66" spans="1:6" x14ac:dyDescent="0.25">
      <c r="A66">
        <v>5594.6350000000002</v>
      </c>
      <c r="B66" s="57">
        <f t="shared" si="0"/>
        <v>1705.1615361170375</v>
      </c>
      <c r="C66">
        <v>198.66200000000001</v>
      </c>
      <c r="F66" s="15">
        <v>3.4252068965517246</v>
      </c>
    </row>
    <row r="67" spans="1:6" x14ac:dyDescent="0.25">
      <c r="A67">
        <v>5594.6419999999998</v>
      </c>
      <c r="B67" s="57">
        <f t="shared" ref="B67:B130" si="1">A67/3.281</f>
        <v>1705.1636696129228</v>
      </c>
      <c r="C67">
        <v>198.29400000000001</v>
      </c>
      <c r="F67" s="15">
        <v>3.418862068965518</v>
      </c>
    </row>
    <row r="68" spans="1:6" x14ac:dyDescent="0.25">
      <c r="A68">
        <v>5594.6490000000003</v>
      </c>
      <c r="B68" s="57">
        <f t="shared" si="1"/>
        <v>1705.1658031088084</v>
      </c>
      <c r="C68">
        <v>193.94</v>
      </c>
      <c r="F68" s="15">
        <v>3.3437931034482764</v>
      </c>
    </row>
    <row r="69" spans="1:6" x14ac:dyDescent="0.25">
      <c r="A69">
        <v>5594.6549999999997</v>
      </c>
      <c r="B69" s="57">
        <f t="shared" si="1"/>
        <v>1705.1676318195671</v>
      </c>
      <c r="C69">
        <v>196.5</v>
      </c>
      <c r="F69" s="15">
        <v>3.3879310344827589</v>
      </c>
    </row>
    <row r="70" spans="1:6" x14ac:dyDescent="0.25">
      <c r="A70">
        <v>5594.6620000000003</v>
      </c>
      <c r="B70" s="57">
        <f t="shared" si="1"/>
        <v>1705.1697653154527</v>
      </c>
      <c r="C70">
        <v>189.02099999999999</v>
      </c>
      <c r="F70" s="15">
        <v>3.2589827586206899</v>
      </c>
    </row>
    <row r="71" spans="1:6" x14ac:dyDescent="0.25">
      <c r="A71">
        <v>5594.6679999999997</v>
      </c>
      <c r="B71" s="57">
        <f t="shared" si="1"/>
        <v>1705.1715940262113</v>
      </c>
      <c r="C71">
        <v>186.18899999999999</v>
      </c>
      <c r="F71" s="15">
        <v>3.2101551724137933</v>
      </c>
    </row>
    <row r="72" spans="1:6" x14ac:dyDescent="0.25">
      <c r="A72">
        <v>5594.6750000000002</v>
      </c>
      <c r="B72" s="57">
        <f t="shared" si="1"/>
        <v>1705.1737275220969</v>
      </c>
      <c r="C72">
        <v>197.34899999999999</v>
      </c>
      <c r="F72" s="15">
        <v>3.4025689655172418</v>
      </c>
    </row>
    <row r="73" spans="1:6" x14ac:dyDescent="0.25">
      <c r="A73">
        <v>5594.6809999999996</v>
      </c>
      <c r="B73" s="57">
        <f t="shared" si="1"/>
        <v>1705.1755562328556</v>
      </c>
      <c r="C73">
        <v>207.60300000000001</v>
      </c>
      <c r="F73" s="15">
        <v>3.5793620689655179</v>
      </c>
    </row>
    <row r="74" spans="1:6" x14ac:dyDescent="0.25">
      <c r="A74">
        <v>5594.6880000000001</v>
      </c>
      <c r="B74" s="57">
        <f t="shared" si="1"/>
        <v>1705.1776897287411</v>
      </c>
      <c r="C74">
        <v>208.101</v>
      </c>
      <c r="F74" s="15">
        <v>3.5879482758620695</v>
      </c>
    </row>
    <row r="75" spans="1:6" x14ac:dyDescent="0.25">
      <c r="A75">
        <v>5594.6949999999997</v>
      </c>
      <c r="B75" s="57">
        <f t="shared" si="1"/>
        <v>1705.1798232246265</v>
      </c>
      <c r="C75">
        <v>219.953</v>
      </c>
      <c r="F75" s="15">
        <v>3.7922931034482765</v>
      </c>
    </row>
    <row r="76" spans="1:6" x14ac:dyDescent="0.25">
      <c r="A76">
        <v>5594.701</v>
      </c>
      <c r="B76" s="57">
        <f t="shared" si="1"/>
        <v>1705.1816519353854</v>
      </c>
      <c r="C76">
        <v>215.80699999999999</v>
      </c>
      <c r="F76" s="15">
        <v>3.7208103448275867</v>
      </c>
    </row>
    <row r="77" spans="1:6" x14ac:dyDescent="0.25">
      <c r="A77">
        <v>5594.7079999999996</v>
      </c>
      <c r="B77" s="57">
        <f t="shared" si="1"/>
        <v>1705.1837854312707</v>
      </c>
      <c r="C77">
        <v>212.476</v>
      </c>
      <c r="F77" s="15">
        <v>3.663379310344828</v>
      </c>
    </row>
    <row r="78" spans="1:6" x14ac:dyDescent="0.25">
      <c r="A78">
        <v>5594.7139999999999</v>
      </c>
      <c r="B78" s="57">
        <f t="shared" si="1"/>
        <v>1705.1856141420299</v>
      </c>
      <c r="C78">
        <v>201.738</v>
      </c>
      <c r="F78" s="15">
        <v>3.478241379310345</v>
      </c>
    </row>
    <row r="79" spans="1:6" x14ac:dyDescent="0.25">
      <c r="A79">
        <v>5594.7209999999995</v>
      </c>
      <c r="B79" s="57">
        <f t="shared" si="1"/>
        <v>1705.187747637915</v>
      </c>
      <c r="C79">
        <v>190.2</v>
      </c>
      <c r="F79" s="15">
        <v>3.2793103448275862</v>
      </c>
    </row>
    <row r="80" spans="1:6" x14ac:dyDescent="0.25">
      <c r="A80">
        <v>5594.7269999999999</v>
      </c>
      <c r="B80" s="57">
        <f t="shared" si="1"/>
        <v>1705.1895763486741</v>
      </c>
      <c r="C80">
        <v>173.7</v>
      </c>
      <c r="F80" s="15">
        <v>2.9948275862068967</v>
      </c>
    </row>
    <row r="81" spans="1:6" x14ac:dyDescent="0.25">
      <c r="A81">
        <v>5594.7340000000004</v>
      </c>
      <c r="B81" s="57">
        <f t="shared" si="1"/>
        <v>1705.1917098445597</v>
      </c>
      <c r="C81">
        <v>166.631</v>
      </c>
      <c r="F81" s="15">
        <v>2.8729482758620692</v>
      </c>
    </row>
    <row r="82" spans="1:6" x14ac:dyDescent="0.25">
      <c r="A82">
        <v>5594.74</v>
      </c>
      <c r="B82" s="57">
        <f t="shared" si="1"/>
        <v>1705.1935385553184</v>
      </c>
      <c r="C82">
        <v>153.904</v>
      </c>
      <c r="F82" s="15">
        <v>2.6535172413793107</v>
      </c>
    </row>
    <row r="83" spans="1:6" x14ac:dyDescent="0.25">
      <c r="A83">
        <v>5594.7470000000003</v>
      </c>
      <c r="B83" s="57">
        <f t="shared" si="1"/>
        <v>1705.1956720512039</v>
      </c>
      <c r="C83">
        <v>151.86799999999999</v>
      </c>
      <c r="F83" s="15">
        <v>2.6184137931034486</v>
      </c>
    </row>
    <row r="84" spans="1:6" x14ac:dyDescent="0.25">
      <c r="A84">
        <v>5594.7539999999999</v>
      </c>
      <c r="B84" s="57">
        <f t="shared" si="1"/>
        <v>1705.1978055470893</v>
      </c>
      <c r="C84">
        <v>149.857</v>
      </c>
      <c r="F84" s="15">
        <v>2.5837413793103452</v>
      </c>
    </row>
    <row r="85" spans="1:6" x14ac:dyDescent="0.25">
      <c r="A85">
        <v>5594.76</v>
      </c>
      <c r="B85" s="57">
        <f t="shared" si="1"/>
        <v>1705.1996342578482</v>
      </c>
      <c r="C85">
        <v>150.31100000000001</v>
      </c>
      <c r="F85" s="15">
        <v>2.5915689655172418</v>
      </c>
    </row>
    <row r="86" spans="1:6" x14ac:dyDescent="0.25">
      <c r="A86">
        <v>5594.7669999999998</v>
      </c>
      <c r="B86" s="57">
        <f t="shared" si="1"/>
        <v>1705.2017677537335</v>
      </c>
      <c r="C86">
        <v>154.489</v>
      </c>
      <c r="F86" s="15">
        <v>2.6636034482758624</v>
      </c>
    </row>
    <row r="87" spans="1:6" x14ac:dyDescent="0.25">
      <c r="A87">
        <v>5594.7730000000001</v>
      </c>
      <c r="B87" s="57">
        <f t="shared" si="1"/>
        <v>1705.2035964644924</v>
      </c>
      <c r="C87">
        <v>159.791</v>
      </c>
      <c r="F87" s="15">
        <v>2.7550172413793108</v>
      </c>
    </row>
    <row r="88" spans="1:6" x14ac:dyDescent="0.25">
      <c r="A88">
        <v>5594.78</v>
      </c>
      <c r="B88" s="57">
        <f t="shared" si="1"/>
        <v>1705.2057299603778</v>
      </c>
      <c r="C88">
        <v>176.83600000000001</v>
      </c>
      <c r="F88" s="15">
        <v>3.0488965517241384</v>
      </c>
    </row>
    <row r="89" spans="1:6" x14ac:dyDescent="0.25">
      <c r="A89">
        <v>5594.7860000000001</v>
      </c>
      <c r="B89" s="57">
        <f t="shared" si="1"/>
        <v>1705.2075586711369</v>
      </c>
      <c r="C89">
        <v>199.476</v>
      </c>
      <c r="F89" s="15">
        <v>3.4392413793103453</v>
      </c>
    </row>
    <row r="90" spans="1:6" x14ac:dyDescent="0.25">
      <c r="A90">
        <v>5594.7929999999997</v>
      </c>
      <c r="B90" s="57">
        <f t="shared" si="1"/>
        <v>1705.209692167022</v>
      </c>
      <c r="C90">
        <v>211.89500000000001</v>
      </c>
      <c r="F90" s="15">
        <v>3.6533620689655177</v>
      </c>
    </row>
    <row r="91" spans="1:6" x14ac:dyDescent="0.25">
      <c r="A91">
        <v>5594.8</v>
      </c>
      <c r="B91" s="57">
        <f t="shared" si="1"/>
        <v>1705.2118256629076</v>
      </c>
      <c r="C91">
        <v>213.93199999999999</v>
      </c>
      <c r="F91" s="15">
        <v>3.6884827586206899</v>
      </c>
    </row>
    <row r="92" spans="1:6" x14ac:dyDescent="0.25">
      <c r="A92">
        <v>5594.8059999999996</v>
      </c>
      <c r="B92" s="57">
        <f t="shared" si="1"/>
        <v>1705.2136543736663</v>
      </c>
      <c r="C92">
        <v>203.815</v>
      </c>
      <c r="F92" s="15">
        <v>3.5140517241379312</v>
      </c>
    </row>
    <row r="93" spans="1:6" x14ac:dyDescent="0.25">
      <c r="A93">
        <v>5594.8130000000001</v>
      </c>
      <c r="B93" s="57">
        <f t="shared" si="1"/>
        <v>1705.2157878695518</v>
      </c>
      <c r="C93">
        <v>186.63300000000001</v>
      </c>
      <c r="F93" s="15">
        <v>3.217810344827587</v>
      </c>
    </row>
    <row r="94" spans="1:6" x14ac:dyDescent="0.25">
      <c r="A94">
        <v>5594.8190000000004</v>
      </c>
      <c r="B94" s="57">
        <f t="shared" si="1"/>
        <v>1705.217616580311</v>
      </c>
      <c r="C94">
        <v>183.9</v>
      </c>
      <c r="F94" s="15">
        <v>3.1706896551724144</v>
      </c>
    </row>
    <row r="95" spans="1:6" x14ac:dyDescent="0.25">
      <c r="A95">
        <v>5594.826</v>
      </c>
      <c r="B95" s="57">
        <f t="shared" si="1"/>
        <v>1705.2197500761963</v>
      </c>
      <c r="C95">
        <v>190.23</v>
      </c>
      <c r="F95" s="15">
        <v>3.2798275862068969</v>
      </c>
    </row>
    <row r="96" spans="1:6" x14ac:dyDescent="0.25">
      <c r="A96">
        <v>5594.8320000000003</v>
      </c>
      <c r="B96" s="57">
        <f t="shared" si="1"/>
        <v>1705.2215787869552</v>
      </c>
      <c r="C96">
        <v>191.702</v>
      </c>
      <c r="F96" s="15">
        <v>3.3052068965517245</v>
      </c>
    </row>
    <row r="97" spans="1:6" x14ac:dyDescent="0.25">
      <c r="A97">
        <v>5594.8389999999999</v>
      </c>
      <c r="B97" s="57">
        <f t="shared" si="1"/>
        <v>1705.2237122828406</v>
      </c>
      <c r="C97">
        <v>196.66800000000001</v>
      </c>
      <c r="F97" s="15">
        <v>3.3908275862068971</v>
      </c>
    </row>
    <row r="98" spans="1:6" x14ac:dyDescent="0.25">
      <c r="A98">
        <v>5594.8450000000003</v>
      </c>
      <c r="B98" s="57">
        <f t="shared" si="1"/>
        <v>1705.2255409935995</v>
      </c>
      <c r="C98">
        <v>191.148</v>
      </c>
      <c r="F98" s="15">
        <v>3.2956551724137935</v>
      </c>
    </row>
    <row r="99" spans="1:6" x14ac:dyDescent="0.25">
      <c r="A99">
        <v>5594.8519999999999</v>
      </c>
      <c r="B99" s="57">
        <f t="shared" si="1"/>
        <v>1705.2276744894848</v>
      </c>
      <c r="C99">
        <v>156.79</v>
      </c>
      <c r="F99" s="15">
        <v>2.7032758620689656</v>
      </c>
    </row>
    <row r="100" spans="1:6" x14ac:dyDescent="0.25">
      <c r="A100">
        <v>5594.8590000000004</v>
      </c>
      <c r="B100" s="57">
        <f t="shared" si="1"/>
        <v>1705.2298079853704</v>
      </c>
      <c r="C100">
        <v>128.46899999999999</v>
      </c>
      <c r="F100" s="15">
        <v>2.2149827586206898</v>
      </c>
    </row>
    <row r="101" spans="1:6" x14ac:dyDescent="0.25">
      <c r="A101">
        <v>5594.8649999999998</v>
      </c>
      <c r="B101" s="57">
        <f t="shared" si="1"/>
        <v>1705.231636696129</v>
      </c>
      <c r="C101">
        <v>111.736</v>
      </c>
      <c r="F101" s="15">
        <v>1.9264827586206901</v>
      </c>
    </row>
    <row r="102" spans="1:6" x14ac:dyDescent="0.25">
      <c r="A102">
        <v>5594.8720000000003</v>
      </c>
      <c r="B102" s="57">
        <f t="shared" si="1"/>
        <v>1705.2337701920146</v>
      </c>
      <c r="C102">
        <v>103.932</v>
      </c>
      <c r="F102" s="15">
        <v>1.7919310344827588</v>
      </c>
    </row>
    <row r="103" spans="1:6" x14ac:dyDescent="0.25">
      <c r="A103">
        <v>5594.8779999999997</v>
      </c>
      <c r="B103" s="57">
        <f t="shared" si="1"/>
        <v>1705.2355989027733</v>
      </c>
      <c r="C103">
        <v>105.41800000000001</v>
      </c>
      <c r="F103" s="15">
        <v>1.8175517241379313</v>
      </c>
    </row>
    <row r="104" spans="1:6" x14ac:dyDescent="0.25">
      <c r="A104">
        <v>5594.8850000000002</v>
      </c>
      <c r="B104" s="57">
        <f t="shared" si="1"/>
        <v>1705.2377323986589</v>
      </c>
      <c r="C104">
        <v>112.351</v>
      </c>
      <c r="F104" s="15">
        <v>1.937086206896552</v>
      </c>
    </row>
    <row r="105" spans="1:6" x14ac:dyDescent="0.25">
      <c r="A105">
        <v>5594.8909999999996</v>
      </c>
      <c r="B105" s="57">
        <f t="shared" si="1"/>
        <v>1705.2395611094178</v>
      </c>
      <c r="C105">
        <v>119.949</v>
      </c>
      <c r="F105" s="15">
        <v>2.068086206896552</v>
      </c>
    </row>
    <row r="106" spans="1:6" x14ac:dyDescent="0.25">
      <c r="A106">
        <v>5594.8980000000001</v>
      </c>
      <c r="B106" s="57">
        <f t="shared" si="1"/>
        <v>1705.2416946053033</v>
      </c>
      <c r="C106">
        <v>129.03800000000001</v>
      </c>
      <c r="F106" s="15">
        <v>2.2247931034482762</v>
      </c>
    </row>
    <row r="107" spans="1:6" x14ac:dyDescent="0.25">
      <c r="A107">
        <v>5594.9049999999997</v>
      </c>
      <c r="B107" s="57">
        <f t="shared" si="1"/>
        <v>1705.2438281011885</v>
      </c>
      <c r="C107">
        <v>138.29599999999999</v>
      </c>
      <c r="F107" s="15">
        <v>2.3844137931034486</v>
      </c>
    </row>
    <row r="108" spans="1:6" x14ac:dyDescent="0.25">
      <c r="A108">
        <v>5594.9110000000001</v>
      </c>
      <c r="B108" s="57">
        <f t="shared" si="1"/>
        <v>1705.2456568119476</v>
      </c>
      <c r="C108">
        <v>157.94200000000001</v>
      </c>
      <c r="F108" s="15">
        <v>2.7231379310344832</v>
      </c>
    </row>
    <row r="109" spans="1:6" x14ac:dyDescent="0.25">
      <c r="A109">
        <v>5594.9179999999997</v>
      </c>
      <c r="B109" s="57">
        <f t="shared" si="1"/>
        <v>1705.2477903078327</v>
      </c>
      <c r="C109">
        <v>177.34700000000001</v>
      </c>
      <c r="F109" s="15">
        <v>3.0577068965517245</v>
      </c>
    </row>
    <row r="110" spans="1:6" x14ac:dyDescent="0.25">
      <c r="A110">
        <v>5594.924</v>
      </c>
      <c r="B110" s="57">
        <f t="shared" si="1"/>
        <v>1705.2496190185918</v>
      </c>
      <c r="C110">
        <v>190.38900000000001</v>
      </c>
      <c r="F110" s="15">
        <v>3.2825689655172421</v>
      </c>
    </row>
    <row r="111" spans="1:6" x14ac:dyDescent="0.25">
      <c r="A111">
        <v>5594.9309999999996</v>
      </c>
      <c r="B111" s="57">
        <f t="shared" si="1"/>
        <v>1705.2517525144772</v>
      </c>
      <c r="C111">
        <v>193.602</v>
      </c>
      <c r="F111" s="15">
        <v>3.3379655172413796</v>
      </c>
    </row>
    <row r="112" spans="1:6" x14ac:dyDescent="0.25">
      <c r="A112">
        <v>5594.9369999999999</v>
      </c>
      <c r="B112" s="57">
        <f t="shared" si="1"/>
        <v>1705.2535812252361</v>
      </c>
      <c r="C112">
        <v>181.905</v>
      </c>
      <c r="F112" s="15">
        <v>3.1362931034482764</v>
      </c>
    </row>
    <row r="113" spans="1:6" x14ac:dyDescent="0.25">
      <c r="A113">
        <v>5594.9440000000004</v>
      </c>
      <c r="B113" s="57">
        <f t="shared" si="1"/>
        <v>1705.2557147211216</v>
      </c>
      <c r="C113">
        <v>161.869</v>
      </c>
      <c r="F113" s="15">
        <v>2.7908448275862074</v>
      </c>
    </row>
    <row r="114" spans="1:6" x14ac:dyDescent="0.25">
      <c r="A114">
        <v>5594.95</v>
      </c>
      <c r="B114" s="57">
        <f t="shared" si="1"/>
        <v>1705.2575434318803</v>
      </c>
      <c r="C114">
        <v>162.91999999999999</v>
      </c>
      <c r="F114" s="15">
        <v>2.8089655172413792</v>
      </c>
    </row>
    <row r="115" spans="1:6" x14ac:dyDescent="0.25">
      <c r="A115">
        <v>5594.9570000000003</v>
      </c>
      <c r="B115" s="57">
        <f t="shared" si="1"/>
        <v>1705.2596769277659</v>
      </c>
      <c r="C115">
        <v>146.126</v>
      </c>
      <c r="F115" s="15">
        <v>2.5194137931034488</v>
      </c>
    </row>
    <row r="116" spans="1:6" x14ac:dyDescent="0.25">
      <c r="A116">
        <v>5595.0230000000001</v>
      </c>
      <c r="B116" s="57">
        <f t="shared" si="1"/>
        <v>1705.279792746114</v>
      </c>
      <c r="C116">
        <v>155.18799999999999</v>
      </c>
      <c r="F116" s="15">
        <v>2.6756551724137934</v>
      </c>
    </row>
    <row r="117" spans="1:6" x14ac:dyDescent="0.25">
      <c r="A117">
        <v>5595.0290000000005</v>
      </c>
      <c r="B117" s="57">
        <f t="shared" si="1"/>
        <v>1705.2816214568729</v>
      </c>
      <c r="C117">
        <v>156.44</v>
      </c>
      <c r="F117" s="15">
        <v>2.6972413793103449</v>
      </c>
    </row>
    <row r="118" spans="1:6" x14ac:dyDescent="0.25">
      <c r="A118">
        <v>5595.0360000000001</v>
      </c>
      <c r="B118" s="57">
        <f t="shared" si="1"/>
        <v>1705.2837549527583</v>
      </c>
      <c r="C118">
        <v>135.78899999999999</v>
      </c>
      <c r="F118" s="15">
        <v>2.3411896551724141</v>
      </c>
    </row>
    <row r="119" spans="1:6" x14ac:dyDescent="0.25">
      <c r="A119">
        <v>5595.0420000000004</v>
      </c>
      <c r="B119" s="57">
        <f t="shared" si="1"/>
        <v>1705.2855836635172</v>
      </c>
      <c r="C119">
        <v>123.185</v>
      </c>
      <c r="F119" s="15">
        <v>2.1238793103448277</v>
      </c>
    </row>
    <row r="120" spans="1:6" x14ac:dyDescent="0.25">
      <c r="A120">
        <v>5595.049</v>
      </c>
      <c r="B120" s="57">
        <f t="shared" si="1"/>
        <v>1705.2877171594025</v>
      </c>
      <c r="C120">
        <v>118.20699999999999</v>
      </c>
      <c r="F120" s="15">
        <v>2.0380517241379312</v>
      </c>
    </row>
    <row r="121" spans="1:6" x14ac:dyDescent="0.25">
      <c r="A121">
        <v>5595.0550000000003</v>
      </c>
      <c r="B121" s="57">
        <f t="shared" si="1"/>
        <v>1705.2895458701616</v>
      </c>
      <c r="C121">
        <v>112.96299999999999</v>
      </c>
      <c r="F121" s="15">
        <v>1.9476379310344829</v>
      </c>
    </row>
    <row r="122" spans="1:6" x14ac:dyDescent="0.25">
      <c r="A122">
        <v>5595.0619999999999</v>
      </c>
      <c r="B122" s="57">
        <f t="shared" si="1"/>
        <v>1705.2916793660468</v>
      </c>
      <c r="C122">
        <v>119.373</v>
      </c>
      <c r="F122" s="15">
        <v>2.0581551724137936</v>
      </c>
    </row>
    <row r="123" spans="1:6" x14ac:dyDescent="0.25">
      <c r="A123">
        <v>5595.0690000000004</v>
      </c>
      <c r="B123" s="57">
        <f t="shared" si="1"/>
        <v>1705.2938128619323</v>
      </c>
      <c r="C123">
        <v>117.26900000000001</v>
      </c>
      <c r="F123" s="15">
        <v>2.0218793103448278</v>
      </c>
    </row>
    <row r="124" spans="1:6" x14ac:dyDescent="0.25">
      <c r="A124">
        <v>5595.0749999999998</v>
      </c>
      <c r="B124" s="57">
        <f t="shared" si="1"/>
        <v>1705.2956415726912</v>
      </c>
      <c r="C124">
        <v>130.197</v>
      </c>
      <c r="F124" s="15">
        <v>2.2447758620689657</v>
      </c>
    </row>
    <row r="125" spans="1:6" x14ac:dyDescent="0.25">
      <c r="A125">
        <v>5595.0820000000003</v>
      </c>
      <c r="B125" s="57">
        <f t="shared" si="1"/>
        <v>1705.2977750685766</v>
      </c>
      <c r="C125">
        <v>139.54</v>
      </c>
      <c r="F125" s="15">
        <v>2.4058620689655172</v>
      </c>
    </row>
    <row r="126" spans="1:6" x14ac:dyDescent="0.25">
      <c r="A126">
        <v>5595.0879999999997</v>
      </c>
      <c r="B126" s="57">
        <f t="shared" si="1"/>
        <v>1705.2996037793355</v>
      </c>
      <c r="C126">
        <v>153.13900000000001</v>
      </c>
      <c r="F126" s="15">
        <v>2.6403275862068969</v>
      </c>
    </row>
    <row r="127" spans="1:6" x14ac:dyDescent="0.25">
      <c r="A127">
        <v>5595.0950000000003</v>
      </c>
      <c r="B127" s="57">
        <f t="shared" si="1"/>
        <v>1705.3017372752211</v>
      </c>
      <c r="C127">
        <v>150.744</v>
      </c>
      <c r="F127" s="15">
        <v>2.5990344827586211</v>
      </c>
    </row>
    <row r="128" spans="1:6" x14ac:dyDescent="0.25">
      <c r="A128">
        <v>5595.1009999999997</v>
      </c>
      <c r="B128" s="57">
        <f t="shared" si="1"/>
        <v>1705.3035659859797</v>
      </c>
      <c r="C128">
        <v>164.91800000000001</v>
      </c>
      <c r="F128" s="15">
        <v>2.8434137931034487</v>
      </c>
    </row>
    <row r="129" spans="1:6" x14ac:dyDescent="0.25">
      <c r="A129">
        <v>5595.1080000000002</v>
      </c>
      <c r="B129" s="57">
        <f t="shared" si="1"/>
        <v>1705.3056994818653</v>
      </c>
      <c r="C129">
        <v>178.92400000000001</v>
      </c>
      <c r="F129" s="15">
        <v>3.0848965517241385</v>
      </c>
    </row>
    <row r="130" spans="1:6" x14ac:dyDescent="0.25">
      <c r="A130">
        <v>5595.1149999999998</v>
      </c>
      <c r="B130" s="57">
        <f t="shared" si="1"/>
        <v>1705.3078329777506</v>
      </c>
      <c r="C130">
        <v>185.15899999999999</v>
      </c>
      <c r="F130" s="15">
        <v>3.1923965517241384</v>
      </c>
    </row>
    <row r="131" spans="1:6" x14ac:dyDescent="0.25">
      <c r="A131">
        <v>5595.1210000000001</v>
      </c>
      <c r="B131" s="57">
        <f t="shared" ref="B131:B194" si="2">A131/3.281</f>
        <v>1705.3096616885096</v>
      </c>
      <c r="C131">
        <v>188.02</v>
      </c>
      <c r="F131" s="15">
        <v>3.2417241379310351</v>
      </c>
    </row>
    <row r="132" spans="1:6" x14ac:dyDescent="0.25">
      <c r="A132">
        <v>5595.1279999999997</v>
      </c>
      <c r="B132" s="57">
        <f t="shared" si="2"/>
        <v>1705.3117951843949</v>
      </c>
      <c r="C132">
        <v>187.69499999999999</v>
      </c>
      <c r="F132" s="15">
        <v>3.2361206896551726</v>
      </c>
    </row>
    <row r="133" spans="1:6" x14ac:dyDescent="0.25">
      <c r="A133">
        <v>5595.134</v>
      </c>
      <c r="B133" s="57">
        <f t="shared" si="2"/>
        <v>1705.3136238951538</v>
      </c>
      <c r="C133">
        <v>177.054</v>
      </c>
      <c r="F133" s="15">
        <v>3.0526551724137936</v>
      </c>
    </row>
    <row r="134" spans="1:6" x14ac:dyDescent="0.25">
      <c r="A134">
        <v>5595.1409999999996</v>
      </c>
      <c r="B134" s="57">
        <f t="shared" si="2"/>
        <v>1705.3157573910391</v>
      </c>
      <c r="C134">
        <v>160.10400000000001</v>
      </c>
      <c r="F134" s="15">
        <v>2.7604137931034489</v>
      </c>
    </row>
    <row r="135" spans="1:6" x14ac:dyDescent="0.25">
      <c r="A135">
        <v>5595.1469999999999</v>
      </c>
      <c r="B135" s="57">
        <f t="shared" si="2"/>
        <v>1705.317586101798</v>
      </c>
      <c r="C135">
        <v>159.06299999999999</v>
      </c>
      <c r="F135" s="15">
        <v>2.7424655172413797</v>
      </c>
    </row>
    <row r="136" spans="1:6" x14ac:dyDescent="0.25">
      <c r="A136">
        <v>5595.1540000000005</v>
      </c>
      <c r="B136" s="57">
        <f t="shared" si="2"/>
        <v>1705.3197195976836</v>
      </c>
      <c r="C136">
        <v>143.393</v>
      </c>
      <c r="F136" s="15">
        <v>2.4722931034482762</v>
      </c>
    </row>
    <row r="137" spans="1:6" x14ac:dyDescent="0.25">
      <c r="A137">
        <v>5595.16</v>
      </c>
      <c r="B137" s="57">
        <f t="shared" si="2"/>
        <v>1705.3215483084425</v>
      </c>
      <c r="C137">
        <v>128.82</v>
      </c>
      <c r="F137" s="15">
        <v>2.221034482758621</v>
      </c>
    </row>
    <row r="138" spans="1:6" x14ac:dyDescent="0.25">
      <c r="A138">
        <v>5595.1670000000004</v>
      </c>
      <c r="B138" s="57">
        <f t="shared" si="2"/>
        <v>1705.3236818043281</v>
      </c>
      <c r="C138">
        <v>142.44499999999999</v>
      </c>
      <c r="F138" s="15">
        <v>2.455948275862069</v>
      </c>
    </row>
    <row r="139" spans="1:6" x14ac:dyDescent="0.25">
      <c r="A139">
        <v>5595.174</v>
      </c>
      <c r="B139" s="57">
        <f t="shared" si="2"/>
        <v>1705.3258153002132</v>
      </c>
      <c r="C139">
        <v>147.292</v>
      </c>
      <c r="F139" s="15">
        <v>2.5395172413793108</v>
      </c>
    </row>
    <row r="140" spans="1:6" x14ac:dyDescent="0.25">
      <c r="A140">
        <v>5595.18</v>
      </c>
      <c r="B140" s="57">
        <f t="shared" si="2"/>
        <v>1705.3276440109723</v>
      </c>
      <c r="C140">
        <v>157.292</v>
      </c>
      <c r="F140" s="15">
        <v>2.7119310344827592</v>
      </c>
    </row>
    <row r="141" spans="1:6" x14ac:dyDescent="0.25">
      <c r="A141">
        <v>5595.1869999999999</v>
      </c>
      <c r="B141" s="57">
        <f t="shared" si="2"/>
        <v>1705.3297775068575</v>
      </c>
      <c r="C141">
        <v>170.678</v>
      </c>
      <c r="F141" s="15">
        <v>2.9427241379310347</v>
      </c>
    </row>
    <row r="142" spans="1:6" x14ac:dyDescent="0.25">
      <c r="A142">
        <v>5595.1930000000002</v>
      </c>
      <c r="B142" s="57">
        <f t="shared" si="2"/>
        <v>1705.3316062176166</v>
      </c>
      <c r="C142">
        <v>189.54599999999999</v>
      </c>
      <c r="F142" s="15">
        <v>3.2680344827586207</v>
      </c>
    </row>
    <row r="143" spans="1:6" x14ac:dyDescent="0.25">
      <c r="A143">
        <v>5595.2</v>
      </c>
      <c r="B143" s="57">
        <f t="shared" si="2"/>
        <v>1705.3337397135019</v>
      </c>
      <c r="C143">
        <v>177.79900000000001</v>
      </c>
      <c r="F143" s="15">
        <v>3.0655000000000006</v>
      </c>
    </row>
    <row r="144" spans="1:6" x14ac:dyDescent="0.25">
      <c r="A144">
        <v>5595.2060000000001</v>
      </c>
      <c r="B144" s="57">
        <f t="shared" si="2"/>
        <v>1705.3355684242608</v>
      </c>
      <c r="C144">
        <v>166.56200000000001</v>
      </c>
      <c r="F144" s="15">
        <v>2.8717586206896559</v>
      </c>
    </row>
    <row r="145" spans="1:6" x14ac:dyDescent="0.25">
      <c r="A145">
        <v>5595.2129999999997</v>
      </c>
      <c r="B145" s="57">
        <f t="shared" si="2"/>
        <v>1705.3377019201462</v>
      </c>
      <c r="C145">
        <v>158.73500000000001</v>
      </c>
      <c r="F145" s="15">
        <v>2.7368103448275867</v>
      </c>
    </row>
    <row r="146" spans="1:6" x14ac:dyDescent="0.25">
      <c r="A146">
        <v>5595.2190000000001</v>
      </c>
      <c r="B146" s="57">
        <f t="shared" si="2"/>
        <v>1705.3395306309051</v>
      </c>
      <c r="C146">
        <v>164.12100000000001</v>
      </c>
      <c r="F146" s="15">
        <v>2.8296724137931037</v>
      </c>
    </row>
    <row r="147" spans="1:6" x14ac:dyDescent="0.25">
      <c r="A147">
        <v>5595.2259999999997</v>
      </c>
      <c r="B147" s="57">
        <f t="shared" si="2"/>
        <v>1705.3416641267904</v>
      </c>
      <c r="C147">
        <v>163.07900000000001</v>
      </c>
      <c r="F147" s="15">
        <v>2.8117068965517245</v>
      </c>
    </row>
    <row r="148" spans="1:6" x14ac:dyDescent="0.25">
      <c r="A148">
        <v>5595.2330000000002</v>
      </c>
      <c r="B148" s="57">
        <f t="shared" si="2"/>
        <v>1705.343797622676</v>
      </c>
      <c r="C148">
        <v>180.1</v>
      </c>
      <c r="F148" s="15">
        <v>3.1051724137931038</v>
      </c>
    </row>
    <row r="149" spans="1:6" x14ac:dyDescent="0.25">
      <c r="A149">
        <v>5595.2389999999996</v>
      </c>
      <c r="B149" s="57">
        <f t="shared" si="2"/>
        <v>1705.3456263334347</v>
      </c>
      <c r="C149">
        <v>203.18</v>
      </c>
      <c r="F149" s="15">
        <v>3.5031034482758625</v>
      </c>
    </row>
    <row r="150" spans="1:6" x14ac:dyDescent="0.25">
      <c r="A150">
        <v>5595.2460000000001</v>
      </c>
      <c r="B150" s="57">
        <f t="shared" si="2"/>
        <v>1705.3477598293202</v>
      </c>
      <c r="C150">
        <v>206.02699999999999</v>
      </c>
      <c r="F150" s="15">
        <v>3.5521896551724139</v>
      </c>
    </row>
    <row r="151" spans="1:6" x14ac:dyDescent="0.25">
      <c r="A151">
        <v>5595.2520000000004</v>
      </c>
      <c r="B151" s="57">
        <f t="shared" si="2"/>
        <v>1705.3495885400794</v>
      </c>
      <c r="C151">
        <v>201</v>
      </c>
      <c r="F151" s="15">
        <v>3.4655172413793109</v>
      </c>
    </row>
    <row r="152" spans="1:6" x14ac:dyDescent="0.25">
      <c r="A152">
        <v>5595.259</v>
      </c>
      <c r="B152" s="57">
        <f t="shared" si="2"/>
        <v>1705.3517220359645</v>
      </c>
      <c r="C152">
        <v>202.72</v>
      </c>
      <c r="F152" s="15">
        <v>3.4951724137931039</v>
      </c>
    </row>
    <row r="153" spans="1:6" x14ac:dyDescent="0.25">
      <c r="A153">
        <v>5595.2650000000003</v>
      </c>
      <c r="B153" s="57">
        <f t="shared" si="2"/>
        <v>1705.3535507467236</v>
      </c>
      <c r="C153">
        <v>194.422</v>
      </c>
      <c r="F153" s="15">
        <v>3.3521034482758623</v>
      </c>
    </row>
    <row r="154" spans="1:6" x14ac:dyDescent="0.25">
      <c r="A154">
        <v>5595.2719999999999</v>
      </c>
      <c r="B154" s="57">
        <f t="shared" si="2"/>
        <v>1705.355684242609</v>
      </c>
      <c r="C154">
        <v>195.226</v>
      </c>
      <c r="F154" s="15">
        <v>3.3659655172413796</v>
      </c>
    </row>
    <row r="155" spans="1:6" x14ac:dyDescent="0.25">
      <c r="A155">
        <v>5595.2790000000005</v>
      </c>
      <c r="B155" s="57">
        <f t="shared" si="2"/>
        <v>1705.3578177384945</v>
      </c>
      <c r="C155">
        <v>204.084</v>
      </c>
      <c r="F155" s="15">
        <v>3.5186896551724143</v>
      </c>
    </row>
    <row r="156" spans="1:6" x14ac:dyDescent="0.25">
      <c r="A156">
        <v>5595.2849999999999</v>
      </c>
      <c r="B156" s="57">
        <f t="shared" si="2"/>
        <v>1705.3596464492532</v>
      </c>
      <c r="C156">
        <v>204.03</v>
      </c>
      <c r="F156" s="15">
        <v>3.5177586206896558</v>
      </c>
    </row>
    <row r="157" spans="1:6" x14ac:dyDescent="0.25">
      <c r="A157">
        <v>5595.2920000000004</v>
      </c>
      <c r="B157" s="57">
        <f t="shared" si="2"/>
        <v>1705.3617799451388</v>
      </c>
      <c r="C157">
        <v>165.42099999999999</v>
      </c>
      <c r="F157" s="15">
        <v>2.8520862068965518</v>
      </c>
    </row>
    <row r="158" spans="1:6" x14ac:dyDescent="0.25">
      <c r="A158">
        <v>5595.357</v>
      </c>
      <c r="B158" s="57">
        <f t="shared" si="2"/>
        <v>1705.3815909783602</v>
      </c>
      <c r="C158">
        <v>169.35</v>
      </c>
      <c r="F158" s="15">
        <v>2.919827586206897</v>
      </c>
    </row>
    <row r="159" spans="1:6" x14ac:dyDescent="0.25">
      <c r="A159">
        <v>5595.3639999999996</v>
      </c>
      <c r="B159" s="57">
        <f t="shared" si="2"/>
        <v>1705.3837244742454</v>
      </c>
      <c r="C159">
        <v>158.44</v>
      </c>
      <c r="F159" s="15">
        <v>2.7317241379310349</v>
      </c>
    </row>
    <row r="160" spans="1:6" x14ac:dyDescent="0.25">
      <c r="A160">
        <v>5595.37</v>
      </c>
      <c r="B160" s="57">
        <f t="shared" si="2"/>
        <v>1705.3855531850045</v>
      </c>
      <c r="C160">
        <v>152.84100000000001</v>
      </c>
      <c r="F160" s="15">
        <v>2.6351896551724141</v>
      </c>
    </row>
    <row r="161" spans="1:6" x14ac:dyDescent="0.25">
      <c r="A161">
        <v>5595.3770000000004</v>
      </c>
      <c r="B161" s="57">
        <f t="shared" si="2"/>
        <v>1705.3876866808901</v>
      </c>
      <c r="C161">
        <v>155.48400000000001</v>
      </c>
      <c r="F161" s="15">
        <v>2.6807586206896556</v>
      </c>
    </row>
    <row r="162" spans="1:6" x14ac:dyDescent="0.25">
      <c r="A162">
        <v>5595.384</v>
      </c>
      <c r="B162" s="57">
        <f t="shared" si="2"/>
        <v>1705.3898201767754</v>
      </c>
      <c r="C162">
        <v>156.614</v>
      </c>
      <c r="F162" s="15">
        <v>2.700241379310345</v>
      </c>
    </row>
    <row r="163" spans="1:6" x14ac:dyDescent="0.25">
      <c r="A163">
        <v>5595.39</v>
      </c>
      <c r="B163" s="57">
        <f t="shared" si="2"/>
        <v>1705.3916488875343</v>
      </c>
      <c r="C163">
        <v>177.28399999999999</v>
      </c>
      <c r="F163" s="15">
        <v>3.0566206896551726</v>
      </c>
    </row>
    <row r="164" spans="1:6" x14ac:dyDescent="0.25">
      <c r="A164">
        <v>5595.3969999999999</v>
      </c>
      <c r="B164" s="57">
        <f t="shared" si="2"/>
        <v>1705.3937823834196</v>
      </c>
      <c r="C164">
        <v>194.30600000000001</v>
      </c>
      <c r="F164" s="15">
        <v>3.3501034482758625</v>
      </c>
    </row>
    <row r="165" spans="1:6" x14ac:dyDescent="0.25">
      <c r="A165">
        <v>5595.4030000000002</v>
      </c>
      <c r="B165" s="57">
        <f t="shared" si="2"/>
        <v>1705.3956110941785</v>
      </c>
      <c r="C165">
        <v>212.31899999999999</v>
      </c>
      <c r="F165" s="15">
        <v>3.6606724137931037</v>
      </c>
    </row>
    <row r="166" spans="1:6" x14ac:dyDescent="0.25">
      <c r="A166">
        <v>5595.41</v>
      </c>
      <c r="B166" s="57">
        <f t="shared" si="2"/>
        <v>1705.3977445900639</v>
      </c>
      <c r="C166">
        <v>219.154</v>
      </c>
      <c r="F166" s="15">
        <v>3.7785172413793107</v>
      </c>
    </row>
    <row r="167" spans="1:6" x14ac:dyDescent="0.25">
      <c r="A167">
        <v>5595.4160000000002</v>
      </c>
      <c r="B167" s="57">
        <f t="shared" si="2"/>
        <v>1705.3995733008228</v>
      </c>
      <c r="C167">
        <v>227.04900000000001</v>
      </c>
      <c r="F167" s="15">
        <v>3.9146379310344832</v>
      </c>
    </row>
    <row r="168" spans="1:6" x14ac:dyDescent="0.25">
      <c r="A168">
        <v>5595.4229999999998</v>
      </c>
      <c r="B168" s="57">
        <f t="shared" si="2"/>
        <v>1705.4017067967081</v>
      </c>
      <c r="C168">
        <v>200.83199999999999</v>
      </c>
      <c r="F168" s="15">
        <v>3.4626206896551728</v>
      </c>
    </row>
    <row r="169" spans="1:6" x14ac:dyDescent="0.25">
      <c r="A169">
        <v>5595.4290000000001</v>
      </c>
      <c r="B169" s="57">
        <f t="shared" si="2"/>
        <v>1705.4035355074673</v>
      </c>
      <c r="C169">
        <v>184.02699999999999</v>
      </c>
      <c r="F169" s="15">
        <v>3.1728793103448276</v>
      </c>
    </row>
    <row r="170" spans="1:6" x14ac:dyDescent="0.25">
      <c r="A170">
        <v>5595.4359999999997</v>
      </c>
      <c r="B170" s="57">
        <f t="shared" si="2"/>
        <v>1705.4056690033524</v>
      </c>
      <c r="C170">
        <v>171.62</v>
      </c>
      <c r="F170" s="15">
        <v>2.9589655172413796</v>
      </c>
    </row>
    <row r="171" spans="1:6" x14ac:dyDescent="0.25">
      <c r="A171">
        <v>5595.4430000000002</v>
      </c>
      <c r="B171" s="57">
        <f t="shared" si="2"/>
        <v>1705.407802499238</v>
      </c>
      <c r="C171">
        <v>176.834</v>
      </c>
      <c r="F171" s="15">
        <v>3.0488620689655175</v>
      </c>
    </row>
    <row r="172" spans="1:6" x14ac:dyDescent="0.25">
      <c r="A172">
        <v>5595.4489999999996</v>
      </c>
      <c r="B172" s="57">
        <f t="shared" si="2"/>
        <v>1705.4096312099969</v>
      </c>
      <c r="C172">
        <v>192.9</v>
      </c>
      <c r="F172" s="15">
        <v>3.3258620689655176</v>
      </c>
    </row>
    <row r="173" spans="1:6" x14ac:dyDescent="0.25">
      <c r="A173">
        <v>5595.4560000000001</v>
      </c>
      <c r="B173" s="57">
        <f t="shared" si="2"/>
        <v>1705.4117647058824</v>
      </c>
      <c r="C173">
        <v>204.124</v>
      </c>
      <c r="F173" s="15">
        <v>3.5193793103448279</v>
      </c>
    </row>
    <row r="174" spans="1:6" x14ac:dyDescent="0.25">
      <c r="A174">
        <v>5595.4620000000004</v>
      </c>
      <c r="B174" s="57">
        <f t="shared" si="2"/>
        <v>1705.4135934166413</v>
      </c>
      <c r="C174">
        <v>210.50399999999999</v>
      </c>
      <c r="F174" s="15">
        <v>3.6293793103448277</v>
      </c>
    </row>
    <row r="175" spans="1:6" x14ac:dyDescent="0.25">
      <c r="A175">
        <v>5595.4690000000001</v>
      </c>
      <c r="B175" s="57">
        <f t="shared" si="2"/>
        <v>1705.4157269125267</v>
      </c>
      <c r="C175">
        <v>213.93100000000001</v>
      </c>
      <c r="F175" s="15">
        <v>3.6884655172413798</v>
      </c>
    </row>
    <row r="176" spans="1:6" x14ac:dyDescent="0.25">
      <c r="A176">
        <v>5595.4750000000004</v>
      </c>
      <c r="B176" s="57">
        <f t="shared" si="2"/>
        <v>1705.4175556232856</v>
      </c>
      <c r="C176">
        <v>209.446</v>
      </c>
      <c r="F176" s="15">
        <v>3.6111379310344831</v>
      </c>
    </row>
    <row r="177" spans="1:6" x14ac:dyDescent="0.25">
      <c r="A177">
        <v>5595.482</v>
      </c>
      <c r="B177" s="57">
        <f t="shared" si="2"/>
        <v>1705.4196891191709</v>
      </c>
      <c r="C177">
        <v>207.15199999999999</v>
      </c>
      <c r="F177" s="15">
        <v>3.5715862068965518</v>
      </c>
    </row>
    <row r="178" spans="1:6" x14ac:dyDescent="0.25">
      <c r="A178">
        <v>5595.4889999999996</v>
      </c>
      <c r="B178" s="57">
        <f t="shared" si="2"/>
        <v>1705.4218226150563</v>
      </c>
      <c r="C178">
        <v>204.292</v>
      </c>
      <c r="F178" s="15">
        <v>3.522275862068966</v>
      </c>
    </row>
    <row r="179" spans="1:6" x14ac:dyDescent="0.25">
      <c r="A179">
        <v>5595.4949999999999</v>
      </c>
      <c r="B179" s="57">
        <f t="shared" si="2"/>
        <v>1705.4236513258152</v>
      </c>
      <c r="C179">
        <v>190.91300000000001</v>
      </c>
      <c r="F179" s="15">
        <v>3.2916034482758625</v>
      </c>
    </row>
    <row r="180" spans="1:6" x14ac:dyDescent="0.25">
      <c r="A180">
        <v>5595.5020000000004</v>
      </c>
      <c r="B180" s="57">
        <f t="shared" si="2"/>
        <v>1705.4257848217007</v>
      </c>
      <c r="C180">
        <v>180.38900000000001</v>
      </c>
      <c r="F180" s="15">
        <v>3.1101551724137937</v>
      </c>
    </row>
    <row r="181" spans="1:6" x14ac:dyDescent="0.25">
      <c r="A181">
        <v>5595.5079999999998</v>
      </c>
      <c r="B181" s="57">
        <f t="shared" si="2"/>
        <v>1705.4276135324594</v>
      </c>
      <c r="C181">
        <v>172.75399999999999</v>
      </c>
      <c r="F181" s="15">
        <v>2.9785172413793104</v>
      </c>
    </row>
    <row r="182" spans="1:6" x14ac:dyDescent="0.25">
      <c r="A182">
        <v>5595.5150000000003</v>
      </c>
      <c r="B182" s="57">
        <f t="shared" si="2"/>
        <v>1705.429747028345</v>
      </c>
      <c r="C182">
        <v>163.154</v>
      </c>
      <c r="F182" s="15">
        <v>2.8130000000000002</v>
      </c>
    </row>
    <row r="183" spans="1:6" x14ac:dyDescent="0.25">
      <c r="A183">
        <v>5595.5209999999997</v>
      </c>
      <c r="B183" s="57">
        <f t="shared" si="2"/>
        <v>1705.4315757391037</v>
      </c>
      <c r="C183">
        <v>163.06700000000001</v>
      </c>
      <c r="F183" s="15">
        <v>2.8115000000000006</v>
      </c>
    </row>
    <row r="184" spans="1:6" x14ac:dyDescent="0.25">
      <c r="A184">
        <v>5595.5280000000002</v>
      </c>
      <c r="B184" s="57">
        <f t="shared" si="2"/>
        <v>1705.4337092349892</v>
      </c>
      <c r="C184">
        <v>166.02099999999999</v>
      </c>
      <c r="F184" s="15">
        <v>2.8624310344827588</v>
      </c>
    </row>
    <row r="185" spans="1:6" x14ac:dyDescent="0.25">
      <c r="A185">
        <v>5595.5339999999997</v>
      </c>
      <c r="B185" s="57">
        <f t="shared" si="2"/>
        <v>1705.4355379457481</v>
      </c>
      <c r="C185">
        <v>176.453</v>
      </c>
      <c r="F185" s="15">
        <v>3.0422931034482761</v>
      </c>
    </row>
    <row r="186" spans="1:6" x14ac:dyDescent="0.25">
      <c r="A186">
        <v>5595.5410000000002</v>
      </c>
      <c r="B186" s="57">
        <f t="shared" si="2"/>
        <v>1705.4376714416337</v>
      </c>
      <c r="C186">
        <v>170.91200000000001</v>
      </c>
      <c r="F186" s="15">
        <v>2.9467586206896557</v>
      </c>
    </row>
    <row r="187" spans="1:6" x14ac:dyDescent="0.25">
      <c r="A187">
        <v>5595.5479999999998</v>
      </c>
      <c r="B187" s="57">
        <f t="shared" si="2"/>
        <v>1705.4398049375188</v>
      </c>
      <c r="C187">
        <v>161.084</v>
      </c>
      <c r="F187" s="15">
        <v>2.7773103448275864</v>
      </c>
    </row>
    <row r="188" spans="1:6" x14ac:dyDescent="0.25">
      <c r="A188">
        <v>5595.5540000000001</v>
      </c>
      <c r="B188" s="57">
        <f t="shared" si="2"/>
        <v>1705.441633648278</v>
      </c>
      <c r="C188">
        <v>142.50800000000001</v>
      </c>
      <c r="F188" s="15">
        <v>2.4570344827586212</v>
      </c>
    </row>
    <row r="189" spans="1:6" x14ac:dyDescent="0.25">
      <c r="A189">
        <v>5595.5609999999997</v>
      </c>
      <c r="B189" s="57">
        <f t="shared" si="2"/>
        <v>1705.4437671441633</v>
      </c>
      <c r="C189">
        <v>144.19999999999999</v>
      </c>
      <c r="F189" s="15">
        <v>2.4862068965517241</v>
      </c>
    </row>
    <row r="190" spans="1:6" x14ac:dyDescent="0.25">
      <c r="A190">
        <v>5595.567</v>
      </c>
      <c r="B190" s="57">
        <f t="shared" si="2"/>
        <v>1705.4455958549222</v>
      </c>
      <c r="C190">
        <v>149.92500000000001</v>
      </c>
      <c r="F190" s="15">
        <v>2.5849137931034489</v>
      </c>
    </row>
    <row r="191" spans="1:6" x14ac:dyDescent="0.25">
      <c r="A191">
        <v>5595.5739999999996</v>
      </c>
      <c r="B191" s="57">
        <f t="shared" si="2"/>
        <v>1705.4477293508075</v>
      </c>
      <c r="C191">
        <v>168.476</v>
      </c>
      <c r="F191" s="15">
        <v>2.9047586206896554</v>
      </c>
    </row>
    <row r="192" spans="1:6" x14ac:dyDescent="0.25">
      <c r="A192">
        <v>5595.58</v>
      </c>
      <c r="B192" s="57">
        <f t="shared" si="2"/>
        <v>1705.4495580615664</v>
      </c>
      <c r="C192">
        <v>175.68</v>
      </c>
      <c r="F192" s="15">
        <v>3.0289655172413799</v>
      </c>
    </row>
    <row r="193" spans="1:6" x14ac:dyDescent="0.25">
      <c r="A193">
        <v>5595.5870000000004</v>
      </c>
      <c r="B193" s="57">
        <f t="shared" si="2"/>
        <v>1705.451691557452</v>
      </c>
      <c r="C193">
        <v>192.827</v>
      </c>
      <c r="F193" s="15">
        <v>3.3246034482758624</v>
      </c>
    </row>
    <row r="194" spans="1:6" x14ac:dyDescent="0.25">
      <c r="A194">
        <v>5595.5940000000001</v>
      </c>
      <c r="B194" s="57">
        <f t="shared" si="2"/>
        <v>1705.4538250533374</v>
      </c>
      <c r="C194">
        <v>193.476</v>
      </c>
      <c r="F194" s="15">
        <v>3.3357931034482764</v>
      </c>
    </row>
    <row r="195" spans="1:6" x14ac:dyDescent="0.25">
      <c r="A195">
        <v>5595.6</v>
      </c>
      <c r="B195" s="57">
        <f t="shared" ref="B195:B258" si="3">A195/3.281</f>
        <v>1705.4556537640963</v>
      </c>
      <c r="C195">
        <v>201.77699999999999</v>
      </c>
      <c r="F195" s="15">
        <v>3.4789137931034486</v>
      </c>
    </row>
    <row r="196" spans="1:6" x14ac:dyDescent="0.25">
      <c r="A196">
        <v>5595.607</v>
      </c>
      <c r="B196" s="57">
        <f t="shared" si="3"/>
        <v>1705.4577872599816</v>
      </c>
      <c r="C196">
        <v>201.375</v>
      </c>
      <c r="F196" s="15">
        <v>3.4719827586206899</v>
      </c>
    </row>
    <row r="197" spans="1:6" x14ac:dyDescent="0.25">
      <c r="A197">
        <v>5595.6130000000003</v>
      </c>
      <c r="B197" s="57">
        <f t="shared" si="3"/>
        <v>1705.4596159707407</v>
      </c>
      <c r="C197">
        <v>201.321</v>
      </c>
      <c r="F197" s="15">
        <v>3.4710517241379315</v>
      </c>
    </row>
    <row r="198" spans="1:6" x14ac:dyDescent="0.25">
      <c r="A198">
        <v>5595.6850000000004</v>
      </c>
      <c r="B198" s="57">
        <f t="shared" si="3"/>
        <v>1705.4815604998475</v>
      </c>
      <c r="C198">
        <v>146.952</v>
      </c>
      <c r="F198" s="15">
        <v>2.5336551724137935</v>
      </c>
    </row>
    <row r="199" spans="1:6" x14ac:dyDescent="0.25">
      <c r="A199">
        <v>5595.692</v>
      </c>
      <c r="B199" s="57">
        <f t="shared" si="3"/>
        <v>1705.4836939957329</v>
      </c>
      <c r="C199">
        <v>141.88999999999999</v>
      </c>
      <c r="F199" s="15">
        <v>2.4463793103448275</v>
      </c>
    </row>
    <row r="200" spans="1:6" x14ac:dyDescent="0.25">
      <c r="A200">
        <v>5595.6980000000003</v>
      </c>
      <c r="B200" s="57">
        <f t="shared" si="3"/>
        <v>1705.485522706492</v>
      </c>
      <c r="C200">
        <v>140.815</v>
      </c>
      <c r="F200" s="15">
        <v>2.427844827586207</v>
      </c>
    </row>
    <row r="201" spans="1:6" x14ac:dyDescent="0.25">
      <c r="A201">
        <v>5595.7049999999999</v>
      </c>
      <c r="B201" s="57">
        <f t="shared" si="3"/>
        <v>1705.4876562023771</v>
      </c>
      <c r="C201">
        <v>152.107</v>
      </c>
      <c r="F201" s="15">
        <v>2.622534482758621</v>
      </c>
    </row>
    <row r="202" spans="1:6" x14ac:dyDescent="0.25">
      <c r="A202">
        <v>5595.7120000000004</v>
      </c>
      <c r="B202" s="57">
        <f t="shared" si="3"/>
        <v>1705.4897896982627</v>
      </c>
      <c r="C202">
        <v>167.14699999999999</v>
      </c>
      <c r="F202" s="15">
        <v>2.8818448275862072</v>
      </c>
    </row>
    <row r="203" spans="1:6" x14ac:dyDescent="0.25">
      <c r="A203">
        <v>5595.7179999999998</v>
      </c>
      <c r="B203" s="57">
        <f t="shared" si="3"/>
        <v>1705.4916184090216</v>
      </c>
      <c r="C203">
        <v>169.66</v>
      </c>
      <c r="F203" s="15">
        <v>2.9251724137931037</v>
      </c>
    </row>
    <row r="204" spans="1:6" x14ac:dyDescent="0.25">
      <c r="A204">
        <v>5595.7250000000004</v>
      </c>
      <c r="B204" s="57">
        <f t="shared" si="3"/>
        <v>1705.4937519049072</v>
      </c>
      <c r="C204">
        <v>166.00399999999999</v>
      </c>
      <c r="F204" s="15">
        <v>2.862137931034483</v>
      </c>
    </row>
    <row r="205" spans="1:6" x14ac:dyDescent="0.25">
      <c r="A205">
        <v>5595.7309999999998</v>
      </c>
      <c r="B205" s="57">
        <f t="shared" si="3"/>
        <v>1705.4955806156659</v>
      </c>
      <c r="C205">
        <v>157.77699999999999</v>
      </c>
      <c r="F205" s="15">
        <v>2.720293103448276</v>
      </c>
    </row>
    <row r="206" spans="1:6" x14ac:dyDescent="0.25">
      <c r="A206">
        <v>5595.7380000000003</v>
      </c>
      <c r="B206" s="57">
        <f t="shared" si="3"/>
        <v>1705.4977141115514</v>
      </c>
      <c r="C206">
        <v>148.46799999999999</v>
      </c>
      <c r="F206" s="15">
        <v>2.5597931034482762</v>
      </c>
    </row>
    <row r="207" spans="1:6" x14ac:dyDescent="0.25">
      <c r="A207">
        <v>5595.7439999999997</v>
      </c>
      <c r="B207" s="57">
        <f t="shared" si="3"/>
        <v>1705.4995428223101</v>
      </c>
      <c r="C207">
        <v>163.35400000000001</v>
      </c>
      <c r="F207" s="15">
        <v>2.8164482758620695</v>
      </c>
    </row>
    <row r="208" spans="1:6" x14ac:dyDescent="0.25">
      <c r="A208">
        <v>5595.7510000000002</v>
      </c>
      <c r="B208" s="57">
        <f t="shared" si="3"/>
        <v>1705.5016763181957</v>
      </c>
      <c r="C208">
        <v>176.27</v>
      </c>
      <c r="F208" s="15">
        <v>3.0391379310344835</v>
      </c>
    </row>
    <row r="209" spans="1:6" x14ac:dyDescent="0.25">
      <c r="A209">
        <v>5595.7579999999998</v>
      </c>
      <c r="B209" s="57">
        <f t="shared" si="3"/>
        <v>1705.503809814081</v>
      </c>
      <c r="C209">
        <v>176.21299999999999</v>
      </c>
      <c r="F209" s="15">
        <v>3.0381551724137932</v>
      </c>
    </row>
    <row r="210" spans="1:6" x14ac:dyDescent="0.25">
      <c r="A210">
        <v>5595.7640000000001</v>
      </c>
      <c r="B210" s="57">
        <f t="shared" si="3"/>
        <v>1705.5056385248399</v>
      </c>
      <c r="C210">
        <v>176.65600000000001</v>
      </c>
      <c r="F210" s="15">
        <v>3.0457931034482764</v>
      </c>
    </row>
    <row r="211" spans="1:6" x14ac:dyDescent="0.25">
      <c r="A211">
        <v>5595.7709999999997</v>
      </c>
      <c r="B211" s="57">
        <f t="shared" si="3"/>
        <v>1705.5077720207253</v>
      </c>
      <c r="C211">
        <v>172.82</v>
      </c>
      <c r="F211" s="15">
        <v>2.9796551724137932</v>
      </c>
    </row>
    <row r="212" spans="1:6" x14ac:dyDescent="0.25">
      <c r="A212">
        <v>5595.777</v>
      </c>
      <c r="B212" s="57">
        <f t="shared" si="3"/>
        <v>1705.5096007314842</v>
      </c>
      <c r="C212">
        <v>152.44200000000001</v>
      </c>
      <c r="F212" s="15">
        <v>2.6283103448275869</v>
      </c>
    </row>
    <row r="213" spans="1:6" x14ac:dyDescent="0.25">
      <c r="A213">
        <v>5595.7839999999997</v>
      </c>
      <c r="B213" s="57">
        <f t="shared" si="3"/>
        <v>1705.5117342273695</v>
      </c>
      <c r="C213">
        <v>133.12</v>
      </c>
      <c r="F213" s="15">
        <v>2.2951724137931038</v>
      </c>
    </row>
    <row r="214" spans="1:6" x14ac:dyDescent="0.25">
      <c r="A214">
        <v>5595.79</v>
      </c>
      <c r="B214" s="57">
        <f t="shared" si="3"/>
        <v>1705.5135629381286</v>
      </c>
      <c r="C214">
        <v>140.84399999999999</v>
      </c>
      <c r="F214" s="15">
        <v>2.4283448275862072</v>
      </c>
    </row>
    <row r="215" spans="1:6" x14ac:dyDescent="0.25">
      <c r="A215">
        <v>5595.7969999999996</v>
      </c>
      <c r="B215" s="57">
        <f t="shared" si="3"/>
        <v>1705.5156964340138</v>
      </c>
      <c r="C215">
        <v>147.053</v>
      </c>
      <c r="F215" s="15">
        <v>2.5353965517241384</v>
      </c>
    </row>
    <row r="216" spans="1:6" x14ac:dyDescent="0.25">
      <c r="A216">
        <v>5595.8029999999999</v>
      </c>
      <c r="B216" s="57">
        <f t="shared" si="3"/>
        <v>1705.5175251447729</v>
      </c>
      <c r="C216">
        <v>146.80199999999999</v>
      </c>
      <c r="F216" s="15">
        <v>2.5310689655172416</v>
      </c>
    </row>
    <row r="217" spans="1:6" x14ac:dyDescent="0.25">
      <c r="A217">
        <v>5595.81</v>
      </c>
      <c r="B217" s="57">
        <f t="shared" si="3"/>
        <v>1705.5196586406585</v>
      </c>
      <c r="C217">
        <v>152.571</v>
      </c>
      <c r="F217" s="15">
        <v>2.630534482758621</v>
      </c>
    </row>
    <row r="218" spans="1:6" x14ac:dyDescent="0.25">
      <c r="A218">
        <v>5595.817</v>
      </c>
      <c r="B218" s="57">
        <f t="shared" si="3"/>
        <v>1705.5217921365436</v>
      </c>
      <c r="C218">
        <v>167.643</v>
      </c>
      <c r="F218" s="15">
        <v>2.8903965517241383</v>
      </c>
    </row>
    <row r="219" spans="1:6" x14ac:dyDescent="0.25">
      <c r="A219">
        <v>5595.8230000000003</v>
      </c>
      <c r="B219" s="57">
        <f t="shared" si="3"/>
        <v>1705.5236208473027</v>
      </c>
      <c r="C219">
        <v>178.05199999999999</v>
      </c>
      <c r="F219" s="15">
        <v>3.0698620689655174</v>
      </c>
    </row>
    <row r="220" spans="1:6" x14ac:dyDescent="0.25">
      <c r="A220">
        <v>5595.83</v>
      </c>
      <c r="B220" s="57">
        <f t="shared" si="3"/>
        <v>1705.5257543431881</v>
      </c>
      <c r="C220">
        <v>189.27799999999999</v>
      </c>
      <c r="F220" s="15">
        <v>3.2634137931034486</v>
      </c>
    </row>
    <row r="221" spans="1:6" x14ac:dyDescent="0.25">
      <c r="A221">
        <v>5595.8360000000002</v>
      </c>
      <c r="B221" s="57">
        <f t="shared" si="3"/>
        <v>1705.527583053947</v>
      </c>
      <c r="C221">
        <v>196.12</v>
      </c>
      <c r="F221" s="15">
        <v>3.381379310344828</v>
      </c>
    </row>
    <row r="222" spans="1:6" x14ac:dyDescent="0.25">
      <c r="A222">
        <v>5595.8429999999998</v>
      </c>
      <c r="B222" s="57">
        <f t="shared" si="3"/>
        <v>1705.5297165498323</v>
      </c>
      <c r="C222">
        <v>188.464</v>
      </c>
      <c r="F222" s="15">
        <v>3.2493793103448279</v>
      </c>
    </row>
    <row r="223" spans="1:6" x14ac:dyDescent="0.25">
      <c r="A223">
        <v>5595.8490000000002</v>
      </c>
      <c r="B223" s="57">
        <f t="shared" si="3"/>
        <v>1705.5315452605912</v>
      </c>
      <c r="C223">
        <v>185.92500000000001</v>
      </c>
      <c r="F223" s="15">
        <v>3.2056034482758626</v>
      </c>
    </row>
    <row r="224" spans="1:6" x14ac:dyDescent="0.25">
      <c r="A224">
        <v>5595.8559999999998</v>
      </c>
      <c r="B224" s="57">
        <f t="shared" si="3"/>
        <v>1705.5336787564765</v>
      </c>
      <c r="C224">
        <v>174.14699999999999</v>
      </c>
      <c r="F224" s="15">
        <v>3.0025344827586209</v>
      </c>
    </row>
    <row r="225" spans="1:6" x14ac:dyDescent="0.25">
      <c r="A225">
        <v>5595.8630000000003</v>
      </c>
      <c r="B225" s="57">
        <f t="shared" si="3"/>
        <v>1705.5358122523621</v>
      </c>
      <c r="C225">
        <v>175.23</v>
      </c>
      <c r="F225" s="15">
        <v>3.0212068965517243</v>
      </c>
    </row>
    <row r="226" spans="1:6" x14ac:dyDescent="0.25">
      <c r="A226">
        <v>5595.8689999999997</v>
      </c>
      <c r="B226" s="57">
        <f t="shared" si="3"/>
        <v>1705.5376409631208</v>
      </c>
      <c r="C226">
        <v>181.392</v>
      </c>
      <c r="F226" s="15">
        <v>3.1274482758620694</v>
      </c>
    </row>
    <row r="227" spans="1:6" x14ac:dyDescent="0.25">
      <c r="A227">
        <v>5595.8760000000002</v>
      </c>
      <c r="B227" s="57">
        <f t="shared" si="3"/>
        <v>1705.5397744590064</v>
      </c>
      <c r="C227">
        <v>190.09</v>
      </c>
      <c r="F227" s="15">
        <v>3.2774137931034488</v>
      </c>
    </row>
    <row r="228" spans="1:6" x14ac:dyDescent="0.25">
      <c r="A228">
        <v>5595.8819999999996</v>
      </c>
      <c r="B228" s="57">
        <f t="shared" si="3"/>
        <v>1705.541603169765</v>
      </c>
      <c r="C228">
        <v>189.488</v>
      </c>
      <c r="F228" s="15">
        <v>3.2670344827586213</v>
      </c>
    </row>
    <row r="229" spans="1:6" x14ac:dyDescent="0.25">
      <c r="A229">
        <v>5595.8890000000001</v>
      </c>
      <c r="B229" s="57">
        <f t="shared" si="3"/>
        <v>1705.5437366656506</v>
      </c>
      <c r="C229">
        <v>188.96199999999999</v>
      </c>
      <c r="F229" s="15">
        <v>3.2579655172413795</v>
      </c>
    </row>
    <row r="230" spans="1:6" x14ac:dyDescent="0.25">
      <c r="A230">
        <v>5595.8950000000004</v>
      </c>
      <c r="B230" s="57">
        <f t="shared" si="3"/>
        <v>1705.5455653764097</v>
      </c>
      <c r="C230">
        <v>179.161</v>
      </c>
      <c r="F230" s="15">
        <v>3.0889827586206899</v>
      </c>
    </row>
    <row r="231" spans="1:6" x14ac:dyDescent="0.25">
      <c r="A231">
        <v>5595.902</v>
      </c>
      <c r="B231" s="57">
        <f t="shared" si="3"/>
        <v>1705.5476988722951</v>
      </c>
      <c r="C231">
        <v>156.148</v>
      </c>
      <c r="F231" s="15">
        <v>2.6922068965517245</v>
      </c>
    </row>
    <row r="232" spans="1:6" x14ac:dyDescent="0.25">
      <c r="A232">
        <v>5595.9080000000004</v>
      </c>
      <c r="B232" s="57">
        <f t="shared" si="3"/>
        <v>1705.549527583054</v>
      </c>
      <c r="C232">
        <v>132.96199999999999</v>
      </c>
      <c r="F232" s="15">
        <v>2.292448275862069</v>
      </c>
    </row>
    <row r="233" spans="1:6" x14ac:dyDescent="0.25">
      <c r="A233">
        <v>5595.915</v>
      </c>
      <c r="B233" s="57">
        <f t="shared" si="3"/>
        <v>1705.5516610789393</v>
      </c>
      <c r="C233">
        <v>123.896</v>
      </c>
      <c r="F233" s="15">
        <v>2.136137931034483</v>
      </c>
    </row>
    <row r="234" spans="1:6" x14ac:dyDescent="0.25">
      <c r="A234">
        <v>5595.9219999999996</v>
      </c>
      <c r="B234" s="57">
        <f t="shared" si="3"/>
        <v>1705.5537945748245</v>
      </c>
      <c r="C234">
        <v>119.836</v>
      </c>
      <c r="F234" s="15">
        <v>2.0661379310344832</v>
      </c>
    </row>
    <row r="235" spans="1:6" x14ac:dyDescent="0.25">
      <c r="A235">
        <v>5595.9279999999999</v>
      </c>
      <c r="B235" s="57">
        <f t="shared" si="3"/>
        <v>1705.5556232855836</v>
      </c>
      <c r="C235">
        <v>123.24</v>
      </c>
      <c r="F235" s="15">
        <v>2.1248275862068966</v>
      </c>
    </row>
    <row r="236" spans="1:6" x14ac:dyDescent="0.25">
      <c r="A236">
        <v>5596.0590000000002</v>
      </c>
      <c r="B236" s="57">
        <f t="shared" si="3"/>
        <v>1705.5955501371534</v>
      </c>
      <c r="C236">
        <v>141.4</v>
      </c>
      <c r="F236" s="15">
        <v>2.4379310344827592</v>
      </c>
    </row>
    <row r="237" spans="1:6" x14ac:dyDescent="0.25">
      <c r="A237">
        <v>5596.0659999999998</v>
      </c>
      <c r="B237" s="57">
        <f t="shared" si="3"/>
        <v>1705.5976836330385</v>
      </c>
      <c r="C237">
        <v>139.304</v>
      </c>
      <c r="F237" s="15">
        <v>2.4017931034482762</v>
      </c>
    </row>
    <row r="238" spans="1:6" x14ac:dyDescent="0.25">
      <c r="A238">
        <v>5596.0730000000003</v>
      </c>
      <c r="B238" s="57">
        <f t="shared" si="3"/>
        <v>1705.5998171289241</v>
      </c>
      <c r="C238">
        <v>141.446</v>
      </c>
      <c r="F238" s="15">
        <v>2.4387241379310347</v>
      </c>
    </row>
    <row r="239" spans="1:6" x14ac:dyDescent="0.25">
      <c r="A239">
        <v>5596.0789999999997</v>
      </c>
      <c r="B239" s="57">
        <f t="shared" si="3"/>
        <v>1705.6016458396828</v>
      </c>
      <c r="C239">
        <v>143.60900000000001</v>
      </c>
      <c r="F239" s="15">
        <v>2.4760172413793109</v>
      </c>
    </row>
    <row r="240" spans="1:6" x14ac:dyDescent="0.25">
      <c r="A240">
        <v>5596.0860000000002</v>
      </c>
      <c r="B240" s="57">
        <f t="shared" si="3"/>
        <v>1705.6037793355683</v>
      </c>
      <c r="C240">
        <v>134.03800000000001</v>
      </c>
      <c r="F240" s="15">
        <v>2.3110000000000004</v>
      </c>
    </row>
    <row r="241" spans="1:6" x14ac:dyDescent="0.25">
      <c r="A241">
        <v>5596.0919999999996</v>
      </c>
      <c r="B241" s="57">
        <f t="shared" si="3"/>
        <v>1705.6056080463272</v>
      </c>
      <c r="C241">
        <v>133.71</v>
      </c>
      <c r="F241" s="15">
        <v>2.3053448275862074</v>
      </c>
    </row>
    <row r="242" spans="1:6" x14ac:dyDescent="0.25">
      <c r="A242">
        <v>5596.0990000000002</v>
      </c>
      <c r="B242" s="57">
        <f t="shared" si="3"/>
        <v>1705.6077415422128</v>
      </c>
      <c r="C242">
        <v>129.10400000000001</v>
      </c>
      <c r="F242" s="15">
        <v>2.225931034482759</v>
      </c>
    </row>
    <row r="243" spans="1:6" x14ac:dyDescent="0.25">
      <c r="A243">
        <v>5596.1049999999996</v>
      </c>
      <c r="B243" s="57">
        <f t="shared" si="3"/>
        <v>1705.6095702529715</v>
      </c>
      <c r="C243">
        <v>118.04900000000001</v>
      </c>
      <c r="F243" s="15">
        <v>2.0353275862068969</v>
      </c>
    </row>
    <row r="244" spans="1:6" x14ac:dyDescent="0.25">
      <c r="A244">
        <v>5596.1120000000001</v>
      </c>
      <c r="B244" s="57">
        <f t="shared" si="3"/>
        <v>1705.6117037488571</v>
      </c>
      <c r="C244">
        <v>97.352599999999995</v>
      </c>
      <c r="F244" s="15">
        <v>1.678493103448276</v>
      </c>
    </row>
    <row r="245" spans="1:6" x14ac:dyDescent="0.25">
      <c r="A245">
        <v>5596.1180000000004</v>
      </c>
      <c r="B245" s="57">
        <f t="shared" si="3"/>
        <v>1705.613532459616</v>
      </c>
      <c r="C245">
        <v>101.821</v>
      </c>
      <c r="F245" s="15">
        <v>1.7555344827586208</v>
      </c>
    </row>
    <row r="246" spans="1:6" x14ac:dyDescent="0.25">
      <c r="A246">
        <v>5596.125</v>
      </c>
      <c r="B246" s="57">
        <f t="shared" si="3"/>
        <v>1705.6156659555013</v>
      </c>
      <c r="C246">
        <v>94.759</v>
      </c>
      <c r="F246" s="15">
        <v>1.6337758620689657</v>
      </c>
    </row>
    <row r="247" spans="1:6" x14ac:dyDescent="0.25">
      <c r="A247">
        <v>5596.1319999999996</v>
      </c>
      <c r="B247" s="57">
        <f t="shared" si="3"/>
        <v>1705.6177994513866</v>
      </c>
      <c r="C247">
        <v>94.914900000000003</v>
      </c>
      <c r="F247" s="15">
        <v>1.6364637931034485</v>
      </c>
    </row>
    <row r="248" spans="1:6" x14ac:dyDescent="0.25">
      <c r="A248">
        <v>5596.1379999999999</v>
      </c>
      <c r="B248" s="57">
        <f t="shared" si="3"/>
        <v>1705.6196281621455</v>
      </c>
      <c r="C248">
        <v>93.1374</v>
      </c>
      <c r="F248" s="15">
        <v>1.6058172413793106</v>
      </c>
    </row>
    <row r="249" spans="1:6" x14ac:dyDescent="0.25">
      <c r="A249">
        <v>5596.1450000000004</v>
      </c>
      <c r="B249" s="57">
        <f t="shared" si="3"/>
        <v>1705.6217616580311</v>
      </c>
      <c r="C249">
        <v>89.925799999999995</v>
      </c>
      <c r="F249" s="15">
        <v>1.5504448275862071</v>
      </c>
    </row>
    <row r="250" spans="1:6" x14ac:dyDescent="0.25">
      <c r="A250">
        <v>5596.1509999999998</v>
      </c>
      <c r="B250" s="57">
        <f t="shared" si="3"/>
        <v>1705.6235903687898</v>
      </c>
      <c r="C250">
        <v>76.860299999999995</v>
      </c>
      <c r="F250" s="15">
        <v>1.3251775862068966</v>
      </c>
    </row>
    <row r="251" spans="1:6" x14ac:dyDescent="0.25">
      <c r="A251">
        <v>5596.1580000000004</v>
      </c>
      <c r="B251" s="57">
        <f t="shared" si="3"/>
        <v>1705.6257238646754</v>
      </c>
      <c r="C251">
        <v>70.917900000000003</v>
      </c>
      <c r="F251" s="15">
        <v>1.2227224137931036</v>
      </c>
    </row>
    <row r="252" spans="1:6" x14ac:dyDescent="0.25">
      <c r="A252">
        <v>5596.1639999999998</v>
      </c>
      <c r="B252" s="57">
        <f t="shared" si="3"/>
        <v>1705.6275525754343</v>
      </c>
      <c r="C252">
        <v>59.710099999999997</v>
      </c>
      <c r="F252" s="15">
        <v>1.0294844827586207</v>
      </c>
    </row>
    <row r="253" spans="1:6" x14ac:dyDescent="0.25">
      <c r="A253">
        <v>5596.1710000000003</v>
      </c>
      <c r="B253" s="57">
        <f t="shared" si="3"/>
        <v>1705.6296860713198</v>
      </c>
      <c r="C253">
        <v>52.121299999999998</v>
      </c>
      <c r="F253" s="15">
        <v>0.89864310344827592</v>
      </c>
    </row>
    <row r="254" spans="1:6" x14ac:dyDescent="0.25">
      <c r="A254">
        <v>5596.1769999999997</v>
      </c>
      <c r="B254" s="57">
        <f t="shared" si="3"/>
        <v>1705.6315147820785</v>
      </c>
      <c r="C254">
        <v>67.671999999999997</v>
      </c>
      <c r="F254" s="15">
        <v>1.1667586206896552</v>
      </c>
    </row>
    <row r="255" spans="1:6" x14ac:dyDescent="0.25">
      <c r="A255">
        <v>5596.1840000000002</v>
      </c>
      <c r="B255" s="57">
        <f t="shared" si="3"/>
        <v>1705.6336482779641</v>
      </c>
      <c r="C255">
        <v>72.609300000000005</v>
      </c>
      <c r="F255" s="15">
        <v>1.2518844827586209</v>
      </c>
    </row>
    <row r="256" spans="1:6" x14ac:dyDescent="0.25">
      <c r="A256">
        <v>5596.1909999999998</v>
      </c>
      <c r="B256" s="57">
        <f t="shared" si="3"/>
        <v>1705.6357817738492</v>
      </c>
      <c r="C256">
        <v>81.185000000000002</v>
      </c>
      <c r="F256" s="15">
        <v>1.399741379310345</v>
      </c>
    </row>
    <row r="257" spans="1:6" x14ac:dyDescent="0.25">
      <c r="A257">
        <v>5596.1970000000001</v>
      </c>
      <c r="B257" s="57">
        <f t="shared" si="3"/>
        <v>1705.6376104846083</v>
      </c>
      <c r="C257">
        <v>92.129800000000003</v>
      </c>
      <c r="F257" s="15">
        <v>1.5884448275862071</v>
      </c>
    </row>
    <row r="258" spans="1:6" x14ac:dyDescent="0.25">
      <c r="A258">
        <v>5596.2039999999997</v>
      </c>
      <c r="B258" s="57">
        <f t="shared" si="3"/>
        <v>1705.6397439804937</v>
      </c>
      <c r="C258">
        <v>90.421300000000002</v>
      </c>
      <c r="F258" s="15">
        <v>1.558987931034483</v>
      </c>
    </row>
    <row r="259" spans="1:6" x14ac:dyDescent="0.25">
      <c r="A259">
        <v>5596.21</v>
      </c>
      <c r="B259" s="57">
        <f t="shared" ref="B259:B322" si="4">A259/3.281</f>
        <v>1705.6415726912526</v>
      </c>
      <c r="C259">
        <v>83.951400000000007</v>
      </c>
      <c r="F259" s="15">
        <v>1.4474379310344831</v>
      </c>
    </row>
    <row r="260" spans="1:6" x14ac:dyDescent="0.25">
      <c r="A260">
        <v>5596.2169999999996</v>
      </c>
      <c r="B260" s="57">
        <f t="shared" si="4"/>
        <v>1705.6437061871379</v>
      </c>
      <c r="C260">
        <v>77.701599999999999</v>
      </c>
      <c r="F260" s="15">
        <v>1.3396827586206899</v>
      </c>
    </row>
    <row r="261" spans="1:6" x14ac:dyDescent="0.25">
      <c r="A261">
        <v>5596.223</v>
      </c>
      <c r="B261" s="57">
        <f t="shared" si="4"/>
        <v>1705.6455348978968</v>
      </c>
      <c r="C261">
        <v>70.245099999999994</v>
      </c>
      <c r="F261" s="15">
        <v>1.2111224137931036</v>
      </c>
    </row>
    <row r="262" spans="1:6" x14ac:dyDescent="0.25">
      <c r="A262">
        <v>5596.23</v>
      </c>
      <c r="B262" s="57">
        <f t="shared" si="4"/>
        <v>1705.6476683937822</v>
      </c>
      <c r="C262">
        <v>72.222399999999993</v>
      </c>
      <c r="F262" s="15">
        <v>1.2452137931034484</v>
      </c>
    </row>
    <row r="263" spans="1:6" x14ac:dyDescent="0.25">
      <c r="A263">
        <v>5596.2370000000001</v>
      </c>
      <c r="B263" s="57">
        <f t="shared" si="4"/>
        <v>1705.6498018896677</v>
      </c>
      <c r="C263">
        <v>82.208399999999997</v>
      </c>
      <c r="F263" s="15">
        <v>1.4173862068965519</v>
      </c>
    </row>
    <row r="264" spans="1:6" x14ac:dyDescent="0.25">
      <c r="A264">
        <v>5596.2430000000004</v>
      </c>
      <c r="B264" s="57">
        <f t="shared" si="4"/>
        <v>1705.6516306004266</v>
      </c>
      <c r="C264">
        <v>81.666200000000003</v>
      </c>
      <c r="F264" s="15">
        <v>1.408037931034483</v>
      </c>
    </row>
    <row r="265" spans="1:6" x14ac:dyDescent="0.25">
      <c r="A265">
        <v>5596.25</v>
      </c>
      <c r="B265" s="57">
        <f t="shared" si="4"/>
        <v>1705.653764096312</v>
      </c>
      <c r="C265">
        <v>85.197500000000005</v>
      </c>
      <c r="F265" s="15">
        <v>1.4689224137931036</v>
      </c>
    </row>
    <row r="266" spans="1:6" x14ac:dyDescent="0.25">
      <c r="A266">
        <v>5596.2560000000003</v>
      </c>
      <c r="B266" s="57">
        <f t="shared" si="4"/>
        <v>1705.6555928070711</v>
      </c>
      <c r="C266">
        <v>90.650499999999994</v>
      </c>
      <c r="F266" s="15">
        <v>1.562939655172414</v>
      </c>
    </row>
    <row r="267" spans="1:6" x14ac:dyDescent="0.25">
      <c r="A267">
        <v>5596.2629999999999</v>
      </c>
      <c r="B267" s="57">
        <f t="shared" si="4"/>
        <v>1705.6577263029562</v>
      </c>
      <c r="C267">
        <v>78.711799999999997</v>
      </c>
      <c r="F267" s="15">
        <v>1.3571000000000002</v>
      </c>
    </row>
    <row r="268" spans="1:6" x14ac:dyDescent="0.25">
      <c r="A268">
        <v>5596.2690000000002</v>
      </c>
      <c r="B268" s="57">
        <f t="shared" si="4"/>
        <v>1705.6595550137154</v>
      </c>
      <c r="C268">
        <v>63.2746</v>
      </c>
      <c r="F268" s="15">
        <v>1.0909413793103448</v>
      </c>
    </row>
    <row r="269" spans="1:6" x14ac:dyDescent="0.25">
      <c r="A269">
        <v>5596.3739999999998</v>
      </c>
      <c r="B269" s="57">
        <f t="shared" si="4"/>
        <v>1705.6915574519962</v>
      </c>
      <c r="C269">
        <v>95.303600000000003</v>
      </c>
      <c r="F269" s="15">
        <v>1.6431655172413795</v>
      </c>
    </row>
    <row r="270" spans="1:6" x14ac:dyDescent="0.25">
      <c r="A270">
        <v>5596.3810000000003</v>
      </c>
      <c r="B270" s="57">
        <f t="shared" si="4"/>
        <v>1705.6936909478818</v>
      </c>
      <c r="C270">
        <v>95.863600000000005</v>
      </c>
      <c r="F270" s="15">
        <v>1.6528206896551727</v>
      </c>
    </row>
    <row r="271" spans="1:6" x14ac:dyDescent="0.25">
      <c r="A271">
        <v>5596.3869999999997</v>
      </c>
      <c r="B271" s="57">
        <f t="shared" si="4"/>
        <v>1705.6955196586405</v>
      </c>
      <c r="C271">
        <v>95.210099999999997</v>
      </c>
      <c r="F271" s="15">
        <v>1.6415534482758622</v>
      </c>
    </row>
    <row r="272" spans="1:6" x14ac:dyDescent="0.25">
      <c r="A272">
        <v>5596.3940000000002</v>
      </c>
      <c r="B272" s="57">
        <f t="shared" si="4"/>
        <v>1705.6976531545261</v>
      </c>
      <c r="C272">
        <v>84.856700000000004</v>
      </c>
      <c r="F272" s="15">
        <v>1.4630465517241382</v>
      </c>
    </row>
    <row r="273" spans="1:6" x14ac:dyDescent="0.25">
      <c r="A273">
        <v>5596.4009999999998</v>
      </c>
      <c r="B273" s="57">
        <f t="shared" si="4"/>
        <v>1705.6997866504114</v>
      </c>
      <c r="C273">
        <v>102.58199999999999</v>
      </c>
      <c r="F273" s="15">
        <v>1.7686551724137931</v>
      </c>
    </row>
    <row r="274" spans="1:6" x14ac:dyDescent="0.25">
      <c r="A274">
        <v>5596.4070000000002</v>
      </c>
      <c r="B274" s="57">
        <f t="shared" si="4"/>
        <v>1705.7016153611703</v>
      </c>
      <c r="C274">
        <v>112.196</v>
      </c>
      <c r="F274" s="15">
        <v>1.9344137931034484</v>
      </c>
    </row>
    <row r="275" spans="1:6" x14ac:dyDescent="0.25">
      <c r="A275">
        <v>5596.4139999999998</v>
      </c>
      <c r="B275" s="57">
        <f t="shared" si="4"/>
        <v>1705.7037488570556</v>
      </c>
      <c r="C275">
        <v>99.685000000000002</v>
      </c>
      <c r="F275" s="15">
        <v>1.7187068965517245</v>
      </c>
    </row>
    <row r="276" spans="1:6" x14ac:dyDescent="0.25">
      <c r="A276">
        <v>5596.42</v>
      </c>
      <c r="B276" s="57">
        <f t="shared" si="4"/>
        <v>1705.7055775678145</v>
      </c>
      <c r="C276">
        <v>87.264200000000002</v>
      </c>
      <c r="F276" s="15">
        <v>1.5045551724137933</v>
      </c>
    </row>
    <row r="277" spans="1:6" x14ac:dyDescent="0.25">
      <c r="A277">
        <v>5596.4269999999997</v>
      </c>
      <c r="B277" s="57">
        <f t="shared" si="4"/>
        <v>1705.7077110636999</v>
      </c>
      <c r="C277">
        <v>69.916899999999998</v>
      </c>
      <c r="F277" s="15">
        <v>1.2054637931034484</v>
      </c>
    </row>
    <row r="278" spans="1:6" x14ac:dyDescent="0.25">
      <c r="A278">
        <v>5596.433</v>
      </c>
      <c r="B278" s="57">
        <f t="shared" si="4"/>
        <v>1705.709539774459</v>
      </c>
      <c r="C278">
        <v>43.952599999999997</v>
      </c>
      <c r="F278" s="15">
        <v>0.7578034482758621</v>
      </c>
    </row>
    <row r="279" spans="1:6" x14ac:dyDescent="0.25">
      <c r="A279">
        <v>5596.44</v>
      </c>
      <c r="B279" s="57">
        <f t="shared" si="4"/>
        <v>1705.7116732703441</v>
      </c>
      <c r="C279">
        <v>26.837800000000001</v>
      </c>
      <c r="F279" s="15">
        <v>0.46272068965517249</v>
      </c>
    </row>
    <row r="280" spans="1:6" x14ac:dyDescent="0.25">
      <c r="A280">
        <v>5596.4470000000001</v>
      </c>
      <c r="B280" s="57">
        <f t="shared" si="4"/>
        <v>1705.7138067662297</v>
      </c>
      <c r="C280">
        <v>35.503</v>
      </c>
      <c r="F280" s="15">
        <v>0.61212068965517252</v>
      </c>
    </row>
    <row r="281" spans="1:6" x14ac:dyDescent="0.25">
      <c r="A281">
        <v>5596.4530000000004</v>
      </c>
      <c r="B281" s="57">
        <f t="shared" si="4"/>
        <v>1705.7156354769888</v>
      </c>
      <c r="C281">
        <v>37.6541</v>
      </c>
      <c r="F281" s="15">
        <v>0.64920862068965524</v>
      </c>
    </row>
    <row r="282" spans="1:6" x14ac:dyDescent="0.25">
      <c r="A282">
        <v>5596.46</v>
      </c>
      <c r="B282" s="57">
        <f t="shared" si="4"/>
        <v>1705.717768972874</v>
      </c>
      <c r="C282">
        <v>50.995800000000003</v>
      </c>
      <c r="F282" s="15">
        <v>0.87923793103448289</v>
      </c>
    </row>
    <row r="283" spans="1:6" x14ac:dyDescent="0.25">
      <c r="A283">
        <v>5596.4660000000003</v>
      </c>
      <c r="B283" s="57">
        <f t="shared" si="4"/>
        <v>1705.7195976836331</v>
      </c>
      <c r="C283">
        <v>82.745800000000003</v>
      </c>
      <c r="F283" s="15">
        <v>1.4266517241379313</v>
      </c>
    </row>
    <row r="284" spans="1:6" x14ac:dyDescent="0.25">
      <c r="A284">
        <v>5596.473</v>
      </c>
      <c r="B284" s="57">
        <f t="shared" si="4"/>
        <v>1705.7217311795184</v>
      </c>
      <c r="C284">
        <v>105.946</v>
      </c>
      <c r="F284" s="15">
        <v>1.8266551724137934</v>
      </c>
    </row>
    <row r="285" spans="1:6" x14ac:dyDescent="0.25">
      <c r="A285">
        <v>5596.4790000000003</v>
      </c>
      <c r="B285" s="57">
        <f t="shared" si="4"/>
        <v>1705.7235598902773</v>
      </c>
      <c r="C285">
        <v>112.864</v>
      </c>
      <c r="F285" s="15">
        <v>1.9459310344827589</v>
      </c>
    </row>
    <row r="286" spans="1:6" x14ac:dyDescent="0.25">
      <c r="A286">
        <v>5596.4859999999999</v>
      </c>
      <c r="B286" s="57">
        <f t="shared" si="4"/>
        <v>1705.7256933861627</v>
      </c>
      <c r="C286">
        <v>129.71799999999999</v>
      </c>
      <c r="F286" s="15">
        <v>2.2365172413793104</v>
      </c>
    </row>
    <row r="287" spans="1:6" x14ac:dyDescent="0.25">
      <c r="A287">
        <v>5596.4920000000002</v>
      </c>
      <c r="B287" s="57">
        <f t="shared" si="4"/>
        <v>1705.7275220969216</v>
      </c>
      <c r="C287">
        <v>135.49</v>
      </c>
      <c r="F287" s="15">
        <v>2.3360344827586212</v>
      </c>
    </row>
    <row r="288" spans="1:6" x14ac:dyDescent="0.25">
      <c r="A288">
        <v>5596.4989999999998</v>
      </c>
      <c r="B288" s="57">
        <f t="shared" si="4"/>
        <v>1705.7296555928069</v>
      </c>
      <c r="C288">
        <v>126.79</v>
      </c>
      <c r="F288" s="15">
        <v>2.1860344827586209</v>
      </c>
    </row>
    <row r="289" spans="1:6" x14ac:dyDescent="0.25">
      <c r="A289">
        <v>5596.5060000000003</v>
      </c>
      <c r="B289" s="57">
        <f t="shared" si="4"/>
        <v>1705.7317890886925</v>
      </c>
      <c r="C289">
        <v>128.19</v>
      </c>
      <c r="F289" s="15">
        <v>2.2101724137931038</v>
      </c>
    </row>
    <row r="290" spans="1:6" x14ac:dyDescent="0.25">
      <c r="A290">
        <v>5596.5119999999997</v>
      </c>
      <c r="B290" s="57">
        <f t="shared" si="4"/>
        <v>1705.7336177994512</v>
      </c>
      <c r="C290">
        <v>120.047</v>
      </c>
      <c r="F290" s="15">
        <v>2.0697758620689659</v>
      </c>
    </row>
    <row r="291" spans="1:6" x14ac:dyDescent="0.25">
      <c r="A291">
        <v>5596.5190000000002</v>
      </c>
      <c r="B291" s="57">
        <f t="shared" si="4"/>
        <v>1705.7357512953367</v>
      </c>
      <c r="C291">
        <v>97.492999999999995</v>
      </c>
      <c r="F291" s="15">
        <v>1.6809137931034484</v>
      </c>
    </row>
    <row r="292" spans="1:6" x14ac:dyDescent="0.25">
      <c r="A292">
        <v>5596.5249999999996</v>
      </c>
      <c r="B292" s="57">
        <f t="shared" si="4"/>
        <v>1705.7375800060954</v>
      </c>
      <c r="C292">
        <v>95.009299999999996</v>
      </c>
      <c r="F292" s="15">
        <v>1.6380913793103449</v>
      </c>
    </row>
    <row r="293" spans="1:6" x14ac:dyDescent="0.25">
      <c r="A293">
        <v>5596.5320000000002</v>
      </c>
      <c r="B293" s="57">
        <f t="shared" si="4"/>
        <v>1705.739713501981</v>
      </c>
      <c r="C293">
        <v>88.520899999999997</v>
      </c>
      <c r="F293" s="15">
        <v>1.5262224137931035</v>
      </c>
    </row>
    <row r="294" spans="1:6" x14ac:dyDescent="0.25">
      <c r="A294">
        <v>5596.5379999999996</v>
      </c>
      <c r="B294" s="57">
        <f t="shared" si="4"/>
        <v>1705.7415422127399</v>
      </c>
      <c r="C294">
        <v>85.113600000000005</v>
      </c>
      <c r="F294" s="15">
        <v>1.4674758620689659</v>
      </c>
    </row>
    <row r="295" spans="1:6" x14ac:dyDescent="0.25">
      <c r="A295">
        <v>5596.5450000000001</v>
      </c>
      <c r="B295" s="57">
        <f t="shared" si="4"/>
        <v>1705.7436757086255</v>
      </c>
      <c r="C295">
        <v>88.128799999999998</v>
      </c>
      <c r="F295" s="15">
        <v>1.5194620689655174</v>
      </c>
    </row>
    <row r="296" spans="1:6" x14ac:dyDescent="0.25">
      <c r="A296">
        <v>5596.5519999999997</v>
      </c>
      <c r="B296" s="57">
        <f t="shared" si="4"/>
        <v>1705.7458092045106</v>
      </c>
      <c r="C296">
        <v>105.77</v>
      </c>
      <c r="F296" s="15">
        <v>1.8236206896551725</v>
      </c>
    </row>
    <row r="297" spans="1:6" x14ac:dyDescent="0.25">
      <c r="A297">
        <v>5596.558</v>
      </c>
      <c r="B297" s="57">
        <f t="shared" si="4"/>
        <v>1705.7476379152697</v>
      </c>
      <c r="C297">
        <v>125.411</v>
      </c>
      <c r="F297" s="15">
        <v>2.1622586206896552</v>
      </c>
    </row>
    <row r="298" spans="1:6" x14ac:dyDescent="0.25">
      <c r="A298">
        <v>5596.5649999999996</v>
      </c>
      <c r="B298" s="57">
        <f t="shared" si="4"/>
        <v>1705.7497714111551</v>
      </c>
      <c r="C298">
        <v>142.68600000000001</v>
      </c>
      <c r="F298" s="15">
        <v>2.4601034482758624</v>
      </c>
    </row>
    <row r="299" spans="1:6" x14ac:dyDescent="0.25">
      <c r="A299">
        <v>5596.5709999999999</v>
      </c>
      <c r="B299" s="57">
        <f t="shared" si="4"/>
        <v>1705.751600121914</v>
      </c>
      <c r="C299">
        <v>153.434</v>
      </c>
      <c r="F299" s="15">
        <v>2.6454137931034487</v>
      </c>
    </row>
    <row r="300" spans="1:6" x14ac:dyDescent="0.25">
      <c r="A300">
        <v>5596.5780000000004</v>
      </c>
      <c r="B300" s="57">
        <f t="shared" si="4"/>
        <v>1705.7537336177995</v>
      </c>
      <c r="C300">
        <v>159.572</v>
      </c>
      <c r="F300" s="15">
        <v>2.7512413793103452</v>
      </c>
    </row>
    <row r="301" spans="1:6" x14ac:dyDescent="0.25">
      <c r="A301">
        <v>5596.5839999999998</v>
      </c>
      <c r="B301" s="57">
        <f t="shared" si="4"/>
        <v>1705.7555623285582</v>
      </c>
      <c r="C301">
        <v>160.94999999999999</v>
      </c>
      <c r="F301" s="15">
        <v>2.7750000000000004</v>
      </c>
    </row>
    <row r="302" spans="1:6" x14ac:dyDescent="0.25">
      <c r="A302">
        <v>5596.5910000000003</v>
      </c>
      <c r="B302" s="57">
        <f t="shared" si="4"/>
        <v>1705.7576958244438</v>
      </c>
      <c r="C302">
        <v>171.101</v>
      </c>
      <c r="F302" s="15">
        <v>2.9500172413793107</v>
      </c>
    </row>
    <row r="303" spans="1:6" x14ac:dyDescent="0.25">
      <c r="A303">
        <v>5596.5969999999998</v>
      </c>
      <c r="B303" s="57">
        <f t="shared" si="4"/>
        <v>1705.7595245352024</v>
      </c>
      <c r="C303">
        <v>184.96100000000001</v>
      </c>
      <c r="F303" s="15">
        <v>3.1889827586206905</v>
      </c>
    </row>
    <row r="304" spans="1:6" x14ac:dyDescent="0.25">
      <c r="A304">
        <v>5596.6040000000003</v>
      </c>
      <c r="B304" s="57">
        <f t="shared" si="4"/>
        <v>1705.761658031088</v>
      </c>
      <c r="C304">
        <v>185.35599999999999</v>
      </c>
      <c r="F304" s="15">
        <v>3.1957931034482763</v>
      </c>
    </row>
    <row r="305" spans="1:6" x14ac:dyDescent="0.25">
      <c r="A305">
        <v>5596.6109999999999</v>
      </c>
      <c r="B305" s="57">
        <f t="shared" si="4"/>
        <v>1705.7637915269734</v>
      </c>
      <c r="C305">
        <v>197.61199999999999</v>
      </c>
      <c r="F305" s="15">
        <v>3.4071034482758624</v>
      </c>
    </row>
    <row r="306" spans="1:6" x14ac:dyDescent="0.25">
      <c r="A306">
        <v>5596.6170000000002</v>
      </c>
      <c r="B306" s="57">
        <f t="shared" si="4"/>
        <v>1705.7656202377325</v>
      </c>
      <c r="C306">
        <v>205.27199999999999</v>
      </c>
      <c r="F306" s="15">
        <v>3.5391724137931035</v>
      </c>
    </row>
    <row r="307" spans="1:6" x14ac:dyDescent="0.25">
      <c r="A307">
        <v>5596.6239999999998</v>
      </c>
      <c r="B307" s="57">
        <f t="shared" si="4"/>
        <v>1705.7677537336176</v>
      </c>
      <c r="C307">
        <v>183.417</v>
      </c>
      <c r="F307" s="15">
        <v>3.1623620689655176</v>
      </c>
    </row>
    <row r="308" spans="1:6" x14ac:dyDescent="0.25">
      <c r="A308">
        <v>5596.63</v>
      </c>
      <c r="B308" s="57">
        <f t="shared" si="4"/>
        <v>1705.7695824443767</v>
      </c>
      <c r="C308">
        <v>165.173</v>
      </c>
      <c r="F308" s="15">
        <v>2.8478103448275864</v>
      </c>
    </row>
    <row r="309" spans="1:6" x14ac:dyDescent="0.25">
      <c r="A309">
        <v>5596.6369999999997</v>
      </c>
      <c r="B309" s="57">
        <f t="shared" si="4"/>
        <v>1705.7717159402619</v>
      </c>
      <c r="C309">
        <v>157.54</v>
      </c>
      <c r="F309" s="15">
        <v>2.7162068965517245</v>
      </c>
    </row>
    <row r="310" spans="1:6" x14ac:dyDescent="0.25">
      <c r="A310">
        <v>5596.643</v>
      </c>
      <c r="B310" s="57">
        <f t="shared" si="4"/>
        <v>1705.773544651021</v>
      </c>
      <c r="C310">
        <v>155.46299999999999</v>
      </c>
      <c r="F310" s="15">
        <v>2.6803965517241379</v>
      </c>
    </row>
    <row r="311" spans="1:6" x14ac:dyDescent="0.25">
      <c r="A311">
        <v>5596.65</v>
      </c>
      <c r="B311" s="57">
        <f t="shared" si="4"/>
        <v>1705.7756781469063</v>
      </c>
      <c r="C311">
        <v>148.935</v>
      </c>
      <c r="F311" s="15">
        <v>2.5678448275862071</v>
      </c>
    </row>
    <row r="312" spans="1:6" x14ac:dyDescent="0.25">
      <c r="A312">
        <v>5596.6559999999999</v>
      </c>
      <c r="B312" s="57">
        <f t="shared" si="4"/>
        <v>1705.7775068576652</v>
      </c>
      <c r="C312">
        <v>161.72300000000001</v>
      </c>
      <c r="F312" s="15">
        <v>2.788327586206897</v>
      </c>
    </row>
    <row r="313" spans="1:6" x14ac:dyDescent="0.25">
      <c r="A313">
        <v>5596.6629999999996</v>
      </c>
      <c r="B313" s="57">
        <f t="shared" si="4"/>
        <v>1705.7796403535506</v>
      </c>
      <c r="C313">
        <v>174.90299999999999</v>
      </c>
      <c r="F313" s="15">
        <v>3.0155689655172417</v>
      </c>
    </row>
    <row r="314" spans="1:6" x14ac:dyDescent="0.25">
      <c r="A314">
        <v>5596.7479999999996</v>
      </c>
      <c r="B314" s="57">
        <f t="shared" si="4"/>
        <v>1705.8055470893019</v>
      </c>
      <c r="C314">
        <v>179.92599999999999</v>
      </c>
      <c r="F314" s="15">
        <v>3.1021724137931037</v>
      </c>
    </row>
    <row r="315" spans="1:6" x14ac:dyDescent="0.25">
      <c r="A315">
        <v>5596.7550000000001</v>
      </c>
      <c r="B315" s="57">
        <f t="shared" si="4"/>
        <v>1705.8076805851874</v>
      </c>
      <c r="C315">
        <v>175.114</v>
      </c>
      <c r="F315" s="15">
        <v>3.0192068965517245</v>
      </c>
    </row>
    <row r="316" spans="1:6" x14ac:dyDescent="0.25">
      <c r="A316">
        <v>5596.7610000000004</v>
      </c>
      <c r="B316" s="57">
        <f t="shared" si="4"/>
        <v>1705.8095092959463</v>
      </c>
      <c r="C316">
        <v>163.51900000000001</v>
      </c>
      <c r="F316" s="15">
        <v>2.8192931034482762</v>
      </c>
    </row>
    <row r="317" spans="1:6" x14ac:dyDescent="0.25">
      <c r="A317">
        <v>5596.768</v>
      </c>
      <c r="B317" s="57">
        <f t="shared" si="4"/>
        <v>1705.8116427918317</v>
      </c>
      <c r="C317">
        <v>176.66499999999999</v>
      </c>
      <c r="F317" s="15">
        <v>3.0459482758620693</v>
      </c>
    </row>
    <row r="318" spans="1:6" x14ac:dyDescent="0.25">
      <c r="A318">
        <v>5596.7749999999996</v>
      </c>
      <c r="B318" s="57">
        <f t="shared" si="4"/>
        <v>1705.813776287717</v>
      </c>
      <c r="C318">
        <v>171.19800000000001</v>
      </c>
      <c r="F318" s="15">
        <v>2.9516896551724141</v>
      </c>
    </row>
    <row r="319" spans="1:6" x14ac:dyDescent="0.25">
      <c r="A319">
        <v>5596.7809999999999</v>
      </c>
      <c r="B319" s="57">
        <f t="shared" si="4"/>
        <v>1705.8156049984759</v>
      </c>
      <c r="C319">
        <v>168.15100000000001</v>
      </c>
      <c r="F319" s="15">
        <v>2.8991551724137938</v>
      </c>
    </row>
    <row r="320" spans="1:6" x14ac:dyDescent="0.25">
      <c r="A320">
        <v>5596.7879999999996</v>
      </c>
      <c r="B320" s="57">
        <f t="shared" si="4"/>
        <v>1705.8177384943613</v>
      </c>
      <c r="C320">
        <v>163.77699999999999</v>
      </c>
      <c r="F320" s="15">
        <v>2.823741379310345</v>
      </c>
    </row>
    <row r="321" spans="1:6" x14ac:dyDescent="0.25">
      <c r="A321">
        <v>5596.7939999999999</v>
      </c>
      <c r="B321" s="57">
        <f t="shared" si="4"/>
        <v>1705.8195672051202</v>
      </c>
      <c r="C321">
        <v>164.42599999999999</v>
      </c>
      <c r="F321" s="15">
        <v>2.834931034482759</v>
      </c>
    </row>
    <row r="322" spans="1:6" x14ac:dyDescent="0.25">
      <c r="A322">
        <v>5596.8010000000004</v>
      </c>
      <c r="B322" s="57">
        <f t="shared" si="4"/>
        <v>1705.8217007010057</v>
      </c>
      <c r="C322">
        <v>158.44200000000001</v>
      </c>
      <c r="F322" s="15">
        <v>2.7317586206896558</v>
      </c>
    </row>
    <row r="323" spans="1:6" x14ac:dyDescent="0.25">
      <c r="A323">
        <v>5596.8069999999998</v>
      </c>
      <c r="B323" s="57">
        <f t="shared" ref="B323:B342" si="5">A323/3.281</f>
        <v>1705.8235294117646</v>
      </c>
      <c r="C323">
        <v>164.53899999999999</v>
      </c>
      <c r="F323" s="15">
        <v>2.8368793103448278</v>
      </c>
    </row>
    <row r="324" spans="1:6" x14ac:dyDescent="0.25">
      <c r="A324">
        <v>5596.8140000000003</v>
      </c>
      <c r="B324" s="57">
        <f t="shared" si="5"/>
        <v>1705.8256629076502</v>
      </c>
      <c r="C324">
        <v>146.946</v>
      </c>
      <c r="F324" s="15">
        <v>2.5335517241379315</v>
      </c>
    </row>
    <row r="325" spans="1:6" x14ac:dyDescent="0.25">
      <c r="A325">
        <v>5596.8209999999999</v>
      </c>
      <c r="B325" s="57">
        <f t="shared" si="5"/>
        <v>1705.8277964035353</v>
      </c>
      <c r="C325">
        <v>151.125</v>
      </c>
      <c r="F325" s="15">
        <v>2.6056034482758625</v>
      </c>
    </row>
    <row r="326" spans="1:6" x14ac:dyDescent="0.25">
      <c r="A326">
        <v>5596.8270000000002</v>
      </c>
      <c r="B326" s="57">
        <f t="shared" si="5"/>
        <v>1705.8296251142945</v>
      </c>
      <c r="C326">
        <v>154.57900000000001</v>
      </c>
      <c r="F326" s="15">
        <v>2.6651551724137934</v>
      </c>
    </row>
    <row r="327" spans="1:6" x14ac:dyDescent="0.25">
      <c r="A327">
        <v>5596.8339999999998</v>
      </c>
      <c r="B327" s="57">
        <f t="shared" si="5"/>
        <v>1705.8317586101798</v>
      </c>
      <c r="C327">
        <v>161.13499999999999</v>
      </c>
      <c r="F327" s="15">
        <v>2.7781896551724139</v>
      </c>
    </row>
    <row r="328" spans="1:6" x14ac:dyDescent="0.25">
      <c r="A328">
        <v>5596.84</v>
      </c>
      <c r="B328" s="57">
        <f t="shared" si="5"/>
        <v>1705.8335873209387</v>
      </c>
      <c r="C328">
        <v>162.12100000000001</v>
      </c>
      <c r="F328" s="15">
        <v>2.7951896551724142</v>
      </c>
    </row>
    <row r="329" spans="1:6" x14ac:dyDescent="0.25">
      <c r="A329">
        <v>5596.8469999999998</v>
      </c>
      <c r="B329" s="57">
        <f t="shared" si="5"/>
        <v>1705.8357208168241</v>
      </c>
      <c r="C329">
        <v>174.52199999999999</v>
      </c>
      <c r="F329" s="15">
        <v>3.0090000000000003</v>
      </c>
    </row>
    <row r="330" spans="1:6" x14ac:dyDescent="0.25">
      <c r="A330">
        <v>5596.8530000000001</v>
      </c>
      <c r="B330" s="57">
        <f t="shared" si="5"/>
        <v>1705.837549527583</v>
      </c>
      <c r="C330">
        <v>182.99600000000001</v>
      </c>
      <c r="F330" s="15">
        <v>3.1551034482758626</v>
      </c>
    </row>
    <row r="331" spans="1:6" x14ac:dyDescent="0.25">
      <c r="A331">
        <v>5596.86</v>
      </c>
      <c r="B331" s="57">
        <f t="shared" si="5"/>
        <v>1705.8396830234683</v>
      </c>
      <c r="C331">
        <v>182.00800000000001</v>
      </c>
      <c r="F331" s="15">
        <v>3.1380689655172418</v>
      </c>
    </row>
    <row r="332" spans="1:6" x14ac:dyDescent="0.25">
      <c r="A332">
        <v>5596.866</v>
      </c>
      <c r="B332" s="57">
        <f t="shared" si="5"/>
        <v>1705.8415117342272</v>
      </c>
      <c r="C332">
        <v>184.42400000000001</v>
      </c>
      <c r="F332" s="15">
        <v>3.1797241379310348</v>
      </c>
    </row>
    <row r="333" spans="1:6" x14ac:dyDescent="0.25">
      <c r="A333">
        <v>5596.8729999999996</v>
      </c>
      <c r="B333" s="57">
        <f t="shared" si="5"/>
        <v>1705.8436452301125</v>
      </c>
      <c r="C333">
        <v>178.23400000000001</v>
      </c>
      <c r="F333" s="15">
        <v>3.0730000000000004</v>
      </c>
    </row>
    <row r="334" spans="1:6" x14ac:dyDescent="0.25">
      <c r="A334">
        <v>5596.88</v>
      </c>
      <c r="B334" s="57">
        <f t="shared" si="5"/>
        <v>1705.8457787259981</v>
      </c>
      <c r="C334">
        <v>185.249</v>
      </c>
      <c r="F334" s="15">
        <v>3.1939482758620694</v>
      </c>
    </row>
    <row r="335" spans="1:6" x14ac:dyDescent="0.25">
      <c r="A335">
        <v>5596.8860000000004</v>
      </c>
      <c r="B335" s="57">
        <f t="shared" si="5"/>
        <v>1705.8476074367572</v>
      </c>
      <c r="C335">
        <v>190.55600000000001</v>
      </c>
      <c r="F335" s="15">
        <v>3.2854482758620698</v>
      </c>
    </row>
    <row r="336" spans="1:6" x14ac:dyDescent="0.25">
      <c r="A336">
        <v>5596.893</v>
      </c>
      <c r="B336" s="57">
        <f t="shared" si="5"/>
        <v>1705.8497409326424</v>
      </c>
      <c r="C336">
        <v>179.63800000000001</v>
      </c>
      <c r="F336" s="15">
        <v>3.0972068965517248</v>
      </c>
    </row>
    <row r="337" spans="1:6" x14ac:dyDescent="0.25">
      <c r="A337">
        <v>5596.8990000000003</v>
      </c>
      <c r="B337" s="57">
        <f t="shared" si="5"/>
        <v>1705.8515696434015</v>
      </c>
      <c r="C337">
        <v>166.07</v>
      </c>
      <c r="F337" s="15">
        <v>2.8632758620689658</v>
      </c>
    </row>
    <row r="338" spans="1:6" x14ac:dyDescent="0.25">
      <c r="A338">
        <v>5596.9059999999999</v>
      </c>
      <c r="B338" s="57">
        <f t="shared" si="5"/>
        <v>1705.8537031392866</v>
      </c>
      <c r="C338">
        <v>169.20500000000001</v>
      </c>
      <c r="F338" s="15">
        <v>2.917327586206897</v>
      </c>
    </row>
    <row r="339" spans="1:6" x14ac:dyDescent="0.25">
      <c r="A339">
        <v>5596.9120000000003</v>
      </c>
      <c r="B339" s="57">
        <f t="shared" si="5"/>
        <v>1705.8555318500457</v>
      </c>
      <c r="C339">
        <v>164.14400000000001</v>
      </c>
      <c r="F339" s="15">
        <v>2.830068965517242</v>
      </c>
    </row>
    <row r="340" spans="1:6" x14ac:dyDescent="0.25">
      <c r="A340">
        <v>5596.9189999999999</v>
      </c>
      <c r="B340" s="57">
        <f t="shared" si="5"/>
        <v>1705.8576653459311</v>
      </c>
      <c r="C340">
        <v>153.16900000000001</v>
      </c>
      <c r="F340" s="15">
        <v>2.6408448275862075</v>
      </c>
    </row>
    <row r="341" spans="1:6" x14ac:dyDescent="0.25">
      <c r="A341">
        <v>5596.9260000000004</v>
      </c>
      <c r="B341" s="57">
        <f t="shared" si="5"/>
        <v>1705.8597988418167</v>
      </c>
      <c r="C341">
        <v>159.45400000000001</v>
      </c>
      <c r="F341" s="15">
        <v>2.7492068965517245</v>
      </c>
    </row>
    <row r="342" spans="1:6" x14ac:dyDescent="0.25">
      <c r="A342">
        <v>5596.9319999999998</v>
      </c>
      <c r="B342" s="57">
        <f t="shared" si="5"/>
        <v>1705.8616275525753</v>
      </c>
      <c r="C342">
        <v>167.43100000000001</v>
      </c>
      <c r="F342" s="15">
        <v>2.8867413793103456</v>
      </c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FDCB-4215-4C96-A1E5-73BAF5250ECD}">
  <dimension ref="A1:L484"/>
  <sheetViews>
    <sheetView zoomScale="80" zoomScaleNormal="80" workbookViewId="0">
      <selection activeCell="F42" sqref="F42"/>
    </sheetView>
  </sheetViews>
  <sheetFormatPr defaultRowHeight="18.75" x14ac:dyDescent="0.3"/>
  <cols>
    <col min="1" max="1" width="7.85546875" style="27" customWidth="1"/>
    <col min="2" max="2" width="23" style="42" customWidth="1"/>
    <col min="3" max="3" width="23" style="55" customWidth="1"/>
    <col min="4" max="4" width="22.28515625" style="43" customWidth="1"/>
    <col min="5" max="5" width="25.85546875" style="43" customWidth="1"/>
    <col min="6" max="9" width="18.5703125" style="42" customWidth="1"/>
    <col min="10" max="10" width="25.5703125" style="44" customWidth="1"/>
    <col min="11" max="11" width="13.140625" style="27" customWidth="1"/>
    <col min="12" max="12" width="19.5703125" style="27" customWidth="1"/>
    <col min="13" max="16384" width="9.140625" style="27"/>
  </cols>
  <sheetData>
    <row r="1" spans="1:12" s="23" customFormat="1" ht="72" customHeight="1" x14ac:dyDescent="0.25">
      <c r="A1" s="21" t="s">
        <v>17</v>
      </c>
      <c r="B1" s="22" t="s">
        <v>18</v>
      </c>
      <c r="C1" s="50" t="s">
        <v>38</v>
      </c>
      <c r="D1" s="22" t="s">
        <v>19</v>
      </c>
      <c r="E1" s="22" t="s">
        <v>20</v>
      </c>
      <c r="F1" s="22" t="s">
        <v>57</v>
      </c>
      <c r="G1" s="22" t="s">
        <v>55</v>
      </c>
      <c r="H1" s="22" t="s">
        <v>56</v>
      </c>
      <c r="I1" s="22" t="s">
        <v>54</v>
      </c>
      <c r="J1" s="22" t="s">
        <v>21</v>
      </c>
    </row>
    <row r="2" spans="1:12" ht="30" x14ac:dyDescent="0.3">
      <c r="A2" s="24">
        <v>1</v>
      </c>
      <c r="B2" s="25">
        <v>5594.098</v>
      </c>
      <c r="C2" s="51">
        <f>B2/3.28</f>
        <v>1705.5176829268294</v>
      </c>
      <c r="D2" s="26" t="s">
        <v>22</v>
      </c>
      <c r="E2" s="26" t="s">
        <v>23</v>
      </c>
      <c r="F2" s="25">
        <v>2.1000000000000001E-2</v>
      </c>
      <c r="G2" s="25">
        <f>F2/39.37</f>
        <v>5.3340106680213367E-4</v>
      </c>
      <c r="H2" s="25">
        <f>F2/39.37</f>
        <v>5.3340106680213367E-4</v>
      </c>
      <c r="I2" s="25">
        <v>0</v>
      </c>
      <c r="J2" s="26" t="s">
        <v>24</v>
      </c>
      <c r="L2" s="28" t="s">
        <v>22</v>
      </c>
    </row>
    <row r="3" spans="1:12" ht="30" x14ac:dyDescent="0.3">
      <c r="A3" s="24">
        <v>2</v>
      </c>
      <c r="B3" s="25">
        <v>5594.1149999999998</v>
      </c>
      <c r="C3" s="51">
        <f t="shared" ref="C3:C20" si="0">B3/3.28</f>
        <v>1705.5228658536585</v>
      </c>
      <c r="D3" s="26" t="s">
        <v>25</v>
      </c>
      <c r="E3" s="26" t="s">
        <v>26</v>
      </c>
      <c r="F3" s="25">
        <v>6.0999999999999999E-2</v>
      </c>
      <c r="G3" s="25">
        <f t="shared" ref="G3:G20" si="1">F3/39.37</f>
        <v>1.5494030988061976E-3</v>
      </c>
      <c r="H3" s="25">
        <f t="shared" ref="H3:H20" si="2">F3/39.37</f>
        <v>1.5494030988061976E-3</v>
      </c>
      <c r="I3" s="25">
        <v>0</v>
      </c>
      <c r="J3" s="26"/>
      <c r="L3" s="29" t="s">
        <v>25</v>
      </c>
    </row>
    <row r="4" spans="1:12" ht="30" x14ac:dyDescent="0.3">
      <c r="A4" s="24">
        <v>3</v>
      </c>
      <c r="B4" s="25">
        <v>5594.2460000000001</v>
      </c>
      <c r="C4" s="51">
        <f t="shared" si="0"/>
        <v>1705.5628048780488</v>
      </c>
      <c r="D4" s="26" t="s">
        <v>22</v>
      </c>
      <c r="E4" s="26" t="s">
        <v>26</v>
      </c>
      <c r="F4" s="25">
        <v>2.9000000000000001E-2</v>
      </c>
      <c r="G4" s="25">
        <f t="shared" si="1"/>
        <v>7.3660147320294648E-4</v>
      </c>
      <c r="H4" s="25">
        <f t="shared" si="2"/>
        <v>7.3660147320294648E-4</v>
      </c>
      <c r="I4" s="25">
        <v>0</v>
      </c>
      <c r="J4" s="26"/>
      <c r="L4" s="30" t="s">
        <v>27</v>
      </c>
    </row>
    <row r="5" spans="1:12" ht="30" x14ac:dyDescent="0.3">
      <c r="A5" s="24">
        <v>4</v>
      </c>
      <c r="B5" s="25">
        <v>5594.5079999999998</v>
      </c>
      <c r="C5" s="51">
        <f t="shared" si="0"/>
        <v>1705.6426829268294</v>
      </c>
      <c r="D5" s="26" t="s">
        <v>22</v>
      </c>
      <c r="E5" s="26" t="s">
        <v>28</v>
      </c>
      <c r="F5" s="25">
        <v>1.7000000000000001E-2</v>
      </c>
      <c r="G5" s="25">
        <f t="shared" si="1"/>
        <v>4.3180086360172727E-4</v>
      </c>
      <c r="H5" s="25">
        <f t="shared" si="2"/>
        <v>4.3180086360172727E-4</v>
      </c>
      <c r="I5" s="25">
        <v>0</v>
      </c>
      <c r="J5" s="26"/>
      <c r="L5" s="31"/>
    </row>
    <row r="6" spans="1:12" x14ac:dyDescent="0.3">
      <c r="A6" s="24">
        <v>5</v>
      </c>
      <c r="B6" s="25">
        <v>5594.6890000000003</v>
      </c>
      <c r="C6" s="51">
        <f t="shared" si="0"/>
        <v>1705.6978658536586</v>
      </c>
      <c r="D6" s="26" t="s">
        <v>27</v>
      </c>
      <c r="E6" s="26" t="s">
        <v>29</v>
      </c>
      <c r="F6" s="25">
        <v>0.27400000000000002</v>
      </c>
      <c r="G6" s="25">
        <f t="shared" si="1"/>
        <v>6.9596139192278396E-3</v>
      </c>
      <c r="H6" s="25">
        <v>0</v>
      </c>
      <c r="I6" s="25">
        <f>F6/39.37</f>
        <v>6.9596139192278396E-3</v>
      </c>
      <c r="J6" s="26"/>
    </row>
    <row r="7" spans="1:12" ht="30" x14ac:dyDescent="0.3">
      <c r="A7" s="24">
        <v>6</v>
      </c>
      <c r="B7" s="25">
        <v>5594.8040000000001</v>
      </c>
      <c r="C7" s="51">
        <f t="shared" si="0"/>
        <v>1705.7329268292683</v>
      </c>
      <c r="D7" s="26" t="s">
        <v>25</v>
      </c>
      <c r="E7" s="26" t="s">
        <v>30</v>
      </c>
      <c r="F7" s="25">
        <v>1.0999999999999999E-2</v>
      </c>
      <c r="G7" s="25">
        <f t="shared" si="1"/>
        <v>2.7940055880111759E-4</v>
      </c>
      <c r="H7" s="25">
        <f t="shared" si="2"/>
        <v>2.7940055880111759E-4</v>
      </c>
      <c r="I7" s="25">
        <v>0</v>
      </c>
      <c r="J7" s="26"/>
    </row>
    <row r="8" spans="1:12" ht="30" x14ac:dyDescent="0.3">
      <c r="A8" s="24">
        <v>7</v>
      </c>
      <c r="B8" s="25">
        <v>5595.0820000000003</v>
      </c>
      <c r="C8" s="51">
        <f t="shared" si="0"/>
        <v>1705.8176829268295</v>
      </c>
      <c r="D8" s="26" t="s">
        <v>27</v>
      </c>
      <c r="E8" s="26" t="s">
        <v>29</v>
      </c>
      <c r="F8" s="25">
        <v>0.48</v>
      </c>
      <c r="G8" s="25">
        <f t="shared" si="1"/>
        <v>1.2192024384048768E-2</v>
      </c>
      <c r="H8" s="25">
        <v>0</v>
      </c>
      <c r="I8" s="25">
        <f t="shared" ref="I8:I19" si="3">F8/39.37</f>
        <v>1.2192024384048768E-2</v>
      </c>
      <c r="J8" s="26" t="s">
        <v>31</v>
      </c>
    </row>
    <row r="9" spans="1:12" ht="30" x14ac:dyDescent="0.3">
      <c r="A9" s="24">
        <v>8</v>
      </c>
      <c r="B9" s="25">
        <v>5595.1480000000001</v>
      </c>
      <c r="C9" s="51">
        <f t="shared" si="0"/>
        <v>1705.8378048780489</v>
      </c>
      <c r="D9" s="26" t="s">
        <v>25</v>
      </c>
      <c r="E9" s="26" t="s">
        <v>32</v>
      </c>
      <c r="F9" s="25">
        <v>0.14000000000000001</v>
      </c>
      <c r="G9" s="25">
        <f t="shared" si="1"/>
        <v>3.5560071120142246E-3</v>
      </c>
      <c r="H9" s="25">
        <f t="shared" si="2"/>
        <v>3.5560071120142246E-3</v>
      </c>
      <c r="I9" s="25">
        <v>0</v>
      </c>
      <c r="J9" s="26"/>
    </row>
    <row r="10" spans="1:12" ht="45" x14ac:dyDescent="0.3">
      <c r="A10" s="24">
        <v>9</v>
      </c>
      <c r="B10" s="25">
        <v>5595.19</v>
      </c>
      <c r="C10" s="51">
        <f t="shared" si="0"/>
        <v>1705.8506097560976</v>
      </c>
      <c r="D10" s="26" t="s">
        <v>25</v>
      </c>
      <c r="E10" s="26" t="s">
        <v>33</v>
      </c>
      <c r="F10" s="25">
        <v>0.14699999999999999</v>
      </c>
      <c r="G10" s="25">
        <f t="shared" si="1"/>
        <v>3.7338074676149351E-3</v>
      </c>
      <c r="H10" s="25">
        <f t="shared" si="2"/>
        <v>3.7338074676149351E-3</v>
      </c>
      <c r="I10" s="25">
        <v>0</v>
      </c>
      <c r="J10" s="26" t="s">
        <v>34</v>
      </c>
      <c r="K10" s="32"/>
    </row>
    <row r="11" spans="1:12" ht="30" x14ac:dyDescent="0.3">
      <c r="A11" s="24">
        <v>10</v>
      </c>
      <c r="B11" s="25">
        <v>5595.2460000000001</v>
      </c>
      <c r="C11" s="51">
        <f t="shared" si="0"/>
        <v>1705.8676829268295</v>
      </c>
      <c r="D11" s="26" t="s">
        <v>25</v>
      </c>
      <c r="E11" s="26" t="s">
        <v>35</v>
      </c>
      <c r="F11" s="25">
        <v>0.122</v>
      </c>
      <c r="G11" s="25">
        <f t="shared" si="1"/>
        <v>3.0988061976123952E-3</v>
      </c>
      <c r="H11" s="25">
        <f t="shared" si="2"/>
        <v>3.0988061976123952E-3</v>
      </c>
      <c r="I11" s="25">
        <v>0</v>
      </c>
      <c r="J11" s="26" t="s">
        <v>36</v>
      </c>
    </row>
    <row r="12" spans="1:12" x14ac:dyDescent="0.3">
      <c r="A12" s="24">
        <v>11</v>
      </c>
      <c r="B12" s="25">
        <v>5595.41</v>
      </c>
      <c r="C12" s="51">
        <f t="shared" si="0"/>
        <v>1705.9176829268292</v>
      </c>
      <c r="D12" s="26" t="s">
        <v>27</v>
      </c>
      <c r="E12" s="26" t="s">
        <v>29</v>
      </c>
      <c r="F12" s="25">
        <v>0.223</v>
      </c>
      <c r="G12" s="25">
        <f t="shared" si="1"/>
        <v>5.6642113284226577E-3</v>
      </c>
      <c r="H12" s="25">
        <v>0</v>
      </c>
      <c r="I12" s="25">
        <f t="shared" si="3"/>
        <v>5.6642113284226577E-3</v>
      </c>
      <c r="J12" s="26"/>
    </row>
    <row r="13" spans="1:12" x14ac:dyDescent="0.3">
      <c r="A13" s="24">
        <v>12</v>
      </c>
      <c r="B13" s="25">
        <v>5595.4949999999999</v>
      </c>
      <c r="C13" s="51">
        <f t="shared" si="0"/>
        <v>1705.9435975609756</v>
      </c>
      <c r="D13" s="26" t="s">
        <v>27</v>
      </c>
      <c r="E13" s="26" t="s">
        <v>29</v>
      </c>
      <c r="F13" s="25">
        <v>0.33</v>
      </c>
      <c r="G13" s="25">
        <f t="shared" si="1"/>
        <v>8.3820167640335282E-3</v>
      </c>
      <c r="H13" s="25">
        <v>0</v>
      </c>
      <c r="I13" s="25">
        <f t="shared" si="3"/>
        <v>8.3820167640335282E-3</v>
      </c>
      <c r="J13" s="26"/>
    </row>
    <row r="14" spans="1:12" ht="30" x14ac:dyDescent="0.3">
      <c r="A14" s="24">
        <v>13</v>
      </c>
      <c r="B14" s="25">
        <v>5595.6459999999997</v>
      </c>
      <c r="C14" s="51">
        <f t="shared" si="0"/>
        <v>1705.9896341463416</v>
      </c>
      <c r="D14" s="26" t="s">
        <v>22</v>
      </c>
      <c r="E14" s="26" t="s">
        <v>26</v>
      </c>
      <c r="F14" s="25">
        <v>2.1000000000000001E-2</v>
      </c>
      <c r="G14" s="25">
        <f t="shared" si="1"/>
        <v>5.3340106680213367E-4</v>
      </c>
      <c r="H14" s="25">
        <f t="shared" si="2"/>
        <v>5.3340106680213367E-4</v>
      </c>
      <c r="I14" s="25">
        <v>0</v>
      </c>
      <c r="J14" s="26"/>
      <c r="L14" s="56" t="s">
        <v>56</v>
      </c>
    </row>
    <row r="15" spans="1:12" x14ac:dyDescent="0.3">
      <c r="A15" s="24">
        <v>14</v>
      </c>
      <c r="B15" s="25">
        <v>5595.7049999999999</v>
      </c>
      <c r="C15" s="51">
        <f t="shared" si="0"/>
        <v>1706.0076219512196</v>
      </c>
      <c r="D15" s="26" t="s">
        <v>27</v>
      </c>
      <c r="E15" s="26" t="s">
        <v>29</v>
      </c>
      <c r="F15" s="25">
        <v>0.78700000000000003</v>
      </c>
      <c r="G15" s="25">
        <f t="shared" si="1"/>
        <v>1.9989839979679961E-2</v>
      </c>
      <c r="H15" s="25">
        <f t="shared" si="2"/>
        <v>1.9989839979679961E-2</v>
      </c>
      <c r="I15" s="25">
        <f t="shared" si="3"/>
        <v>1.9989839979679961E-2</v>
      </c>
      <c r="J15" s="26" t="s">
        <v>37</v>
      </c>
      <c r="L15" s="68" t="s">
        <v>54</v>
      </c>
    </row>
    <row r="16" spans="1:12" ht="30" x14ac:dyDescent="0.3">
      <c r="A16" s="24">
        <v>15</v>
      </c>
      <c r="B16" s="25">
        <v>5595.951</v>
      </c>
      <c r="C16" s="51">
        <f t="shared" si="0"/>
        <v>1706.0826219512196</v>
      </c>
      <c r="D16" s="26" t="s">
        <v>22</v>
      </c>
      <c r="E16" s="26" t="s">
        <v>26</v>
      </c>
      <c r="F16" s="25">
        <v>0</v>
      </c>
      <c r="G16" s="25">
        <v>0</v>
      </c>
      <c r="H16" s="25">
        <v>0</v>
      </c>
      <c r="I16" s="25">
        <v>0</v>
      </c>
      <c r="J16" s="26"/>
    </row>
    <row r="17" spans="1:10" ht="36.75" customHeight="1" x14ac:dyDescent="0.3">
      <c r="A17" s="24">
        <v>16</v>
      </c>
      <c r="B17" s="25">
        <v>5596.35</v>
      </c>
      <c r="C17" s="51">
        <f t="shared" si="0"/>
        <v>1706.2042682926831</v>
      </c>
      <c r="D17" s="26" t="s">
        <v>22</v>
      </c>
      <c r="E17" s="26" t="s">
        <v>26</v>
      </c>
      <c r="F17" s="25">
        <v>0.01</v>
      </c>
      <c r="G17" s="25">
        <f t="shared" si="1"/>
        <v>2.5400050800101603E-4</v>
      </c>
      <c r="H17" s="25">
        <f t="shared" si="2"/>
        <v>2.5400050800101603E-4</v>
      </c>
      <c r="I17" s="25">
        <v>0</v>
      </c>
      <c r="J17" s="26"/>
    </row>
    <row r="18" spans="1:10" ht="41.25" customHeight="1" x14ac:dyDescent="0.3">
      <c r="A18" s="24">
        <v>17</v>
      </c>
      <c r="B18" s="25">
        <v>5596.5240000000003</v>
      </c>
      <c r="C18" s="51">
        <f t="shared" si="0"/>
        <v>1706.257317073171</v>
      </c>
      <c r="D18" s="26" t="s">
        <v>25</v>
      </c>
      <c r="E18" s="26" t="s">
        <v>35</v>
      </c>
      <c r="F18" s="25">
        <v>1.4E-2</v>
      </c>
      <c r="G18" s="25">
        <f t="shared" si="1"/>
        <v>3.5560071120142243E-4</v>
      </c>
      <c r="H18" s="25">
        <f t="shared" si="2"/>
        <v>3.5560071120142243E-4</v>
      </c>
      <c r="I18" s="25">
        <v>0</v>
      </c>
      <c r="J18" s="26"/>
    </row>
    <row r="19" spans="1:10" x14ac:dyDescent="0.3">
      <c r="A19" s="24">
        <v>18</v>
      </c>
      <c r="B19" s="25">
        <v>5596.6390000000001</v>
      </c>
      <c r="C19" s="51">
        <f t="shared" si="0"/>
        <v>1706.2923780487806</v>
      </c>
      <c r="D19" s="26" t="s">
        <v>27</v>
      </c>
      <c r="E19" s="26" t="s">
        <v>29</v>
      </c>
      <c r="F19" s="25">
        <v>0.28399999999999997</v>
      </c>
      <c r="G19" s="25">
        <f t="shared" si="1"/>
        <v>7.213614427228854E-3</v>
      </c>
      <c r="H19" s="25">
        <v>0</v>
      </c>
      <c r="I19" s="25">
        <f t="shared" si="3"/>
        <v>7.213614427228854E-3</v>
      </c>
      <c r="J19" s="26"/>
    </row>
    <row r="20" spans="1:10" ht="30" x14ac:dyDescent="0.3">
      <c r="A20" s="24">
        <v>19</v>
      </c>
      <c r="B20" s="25">
        <v>5596.7209999999995</v>
      </c>
      <c r="C20" s="51">
        <f t="shared" si="0"/>
        <v>1706.3173780487805</v>
      </c>
      <c r="D20" s="26" t="s">
        <v>22</v>
      </c>
      <c r="E20" s="26" t="s">
        <v>26</v>
      </c>
      <c r="F20" s="25">
        <v>2.8000000000000001E-2</v>
      </c>
      <c r="G20" s="25">
        <f t="shared" si="1"/>
        <v>7.1120142240284486E-4</v>
      </c>
      <c r="H20" s="25">
        <f t="shared" si="2"/>
        <v>7.1120142240284486E-4</v>
      </c>
      <c r="I20" s="25">
        <v>0</v>
      </c>
      <c r="J20" s="26"/>
    </row>
    <row r="21" spans="1:10" x14ac:dyDescent="0.3">
      <c r="A21" s="33"/>
      <c r="B21" s="34"/>
      <c r="C21" s="52"/>
      <c r="D21" s="35"/>
      <c r="E21" s="35"/>
      <c r="F21" s="34"/>
      <c r="G21" s="34"/>
      <c r="H21" s="34"/>
      <c r="I21" s="34"/>
      <c r="J21" s="35"/>
    </row>
    <row r="22" spans="1:10" x14ac:dyDescent="0.3">
      <c r="A22" s="36"/>
      <c r="B22" s="37"/>
      <c r="C22" s="53"/>
      <c r="D22" s="32"/>
      <c r="E22" s="32"/>
      <c r="F22" s="37"/>
      <c r="G22" s="37"/>
      <c r="H22" s="37"/>
      <c r="I22" s="37"/>
      <c r="J22" s="32"/>
    </row>
    <row r="23" spans="1:10" x14ac:dyDescent="0.3">
      <c r="A23" s="36"/>
      <c r="B23" s="37"/>
      <c r="C23" s="53"/>
      <c r="D23" s="32"/>
      <c r="E23" s="32"/>
      <c r="F23" s="37"/>
      <c r="G23" s="37"/>
      <c r="H23" s="37"/>
      <c r="I23" s="37"/>
      <c r="J23" s="32"/>
    </row>
    <row r="24" spans="1:10" ht="30" x14ac:dyDescent="0.3">
      <c r="A24" s="21" t="s">
        <v>17</v>
      </c>
      <c r="B24" s="22" t="s">
        <v>18</v>
      </c>
      <c r="C24" s="50" t="s">
        <v>38</v>
      </c>
      <c r="D24" s="22" t="s">
        <v>19</v>
      </c>
      <c r="E24" s="22" t="s">
        <v>58</v>
      </c>
      <c r="F24" s="22" t="s">
        <v>56</v>
      </c>
      <c r="G24" s="32"/>
      <c r="H24" s="32"/>
      <c r="I24" s="27"/>
      <c r="J24" s="27"/>
    </row>
    <row r="25" spans="1:10" x14ac:dyDescent="0.3">
      <c r="A25" s="24">
        <v>1</v>
      </c>
      <c r="B25" s="25">
        <v>5594.098</v>
      </c>
      <c r="C25" s="51">
        <f>B25/3.28</f>
        <v>1705.5176829268294</v>
      </c>
      <c r="D25" s="26" t="s">
        <v>22</v>
      </c>
      <c r="E25" s="25">
        <v>2.1000000000000001E-2</v>
      </c>
      <c r="F25" s="25">
        <f>E25/39.37</f>
        <v>5.3340106680213367E-4</v>
      </c>
      <c r="G25" s="32"/>
      <c r="H25" s="32"/>
      <c r="I25" s="27"/>
      <c r="J25" s="27"/>
    </row>
    <row r="26" spans="1:10" x14ac:dyDescent="0.3">
      <c r="A26" s="24">
        <v>2</v>
      </c>
      <c r="B26" s="25">
        <v>5594.1149999999998</v>
      </c>
      <c r="C26" s="51">
        <f t="shared" ref="C26:C37" si="4">B26/3.28</f>
        <v>1705.5228658536585</v>
      </c>
      <c r="D26" s="26" t="s">
        <v>25</v>
      </c>
      <c r="E26" s="25">
        <v>6.0999999999999999E-2</v>
      </c>
      <c r="F26" s="25">
        <f t="shared" ref="F26:F28" si="5">E26/39.37</f>
        <v>1.5494030988061976E-3</v>
      </c>
      <c r="G26" s="32"/>
      <c r="H26" s="32"/>
      <c r="I26" s="27"/>
      <c r="J26" s="27"/>
    </row>
    <row r="27" spans="1:10" x14ac:dyDescent="0.3">
      <c r="A27" s="24">
        <v>3</v>
      </c>
      <c r="B27" s="25">
        <v>5594.2460000000001</v>
      </c>
      <c r="C27" s="51">
        <f t="shared" si="4"/>
        <v>1705.5628048780488</v>
      </c>
      <c r="D27" s="26" t="s">
        <v>22</v>
      </c>
      <c r="E27" s="25">
        <v>2.9000000000000001E-2</v>
      </c>
      <c r="F27" s="25">
        <f t="shared" si="5"/>
        <v>7.3660147320294648E-4</v>
      </c>
      <c r="G27" s="41"/>
      <c r="H27" s="41"/>
      <c r="I27" s="38"/>
      <c r="J27" s="27"/>
    </row>
    <row r="28" spans="1:10" x14ac:dyDescent="0.3">
      <c r="A28" s="24">
        <v>4</v>
      </c>
      <c r="B28" s="25">
        <v>5594.5079999999998</v>
      </c>
      <c r="C28" s="51">
        <f t="shared" si="4"/>
        <v>1705.6426829268294</v>
      </c>
      <c r="D28" s="26" t="s">
        <v>22</v>
      </c>
      <c r="E28" s="25">
        <v>1.7000000000000001E-2</v>
      </c>
      <c r="F28" s="25">
        <f t="shared" si="5"/>
        <v>4.3180086360172727E-4</v>
      </c>
      <c r="G28" s="41"/>
      <c r="H28" s="41"/>
      <c r="I28" s="38"/>
      <c r="J28" s="27"/>
    </row>
    <row r="29" spans="1:10" x14ac:dyDescent="0.3">
      <c r="A29" s="24">
        <v>6</v>
      </c>
      <c r="B29" s="25">
        <v>5594.8040000000001</v>
      </c>
      <c r="C29" s="51">
        <f t="shared" si="4"/>
        <v>1705.7329268292683</v>
      </c>
      <c r="D29" s="26" t="s">
        <v>25</v>
      </c>
      <c r="E29" s="25">
        <v>1.0999999999999999E-2</v>
      </c>
      <c r="F29" s="25">
        <f t="shared" ref="F29" si="6">E29/39.37</f>
        <v>2.7940055880111759E-4</v>
      </c>
      <c r="G29" s="41"/>
      <c r="H29" s="41"/>
      <c r="I29" s="38"/>
      <c r="J29" s="27"/>
    </row>
    <row r="30" spans="1:10" x14ac:dyDescent="0.3">
      <c r="A30" s="24">
        <v>8</v>
      </c>
      <c r="B30" s="25">
        <v>5595.1480000000001</v>
      </c>
      <c r="C30" s="51">
        <f t="shared" si="4"/>
        <v>1705.8378048780489</v>
      </c>
      <c r="D30" s="26" t="s">
        <v>25</v>
      </c>
      <c r="E30" s="25">
        <v>0.14000000000000001</v>
      </c>
      <c r="F30" s="25">
        <f t="shared" ref="F30:F32" si="7">E30/39.37</f>
        <v>3.5560071120142246E-3</v>
      </c>
      <c r="G30" s="41"/>
      <c r="H30" s="41"/>
      <c r="I30" s="38"/>
      <c r="J30" s="27"/>
    </row>
    <row r="31" spans="1:10" x14ac:dyDescent="0.3">
      <c r="A31" s="24">
        <v>9</v>
      </c>
      <c r="B31" s="25">
        <v>5595.19</v>
      </c>
      <c r="C31" s="51">
        <f t="shared" si="4"/>
        <v>1705.8506097560976</v>
      </c>
      <c r="D31" s="26" t="s">
        <v>25</v>
      </c>
      <c r="E31" s="25">
        <v>0.14699999999999999</v>
      </c>
      <c r="F31" s="25">
        <f t="shared" si="7"/>
        <v>3.7338074676149351E-3</v>
      </c>
      <c r="G31" s="41"/>
      <c r="H31" s="41"/>
      <c r="I31" s="38"/>
      <c r="J31" s="27"/>
    </row>
    <row r="32" spans="1:10" x14ac:dyDescent="0.3">
      <c r="A32" s="24">
        <v>10</v>
      </c>
      <c r="B32" s="25">
        <v>5595.2460000000001</v>
      </c>
      <c r="C32" s="51">
        <f t="shared" si="4"/>
        <v>1705.8676829268295</v>
      </c>
      <c r="D32" s="26" t="s">
        <v>25</v>
      </c>
      <c r="E32" s="25">
        <v>0.122</v>
      </c>
      <c r="F32" s="25">
        <f t="shared" si="7"/>
        <v>3.0988061976123952E-3</v>
      </c>
      <c r="G32" s="41"/>
      <c r="H32" s="41"/>
      <c r="I32" s="38"/>
      <c r="J32" s="27"/>
    </row>
    <row r="33" spans="1:11" x14ac:dyDescent="0.3">
      <c r="A33" s="24">
        <v>13</v>
      </c>
      <c r="B33" s="25">
        <v>5595.6459999999997</v>
      </c>
      <c r="C33" s="51">
        <f t="shared" si="4"/>
        <v>1705.9896341463416</v>
      </c>
      <c r="D33" s="26" t="s">
        <v>22</v>
      </c>
      <c r="E33" s="25">
        <v>2.1000000000000001E-2</v>
      </c>
      <c r="F33" s="25">
        <f t="shared" ref="F33" si="8">E33/39.37</f>
        <v>5.3340106680213367E-4</v>
      </c>
      <c r="G33" s="41"/>
      <c r="H33" s="41"/>
      <c r="I33" s="38"/>
      <c r="J33" s="27"/>
    </row>
    <row r="34" spans="1:11" x14ac:dyDescent="0.3">
      <c r="A34" s="24">
        <v>15</v>
      </c>
      <c r="B34" s="25">
        <v>5595.951</v>
      </c>
      <c r="C34" s="51">
        <f t="shared" si="4"/>
        <v>1706.0826219512196</v>
      </c>
      <c r="D34" s="26" t="s">
        <v>22</v>
      </c>
      <c r="E34" s="25">
        <v>0</v>
      </c>
      <c r="F34" s="25">
        <v>0</v>
      </c>
      <c r="G34" s="41"/>
      <c r="H34" s="41"/>
      <c r="I34" s="38"/>
      <c r="J34" s="27"/>
    </row>
    <row r="35" spans="1:11" x14ac:dyDescent="0.3">
      <c r="A35" s="24">
        <v>16</v>
      </c>
      <c r="B35" s="25">
        <v>5596.35</v>
      </c>
      <c r="C35" s="51">
        <f t="shared" si="4"/>
        <v>1706.2042682926831</v>
      </c>
      <c r="D35" s="26" t="s">
        <v>22</v>
      </c>
      <c r="E35" s="25">
        <v>0.01</v>
      </c>
      <c r="F35" s="25">
        <f t="shared" ref="F35:F36" si="9">E35/39.37</f>
        <v>2.5400050800101603E-4</v>
      </c>
      <c r="G35" s="41"/>
      <c r="H35" s="41"/>
      <c r="I35" s="38"/>
      <c r="J35" s="27"/>
    </row>
    <row r="36" spans="1:11" x14ac:dyDescent="0.3">
      <c r="A36" s="24">
        <v>17</v>
      </c>
      <c r="B36" s="25">
        <v>5596.5240000000003</v>
      </c>
      <c r="C36" s="51">
        <f t="shared" si="4"/>
        <v>1706.257317073171</v>
      </c>
      <c r="D36" s="26" t="s">
        <v>25</v>
      </c>
      <c r="E36" s="25">
        <v>1.4E-2</v>
      </c>
      <c r="F36" s="25">
        <f t="shared" si="9"/>
        <v>3.5560071120142243E-4</v>
      </c>
      <c r="G36" s="41"/>
      <c r="H36" s="41"/>
      <c r="I36" s="38"/>
      <c r="J36" s="27"/>
    </row>
    <row r="37" spans="1:11" x14ac:dyDescent="0.3">
      <c r="A37" s="24">
        <v>19</v>
      </c>
      <c r="B37" s="25">
        <v>5596.7209999999995</v>
      </c>
      <c r="C37" s="51">
        <f t="shared" si="4"/>
        <v>1706.3173780487805</v>
      </c>
      <c r="D37" s="26" t="s">
        <v>22</v>
      </c>
      <c r="E37" s="25">
        <v>2.8000000000000001E-2</v>
      </c>
      <c r="F37" s="25">
        <f t="shared" ref="F37" si="10">E37/39.37</f>
        <v>7.1120142240284486E-4</v>
      </c>
      <c r="G37" s="41"/>
      <c r="H37" s="41"/>
      <c r="I37" s="38"/>
      <c r="J37" s="27"/>
    </row>
    <row r="38" spans="1:11" x14ac:dyDescent="0.3">
      <c r="A38" s="38"/>
      <c r="B38" s="39"/>
      <c r="C38" s="54"/>
      <c r="D38" s="40"/>
      <c r="E38" s="40"/>
      <c r="F38" s="39"/>
      <c r="G38" s="39"/>
      <c r="H38" s="39"/>
      <c r="I38" s="67"/>
      <c r="J38" s="41"/>
      <c r="K38" s="38"/>
    </row>
    <row r="39" spans="1:11" x14ac:dyDescent="0.3">
      <c r="A39" s="38"/>
      <c r="B39" s="39"/>
      <c r="C39" s="54"/>
      <c r="D39" s="40"/>
      <c r="E39" s="40"/>
      <c r="F39" s="39"/>
      <c r="G39" s="39"/>
      <c r="H39" s="39"/>
      <c r="I39" s="67"/>
      <c r="J39" s="41"/>
      <c r="K39" s="38"/>
    </row>
    <row r="40" spans="1:11" x14ac:dyDescent="0.3">
      <c r="A40" s="38"/>
      <c r="B40" s="39"/>
      <c r="C40" s="54"/>
      <c r="D40" s="40"/>
      <c r="E40" s="40"/>
      <c r="F40" s="39"/>
      <c r="G40" s="39"/>
      <c r="H40" s="39"/>
      <c r="I40" s="67"/>
      <c r="J40" s="41"/>
      <c r="K40" s="38"/>
    </row>
    <row r="41" spans="1:11" x14ac:dyDescent="0.3">
      <c r="A41" s="21" t="s">
        <v>17</v>
      </c>
      <c r="B41" s="22" t="s">
        <v>18</v>
      </c>
      <c r="C41" s="50" t="s">
        <v>38</v>
      </c>
      <c r="D41" s="22" t="s">
        <v>19</v>
      </c>
      <c r="E41" s="22" t="s">
        <v>59</v>
      </c>
      <c r="F41" s="22" t="s">
        <v>54</v>
      </c>
      <c r="G41" s="41"/>
      <c r="H41" s="41"/>
      <c r="I41" s="38"/>
      <c r="J41" s="27"/>
    </row>
    <row r="42" spans="1:11" x14ac:dyDescent="0.3">
      <c r="A42" s="24">
        <v>5</v>
      </c>
      <c r="B42" s="25">
        <v>5594.6890000000003</v>
      </c>
      <c r="C42" s="51">
        <f t="shared" ref="C42:C47" si="11">B42/3.28</f>
        <v>1705.6978658536586</v>
      </c>
      <c r="D42" s="26" t="s">
        <v>27</v>
      </c>
      <c r="E42" s="25">
        <v>0.27400000000000002</v>
      </c>
      <c r="F42" s="25">
        <f>E42/39.37</f>
        <v>6.9596139192278396E-3</v>
      </c>
      <c r="G42" s="41"/>
      <c r="H42" s="41"/>
      <c r="I42" s="38"/>
      <c r="J42" s="27"/>
    </row>
    <row r="43" spans="1:11" x14ac:dyDescent="0.3">
      <c r="A43" s="24">
        <v>7</v>
      </c>
      <c r="B43" s="25">
        <v>5595.0820000000003</v>
      </c>
      <c r="C43" s="51">
        <f t="shared" si="11"/>
        <v>1705.8176829268295</v>
      </c>
      <c r="D43" s="26" t="s">
        <v>27</v>
      </c>
      <c r="E43" s="25">
        <v>0.48</v>
      </c>
      <c r="F43" s="25">
        <f t="shared" ref="F43" si="12">E43/39.37</f>
        <v>1.2192024384048768E-2</v>
      </c>
      <c r="G43" s="41"/>
      <c r="H43" s="41"/>
      <c r="I43" s="38"/>
      <c r="J43" s="27"/>
    </row>
    <row r="44" spans="1:11" x14ac:dyDescent="0.3">
      <c r="A44" s="24">
        <v>11</v>
      </c>
      <c r="B44" s="25">
        <v>5595.41</v>
      </c>
      <c r="C44" s="51">
        <f t="shared" si="11"/>
        <v>1705.9176829268292</v>
      </c>
      <c r="D44" s="26" t="s">
        <v>27</v>
      </c>
      <c r="E44" s="25">
        <v>0.223</v>
      </c>
      <c r="F44" s="25">
        <f t="shared" ref="F44:F45" si="13">E44/39.37</f>
        <v>5.6642113284226577E-3</v>
      </c>
      <c r="G44" s="41"/>
      <c r="H44" s="41"/>
      <c r="I44" s="38"/>
      <c r="J44" s="27"/>
    </row>
    <row r="45" spans="1:11" x14ac:dyDescent="0.3">
      <c r="A45" s="24">
        <v>12</v>
      </c>
      <c r="B45" s="25">
        <v>5595.4949999999999</v>
      </c>
      <c r="C45" s="51">
        <f t="shared" si="11"/>
        <v>1705.9435975609756</v>
      </c>
      <c r="D45" s="26" t="s">
        <v>27</v>
      </c>
      <c r="E45" s="25">
        <v>0.33</v>
      </c>
      <c r="F45" s="25">
        <f t="shared" si="13"/>
        <v>8.3820167640335282E-3</v>
      </c>
      <c r="G45" s="41"/>
      <c r="H45" s="41"/>
      <c r="I45" s="38"/>
      <c r="J45" s="27"/>
    </row>
    <row r="46" spans="1:11" x14ac:dyDescent="0.3">
      <c r="A46" s="24">
        <v>14</v>
      </c>
      <c r="B46" s="25">
        <v>5595.7049999999999</v>
      </c>
      <c r="C46" s="51">
        <f t="shared" si="11"/>
        <v>1706.0076219512196</v>
      </c>
      <c r="D46" s="26" t="s">
        <v>27</v>
      </c>
      <c r="E46" s="25">
        <v>0.78700000000000003</v>
      </c>
      <c r="F46" s="25">
        <f t="shared" ref="F46" si="14">E46/39.37</f>
        <v>1.9989839979679961E-2</v>
      </c>
      <c r="G46" s="41"/>
      <c r="H46" s="41"/>
      <c r="I46" s="38"/>
      <c r="J46" s="27"/>
    </row>
    <row r="47" spans="1:11" x14ac:dyDescent="0.3">
      <c r="A47" s="24">
        <v>18</v>
      </c>
      <c r="B47" s="25">
        <v>5596.6390000000001</v>
      </c>
      <c r="C47" s="51">
        <f t="shared" si="11"/>
        <v>1706.2923780487806</v>
      </c>
      <c r="D47" s="26" t="s">
        <v>27</v>
      </c>
      <c r="E47" s="25">
        <v>0.28399999999999997</v>
      </c>
      <c r="F47" s="25">
        <f t="shared" ref="F47" si="15">E47/39.37</f>
        <v>7.213614427228854E-3</v>
      </c>
      <c r="G47" s="41"/>
      <c r="H47" s="41"/>
      <c r="I47" s="38"/>
      <c r="J47" s="27"/>
    </row>
    <row r="48" spans="1:11" x14ac:dyDescent="0.3">
      <c r="A48" s="41"/>
      <c r="B48" s="38"/>
      <c r="C48" s="27"/>
      <c r="D48" s="27"/>
      <c r="E48" s="27"/>
      <c r="F48" s="27"/>
      <c r="G48" s="27"/>
      <c r="H48" s="27"/>
      <c r="I48" s="27"/>
      <c r="J48" s="27"/>
    </row>
    <row r="49" spans="1:11" x14ac:dyDescent="0.3">
      <c r="A49" s="38"/>
      <c r="B49" s="39"/>
      <c r="C49" s="54"/>
      <c r="D49" s="40"/>
      <c r="E49" s="40"/>
      <c r="F49" s="39"/>
      <c r="G49" s="39"/>
      <c r="H49" s="39"/>
      <c r="I49" s="41"/>
      <c r="J49" s="38"/>
    </row>
    <row r="50" spans="1:11" x14ac:dyDescent="0.3">
      <c r="A50" s="38"/>
      <c r="B50" s="39"/>
      <c r="C50" s="54"/>
      <c r="D50" s="40"/>
      <c r="E50" s="40"/>
      <c r="F50" s="39"/>
      <c r="G50" s="39"/>
      <c r="H50" s="39"/>
      <c r="I50" s="41"/>
      <c r="J50" s="38"/>
    </row>
    <row r="51" spans="1:11" ht="37.5" customHeight="1" x14ac:dyDescent="0.3">
      <c r="A51" s="38"/>
      <c r="B51" s="39"/>
      <c r="C51" s="54"/>
      <c r="D51" s="40"/>
      <c r="E51" s="40"/>
      <c r="F51" s="39"/>
      <c r="G51" s="39"/>
      <c r="H51" s="39"/>
      <c r="I51" s="41"/>
      <c r="J51" s="38"/>
    </row>
    <row r="52" spans="1:11" x14ac:dyDescent="0.3">
      <c r="A52" s="38"/>
      <c r="B52" s="39"/>
      <c r="C52" s="54"/>
      <c r="D52" s="40"/>
      <c r="E52" s="40"/>
      <c r="F52" s="39"/>
      <c r="G52" s="39"/>
      <c r="H52" s="39"/>
      <c r="I52" s="41"/>
      <c r="J52" s="38"/>
    </row>
    <row r="53" spans="1:11" x14ac:dyDescent="0.3">
      <c r="A53" s="38"/>
      <c r="B53" s="39"/>
      <c r="C53" s="54"/>
      <c r="D53" s="40"/>
      <c r="E53" s="40"/>
      <c r="F53" s="39"/>
      <c r="G53" s="39"/>
      <c r="H53" s="39"/>
      <c r="I53" s="41"/>
      <c r="J53" s="38"/>
    </row>
    <row r="54" spans="1:11" x14ac:dyDescent="0.3">
      <c r="A54" s="38"/>
      <c r="B54" s="39"/>
      <c r="C54" s="54"/>
      <c r="D54" s="40"/>
      <c r="E54" s="40"/>
      <c r="F54" s="39"/>
      <c r="G54" s="39"/>
      <c r="H54" s="39"/>
      <c r="I54" s="41"/>
      <c r="J54" s="38"/>
    </row>
    <row r="55" spans="1:11" x14ac:dyDescent="0.3">
      <c r="A55" s="38"/>
      <c r="B55" s="39"/>
      <c r="C55" s="54"/>
      <c r="D55" s="40"/>
      <c r="E55" s="40"/>
      <c r="F55" s="39"/>
      <c r="G55" s="39"/>
      <c r="H55" s="39"/>
      <c r="I55" s="41"/>
      <c r="J55" s="38"/>
    </row>
    <row r="56" spans="1:11" x14ac:dyDescent="0.3">
      <c r="A56" s="38"/>
      <c r="B56" s="39"/>
      <c r="C56" s="54"/>
      <c r="D56" s="40"/>
      <c r="E56" s="40"/>
      <c r="F56" s="39"/>
      <c r="G56" s="39"/>
      <c r="H56" s="39"/>
      <c r="I56" s="41"/>
      <c r="J56" s="38"/>
    </row>
    <row r="57" spans="1:11" x14ac:dyDescent="0.3">
      <c r="A57" s="38"/>
      <c r="B57" s="39"/>
      <c r="C57" s="54"/>
      <c r="D57" s="40"/>
      <c r="E57" s="40"/>
      <c r="F57" s="39"/>
      <c r="G57" s="39"/>
      <c r="H57" s="39"/>
      <c r="I57" s="41"/>
      <c r="J57" s="38"/>
    </row>
    <row r="58" spans="1:11" ht="32.25" customHeight="1" x14ac:dyDescent="0.3">
      <c r="A58" s="38"/>
      <c r="B58" s="39"/>
      <c r="C58" s="54"/>
      <c r="D58" s="40"/>
      <c r="E58" s="40"/>
      <c r="F58" s="39"/>
      <c r="G58" s="39"/>
      <c r="H58" s="39"/>
      <c r="I58" s="41"/>
      <c r="J58" s="38"/>
    </row>
    <row r="59" spans="1:11" x14ac:dyDescent="0.3">
      <c r="A59" s="38"/>
      <c r="B59" s="39"/>
      <c r="C59" s="54"/>
      <c r="D59" s="40"/>
      <c r="E59" s="40"/>
      <c r="F59" s="39"/>
      <c r="G59" s="39"/>
      <c r="H59" s="39"/>
      <c r="I59" s="41"/>
      <c r="J59" s="38"/>
    </row>
    <row r="60" spans="1:11" x14ac:dyDescent="0.3">
      <c r="A60" s="38"/>
      <c r="B60" s="39"/>
      <c r="C60" s="54"/>
      <c r="D60" s="40"/>
      <c r="E60" s="40"/>
      <c r="F60" s="39"/>
      <c r="G60" s="39"/>
      <c r="H60" s="39"/>
      <c r="I60" s="41"/>
      <c r="J60" s="38"/>
    </row>
    <row r="61" spans="1:11" x14ac:dyDescent="0.3">
      <c r="A61" s="38"/>
      <c r="B61" s="39"/>
      <c r="C61" s="54"/>
      <c r="D61" s="40"/>
      <c r="E61" s="40"/>
      <c r="F61" s="39"/>
      <c r="G61" s="39"/>
      <c r="H61" s="39"/>
      <c r="I61" s="39"/>
      <c r="J61" s="41"/>
      <c r="K61" s="38"/>
    </row>
    <row r="62" spans="1:11" x14ac:dyDescent="0.3">
      <c r="A62" s="38"/>
      <c r="B62" s="39"/>
      <c r="C62" s="54"/>
      <c r="D62" s="40"/>
      <c r="E62" s="40"/>
      <c r="F62" s="39"/>
      <c r="G62" s="39"/>
      <c r="H62" s="39"/>
      <c r="I62" s="39"/>
      <c r="J62" s="41"/>
      <c r="K62" s="38"/>
    </row>
    <row r="63" spans="1:11" x14ac:dyDescent="0.3">
      <c r="A63" s="38"/>
      <c r="B63" s="39"/>
      <c r="C63" s="54"/>
      <c r="D63" s="40"/>
      <c r="E63" s="40"/>
      <c r="F63" s="39"/>
      <c r="G63" s="39"/>
      <c r="H63" s="39"/>
      <c r="I63" s="39"/>
      <c r="J63" s="41"/>
      <c r="K63" s="38"/>
    </row>
    <row r="64" spans="1:11" x14ac:dyDescent="0.3">
      <c r="A64" s="38"/>
      <c r="B64" s="39"/>
      <c r="C64" s="54"/>
      <c r="D64" s="40"/>
      <c r="E64" s="40"/>
      <c r="F64" s="39"/>
      <c r="G64" s="39"/>
      <c r="H64" s="39"/>
      <c r="I64" s="39"/>
      <c r="J64" s="41"/>
      <c r="K64" s="38"/>
    </row>
    <row r="65" spans="1:11" x14ac:dyDescent="0.3">
      <c r="A65" s="38"/>
      <c r="B65" s="39"/>
      <c r="C65" s="54"/>
      <c r="D65" s="40"/>
      <c r="E65" s="40"/>
      <c r="F65" s="39"/>
      <c r="G65" s="39"/>
      <c r="H65" s="39"/>
      <c r="I65" s="39"/>
      <c r="J65" s="41"/>
      <c r="K65" s="38"/>
    </row>
    <row r="66" spans="1:11" x14ac:dyDescent="0.3">
      <c r="A66" s="38"/>
      <c r="B66" s="39"/>
      <c r="C66" s="54"/>
      <c r="D66" s="40"/>
      <c r="E66" s="40"/>
      <c r="F66" s="39"/>
      <c r="G66" s="39"/>
      <c r="H66" s="39"/>
      <c r="I66" s="39"/>
      <c r="J66" s="41"/>
      <c r="K66" s="38"/>
    </row>
    <row r="67" spans="1:11" x14ac:dyDescent="0.3">
      <c r="A67" s="38"/>
      <c r="B67" s="39"/>
      <c r="C67" s="54"/>
      <c r="D67" s="40"/>
      <c r="E67" s="40"/>
      <c r="F67" s="39"/>
      <c r="G67" s="39"/>
      <c r="H67" s="39"/>
      <c r="I67" s="39"/>
      <c r="J67" s="41"/>
      <c r="K67" s="38"/>
    </row>
    <row r="68" spans="1:11" x14ac:dyDescent="0.3">
      <c r="A68" s="38"/>
      <c r="B68" s="39"/>
      <c r="C68" s="54"/>
      <c r="D68" s="40"/>
      <c r="E68" s="40"/>
      <c r="F68" s="39"/>
      <c r="G68" s="39"/>
      <c r="H68" s="39"/>
      <c r="I68" s="39"/>
      <c r="J68" s="41"/>
      <c r="K68" s="38"/>
    </row>
    <row r="69" spans="1:11" x14ac:dyDescent="0.3">
      <c r="A69" s="38"/>
      <c r="B69" s="39"/>
      <c r="C69" s="54"/>
      <c r="D69" s="40"/>
      <c r="E69" s="40"/>
      <c r="F69" s="39"/>
      <c r="G69" s="39"/>
      <c r="H69" s="39"/>
      <c r="I69" s="39"/>
      <c r="J69" s="41"/>
      <c r="K69" s="38"/>
    </row>
    <row r="70" spans="1:11" x14ac:dyDescent="0.3">
      <c r="A70" s="38"/>
      <c r="B70" s="39"/>
      <c r="C70" s="54"/>
      <c r="D70" s="40"/>
      <c r="E70" s="40"/>
      <c r="F70" s="39"/>
      <c r="G70" s="39"/>
      <c r="H70" s="39"/>
      <c r="I70" s="39"/>
      <c r="J70" s="41"/>
      <c r="K70" s="38"/>
    </row>
    <row r="71" spans="1:11" x14ac:dyDescent="0.3">
      <c r="A71" s="38"/>
      <c r="B71" s="39"/>
      <c r="C71" s="54"/>
      <c r="D71" s="40"/>
      <c r="E71" s="40"/>
      <c r="F71" s="39"/>
      <c r="G71" s="39"/>
      <c r="H71" s="39"/>
      <c r="I71" s="39"/>
      <c r="J71" s="41"/>
      <c r="K71" s="38"/>
    </row>
    <row r="72" spans="1:11" x14ac:dyDescent="0.3">
      <c r="A72" s="38"/>
      <c r="B72" s="39"/>
      <c r="C72" s="54"/>
      <c r="D72" s="40"/>
      <c r="E72" s="40"/>
      <c r="F72" s="39"/>
      <c r="G72" s="39"/>
      <c r="H72" s="39"/>
      <c r="I72" s="39"/>
      <c r="J72" s="41"/>
      <c r="K72" s="38"/>
    </row>
    <row r="73" spans="1:11" x14ac:dyDescent="0.3">
      <c r="A73" s="38"/>
      <c r="B73" s="39"/>
      <c r="C73" s="54"/>
      <c r="D73" s="40"/>
      <c r="E73" s="40"/>
      <c r="F73" s="39"/>
      <c r="G73" s="39"/>
      <c r="H73" s="39"/>
      <c r="I73" s="39"/>
      <c r="J73" s="41"/>
      <c r="K73" s="38"/>
    </row>
    <row r="74" spans="1:11" x14ac:dyDescent="0.3">
      <c r="A74" s="38"/>
      <c r="B74" s="39"/>
      <c r="C74" s="54"/>
      <c r="D74" s="40"/>
      <c r="E74" s="40"/>
      <c r="F74" s="39"/>
      <c r="G74" s="39"/>
      <c r="H74" s="39"/>
      <c r="I74" s="39"/>
      <c r="J74" s="41"/>
      <c r="K74" s="38"/>
    </row>
    <row r="75" spans="1:11" x14ac:dyDescent="0.3">
      <c r="A75" s="38"/>
      <c r="B75" s="39"/>
      <c r="C75" s="54"/>
      <c r="D75" s="40"/>
      <c r="E75" s="40"/>
      <c r="F75" s="39"/>
      <c r="G75" s="39"/>
      <c r="H75" s="39"/>
      <c r="I75" s="39"/>
      <c r="J75" s="41"/>
      <c r="K75" s="38"/>
    </row>
    <row r="76" spans="1:11" x14ac:dyDescent="0.3">
      <c r="A76" s="38"/>
      <c r="B76" s="39"/>
      <c r="C76" s="54"/>
      <c r="D76" s="40"/>
      <c r="E76" s="40"/>
      <c r="F76" s="39"/>
      <c r="G76" s="39"/>
      <c r="H76" s="39"/>
      <c r="I76" s="39"/>
      <c r="J76" s="41"/>
      <c r="K76" s="38"/>
    </row>
    <row r="77" spans="1:11" x14ac:dyDescent="0.3">
      <c r="A77" s="38"/>
      <c r="B77" s="39"/>
      <c r="C77" s="54"/>
      <c r="D77" s="40"/>
      <c r="E77" s="40"/>
      <c r="F77" s="39"/>
      <c r="G77" s="39"/>
      <c r="H77" s="39"/>
      <c r="I77" s="39"/>
      <c r="J77" s="41"/>
      <c r="K77" s="38"/>
    </row>
    <row r="78" spans="1:11" x14ac:dyDescent="0.3">
      <c r="A78" s="38"/>
      <c r="B78" s="39"/>
      <c r="C78" s="54"/>
      <c r="D78" s="40"/>
      <c r="E78" s="40"/>
      <c r="F78" s="39"/>
      <c r="G78" s="39"/>
      <c r="H78" s="39"/>
      <c r="I78" s="39"/>
      <c r="J78" s="41"/>
      <c r="K78" s="38"/>
    </row>
    <row r="79" spans="1:11" x14ac:dyDescent="0.3">
      <c r="A79" s="38"/>
      <c r="B79" s="39"/>
      <c r="C79" s="54"/>
      <c r="D79" s="40"/>
      <c r="E79" s="40"/>
      <c r="F79" s="39"/>
      <c r="G79" s="39"/>
      <c r="H79" s="39"/>
      <c r="I79" s="39"/>
      <c r="J79" s="41"/>
      <c r="K79" s="38"/>
    </row>
    <row r="80" spans="1:11" x14ac:dyDescent="0.3">
      <c r="A80" s="38"/>
      <c r="B80" s="39"/>
      <c r="C80" s="54"/>
      <c r="D80" s="40"/>
      <c r="E80" s="40"/>
      <c r="F80" s="39"/>
      <c r="G80" s="39"/>
      <c r="H80" s="39"/>
      <c r="I80" s="39"/>
      <c r="J80" s="41"/>
      <c r="K80" s="38"/>
    </row>
    <row r="81" spans="1:11" x14ac:dyDescent="0.3">
      <c r="A81" s="38"/>
      <c r="B81" s="39"/>
      <c r="C81" s="54"/>
      <c r="D81" s="40"/>
      <c r="E81" s="40"/>
      <c r="F81" s="39"/>
      <c r="G81" s="39"/>
      <c r="H81" s="39"/>
      <c r="I81" s="39"/>
      <c r="J81" s="41"/>
      <c r="K81" s="38"/>
    </row>
    <row r="82" spans="1:11" x14ac:dyDescent="0.3">
      <c r="A82" s="38"/>
      <c r="B82" s="39"/>
      <c r="C82" s="54"/>
      <c r="D82" s="40"/>
      <c r="E82" s="40"/>
      <c r="F82" s="39"/>
      <c r="G82" s="39"/>
      <c r="H82" s="39"/>
      <c r="I82" s="39"/>
      <c r="J82" s="41"/>
      <c r="K82" s="38"/>
    </row>
    <row r="83" spans="1:11" x14ac:dyDescent="0.3">
      <c r="A83" s="38"/>
      <c r="B83" s="39"/>
      <c r="C83" s="54"/>
      <c r="D83" s="40"/>
      <c r="E83" s="40"/>
      <c r="F83" s="39"/>
      <c r="G83" s="39"/>
      <c r="H83" s="39"/>
      <c r="I83" s="39"/>
      <c r="J83" s="41"/>
      <c r="K83" s="38"/>
    </row>
    <row r="84" spans="1:11" x14ac:dyDescent="0.3">
      <c r="A84" s="38"/>
      <c r="B84" s="39"/>
      <c r="C84" s="54"/>
      <c r="D84" s="40"/>
      <c r="E84" s="40"/>
      <c r="F84" s="39"/>
      <c r="G84" s="39"/>
      <c r="H84" s="39"/>
      <c r="I84" s="39"/>
      <c r="J84" s="41"/>
      <c r="K84" s="38"/>
    </row>
    <row r="85" spans="1:11" x14ac:dyDescent="0.3">
      <c r="A85" s="38"/>
      <c r="B85" s="39"/>
      <c r="C85" s="54"/>
      <c r="D85" s="40"/>
      <c r="E85" s="40"/>
      <c r="F85" s="39"/>
      <c r="G85" s="39"/>
      <c r="H85" s="39"/>
      <c r="I85" s="39"/>
      <c r="J85" s="41"/>
      <c r="K85" s="38"/>
    </row>
    <row r="86" spans="1:11" x14ac:dyDescent="0.3">
      <c r="A86" s="38"/>
      <c r="B86" s="39"/>
      <c r="C86" s="54"/>
      <c r="D86" s="40"/>
      <c r="E86" s="40"/>
      <c r="F86" s="39"/>
      <c r="G86" s="39"/>
      <c r="H86" s="39"/>
      <c r="I86" s="39"/>
      <c r="J86" s="41"/>
      <c r="K86" s="38"/>
    </row>
    <row r="87" spans="1:11" x14ac:dyDescent="0.3">
      <c r="A87" s="38"/>
      <c r="B87" s="39"/>
      <c r="C87" s="54"/>
      <c r="D87" s="40"/>
      <c r="E87" s="40"/>
      <c r="F87" s="39"/>
      <c r="G87" s="39"/>
      <c r="H87" s="39"/>
      <c r="I87" s="39"/>
      <c r="J87" s="41"/>
      <c r="K87" s="38"/>
    </row>
    <row r="88" spans="1:11" x14ac:dyDescent="0.3">
      <c r="A88" s="38"/>
      <c r="B88" s="39"/>
      <c r="C88" s="54"/>
      <c r="D88" s="40"/>
      <c r="E88" s="40"/>
      <c r="F88" s="39"/>
      <c r="G88" s="39"/>
      <c r="H88" s="39"/>
      <c r="I88" s="39"/>
      <c r="J88" s="41"/>
      <c r="K88" s="38"/>
    </row>
    <row r="89" spans="1:11" x14ac:dyDescent="0.3">
      <c r="A89" s="38"/>
      <c r="B89" s="39"/>
      <c r="C89" s="54"/>
      <c r="D89" s="40"/>
      <c r="E89" s="40"/>
      <c r="F89" s="39"/>
      <c r="G89" s="39"/>
      <c r="H89" s="39"/>
      <c r="I89" s="39"/>
      <c r="J89" s="41"/>
      <c r="K89" s="38"/>
    </row>
    <row r="90" spans="1:11" x14ac:dyDescent="0.3">
      <c r="A90" s="38"/>
      <c r="B90" s="39"/>
      <c r="C90" s="54"/>
      <c r="D90" s="40"/>
      <c r="E90" s="40"/>
      <c r="F90" s="39"/>
      <c r="G90" s="39"/>
      <c r="H90" s="39"/>
      <c r="I90" s="39"/>
      <c r="J90" s="41"/>
      <c r="K90" s="38"/>
    </row>
    <row r="91" spans="1:11" x14ac:dyDescent="0.3">
      <c r="A91" s="38"/>
      <c r="B91" s="39"/>
      <c r="C91" s="54"/>
      <c r="D91" s="40"/>
      <c r="E91" s="40"/>
      <c r="F91" s="39"/>
      <c r="G91" s="39"/>
      <c r="H91" s="39"/>
      <c r="I91" s="39"/>
      <c r="J91" s="41"/>
      <c r="K91" s="38"/>
    </row>
    <row r="92" spans="1:11" x14ac:dyDescent="0.3">
      <c r="A92" s="38"/>
      <c r="B92" s="39"/>
      <c r="C92" s="54"/>
      <c r="D92" s="40"/>
      <c r="E92" s="40"/>
      <c r="F92" s="39"/>
      <c r="G92" s="39"/>
      <c r="H92" s="39"/>
      <c r="I92" s="39"/>
      <c r="J92" s="41"/>
      <c r="K92" s="38"/>
    </row>
    <row r="93" spans="1:11" x14ac:dyDescent="0.3">
      <c r="A93" s="38"/>
      <c r="B93" s="39"/>
      <c r="C93" s="54"/>
      <c r="D93" s="40"/>
      <c r="E93" s="40"/>
      <c r="F93" s="39"/>
      <c r="G93" s="39"/>
      <c r="H93" s="39"/>
      <c r="I93" s="39"/>
      <c r="J93" s="41"/>
      <c r="K93" s="38"/>
    </row>
    <row r="94" spans="1:11" x14ac:dyDescent="0.3">
      <c r="A94" s="38"/>
      <c r="B94" s="39"/>
      <c r="C94" s="54"/>
      <c r="D94" s="40"/>
      <c r="E94" s="40"/>
      <c r="F94" s="39"/>
      <c r="G94" s="39"/>
      <c r="H94" s="39"/>
      <c r="I94" s="39"/>
      <c r="J94" s="41"/>
      <c r="K94" s="38"/>
    </row>
    <row r="95" spans="1:11" x14ac:dyDescent="0.3">
      <c r="A95" s="38"/>
      <c r="B95" s="39"/>
      <c r="C95" s="54"/>
      <c r="D95" s="40"/>
      <c r="E95" s="40"/>
      <c r="F95" s="39"/>
      <c r="G95" s="39"/>
      <c r="H95" s="39"/>
      <c r="I95" s="39"/>
      <c r="J95" s="41"/>
      <c r="K95" s="38"/>
    </row>
    <row r="96" spans="1:11" x14ac:dyDescent="0.3">
      <c r="A96" s="38"/>
      <c r="B96" s="39"/>
      <c r="C96" s="54"/>
      <c r="D96" s="40"/>
      <c r="E96" s="40"/>
      <c r="F96" s="39"/>
      <c r="G96" s="39"/>
      <c r="H96" s="39"/>
      <c r="I96" s="39"/>
      <c r="J96" s="41"/>
      <c r="K96" s="38"/>
    </row>
    <row r="97" spans="1:11" x14ac:dyDescent="0.3">
      <c r="A97" s="38"/>
      <c r="B97" s="39"/>
      <c r="C97" s="54"/>
      <c r="D97" s="40"/>
      <c r="E97" s="40"/>
      <c r="F97" s="39"/>
      <c r="G97" s="39"/>
      <c r="H97" s="39"/>
      <c r="I97" s="39"/>
      <c r="J97" s="41"/>
      <c r="K97" s="38"/>
    </row>
    <row r="98" spans="1:11" x14ac:dyDescent="0.3">
      <c r="A98" s="38"/>
      <c r="B98" s="39"/>
      <c r="C98" s="54"/>
      <c r="D98" s="40"/>
      <c r="E98" s="40"/>
      <c r="F98" s="39"/>
      <c r="G98" s="39"/>
      <c r="H98" s="39"/>
      <c r="I98" s="39"/>
      <c r="J98" s="41"/>
      <c r="K98" s="38"/>
    </row>
    <row r="99" spans="1:11" x14ac:dyDescent="0.3">
      <c r="A99" s="38"/>
      <c r="B99" s="39"/>
      <c r="C99" s="54"/>
      <c r="D99" s="40"/>
      <c r="E99" s="40"/>
      <c r="F99" s="39"/>
      <c r="G99" s="39"/>
      <c r="H99" s="39"/>
      <c r="I99" s="39"/>
      <c r="J99" s="41"/>
      <c r="K99" s="38"/>
    </row>
    <row r="100" spans="1:11" x14ac:dyDescent="0.3">
      <c r="A100" s="38"/>
      <c r="B100" s="39"/>
      <c r="C100" s="54"/>
      <c r="D100" s="40"/>
      <c r="E100" s="40"/>
      <c r="F100" s="39"/>
      <c r="G100" s="39"/>
      <c r="H100" s="39"/>
      <c r="I100" s="39"/>
      <c r="J100" s="41"/>
      <c r="K100" s="38"/>
    </row>
    <row r="101" spans="1:11" x14ac:dyDescent="0.3">
      <c r="A101" s="38"/>
      <c r="B101" s="39"/>
      <c r="C101" s="54"/>
      <c r="D101" s="40"/>
      <c r="E101" s="40"/>
      <c r="F101" s="39"/>
      <c r="G101" s="39"/>
      <c r="H101" s="39"/>
      <c r="I101" s="39"/>
      <c r="J101" s="41"/>
      <c r="K101" s="38"/>
    </row>
    <row r="102" spans="1:11" x14ac:dyDescent="0.3">
      <c r="A102" s="38"/>
      <c r="B102" s="39"/>
      <c r="C102" s="54"/>
      <c r="D102" s="40"/>
      <c r="E102" s="40"/>
      <c r="F102" s="39"/>
      <c r="G102" s="39"/>
      <c r="H102" s="39"/>
      <c r="I102" s="39"/>
      <c r="J102" s="41"/>
      <c r="K102" s="38"/>
    </row>
    <row r="103" spans="1:11" x14ac:dyDescent="0.3">
      <c r="A103" s="38"/>
      <c r="B103" s="39"/>
      <c r="C103" s="54"/>
      <c r="D103" s="40"/>
      <c r="E103" s="40"/>
      <c r="F103" s="39"/>
      <c r="G103" s="39"/>
      <c r="H103" s="39"/>
      <c r="I103" s="39"/>
      <c r="J103" s="41"/>
      <c r="K103" s="38"/>
    </row>
    <row r="104" spans="1:11" x14ac:dyDescent="0.3">
      <c r="A104" s="38"/>
      <c r="B104" s="39"/>
      <c r="C104" s="54"/>
      <c r="D104" s="40"/>
      <c r="E104" s="40"/>
      <c r="F104" s="39"/>
      <c r="G104" s="39"/>
      <c r="H104" s="39"/>
      <c r="I104" s="39"/>
      <c r="J104" s="41"/>
      <c r="K104" s="38"/>
    </row>
    <row r="105" spans="1:11" x14ac:dyDescent="0.3">
      <c r="A105" s="38"/>
      <c r="B105" s="39"/>
      <c r="C105" s="54"/>
      <c r="D105" s="40"/>
      <c r="E105" s="40"/>
      <c r="F105" s="39"/>
      <c r="G105" s="39"/>
      <c r="H105" s="39"/>
      <c r="I105" s="39"/>
      <c r="J105" s="41"/>
      <c r="K105" s="38"/>
    </row>
    <row r="106" spans="1:11" x14ac:dyDescent="0.3">
      <c r="A106" s="38"/>
      <c r="B106" s="39"/>
      <c r="C106" s="54"/>
      <c r="D106" s="40"/>
      <c r="E106" s="40"/>
      <c r="F106" s="39"/>
      <c r="G106" s="39"/>
      <c r="H106" s="39"/>
      <c r="I106" s="39"/>
      <c r="J106" s="41"/>
      <c r="K106" s="38"/>
    </row>
    <row r="107" spans="1:11" x14ac:dyDescent="0.3">
      <c r="A107" s="38"/>
      <c r="B107" s="39"/>
      <c r="C107" s="54"/>
      <c r="D107" s="40"/>
      <c r="E107" s="40"/>
      <c r="F107" s="39"/>
      <c r="G107" s="39"/>
      <c r="H107" s="39"/>
      <c r="I107" s="39"/>
      <c r="J107" s="41"/>
      <c r="K107" s="38"/>
    </row>
    <row r="108" spans="1:11" x14ac:dyDescent="0.3">
      <c r="A108" s="38"/>
      <c r="B108" s="39"/>
      <c r="C108" s="54"/>
      <c r="D108" s="40"/>
      <c r="E108" s="40"/>
      <c r="F108" s="39"/>
      <c r="G108" s="39"/>
      <c r="H108" s="39"/>
      <c r="I108" s="39"/>
      <c r="J108" s="41"/>
      <c r="K108" s="38"/>
    </row>
    <row r="109" spans="1:11" x14ac:dyDescent="0.3">
      <c r="A109" s="38"/>
      <c r="B109" s="39"/>
      <c r="C109" s="54"/>
      <c r="D109" s="40"/>
      <c r="E109" s="40"/>
      <c r="F109" s="39"/>
      <c r="G109" s="39"/>
      <c r="H109" s="39"/>
      <c r="I109" s="39"/>
      <c r="J109" s="41"/>
      <c r="K109" s="38"/>
    </row>
    <row r="110" spans="1:11" x14ac:dyDescent="0.3">
      <c r="A110" s="38"/>
      <c r="B110" s="39"/>
      <c r="C110" s="54"/>
      <c r="D110" s="40"/>
      <c r="E110" s="40"/>
      <c r="F110" s="39"/>
      <c r="G110" s="39"/>
      <c r="H110" s="39"/>
      <c r="I110" s="39"/>
      <c r="J110" s="41"/>
      <c r="K110" s="38"/>
    </row>
    <row r="111" spans="1:11" x14ac:dyDescent="0.3">
      <c r="A111" s="38"/>
      <c r="B111" s="39"/>
      <c r="C111" s="54"/>
      <c r="D111" s="40"/>
      <c r="E111" s="40"/>
      <c r="F111" s="39"/>
      <c r="G111" s="39"/>
      <c r="H111" s="39"/>
      <c r="I111" s="39"/>
      <c r="J111" s="41"/>
      <c r="K111" s="38"/>
    </row>
    <row r="112" spans="1:11" x14ac:dyDescent="0.3">
      <c r="A112" s="38"/>
      <c r="B112" s="39"/>
      <c r="C112" s="54"/>
      <c r="D112" s="40"/>
      <c r="E112" s="40"/>
      <c r="F112" s="39"/>
      <c r="G112" s="39"/>
      <c r="H112" s="39"/>
      <c r="I112" s="39"/>
      <c r="J112" s="41"/>
      <c r="K112" s="38"/>
    </row>
    <row r="113" spans="1:11" x14ac:dyDescent="0.3">
      <c r="A113" s="38"/>
      <c r="B113" s="39"/>
      <c r="C113" s="54"/>
      <c r="D113" s="40"/>
      <c r="E113" s="40"/>
      <c r="F113" s="39"/>
      <c r="G113" s="39"/>
      <c r="H113" s="39"/>
      <c r="I113" s="39"/>
      <c r="J113" s="41"/>
      <c r="K113" s="38"/>
    </row>
    <row r="114" spans="1:11" x14ac:dyDescent="0.3">
      <c r="A114" s="38"/>
      <c r="B114" s="39"/>
      <c r="C114" s="54"/>
      <c r="D114" s="40"/>
      <c r="E114" s="40"/>
      <c r="F114" s="39"/>
      <c r="G114" s="39"/>
      <c r="H114" s="39"/>
      <c r="I114" s="39"/>
      <c r="J114" s="41"/>
      <c r="K114" s="38"/>
    </row>
    <row r="115" spans="1:11" x14ac:dyDescent="0.3">
      <c r="A115" s="38"/>
      <c r="B115" s="39"/>
      <c r="C115" s="54"/>
      <c r="D115" s="40"/>
      <c r="E115" s="40"/>
      <c r="F115" s="39"/>
      <c r="G115" s="39"/>
      <c r="H115" s="39"/>
      <c r="I115" s="39"/>
      <c r="J115" s="41"/>
      <c r="K115" s="38"/>
    </row>
    <row r="116" spans="1:11" x14ac:dyDescent="0.3">
      <c r="A116" s="38"/>
      <c r="B116" s="39"/>
      <c r="C116" s="54"/>
      <c r="D116" s="40"/>
      <c r="E116" s="40"/>
      <c r="F116" s="39"/>
      <c r="G116" s="39"/>
      <c r="H116" s="39"/>
      <c r="I116" s="39"/>
      <c r="J116" s="41"/>
      <c r="K116" s="38"/>
    </row>
    <row r="117" spans="1:11" x14ac:dyDescent="0.3">
      <c r="A117" s="38"/>
      <c r="B117" s="39"/>
      <c r="C117" s="54"/>
      <c r="D117" s="40"/>
      <c r="E117" s="40"/>
      <c r="F117" s="39"/>
      <c r="G117" s="39"/>
      <c r="H117" s="39"/>
      <c r="I117" s="39"/>
      <c r="J117" s="41"/>
      <c r="K117" s="38"/>
    </row>
    <row r="118" spans="1:11" x14ac:dyDescent="0.3">
      <c r="A118" s="38"/>
      <c r="B118" s="39"/>
      <c r="C118" s="54"/>
      <c r="D118" s="40"/>
      <c r="E118" s="40"/>
      <c r="F118" s="39"/>
      <c r="G118" s="39"/>
      <c r="H118" s="39"/>
      <c r="I118" s="39"/>
      <c r="J118" s="41"/>
      <c r="K118" s="38"/>
    </row>
    <row r="119" spans="1:11" x14ac:dyDescent="0.3">
      <c r="A119" s="38"/>
      <c r="B119" s="39"/>
      <c r="C119" s="54"/>
      <c r="D119" s="40"/>
      <c r="E119" s="40"/>
      <c r="F119" s="39"/>
      <c r="G119" s="39"/>
      <c r="H119" s="39"/>
      <c r="I119" s="39"/>
      <c r="J119" s="41"/>
      <c r="K119" s="38"/>
    </row>
    <row r="120" spans="1:11" x14ac:dyDescent="0.3">
      <c r="A120" s="38"/>
      <c r="B120" s="39"/>
      <c r="C120" s="54"/>
      <c r="D120" s="40"/>
      <c r="E120" s="40"/>
      <c r="F120" s="39"/>
      <c r="G120" s="39"/>
      <c r="H120" s="39"/>
      <c r="I120" s="39"/>
      <c r="J120" s="41"/>
      <c r="K120" s="38"/>
    </row>
    <row r="121" spans="1:11" x14ac:dyDescent="0.3">
      <c r="A121" s="38"/>
      <c r="B121" s="39"/>
      <c r="C121" s="54"/>
      <c r="D121" s="40"/>
      <c r="E121" s="40"/>
      <c r="F121" s="39"/>
      <c r="G121" s="39"/>
      <c r="H121" s="39"/>
      <c r="I121" s="39"/>
      <c r="J121" s="41"/>
      <c r="K121" s="38"/>
    </row>
    <row r="122" spans="1:11" x14ac:dyDescent="0.3">
      <c r="A122" s="38"/>
      <c r="B122" s="39"/>
      <c r="C122" s="54"/>
      <c r="D122" s="40"/>
      <c r="E122" s="40"/>
      <c r="F122" s="39"/>
      <c r="G122" s="39"/>
      <c r="H122" s="39"/>
      <c r="I122" s="39"/>
      <c r="J122" s="41"/>
      <c r="K122" s="38"/>
    </row>
    <row r="123" spans="1:11" x14ac:dyDescent="0.3">
      <c r="A123" s="38"/>
      <c r="B123" s="39"/>
      <c r="C123" s="54"/>
      <c r="D123" s="40"/>
      <c r="E123" s="40"/>
      <c r="F123" s="39"/>
      <c r="G123" s="39"/>
      <c r="H123" s="39"/>
      <c r="I123" s="39"/>
      <c r="J123" s="41"/>
      <c r="K123" s="38"/>
    </row>
    <row r="124" spans="1:11" x14ac:dyDescent="0.3">
      <c r="A124" s="38"/>
      <c r="B124" s="39"/>
      <c r="C124" s="54"/>
      <c r="D124" s="40"/>
      <c r="E124" s="40"/>
      <c r="F124" s="39"/>
      <c r="G124" s="39"/>
      <c r="H124" s="39"/>
      <c r="I124" s="39"/>
      <c r="J124" s="41"/>
      <c r="K124" s="38"/>
    </row>
    <row r="125" spans="1:11" x14ac:dyDescent="0.3">
      <c r="A125" s="38"/>
      <c r="B125" s="39"/>
      <c r="C125" s="54"/>
      <c r="D125" s="40"/>
      <c r="E125" s="40"/>
      <c r="F125" s="39"/>
      <c r="G125" s="39"/>
      <c r="H125" s="39"/>
      <c r="I125" s="39"/>
      <c r="J125" s="41"/>
      <c r="K125" s="38"/>
    </row>
    <row r="126" spans="1:11" x14ac:dyDescent="0.3">
      <c r="A126" s="38"/>
      <c r="B126" s="39"/>
      <c r="C126" s="54"/>
      <c r="D126" s="40"/>
      <c r="E126" s="40"/>
      <c r="F126" s="39"/>
      <c r="G126" s="39"/>
      <c r="H126" s="39"/>
      <c r="I126" s="39"/>
      <c r="J126" s="41"/>
      <c r="K126" s="38"/>
    </row>
    <row r="127" spans="1:11" x14ac:dyDescent="0.3">
      <c r="A127" s="38"/>
      <c r="B127" s="39"/>
      <c r="C127" s="54"/>
      <c r="D127" s="40"/>
      <c r="E127" s="40"/>
      <c r="F127" s="39"/>
      <c r="G127" s="39"/>
      <c r="H127" s="39"/>
      <c r="I127" s="39"/>
      <c r="J127" s="41"/>
      <c r="K127" s="38"/>
    </row>
    <row r="128" spans="1:11" x14ac:dyDescent="0.3">
      <c r="A128" s="38"/>
      <c r="B128" s="39"/>
      <c r="C128" s="54"/>
      <c r="D128" s="40"/>
      <c r="E128" s="40"/>
      <c r="F128" s="39"/>
      <c r="G128" s="39"/>
      <c r="H128" s="39"/>
      <c r="I128" s="39"/>
      <c r="J128" s="41"/>
      <c r="K128" s="38"/>
    </row>
    <row r="129" spans="1:11" x14ac:dyDescent="0.3">
      <c r="A129" s="38"/>
      <c r="B129" s="39"/>
      <c r="C129" s="54"/>
      <c r="D129" s="40"/>
      <c r="E129" s="40"/>
      <c r="F129" s="39"/>
      <c r="G129" s="39"/>
      <c r="H129" s="39"/>
      <c r="I129" s="39"/>
      <c r="J129" s="41"/>
      <c r="K129" s="38"/>
    </row>
    <row r="130" spans="1:11" x14ac:dyDescent="0.3">
      <c r="A130" s="38"/>
      <c r="B130" s="39"/>
      <c r="C130" s="54"/>
      <c r="D130" s="40"/>
      <c r="E130" s="40"/>
      <c r="F130" s="39"/>
      <c r="G130" s="39"/>
      <c r="H130" s="39"/>
      <c r="I130" s="39"/>
      <c r="J130" s="41"/>
      <c r="K130" s="38"/>
    </row>
    <row r="131" spans="1:11" x14ac:dyDescent="0.3">
      <c r="A131" s="38"/>
      <c r="B131" s="39"/>
      <c r="C131" s="54"/>
      <c r="D131" s="40"/>
      <c r="E131" s="40"/>
      <c r="F131" s="39"/>
      <c r="G131" s="39"/>
      <c r="H131" s="39"/>
      <c r="I131" s="39"/>
      <c r="J131" s="41"/>
      <c r="K131" s="38"/>
    </row>
    <row r="132" spans="1:11" x14ac:dyDescent="0.3">
      <c r="A132" s="38"/>
      <c r="B132" s="39"/>
      <c r="C132" s="54"/>
      <c r="D132" s="40"/>
      <c r="E132" s="40"/>
      <c r="F132" s="39"/>
      <c r="G132" s="39"/>
      <c r="H132" s="39"/>
      <c r="I132" s="39"/>
      <c r="J132" s="41"/>
      <c r="K132" s="38"/>
    </row>
    <row r="133" spans="1:11" x14ac:dyDescent="0.3">
      <c r="A133" s="38"/>
      <c r="B133" s="39"/>
      <c r="C133" s="54"/>
      <c r="D133" s="40"/>
      <c r="E133" s="40"/>
      <c r="F133" s="39"/>
      <c r="G133" s="39"/>
      <c r="H133" s="39"/>
      <c r="I133" s="39"/>
      <c r="J133" s="41"/>
      <c r="K133" s="38"/>
    </row>
    <row r="134" spans="1:11" x14ac:dyDescent="0.3">
      <c r="A134" s="38"/>
      <c r="B134" s="39"/>
      <c r="C134" s="54"/>
      <c r="D134" s="40"/>
      <c r="E134" s="40"/>
      <c r="F134" s="39"/>
      <c r="G134" s="39"/>
      <c r="H134" s="39"/>
      <c r="I134" s="39"/>
      <c r="J134" s="41"/>
      <c r="K134" s="38"/>
    </row>
    <row r="135" spans="1:11" x14ac:dyDescent="0.3">
      <c r="A135" s="38"/>
      <c r="B135" s="39"/>
      <c r="C135" s="54"/>
      <c r="D135" s="40"/>
      <c r="E135" s="40"/>
      <c r="F135" s="39"/>
      <c r="G135" s="39"/>
      <c r="H135" s="39"/>
      <c r="I135" s="39"/>
      <c r="J135" s="41"/>
      <c r="K135" s="38"/>
    </row>
    <row r="136" spans="1:11" x14ac:dyDescent="0.3">
      <c r="A136" s="38"/>
      <c r="B136" s="39"/>
      <c r="C136" s="54"/>
      <c r="D136" s="40"/>
      <c r="E136" s="40"/>
      <c r="F136" s="39"/>
      <c r="G136" s="39"/>
      <c r="H136" s="39"/>
      <c r="I136" s="39"/>
      <c r="J136" s="41"/>
      <c r="K136" s="38"/>
    </row>
    <row r="137" spans="1:11" x14ac:dyDescent="0.3">
      <c r="A137" s="38"/>
      <c r="B137" s="39"/>
      <c r="C137" s="54"/>
      <c r="D137" s="40"/>
      <c r="E137" s="40"/>
      <c r="F137" s="39"/>
      <c r="G137" s="39"/>
      <c r="H137" s="39"/>
      <c r="I137" s="39"/>
      <c r="J137" s="41"/>
      <c r="K137" s="38"/>
    </row>
    <row r="138" spans="1:11" x14ac:dyDescent="0.3">
      <c r="A138" s="38"/>
      <c r="B138" s="39"/>
      <c r="C138" s="54"/>
      <c r="D138" s="40"/>
      <c r="E138" s="40"/>
      <c r="F138" s="39"/>
      <c r="G138" s="39"/>
      <c r="H138" s="39"/>
      <c r="I138" s="39"/>
      <c r="J138" s="41"/>
      <c r="K138" s="38"/>
    </row>
    <row r="139" spans="1:11" x14ac:dyDescent="0.3">
      <c r="A139" s="38"/>
      <c r="B139" s="39"/>
      <c r="C139" s="54"/>
      <c r="D139" s="40"/>
      <c r="E139" s="40"/>
      <c r="F139" s="39"/>
      <c r="G139" s="39"/>
      <c r="H139" s="39"/>
      <c r="I139" s="39"/>
      <c r="J139" s="41"/>
      <c r="K139" s="38"/>
    </row>
    <row r="140" spans="1:11" x14ac:dyDescent="0.3">
      <c r="A140" s="38"/>
      <c r="B140" s="39"/>
      <c r="C140" s="54"/>
      <c r="D140" s="40"/>
      <c r="E140" s="40"/>
      <c r="F140" s="39"/>
      <c r="G140" s="39"/>
      <c r="H140" s="39"/>
      <c r="I140" s="39"/>
      <c r="J140" s="41"/>
      <c r="K140" s="38"/>
    </row>
    <row r="141" spans="1:11" x14ac:dyDescent="0.3">
      <c r="A141" s="38"/>
      <c r="B141" s="39"/>
      <c r="C141" s="54"/>
      <c r="D141" s="40"/>
      <c r="E141" s="40"/>
      <c r="F141" s="39"/>
      <c r="G141" s="39"/>
      <c r="H141" s="39"/>
      <c r="I141" s="39"/>
      <c r="J141" s="41"/>
      <c r="K141" s="38"/>
    </row>
    <row r="142" spans="1:11" x14ac:dyDescent="0.3">
      <c r="A142" s="38"/>
      <c r="B142" s="39"/>
      <c r="C142" s="54"/>
      <c r="D142" s="40"/>
      <c r="E142" s="40"/>
      <c r="F142" s="39"/>
      <c r="G142" s="39"/>
      <c r="H142" s="39"/>
      <c r="I142" s="39"/>
      <c r="J142" s="41"/>
      <c r="K142" s="38"/>
    </row>
    <row r="143" spans="1:11" x14ac:dyDescent="0.3">
      <c r="A143" s="38"/>
      <c r="B143" s="39"/>
      <c r="C143" s="54"/>
      <c r="D143" s="40"/>
      <c r="E143" s="40"/>
      <c r="F143" s="39"/>
      <c r="G143" s="39"/>
      <c r="H143" s="39"/>
      <c r="I143" s="39"/>
      <c r="J143" s="41"/>
      <c r="K143" s="38"/>
    </row>
    <row r="144" spans="1:11" x14ac:dyDescent="0.3">
      <c r="A144" s="38"/>
      <c r="B144" s="39"/>
      <c r="C144" s="54"/>
      <c r="D144" s="40"/>
      <c r="E144" s="40"/>
      <c r="F144" s="39"/>
      <c r="G144" s="39"/>
      <c r="H144" s="39"/>
      <c r="I144" s="39"/>
      <c r="J144" s="41"/>
      <c r="K144" s="38"/>
    </row>
    <row r="145" spans="1:11" x14ac:dyDescent="0.3">
      <c r="A145" s="38"/>
      <c r="B145" s="39"/>
      <c r="C145" s="54"/>
      <c r="D145" s="40"/>
      <c r="E145" s="40"/>
      <c r="F145" s="39"/>
      <c r="G145" s="39"/>
      <c r="H145" s="39"/>
      <c r="I145" s="39"/>
      <c r="J145" s="41"/>
      <c r="K145" s="38"/>
    </row>
    <row r="146" spans="1:11" x14ac:dyDescent="0.3">
      <c r="A146" s="38"/>
      <c r="B146" s="39"/>
      <c r="C146" s="54"/>
      <c r="D146" s="40"/>
      <c r="E146" s="40"/>
      <c r="F146" s="39"/>
      <c r="G146" s="39"/>
      <c r="H146" s="39"/>
      <c r="I146" s="39"/>
      <c r="J146" s="41"/>
      <c r="K146" s="38"/>
    </row>
    <row r="147" spans="1:11" x14ac:dyDescent="0.3">
      <c r="A147" s="38"/>
      <c r="B147" s="39"/>
      <c r="C147" s="54"/>
      <c r="D147" s="40"/>
      <c r="E147" s="40"/>
      <c r="F147" s="39"/>
      <c r="G147" s="39"/>
      <c r="H147" s="39"/>
      <c r="I147" s="39"/>
      <c r="J147" s="41"/>
      <c r="K147" s="38"/>
    </row>
    <row r="148" spans="1:11" x14ac:dyDescent="0.3">
      <c r="A148" s="38"/>
      <c r="B148" s="39"/>
      <c r="C148" s="54"/>
      <c r="D148" s="40"/>
      <c r="E148" s="40"/>
      <c r="F148" s="39"/>
      <c r="G148" s="39"/>
      <c r="H148" s="39"/>
      <c r="I148" s="39"/>
      <c r="J148" s="41"/>
      <c r="K148" s="38"/>
    </row>
    <row r="149" spans="1:11" x14ac:dyDescent="0.3">
      <c r="A149" s="38"/>
      <c r="B149" s="39"/>
      <c r="C149" s="54"/>
      <c r="D149" s="40"/>
      <c r="E149" s="40"/>
      <c r="F149" s="39"/>
      <c r="G149" s="39"/>
      <c r="H149" s="39"/>
      <c r="I149" s="39"/>
      <c r="J149" s="41"/>
      <c r="K149" s="38"/>
    </row>
    <row r="150" spans="1:11" x14ac:dyDescent="0.3">
      <c r="A150" s="38"/>
      <c r="B150" s="39"/>
      <c r="C150" s="54"/>
      <c r="D150" s="40"/>
      <c r="E150" s="40"/>
      <c r="F150" s="39"/>
      <c r="G150" s="39"/>
      <c r="H150" s="39"/>
      <c r="I150" s="39"/>
      <c r="J150" s="41"/>
      <c r="K150" s="38"/>
    </row>
    <row r="151" spans="1:11" x14ac:dyDescent="0.3">
      <c r="A151" s="38"/>
      <c r="B151" s="39"/>
      <c r="C151" s="54"/>
      <c r="D151" s="40"/>
      <c r="E151" s="40"/>
      <c r="F151" s="39"/>
      <c r="G151" s="39"/>
      <c r="H151" s="39"/>
      <c r="I151" s="39"/>
      <c r="J151" s="41"/>
      <c r="K151" s="38"/>
    </row>
    <row r="152" spans="1:11" x14ac:dyDescent="0.3">
      <c r="A152" s="38"/>
      <c r="B152" s="39"/>
      <c r="C152" s="54"/>
      <c r="D152" s="40"/>
      <c r="E152" s="40"/>
      <c r="F152" s="39"/>
      <c r="G152" s="39"/>
      <c r="H152" s="39"/>
      <c r="I152" s="39"/>
      <c r="J152" s="41"/>
      <c r="K152" s="38"/>
    </row>
    <row r="153" spans="1:11" x14ac:dyDescent="0.3">
      <c r="A153" s="38"/>
      <c r="B153" s="39"/>
      <c r="C153" s="54"/>
      <c r="D153" s="40"/>
      <c r="E153" s="40"/>
      <c r="F153" s="39"/>
      <c r="G153" s="39"/>
      <c r="H153" s="39"/>
      <c r="I153" s="39"/>
      <c r="J153" s="41"/>
      <c r="K153" s="38"/>
    </row>
    <row r="154" spans="1:11" x14ac:dyDescent="0.3">
      <c r="A154" s="38"/>
      <c r="B154" s="39"/>
      <c r="C154" s="54"/>
      <c r="D154" s="40"/>
      <c r="E154" s="40"/>
      <c r="F154" s="39"/>
      <c r="G154" s="39"/>
      <c r="H154" s="39"/>
      <c r="I154" s="39"/>
      <c r="J154" s="41"/>
      <c r="K154" s="38"/>
    </row>
    <row r="155" spans="1:11" x14ac:dyDescent="0.3">
      <c r="A155" s="38"/>
      <c r="B155" s="39"/>
      <c r="C155" s="54"/>
      <c r="D155" s="40"/>
      <c r="E155" s="40"/>
      <c r="F155" s="39"/>
      <c r="G155" s="39"/>
      <c r="H155" s="39"/>
      <c r="I155" s="39"/>
      <c r="J155" s="41"/>
      <c r="K155" s="38"/>
    </row>
    <row r="156" spans="1:11" x14ac:dyDescent="0.3">
      <c r="A156" s="38"/>
      <c r="B156" s="39"/>
      <c r="C156" s="54"/>
      <c r="D156" s="40"/>
      <c r="E156" s="40"/>
      <c r="F156" s="39"/>
      <c r="G156" s="39"/>
      <c r="H156" s="39"/>
      <c r="I156" s="39"/>
      <c r="J156" s="41"/>
      <c r="K156" s="38"/>
    </row>
    <row r="157" spans="1:11" x14ac:dyDescent="0.3">
      <c r="A157" s="38"/>
      <c r="B157" s="39"/>
      <c r="C157" s="54"/>
      <c r="D157" s="40"/>
      <c r="E157" s="40"/>
      <c r="F157" s="39"/>
      <c r="G157" s="39"/>
      <c r="H157" s="39"/>
      <c r="I157" s="39"/>
      <c r="J157" s="41"/>
      <c r="K157" s="38"/>
    </row>
    <row r="158" spans="1:11" x14ac:dyDescent="0.3">
      <c r="A158" s="38"/>
      <c r="B158" s="39"/>
      <c r="C158" s="54"/>
      <c r="D158" s="40"/>
      <c r="E158" s="40"/>
      <c r="F158" s="39"/>
      <c r="G158" s="39"/>
      <c r="H158" s="39"/>
      <c r="I158" s="39"/>
      <c r="J158" s="41"/>
      <c r="K158" s="38"/>
    </row>
    <row r="159" spans="1:11" x14ac:dyDescent="0.3">
      <c r="A159" s="38"/>
      <c r="B159" s="39"/>
      <c r="C159" s="54"/>
      <c r="D159" s="40"/>
      <c r="E159" s="40"/>
      <c r="F159" s="39"/>
      <c r="G159" s="39"/>
      <c r="H159" s="39"/>
      <c r="I159" s="39"/>
      <c r="J159" s="41"/>
      <c r="K159" s="38"/>
    </row>
    <row r="160" spans="1:11" x14ac:dyDescent="0.3">
      <c r="A160" s="38"/>
      <c r="B160" s="39"/>
      <c r="C160" s="54"/>
      <c r="D160" s="40"/>
      <c r="E160" s="40"/>
      <c r="F160" s="39"/>
      <c r="G160" s="39"/>
      <c r="H160" s="39"/>
      <c r="I160" s="39"/>
      <c r="J160" s="41"/>
      <c r="K160" s="38"/>
    </row>
    <row r="161" spans="1:11" x14ac:dyDescent="0.3">
      <c r="A161" s="38"/>
      <c r="B161" s="39"/>
      <c r="C161" s="54"/>
      <c r="D161" s="40"/>
      <c r="E161" s="40"/>
      <c r="F161" s="39"/>
      <c r="G161" s="39"/>
      <c r="H161" s="39"/>
      <c r="I161" s="39"/>
      <c r="J161" s="41"/>
      <c r="K161" s="38"/>
    </row>
    <row r="162" spans="1:11" x14ac:dyDescent="0.3">
      <c r="A162" s="38"/>
      <c r="B162" s="39"/>
      <c r="C162" s="54"/>
      <c r="D162" s="40"/>
      <c r="E162" s="40"/>
      <c r="F162" s="39"/>
      <c r="G162" s="39"/>
      <c r="H162" s="39"/>
      <c r="I162" s="39"/>
      <c r="J162" s="41"/>
      <c r="K162" s="38"/>
    </row>
    <row r="163" spans="1:11" x14ac:dyDescent="0.3">
      <c r="A163" s="38"/>
      <c r="B163" s="39"/>
      <c r="C163" s="54"/>
      <c r="D163" s="40"/>
      <c r="E163" s="40"/>
      <c r="F163" s="39"/>
      <c r="G163" s="39"/>
      <c r="H163" s="39"/>
      <c r="I163" s="39"/>
      <c r="J163" s="41"/>
      <c r="K163" s="38"/>
    </row>
    <row r="164" spans="1:11" x14ac:dyDescent="0.3">
      <c r="A164" s="38"/>
      <c r="B164" s="39"/>
      <c r="C164" s="54"/>
      <c r="D164" s="40"/>
      <c r="E164" s="40"/>
      <c r="F164" s="39"/>
      <c r="G164" s="39"/>
      <c r="H164" s="39"/>
      <c r="I164" s="39"/>
      <c r="J164" s="41"/>
      <c r="K164" s="38"/>
    </row>
    <row r="165" spans="1:11" x14ac:dyDescent="0.3">
      <c r="A165" s="38"/>
      <c r="B165" s="39"/>
      <c r="C165" s="54"/>
      <c r="D165" s="40"/>
      <c r="E165" s="40"/>
      <c r="F165" s="39"/>
      <c r="G165" s="39"/>
      <c r="H165" s="39"/>
      <c r="I165" s="39"/>
      <c r="J165" s="41"/>
      <c r="K165" s="38"/>
    </row>
    <row r="166" spans="1:11" x14ac:dyDescent="0.3">
      <c r="A166" s="38"/>
      <c r="B166" s="39"/>
      <c r="C166" s="54"/>
      <c r="D166" s="40"/>
      <c r="E166" s="40"/>
      <c r="F166" s="39"/>
      <c r="G166" s="39"/>
      <c r="H166" s="39"/>
      <c r="I166" s="39"/>
      <c r="J166" s="41"/>
      <c r="K166" s="38"/>
    </row>
    <row r="167" spans="1:11" x14ac:dyDescent="0.3">
      <c r="A167" s="38"/>
      <c r="B167" s="39"/>
      <c r="C167" s="54"/>
      <c r="D167" s="40"/>
      <c r="E167" s="40"/>
      <c r="F167" s="39"/>
      <c r="G167" s="39"/>
      <c r="H167" s="39"/>
      <c r="I167" s="39"/>
      <c r="J167" s="41"/>
      <c r="K167" s="38"/>
    </row>
    <row r="168" spans="1:11" x14ac:dyDescent="0.3">
      <c r="A168" s="38"/>
      <c r="B168" s="39"/>
      <c r="C168" s="54"/>
      <c r="D168" s="40"/>
      <c r="E168" s="40"/>
      <c r="F168" s="39"/>
      <c r="G168" s="39"/>
      <c r="H168" s="39"/>
      <c r="I168" s="39"/>
      <c r="J168" s="41"/>
      <c r="K168" s="38"/>
    </row>
    <row r="169" spans="1:11" x14ac:dyDescent="0.3">
      <c r="A169" s="38"/>
      <c r="B169" s="39"/>
      <c r="C169" s="54"/>
      <c r="D169" s="40"/>
      <c r="E169" s="40"/>
      <c r="F169" s="39"/>
      <c r="G169" s="39"/>
      <c r="H169" s="39"/>
      <c r="I169" s="39"/>
      <c r="J169" s="41"/>
      <c r="K169" s="38"/>
    </row>
    <row r="170" spans="1:11" x14ac:dyDescent="0.3">
      <c r="A170" s="38"/>
      <c r="B170" s="39"/>
      <c r="C170" s="54"/>
      <c r="D170" s="40"/>
      <c r="E170" s="40"/>
      <c r="F170" s="39"/>
      <c r="G170" s="39"/>
      <c r="H170" s="39"/>
      <c r="I170" s="39"/>
      <c r="J170" s="41"/>
      <c r="K170" s="38"/>
    </row>
    <row r="171" spans="1:11" x14ac:dyDescent="0.3">
      <c r="A171" s="38"/>
      <c r="B171" s="39"/>
      <c r="C171" s="54"/>
      <c r="D171" s="40"/>
      <c r="E171" s="40"/>
      <c r="F171" s="39"/>
      <c r="G171" s="39"/>
      <c r="H171" s="39"/>
      <c r="I171" s="39"/>
      <c r="J171" s="41"/>
      <c r="K171" s="38"/>
    </row>
    <row r="172" spans="1:11" x14ac:dyDescent="0.3">
      <c r="A172" s="38"/>
      <c r="B172" s="39"/>
      <c r="C172" s="54"/>
      <c r="D172" s="40"/>
      <c r="E172" s="40"/>
      <c r="F172" s="39"/>
      <c r="G172" s="39"/>
      <c r="H172" s="39"/>
      <c r="I172" s="39"/>
      <c r="J172" s="41"/>
      <c r="K172" s="38"/>
    </row>
    <row r="173" spans="1:11" x14ac:dyDescent="0.3">
      <c r="A173" s="38"/>
      <c r="B173" s="39"/>
      <c r="C173" s="54"/>
      <c r="D173" s="40"/>
      <c r="E173" s="40"/>
      <c r="F173" s="39"/>
      <c r="G173" s="39"/>
      <c r="H173" s="39"/>
      <c r="I173" s="39"/>
      <c r="J173" s="41"/>
      <c r="K173" s="38"/>
    </row>
    <row r="174" spans="1:11" x14ac:dyDescent="0.3">
      <c r="A174" s="38"/>
      <c r="B174" s="39"/>
      <c r="C174" s="54"/>
      <c r="D174" s="40"/>
      <c r="E174" s="40"/>
      <c r="F174" s="39"/>
      <c r="G174" s="39"/>
      <c r="H174" s="39"/>
      <c r="I174" s="39"/>
      <c r="J174" s="41"/>
      <c r="K174" s="38"/>
    </row>
    <row r="175" spans="1:11" x14ac:dyDescent="0.3">
      <c r="A175" s="38"/>
      <c r="B175" s="39"/>
      <c r="C175" s="54"/>
      <c r="D175" s="40"/>
      <c r="E175" s="40"/>
      <c r="F175" s="39"/>
      <c r="G175" s="39"/>
      <c r="H175" s="39"/>
      <c r="I175" s="39"/>
      <c r="J175" s="41"/>
      <c r="K175" s="38"/>
    </row>
    <row r="176" spans="1:11" x14ac:dyDescent="0.3">
      <c r="A176" s="38"/>
      <c r="B176" s="39"/>
      <c r="C176" s="54"/>
      <c r="D176" s="40"/>
      <c r="E176" s="40"/>
      <c r="F176" s="39"/>
      <c r="G176" s="39"/>
      <c r="H176" s="39"/>
      <c r="I176" s="39"/>
      <c r="J176" s="41"/>
      <c r="K176" s="38"/>
    </row>
    <row r="177" spans="1:11" x14ac:dyDescent="0.3">
      <c r="A177" s="38"/>
      <c r="B177" s="39"/>
      <c r="C177" s="54"/>
      <c r="D177" s="40"/>
      <c r="E177" s="40"/>
      <c r="F177" s="39"/>
      <c r="G177" s="39"/>
      <c r="H177" s="39"/>
      <c r="I177" s="39"/>
      <c r="J177" s="41"/>
      <c r="K177" s="38"/>
    </row>
    <row r="178" spans="1:11" x14ac:dyDescent="0.3">
      <c r="A178" s="38"/>
      <c r="B178" s="39"/>
      <c r="C178" s="54"/>
      <c r="D178" s="40"/>
      <c r="E178" s="40"/>
      <c r="F178" s="39"/>
      <c r="G178" s="39"/>
      <c r="H178" s="39"/>
      <c r="I178" s="39"/>
      <c r="J178" s="41"/>
      <c r="K178" s="38"/>
    </row>
    <row r="179" spans="1:11" x14ac:dyDescent="0.3">
      <c r="A179" s="38"/>
      <c r="B179" s="39"/>
      <c r="C179" s="54"/>
      <c r="D179" s="40"/>
      <c r="E179" s="40"/>
      <c r="F179" s="39"/>
      <c r="G179" s="39"/>
      <c r="H179" s="39"/>
      <c r="I179" s="39"/>
      <c r="J179" s="41"/>
      <c r="K179" s="38"/>
    </row>
    <row r="180" spans="1:11" x14ac:dyDescent="0.3">
      <c r="A180" s="38"/>
      <c r="B180" s="39"/>
      <c r="C180" s="54"/>
      <c r="D180" s="40"/>
      <c r="E180" s="40"/>
      <c r="F180" s="39"/>
      <c r="G180" s="39"/>
      <c r="H180" s="39"/>
      <c r="I180" s="39"/>
      <c r="J180" s="41"/>
      <c r="K180" s="38"/>
    </row>
    <row r="181" spans="1:11" x14ac:dyDescent="0.3">
      <c r="A181" s="38"/>
      <c r="B181" s="39"/>
      <c r="C181" s="54"/>
      <c r="D181" s="40"/>
      <c r="E181" s="40"/>
      <c r="F181" s="39"/>
      <c r="G181" s="39"/>
      <c r="H181" s="39"/>
      <c r="I181" s="39"/>
      <c r="J181" s="41"/>
      <c r="K181" s="38"/>
    </row>
    <row r="182" spans="1:11" x14ac:dyDescent="0.3">
      <c r="A182" s="38"/>
      <c r="B182" s="39"/>
      <c r="C182" s="54"/>
      <c r="D182" s="40"/>
      <c r="E182" s="40"/>
      <c r="F182" s="39"/>
      <c r="G182" s="39"/>
      <c r="H182" s="39"/>
      <c r="I182" s="39"/>
      <c r="J182" s="41"/>
      <c r="K182" s="38"/>
    </row>
    <row r="183" spans="1:11" x14ac:dyDescent="0.3">
      <c r="A183" s="38"/>
      <c r="B183" s="39"/>
      <c r="C183" s="54"/>
      <c r="D183" s="40"/>
      <c r="E183" s="40"/>
      <c r="F183" s="39"/>
      <c r="G183" s="39"/>
      <c r="H183" s="39"/>
      <c r="I183" s="39"/>
      <c r="J183" s="41"/>
      <c r="K183" s="38"/>
    </row>
    <row r="184" spans="1:11" x14ac:dyDescent="0.3">
      <c r="A184" s="38"/>
      <c r="B184" s="39"/>
      <c r="C184" s="54"/>
      <c r="D184" s="40"/>
      <c r="E184" s="40"/>
      <c r="F184" s="39"/>
      <c r="G184" s="39"/>
      <c r="H184" s="39"/>
      <c r="I184" s="39"/>
      <c r="J184" s="41"/>
      <c r="K184" s="38"/>
    </row>
    <row r="185" spans="1:11" x14ac:dyDescent="0.3">
      <c r="A185" s="38"/>
      <c r="B185" s="39"/>
      <c r="C185" s="54"/>
      <c r="D185" s="40"/>
      <c r="E185" s="40"/>
      <c r="F185" s="39"/>
      <c r="G185" s="39"/>
      <c r="H185" s="39"/>
      <c r="I185" s="39"/>
      <c r="J185" s="41"/>
      <c r="K185" s="38"/>
    </row>
    <row r="186" spans="1:11" x14ac:dyDescent="0.3">
      <c r="A186" s="38"/>
      <c r="B186" s="39"/>
      <c r="C186" s="54"/>
      <c r="D186" s="40"/>
      <c r="E186" s="40"/>
      <c r="F186" s="39"/>
      <c r="G186" s="39"/>
      <c r="H186" s="39"/>
      <c r="I186" s="39"/>
      <c r="J186" s="41"/>
      <c r="K186" s="38"/>
    </row>
    <row r="187" spans="1:11" x14ac:dyDescent="0.3">
      <c r="A187" s="38"/>
      <c r="B187" s="39"/>
      <c r="C187" s="54"/>
      <c r="D187" s="40"/>
      <c r="E187" s="40"/>
      <c r="F187" s="39"/>
      <c r="G187" s="39"/>
      <c r="H187" s="39"/>
      <c r="I187" s="39"/>
      <c r="J187" s="41"/>
      <c r="K187" s="38"/>
    </row>
    <row r="188" spans="1:11" x14ac:dyDescent="0.3">
      <c r="A188" s="38"/>
      <c r="B188" s="39"/>
      <c r="C188" s="54"/>
      <c r="D188" s="40"/>
      <c r="E188" s="40"/>
      <c r="F188" s="39"/>
      <c r="G188" s="39"/>
      <c r="H188" s="39"/>
      <c r="I188" s="39"/>
      <c r="J188" s="41"/>
      <c r="K188" s="38"/>
    </row>
    <row r="189" spans="1:11" x14ac:dyDescent="0.3">
      <c r="A189" s="38"/>
      <c r="B189" s="39"/>
      <c r="C189" s="54"/>
      <c r="D189" s="40"/>
      <c r="E189" s="40"/>
      <c r="F189" s="39"/>
      <c r="G189" s="39"/>
      <c r="H189" s="39"/>
      <c r="I189" s="39"/>
      <c r="J189" s="41"/>
      <c r="K189" s="38"/>
    </row>
    <row r="190" spans="1:11" x14ac:dyDescent="0.3">
      <c r="A190" s="38"/>
      <c r="B190" s="39"/>
      <c r="C190" s="54"/>
      <c r="D190" s="40"/>
      <c r="E190" s="40"/>
      <c r="F190" s="39"/>
      <c r="G190" s="39"/>
      <c r="H190" s="39"/>
      <c r="I190" s="39"/>
      <c r="J190" s="41"/>
      <c r="K190" s="38"/>
    </row>
    <row r="191" spans="1:11" x14ac:dyDescent="0.3">
      <c r="A191" s="38"/>
      <c r="B191" s="39"/>
      <c r="C191" s="54"/>
      <c r="D191" s="40"/>
      <c r="E191" s="40"/>
      <c r="F191" s="39"/>
      <c r="G191" s="39"/>
      <c r="H191" s="39"/>
      <c r="I191" s="39"/>
      <c r="J191" s="41"/>
      <c r="K191" s="38"/>
    </row>
    <row r="192" spans="1:11" x14ac:dyDescent="0.3">
      <c r="A192" s="38"/>
      <c r="B192" s="39"/>
      <c r="C192" s="54"/>
      <c r="D192" s="40"/>
      <c r="E192" s="40"/>
      <c r="F192" s="39"/>
      <c r="G192" s="39"/>
      <c r="H192" s="39"/>
      <c r="I192" s="39"/>
      <c r="J192" s="41"/>
      <c r="K192" s="38"/>
    </row>
    <row r="193" spans="1:11" x14ac:dyDescent="0.3">
      <c r="A193" s="38"/>
      <c r="B193" s="39"/>
      <c r="C193" s="54"/>
      <c r="D193" s="40"/>
      <c r="E193" s="40"/>
      <c r="F193" s="39"/>
      <c r="G193" s="39"/>
      <c r="H193" s="39"/>
      <c r="I193" s="39"/>
      <c r="J193" s="41"/>
      <c r="K193" s="38"/>
    </row>
    <row r="194" spans="1:11" x14ac:dyDescent="0.3">
      <c r="A194" s="38"/>
      <c r="B194" s="39"/>
      <c r="C194" s="54"/>
      <c r="D194" s="40"/>
      <c r="E194" s="40"/>
      <c r="F194" s="39"/>
      <c r="G194" s="39"/>
      <c r="H194" s="39"/>
      <c r="I194" s="39"/>
      <c r="J194" s="41"/>
      <c r="K194" s="38"/>
    </row>
    <row r="195" spans="1:11" x14ac:dyDescent="0.3">
      <c r="A195" s="38"/>
      <c r="B195" s="39"/>
      <c r="C195" s="54"/>
      <c r="D195" s="40"/>
      <c r="E195" s="40"/>
      <c r="F195" s="39"/>
      <c r="G195" s="39"/>
      <c r="H195" s="39"/>
      <c r="I195" s="39"/>
      <c r="J195" s="41"/>
      <c r="K195" s="38"/>
    </row>
    <row r="196" spans="1:11" x14ac:dyDescent="0.3">
      <c r="A196" s="38"/>
      <c r="B196" s="39"/>
      <c r="C196" s="54"/>
      <c r="D196" s="40"/>
      <c r="E196" s="40"/>
      <c r="F196" s="39"/>
      <c r="G196" s="39"/>
      <c r="H196" s="39"/>
      <c r="I196" s="39"/>
      <c r="J196" s="41"/>
      <c r="K196" s="38"/>
    </row>
    <row r="197" spans="1:11" x14ac:dyDescent="0.3">
      <c r="A197" s="38"/>
      <c r="B197" s="39"/>
      <c r="C197" s="54"/>
      <c r="D197" s="40"/>
      <c r="E197" s="40"/>
      <c r="F197" s="39"/>
      <c r="G197" s="39"/>
      <c r="H197" s="39"/>
      <c r="I197" s="39"/>
      <c r="J197" s="41"/>
      <c r="K197" s="38"/>
    </row>
    <row r="198" spans="1:11" x14ac:dyDescent="0.3">
      <c r="A198" s="38"/>
      <c r="B198" s="39"/>
      <c r="C198" s="54"/>
      <c r="D198" s="40"/>
      <c r="E198" s="40"/>
      <c r="F198" s="39"/>
      <c r="G198" s="39"/>
      <c r="H198" s="39"/>
      <c r="I198" s="39"/>
      <c r="J198" s="41"/>
      <c r="K198" s="38"/>
    </row>
    <row r="199" spans="1:11" x14ac:dyDescent="0.3">
      <c r="A199" s="38"/>
      <c r="B199" s="39"/>
      <c r="C199" s="54"/>
      <c r="D199" s="40"/>
      <c r="E199" s="40"/>
      <c r="F199" s="39"/>
      <c r="G199" s="39"/>
      <c r="H199" s="39"/>
      <c r="I199" s="39"/>
      <c r="J199" s="41"/>
      <c r="K199" s="38"/>
    </row>
    <row r="200" spans="1:11" x14ac:dyDescent="0.3">
      <c r="A200" s="38"/>
      <c r="B200" s="39"/>
      <c r="C200" s="54"/>
      <c r="D200" s="40"/>
      <c r="E200" s="40"/>
      <c r="F200" s="39"/>
      <c r="G200" s="39"/>
      <c r="H200" s="39"/>
      <c r="I200" s="39"/>
      <c r="J200" s="41"/>
      <c r="K200" s="38"/>
    </row>
    <row r="201" spans="1:11" x14ac:dyDescent="0.3">
      <c r="A201" s="38"/>
      <c r="B201" s="39"/>
      <c r="C201" s="54"/>
      <c r="D201" s="40"/>
      <c r="E201" s="40"/>
      <c r="F201" s="39"/>
      <c r="G201" s="39"/>
      <c r="H201" s="39"/>
      <c r="I201" s="39"/>
      <c r="J201" s="41"/>
      <c r="K201" s="38"/>
    </row>
    <row r="202" spans="1:11" x14ac:dyDescent="0.3">
      <c r="A202" s="38"/>
      <c r="B202" s="39"/>
      <c r="C202" s="54"/>
      <c r="D202" s="40"/>
      <c r="E202" s="40"/>
      <c r="F202" s="39"/>
      <c r="G202" s="39"/>
      <c r="H202" s="39"/>
      <c r="I202" s="39"/>
      <c r="J202" s="41"/>
      <c r="K202" s="38"/>
    </row>
    <row r="203" spans="1:11" x14ac:dyDescent="0.3">
      <c r="A203" s="38"/>
      <c r="B203" s="39"/>
      <c r="C203" s="54"/>
      <c r="D203" s="40"/>
      <c r="E203" s="40"/>
      <c r="F203" s="39"/>
      <c r="G203" s="39"/>
      <c r="H203" s="39"/>
      <c r="I203" s="39"/>
      <c r="J203" s="41"/>
      <c r="K203" s="38"/>
    </row>
    <row r="204" spans="1:11" x14ac:dyDescent="0.3">
      <c r="A204" s="38"/>
      <c r="B204" s="39"/>
      <c r="C204" s="54"/>
      <c r="D204" s="40"/>
      <c r="E204" s="40"/>
      <c r="F204" s="39"/>
      <c r="G204" s="39"/>
      <c r="H204" s="39"/>
      <c r="I204" s="39"/>
      <c r="J204" s="41"/>
      <c r="K204" s="38"/>
    </row>
    <row r="205" spans="1:11" x14ac:dyDescent="0.3">
      <c r="A205" s="38"/>
      <c r="B205" s="39"/>
      <c r="C205" s="54"/>
      <c r="D205" s="40"/>
      <c r="E205" s="40"/>
      <c r="F205" s="39"/>
      <c r="G205" s="39"/>
      <c r="H205" s="39"/>
      <c r="I205" s="39"/>
      <c r="J205" s="41"/>
      <c r="K205" s="38"/>
    </row>
    <row r="206" spans="1:11" x14ac:dyDescent="0.3">
      <c r="A206" s="38"/>
      <c r="B206" s="39"/>
      <c r="C206" s="54"/>
      <c r="D206" s="40"/>
      <c r="E206" s="40"/>
      <c r="F206" s="39"/>
      <c r="G206" s="39"/>
      <c r="H206" s="39"/>
      <c r="I206" s="39"/>
      <c r="J206" s="41"/>
      <c r="K206" s="38"/>
    </row>
    <row r="207" spans="1:11" x14ac:dyDescent="0.3">
      <c r="A207" s="38"/>
      <c r="B207" s="39"/>
      <c r="C207" s="54"/>
      <c r="D207" s="40"/>
      <c r="E207" s="40"/>
      <c r="F207" s="39"/>
      <c r="G207" s="39"/>
      <c r="H207" s="39"/>
      <c r="I207" s="39"/>
      <c r="J207" s="41"/>
      <c r="K207" s="38"/>
    </row>
    <row r="208" spans="1:11" x14ac:dyDescent="0.3">
      <c r="A208" s="38"/>
      <c r="B208" s="39"/>
      <c r="C208" s="54"/>
      <c r="D208" s="40"/>
      <c r="E208" s="40"/>
      <c r="F208" s="39"/>
      <c r="G208" s="39"/>
      <c r="H208" s="39"/>
      <c r="I208" s="39"/>
      <c r="J208" s="41"/>
      <c r="K208" s="38"/>
    </row>
    <row r="209" spans="1:11" x14ac:dyDescent="0.3">
      <c r="A209" s="38"/>
      <c r="B209" s="39"/>
      <c r="C209" s="54"/>
      <c r="D209" s="40"/>
      <c r="E209" s="40"/>
      <c r="F209" s="39"/>
      <c r="G209" s="39"/>
      <c r="H209" s="39"/>
      <c r="I209" s="39"/>
      <c r="J209" s="41"/>
      <c r="K209" s="38"/>
    </row>
    <row r="210" spans="1:11" x14ac:dyDescent="0.3">
      <c r="A210" s="38"/>
      <c r="B210" s="39"/>
      <c r="C210" s="54"/>
      <c r="D210" s="40"/>
      <c r="E210" s="40"/>
      <c r="F210" s="39"/>
      <c r="G210" s="39"/>
      <c r="H210" s="39"/>
      <c r="I210" s="39"/>
      <c r="J210" s="41"/>
      <c r="K210" s="38"/>
    </row>
    <row r="211" spans="1:11" x14ac:dyDescent="0.3">
      <c r="A211" s="38"/>
      <c r="B211" s="39"/>
      <c r="C211" s="54"/>
      <c r="D211" s="40"/>
      <c r="E211" s="40"/>
      <c r="F211" s="39"/>
      <c r="G211" s="39"/>
      <c r="H211" s="39"/>
      <c r="I211" s="39"/>
      <c r="J211" s="41"/>
      <c r="K211" s="38"/>
    </row>
    <row r="212" spans="1:11" x14ac:dyDescent="0.3">
      <c r="A212" s="38"/>
      <c r="B212" s="39"/>
      <c r="C212" s="54"/>
      <c r="D212" s="40"/>
      <c r="E212" s="40"/>
      <c r="F212" s="39"/>
      <c r="G212" s="39"/>
      <c r="H212" s="39"/>
      <c r="I212" s="39"/>
      <c r="J212" s="41"/>
      <c r="K212" s="38"/>
    </row>
    <row r="213" spans="1:11" x14ac:dyDescent="0.3">
      <c r="A213" s="38"/>
      <c r="B213" s="39"/>
      <c r="C213" s="54"/>
      <c r="D213" s="40"/>
      <c r="E213" s="40"/>
      <c r="F213" s="39"/>
      <c r="G213" s="39"/>
      <c r="H213" s="39"/>
      <c r="I213" s="39"/>
      <c r="J213" s="41"/>
      <c r="K213" s="38"/>
    </row>
    <row r="214" spans="1:11" x14ac:dyDescent="0.3">
      <c r="A214" s="38"/>
      <c r="B214" s="39"/>
      <c r="C214" s="54"/>
      <c r="D214" s="40"/>
      <c r="E214" s="40"/>
      <c r="F214" s="39"/>
      <c r="G214" s="39"/>
      <c r="H214" s="39"/>
      <c r="I214" s="39"/>
      <c r="J214" s="41"/>
      <c r="K214" s="38"/>
    </row>
    <row r="215" spans="1:11" x14ac:dyDescent="0.3">
      <c r="A215" s="38"/>
      <c r="B215" s="39"/>
      <c r="C215" s="54"/>
      <c r="D215" s="40"/>
      <c r="E215" s="40"/>
      <c r="F215" s="39"/>
      <c r="G215" s="39"/>
      <c r="H215" s="39"/>
      <c r="I215" s="39"/>
      <c r="J215" s="41"/>
      <c r="K215" s="38"/>
    </row>
    <row r="216" spans="1:11" x14ac:dyDescent="0.3">
      <c r="A216" s="38"/>
      <c r="B216" s="39"/>
      <c r="C216" s="54"/>
      <c r="D216" s="40"/>
      <c r="E216" s="40"/>
      <c r="F216" s="39"/>
      <c r="G216" s="39"/>
      <c r="H216" s="39"/>
      <c r="I216" s="39"/>
      <c r="J216" s="41"/>
      <c r="K216" s="38"/>
    </row>
    <row r="217" spans="1:11" x14ac:dyDescent="0.3">
      <c r="A217" s="38"/>
      <c r="B217" s="39"/>
      <c r="C217" s="54"/>
      <c r="D217" s="40"/>
      <c r="E217" s="40"/>
      <c r="F217" s="39"/>
      <c r="G217" s="39"/>
      <c r="H217" s="39"/>
      <c r="I217" s="39"/>
      <c r="J217" s="41"/>
      <c r="K217" s="38"/>
    </row>
    <row r="218" spans="1:11" x14ac:dyDescent="0.3">
      <c r="A218" s="38"/>
      <c r="B218" s="39"/>
      <c r="C218" s="54"/>
      <c r="D218" s="40"/>
      <c r="E218" s="40"/>
      <c r="F218" s="39"/>
      <c r="G218" s="39"/>
      <c r="H218" s="39"/>
      <c r="I218" s="39"/>
      <c r="J218" s="41"/>
      <c r="K218" s="38"/>
    </row>
    <row r="219" spans="1:11" x14ac:dyDescent="0.3">
      <c r="A219" s="38"/>
      <c r="B219" s="39"/>
      <c r="C219" s="54"/>
      <c r="D219" s="40"/>
      <c r="E219" s="40"/>
      <c r="F219" s="39"/>
      <c r="G219" s="39"/>
      <c r="H219" s="39"/>
      <c r="I219" s="39"/>
      <c r="J219" s="41"/>
      <c r="K219" s="38"/>
    </row>
    <row r="220" spans="1:11" x14ac:dyDescent="0.3">
      <c r="A220" s="38"/>
      <c r="B220" s="39"/>
      <c r="C220" s="54"/>
      <c r="D220" s="40"/>
      <c r="E220" s="40"/>
      <c r="F220" s="39"/>
      <c r="G220" s="39"/>
      <c r="H220" s="39"/>
      <c r="I220" s="39"/>
      <c r="J220" s="41"/>
      <c r="K220" s="38"/>
    </row>
    <row r="221" spans="1:11" x14ac:dyDescent="0.3">
      <c r="A221" s="38"/>
      <c r="B221" s="39"/>
      <c r="C221" s="54"/>
      <c r="D221" s="40"/>
      <c r="E221" s="40"/>
      <c r="F221" s="39"/>
      <c r="G221" s="39"/>
      <c r="H221" s="39"/>
      <c r="I221" s="39"/>
      <c r="J221" s="41"/>
      <c r="K221" s="38"/>
    </row>
    <row r="222" spans="1:11" x14ac:dyDescent="0.3">
      <c r="A222" s="38"/>
      <c r="B222" s="39"/>
      <c r="C222" s="54"/>
      <c r="D222" s="40"/>
      <c r="E222" s="40"/>
      <c r="F222" s="39"/>
      <c r="G222" s="39"/>
      <c r="H222" s="39"/>
      <c r="I222" s="39"/>
      <c r="J222" s="41"/>
      <c r="K222" s="38"/>
    </row>
    <row r="223" spans="1:11" x14ac:dyDescent="0.3">
      <c r="A223" s="38"/>
      <c r="B223" s="39"/>
      <c r="C223" s="54"/>
      <c r="D223" s="40"/>
      <c r="E223" s="40"/>
      <c r="F223" s="39"/>
      <c r="G223" s="39"/>
      <c r="H223" s="39"/>
      <c r="I223" s="39"/>
      <c r="J223" s="41"/>
      <c r="K223" s="38"/>
    </row>
    <row r="224" spans="1:11" x14ac:dyDescent="0.3">
      <c r="A224" s="38"/>
      <c r="B224" s="39"/>
      <c r="C224" s="54"/>
      <c r="D224" s="40"/>
      <c r="E224" s="40"/>
      <c r="F224" s="39"/>
      <c r="G224" s="39"/>
      <c r="H224" s="39"/>
      <c r="I224" s="39"/>
      <c r="J224" s="41"/>
      <c r="K224" s="38"/>
    </row>
    <row r="225" spans="1:11" x14ac:dyDescent="0.3">
      <c r="A225" s="38"/>
      <c r="B225" s="39"/>
      <c r="C225" s="54"/>
      <c r="D225" s="40"/>
      <c r="E225" s="40"/>
      <c r="F225" s="39"/>
      <c r="G225" s="39"/>
      <c r="H225" s="39"/>
      <c r="I225" s="39"/>
      <c r="J225" s="41"/>
      <c r="K225" s="38"/>
    </row>
    <row r="226" spans="1:11" x14ac:dyDescent="0.3">
      <c r="A226" s="38"/>
      <c r="B226" s="39"/>
      <c r="C226" s="54"/>
      <c r="D226" s="40"/>
      <c r="E226" s="40"/>
      <c r="F226" s="39"/>
      <c r="G226" s="39"/>
      <c r="H226" s="39"/>
      <c r="I226" s="39"/>
      <c r="J226" s="41"/>
      <c r="K226" s="38"/>
    </row>
    <row r="227" spans="1:11" x14ac:dyDescent="0.3">
      <c r="A227" s="38"/>
      <c r="B227" s="39"/>
      <c r="C227" s="54"/>
      <c r="D227" s="40"/>
      <c r="E227" s="40"/>
      <c r="F227" s="39"/>
      <c r="G227" s="39"/>
      <c r="H227" s="39"/>
      <c r="I227" s="39"/>
      <c r="J227" s="41"/>
      <c r="K227" s="38"/>
    </row>
    <row r="228" spans="1:11" x14ac:dyDescent="0.3">
      <c r="A228" s="38"/>
      <c r="B228" s="39"/>
      <c r="C228" s="54"/>
      <c r="D228" s="40"/>
      <c r="E228" s="40"/>
      <c r="F228" s="39"/>
      <c r="G228" s="39"/>
      <c r="H228" s="39"/>
      <c r="I228" s="39"/>
      <c r="J228" s="41"/>
      <c r="K228" s="38"/>
    </row>
    <row r="229" spans="1:11" x14ac:dyDescent="0.3">
      <c r="A229" s="38"/>
      <c r="B229" s="39"/>
      <c r="C229" s="54"/>
      <c r="D229" s="40"/>
      <c r="E229" s="40"/>
      <c r="F229" s="39"/>
      <c r="G229" s="39"/>
      <c r="H229" s="39"/>
      <c r="I229" s="39"/>
      <c r="J229" s="41"/>
      <c r="K229" s="38"/>
    </row>
    <row r="230" spans="1:11" x14ac:dyDescent="0.3">
      <c r="A230" s="38"/>
      <c r="B230" s="39"/>
      <c r="C230" s="54"/>
      <c r="D230" s="40"/>
      <c r="E230" s="40"/>
      <c r="F230" s="39"/>
      <c r="G230" s="39"/>
      <c r="H230" s="39"/>
      <c r="I230" s="39"/>
      <c r="J230" s="41"/>
      <c r="K230" s="38"/>
    </row>
    <row r="231" spans="1:11" x14ac:dyDescent="0.3">
      <c r="A231" s="38"/>
      <c r="B231" s="39"/>
      <c r="C231" s="54"/>
      <c r="D231" s="40"/>
      <c r="E231" s="40"/>
      <c r="F231" s="39"/>
      <c r="G231" s="39"/>
      <c r="H231" s="39"/>
      <c r="I231" s="39"/>
      <c r="J231" s="41"/>
      <c r="K231" s="38"/>
    </row>
    <row r="232" spans="1:11" x14ac:dyDescent="0.3">
      <c r="A232" s="38"/>
      <c r="B232" s="39"/>
      <c r="C232" s="54"/>
      <c r="D232" s="40"/>
      <c r="E232" s="40"/>
      <c r="F232" s="39"/>
      <c r="G232" s="39"/>
      <c r="H232" s="39"/>
      <c r="I232" s="39"/>
      <c r="J232" s="41"/>
      <c r="K232" s="38"/>
    </row>
    <row r="233" spans="1:11" x14ac:dyDescent="0.3">
      <c r="A233" s="38"/>
      <c r="B233" s="39"/>
      <c r="C233" s="54"/>
      <c r="D233" s="40"/>
      <c r="E233" s="40"/>
      <c r="F233" s="39"/>
      <c r="G233" s="39"/>
      <c r="H233" s="39"/>
      <c r="I233" s="39"/>
      <c r="J233" s="41"/>
      <c r="K233" s="38"/>
    </row>
    <row r="234" spans="1:11" x14ac:dyDescent="0.3">
      <c r="A234" s="38"/>
      <c r="B234" s="39"/>
      <c r="C234" s="54"/>
      <c r="D234" s="40"/>
      <c r="E234" s="40"/>
      <c r="F234" s="39"/>
      <c r="G234" s="39"/>
      <c r="H234" s="39"/>
      <c r="I234" s="39"/>
      <c r="J234" s="41"/>
      <c r="K234" s="38"/>
    </row>
    <row r="235" spans="1:11" x14ac:dyDescent="0.3">
      <c r="A235" s="38"/>
      <c r="B235" s="39"/>
      <c r="C235" s="54"/>
      <c r="D235" s="40"/>
      <c r="E235" s="40"/>
      <c r="F235" s="39"/>
      <c r="G235" s="39"/>
      <c r="H235" s="39"/>
      <c r="I235" s="39"/>
      <c r="J235" s="41"/>
      <c r="K235" s="38"/>
    </row>
    <row r="236" spans="1:11" x14ac:dyDescent="0.3">
      <c r="A236" s="38"/>
      <c r="B236" s="39"/>
      <c r="C236" s="54"/>
      <c r="D236" s="40"/>
      <c r="E236" s="40"/>
      <c r="F236" s="39"/>
      <c r="G236" s="39"/>
      <c r="H236" s="39"/>
      <c r="I236" s="39"/>
      <c r="J236" s="41"/>
      <c r="K236" s="38"/>
    </row>
    <row r="237" spans="1:11" x14ac:dyDescent="0.3">
      <c r="A237" s="38"/>
      <c r="B237" s="39"/>
      <c r="C237" s="54"/>
      <c r="D237" s="40"/>
      <c r="E237" s="40"/>
      <c r="F237" s="39"/>
      <c r="G237" s="39"/>
      <c r="H237" s="39"/>
      <c r="I237" s="39"/>
      <c r="J237" s="41"/>
      <c r="K237" s="38"/>
    </row>
    <row r="238" spans="1:11" x14ac:dyDescent="0.3">
      <c r="A238" s="38"/>
      <c r="B238" s="39"/>
      <c r="C238" s="54"/>
      <c r="D238" s="40"/>
      <c r="E238" s="40"/>
      <c r="F238" s="39"/>
      <c r="G238" s="39"/>
      <c r="H238" s="39"/>
      <c r="I238" s="39"/>
      <c r="J238" s="41"/>
      <c r="K238" s="38"/>
    </row>
    <row r="239" spans="1:11" x14ac:dyDescent="0.3">
      <c r="A239" s="38"/>
      <c r="B239" s="39"/>
      <c r="C239" s="54"/>
      <c r="D239" s="40"/>
      <c r="E239" s="40"/>
      <c r="F239" s="39"/>
      <c r="G239" s="39"/>
      <c r="H239" s="39"/>
      <c r="I239" s="39"/>
      <c r="J239" s="41"/>
      <c r="K239" s="38"/>
    </row>
    <row r="240" spans="1:11" x14ac:dyDescent="0.3">
      <c r="A240" s="38"/>
      <c r="B240" s="39"/>
      <c r="C240" s="54"/>
      <c r="D240" s="40"/>
      <c r="E240" s="40"/>
      <c r="F240" s="39"/>
      <c r="G240" s="39"/>
      <c r="H240" s="39"/>
      <c r="I240" s="39"/>
      <c r="J240" s="41"/>
      <c r="K240" s="38"/>
    </row>
    <row r="241" spans="1:11" x14ac:dyDescent="0.3">
      <c r="A241" s="38"/>
      <c r="B241" s="39"/>
      <c r="C241" s="54"/>
      <c r="D241" s="40"/>
      <c r="E241" s="40"/>
      <c r="F241" s="39"/>
      <c r="G241" s="39"/>
      <c r="H241" s="39"/>
      <c r="I241" s="39"/>
      <c r="J241" s="41"/>
      <c r="K241" s="38"/>
    </row>
    <row r="242" spans="1:11" x14ac:dyDescent="0.3">
      <c r="A242" s="38"/>
      <c r="B242" s="39"/>
      <c r="C242" s="54"/>
      <c r="D242" s="40"/>
      <c r="E242" s="40"/>
      <c r="F242" s="39"/>
      <c r="G242" s="39"/>
      <c r="H242" s="39"/>
      <c r="I242" s="39"/>
      <c r="J242" s="41"/>
      <c r="K242" s="38"/>
    </row>
    <row r="243" spans="1:11" x14ac:dyDescent="0.3">
      <c r="A243" s="38"/>
      <c r="B243" s="39"/>
      <c r="C243" s="54"/>
      <c r="D243" s="40"/>
      <c r="E243" s="40"/>
      <c r="F243" s="39"/>
      <c r="G243" s="39"/>
      <c r="H243" s="39"/>
      <c r="I243" s="39"/>
      <c r="J243" s="41"/>
      <c r="K243" s="38"/>
    </row>
    <row r="244" spans="1:11" x14ac:dyDescent="0.3">
      <c r="A244" s="38"/>
      <c r="B244" s="39"/>
      <c r="C244" s="54"/>
      <c r="D244" s="40"/>
      <c r="E244" s="40"/>
      <c r="F244" s="39"/>
      <c r="G244" s="39"/>
      <c r="H244" s="39"/>
      <c r="I244" s="39"/>
      <c r="J244" s="41"/>
      <c r="K244" s="38"/>
    </row>
    <row r="245" spans="1:11" x14ac:dyDescent="0.3">
      <c r="A245" s="38"/>
      <c r="B245" s="39"/>
      <c r="C245" s="54"/>
      <c r="D245" s="40"/>
      <c r="E245" s="40"/>
      <c r="F245" s="39"/>
      <c r="G245" s="39"/>
      <c r="H245" s="39"/>
      <c r="I245" s="39"/>
      <c r="J245" s="41"/>
      <c r="K245" s="38"/>
    </row>
    <row r="246" spans="1:11" x14ac:dyDescent="0.3">
      <c r="A246" s="38"/>
      <c r="B246" s="39"/>
      <c r="C246" s="54"/>
      <c r="D246" s="40"/>
      <c r="E246" s="40"/>
      <c r="F246" s="39"/>
      <c r="G246" s="39"/>
      <c r="H246" s="39"/>
      <c r="I246" s="39"/>
      <c r="J246" s="41"/>
      <c r="K246" s="38"/>
    </row>
    <row r="247" spans="1:11" x14ac:dyDescent="0.3">
      <c r="A247" s="38"/>
      <c r="B247" s="39"/>
      <c r="C247" s="54"/>
      <c r="D247" s="40"/>
      <c r="E247" s="40"/>
      <c r="F247" s="39"/>
      <c r="G247" s="39"/>
      <c r="H247" s="39"/>
      <c r="I247" s="39"/>
      <c r="J247" s="41"/>
      <c r="K247" s="38"/>
    </row>
    <row r="248" spans="1:11" x14ac:dyDescent="0.3">
      <c r="A248" s="38"/>
      <c r="B248" s="39"/>
      <c r="C248" s="54"/>
      <c r="D248" s="40"/>
      <c r="E248" s="40"/>
      <c r="F248" s="39"/>
      <c r="G248" s="39"/>
      <c r="H248" s="39"/>
      <c r="I248" s="39"/>
      <c r="J248" s="41"/>
      <c r="K248" s="38"/>
    </row>
    <row r="249" spans="1:11" x14ac:dyDescent="0.3">
      <c r="A249" s="38"/>
      <c r="B249" s="39"/>
      <c r="C249" s="54"/>
      <c r="D249" s="40"/>
      <c r="E249" s="40"/>
      <c r="F249" s="39"/>
      <c r="G249" s="39"/>
      <c r="H249" s="39"/>
      <c r="I249" s="39"/>
      <c r="J249" s="41"/>
      <c r="K249" s="38"/>
    </row>
    <row r="250" spans="1:11" x14ac:dyDescent="0.3">
      <c r="A250" s="38"/>
      <c r="B250" s="39"/>
      <c r="C250" s="54"/>
      <c r="D250" s="40"/>
      <c r="E250" s="40"/>
      <c r="F250" s="39"/>
      <c r="G250" s="39"/>
      <c r="H250" s="39"/>
      <c r="I250" s="39"/>
      <c r="J250" s="41"/>
      <c r="K250" s="38"/>
    </row>
    <row r="251" spans="1:11" x14ac:dyDescent="0.3">
      <c r="A251" s="38"/>
      <c r="B251" s="39"/>
      <c r="C251" s="54"/>
      <c r="D251" s="40"/>
      <c r="E251" s="40"/>
      <c r="F251" s="39"/>
      <c r="G251" s="39"/>
      <c r="H251" s="39"/>
      <c r="I251" s="39"/>
      <c r="J251" s="41"/>
      <c r="K251" s="38"/>
    </row>
    <row r="252" spans="1:11" x14ac:dyDescent="0.3">
      <c r="A252" s="38"/>
      <c r="B252" s="39"/>
      <c r="C252" s="54"/>
      <c r="D252" s="40"/>
      <c r="E252" s="40"/>
      <c r="F252" s="39"/>
      <c r="G252" s="39"/>
      <c r="H252" s="39"/>
      <c r="I252" s="39"/>
      <c r="J252" s="41"/>
      <c r="K252" s="38"/>
    </row>
    <row r="253" spans="1:11" x14ac:dyDescent="0.3">
      <c r="A253" s="38"/>
      <c r="B253" s="39"/>
      <c r="C253" s="54"/>
      <c r="D253" s="40"/>
      <c r="E253" s="40"/>
      <c r="F253" s="39"/>
      <c r="G253" s="39"/>
      <c r="H253" s="39"/>
      <c r="I253" s="39"/>
      <c r="J253" s="41"/>
      <c r="K253" s="38"/>
    </row>
    <row r="254" spans="1:11" x14ac:dyDescent="0.3">
      <c r="A254" s="38"/>
      <c r="B254" s="39"/>
      <c r="C254" s="54"/>
      <c r="D254" s="40"/>
      <c r="E254" s="40"/>
      <c r="F254" s="39"/>
      <c r="G254" s="39"/>
      <c r="H254" s="39"/>
      <c r="I254" s="39"/>
      <c r="J254" s="41"/>
      <c r="K254" s="38"/>
    </row>
    <row r="255" spans="1:11" x14ac:dyDescent="0.3">
      <c r="A255" s="38"/>
      <c r="B255" s="39"/>
      <c r="C255" s="54"/>
      <c r="D255" s="40"/>
      <c r="E255" s="40"/>
      <c r="F255" s="39"/>
      <c r="G255" s="39"/>
      <c r="H255" s="39"/>
      <c r="I255" s="39"/>
      <c r="J255" s="41"/>
      <c r="K255" s="38"/>
    </row>
    <row r="256" spans="1:11" x14ac:dyDescent="0.3">
      <c r="A256" s="38"/>
      <c r="B256" s="39"/>
      <c r="C256" s="54"/>
      <c r="D256" s="40"/>
      <c r="E256" s="40"/>
      <c r="F256" s="39"/>
      <c r="G256" s="39"/>
      <c r="H256" s="39"/>
      <c r="I256" s="39"/>
      <c r="J256" s="41"/>
      <c r="K256" s="38"/>
    </row>
    <row r="257" spans="1:11" x14ac:dyDescent="0.3">
      <c r="A257" s="38"/>
      <c r="B257" s="39"/>
      <c r="C257" s="54"/>
      <c r="D257" s="40"/>
      <c r="E257" s="40"/>
      <c r="F257" s="39"/>
      <c r="G257" s="39"/>
      <c r="H257" s="39"/>
      <c r="I257" s="39"/>
      <c r="J257" s="41"/>
      <c r="K257" s="38"/>
    </row>
    <row r="258" spans="1:11" x14ac:dyDescent="0.3">
      <c r="A258" s="38"/>
      <c r="B258" s="39"/>
      <c r="C258" s="54"/>
      <c r="D258" s="40"/>
      <c r="E258" s="40"/>
      <c r="F258" s="39"/>
      <c r="G258" s="39"/>
      <c r="H258" s="39"/>
      <c r="I258" s="39"/>
      <c r="J258" s="41"/>
      <c r="K258" s="38"/>
    </row>
    <row r="259" spans="1:11" x14ac:dyDescent="0.3">
      <c r="A259" s="38"/>
      <c r="B259" s="39"/>
      <c r="C259" s="54"/>
      <c r="D259" s="40"/>
      <c r="E259" s="40"/>
      <c r="F259" s="39"/>
      <c r="G259" s="39"/>
      <c r="H259" s="39"/>
      <c r="I259" s="39"/>
      <c r="J259" s="41"/>
      <c r="K259" s="38"/>
    </row>
    <row r="260" spans="1:11" x14ac:dyDescent="0.3">
      <c r="A260" s="38"/>
      <c r="B260" s="39"/>
      <c r="C260" s="54"/>
      <c r="D260" s="40"/>
      <c r="E260" s="40"/>
      <c r="F260" s="39"/>
      <c r="G260" s="39"/>
      <c r="H260" s="39"/>
      <c r="I260" s="39"/>
      <c r="J260" s="41"/>
      <c r="K260" s="38"/>
    </row>
    <row r="261" spans="1:11" x14ac:dyDescent="0.3">
      <c r="A261" s="38"/>
      <c r="B261" s="39"/>
      <c r="C261" s="54"/>
      <c r="D261" s="40"/>
      <c r="E261" s="40"/>
      <c r="F261" s="39"/>
      <c r="G261" s="39"/>
      <c r="H261" s="39"/>
      <c r="I261" s="39"/>
      <c r="J261" s="41"/>
      <c r="K261" s="38"/>
    </row>
    <row r="262" spans="1:11" x14ac:dyDescent="0.3">
      <c r="A262" s="38"/>
      <c r="B262" s="39"/>
      <c r="C262" s="54"/>
      <c r="D262" s="40"/>
      <c r="E262" s="40"/>
      <c r="F262" s="39"/>
      <c r="G262" s="39"/>
      <c r="H262" s="39"/>
      <c r="I262" s="39"/>
      <c r="J262" s="41"/>
      <c r="K262" s="38"/>
    </row>
    <row r="263" spans="1:11" x14ac:dyDescent="0.3">
      <c r="A263" s="38"/>
      <c r="B263" s="39"/>
      <c r="C263" s="54"/>
      <c r="D263" s="40"/>
      <c r="E263" s="40"/>
      <c r="F263" s="39"/>
      <c r="G263" s="39"/>
      <c r="H263" s="39"/>
      <c r="I263" s="39"/>
      <c r="J263" s="41"/>
      <c r="K263" s="38"/>
    </row>
    <row r="264" spans="1:11" x14ac:dyDescent="0.3">
      <c r="A264" s="38"/>
      <c r="B264" s="39"/>
      <c r="C264" s="54"/>
      <c r="D264" s="40"/>
      <c r="E264" s="40"/>
      <c r="F264" s="39"/>
      <c r="G264" s="39"/>
      <c r="H264" s="39"/>
      <c r="I264" s="39"/>
      <c r="J264" s="41"/>
      <c r="K264" s="38"/>
    </row>
    <row r="265" spans="1:11" x14ac:dyDescent="0.3">
      <c r="A265" s="38"/>
      <c r="B265" s="39"/>
      <c r="C265" s="54"/>
      <c r="D265" s="40"/>
      <c r="E265" s="40"/>
      <c r="F265" s="39"/>
      <c r="G265" s="39"/>
      <c r="H265" s="39"/>
      <c r="I265" s="39"/>
      <c r="J265" s="41"/>
      <c r="K265" s="38"/>
    </row>
    <row r="266" spans="1:11" x14ac:dyDescent="0.3">
      <c r="A266" s="38"/>
      <c r="B266" s="39"/>
      <c r="C266" s="54"/>
      <c r="D266" s="40"/>
      <c r="E266" s="40"/>
      <c r="F266" s="39"/>
      <c r="G266" s="39"/>
      <c r="H266" s="39"/>
      <c r="I266" s="39"/>
      <c r="J266" s="41"/>
      <c r="K266" s="38"/>
    </row>
    <row r="267" spans="1:11" x14ac:dyDescent="0.3">
      <c r="A267" s="38"/>
      <c r="B267" s="39"/>
      <c r="C267" s="54"/>
      <c r="D267" s="40"/>
      <c r="E267" s="40"/>
      <c r="F267" s="39"/>
      <c r="G267" s="39"/>
      <c r="H267" s="39"/>
      <c r="I267" s="39"/>
      <c r="J267" s="41"/>
      <c r="K267" s="38"/>
    </row>
    <row r="268" spans="1:11" x14ac:dyDescent="0.3">
      <c r="A268" s="38"/>
      <c r="B268" s="39"/>
      <c r="C268" s="54"/>
      <c r="D268" s="40"/>
      <c r="E268" s="40"/>
      <c r="F268" s="39"/>
      <c r="G268" s="39"/>
      <c r="H268" s="39"/>
      <c r="I268" s="39"/>
      <c r="J268" s="41"/>
      <c r="K268" s="38"/>
    </row>
    <row r="269" spans="1:11" x14ac:dyDescent="0.3">
      <c r="A269" s="38"/>
      <c r="B269" s="39"/>
      <c r="C269" s="54"/>
      <c r="D269" s="40"/>
      <c r="E269" s="40"/>
      <c r="F269" s="39"/>
      <c r="G269" s="39"/>
      <c r="H269" s="39"/>
      <c r="I269" s="39"/>
      <c r="J269" s="41"/>
      <c r="K269" s="38"/>
    </row>
    <row r="270" spans="1:11" x14ac:dyDescent="0.3">
      <c r="A270" s="38"/>
      <c r="B270" s="39"/>
      <c r="C270" s="54"/>
      <c r="D270" s="40"/>
      <c r="E270" s="40"/>
      <c r="F270" s="39"/>
      <c r="G270" s="39"/>
      <c r="H270" s="39"/>
      <c r="I270" s="39"/>
      <c r="J270" s="41"/>
      <c r="K270" s="38"/>
    </row>
    <row r="271" spans="1:11" x14ac:dyDescent="0.3">
      <c r="A271" s="38"/>
      <c r="B271" s="39"/>
      <c r="C271" s="54"/>
      <c r="D271" s="40"/>
      <c r="E271" s="40"/>
      <c r="F271" s="39"/>
      <c r="G271" s="39"/>
      <c r="H271" s="39"/>
      <c r="I271" s="39"/>
      <c r="J271" s="41"/>
      <c r="K271" s="38"/>
    </row>
    <row r="272" spans="1:11" x14ac:dyDescent="0.3">
      <c r="A272" s="38"/>
      <c r="B272" s="39"/>
      <c r="C272" s="54"/>
      <c r="D272" s="40"/>
      <c r="E272" s="40"/>
      <c r="F272" s="39"/>
      <c r="G272" s="39"/>
      <c r="H272" s="39"/>
      <c r="I272" s="39"/>
      <c r="J272" s="41"/>
      <c r="K272" s="38"/>
    </row>
    <row r="273" spans="1:11" x14ac:dyDescent="0.3">
      <c r="A273" s="38"/>
      <c r="B273" s="39"/>
      <c r="C273" s="54"/>
      <c r="D273" s="40"/>
      <c r="E273" s="40"/>
      <c r="F273" s="39"/>
      <c r="G273" s="39"/>
      <c r="H273" s="39"/>
      <c r="I273" s="39"/>
      <c r="J273" s="41"/>
      <c r="K273" s="38"/>
    </row>
    <row r="274" spans="1:11" x14ac:dyDescent="0.3">
      <c r="A274" s="38"/>
      <c r="B274" s="39"/>
      <c r="C274" s="54"/>
      <c r="D274" s="40"/>
      <c r="E274" s="40"/>
      <c r="F274" s="39"/>
      <c r="G274" s="39"/>
      <c r="H274" s="39"/>
      <c r="I274" s="39"/>
      <c r="J274" s="41"/>
      <c r="K274" s="38"/>
    </row>
    <row r="275" spans="1:11" x14ac:dyDescent="0.3">
      <c r="A275" s="38"/>
      <c r="B275" s="39"/>
      <c r="C275" s="54"/>
      <c r="D275" s="40"/>
      <c r="E275" s="40"/>
      <c r="F275" s="39"/>
      <c r="G275" s="39"/>
      <c r="H275" s="39"/>
      <c r="I275" s="39"/>
      <c r="J275" s="41"/>
      <c r="K275" s="38"/>
    </row>
    <row r="276" spans="1:11" x14ac:dyDescent="0.3">
      <c r="A276" s="38"/>
      <c r="B276" s="39"/>
      <c r="C276" s="54"/>
      <c r="D276" s="40"/>
      <c r="E276" s="40"/>
      <c r="F276" s="39"/>
      <c r="G276" s="39"/>
      <c r="H276" s="39"/>
      <c r="I276" s="39"/>
      <c r="J276" s="41"/>
      <c r="K276" s="38"/>
    </row>
    <row r="277" spans="1:11" x14ac:dyDescent="0.3">
      <c r="A277" s="38"/>
      <c r="B277" s="39"/>
      <c r="C277" s="54"/>
      <c r="D277" s="40"/>
      <c r="E277" s="40"/>
      <c r="F277" s="39"/>
      <c r="G277" s="39"/>
      <c r="H277" s="39"/>
      <c r="I277" s="39"/>
      <c r="J277" s="41"/>
      <c r="K277" s="38"/>
    </row>
    <row r="278" spans="1:11" x14ac:dyDescent="0.3">
      <c r="A278" s="38"/>
      <c r="B278" s="39"/>
      <c r="C278" s="54"/>
      <c r="D278" s="40"/>
      <c r="E278" s="40"/>
      <c r="F278" s="39"/>
      <c r="G278" s="39"/>
      <c r="H278" s="39"/>
      <c r="I278" s="39"/>
      <c r="J278" s="41"/>
      <c r="K278" s="38"/>
    </row>
    <row r="279" spans="1:11" x14ac:dyDescent="0.3">
      <c r="A279" s="38"/>
      <c r="B279" s="39"/>
      <c r="C279" s="54"/>
      <c r="D279" s="40"/>
      <c r="E279" s="40"/>
      <c r="F279" s="39"/>
      <c r="G279" s="39"/>
      <c r="H279" s="39"/>
      <c r="I279" s="39"/>
      <c r="J279" s="41"/>
      <c r="K279" s="38"/>
    </row>
    <row r="280" spans="1:11" x14ac:dyDescent="0.3">
      <c r="A280" s="38"/>
      <c r="B280" s="39"/>
      <c r="C280" s="54"/>
      <c r="D280" s="40"/>
      <c r="E280" s="40"/>
      <c r="F280" s="39"/>
      <c r="G280" s="39"/>
      <c r="H280" s="39"/>
      <c r="I280" s="39"/>
      <c r="J280" s="41"/>
      <c r="K280" s="38"/>
    </row>
    <row r="281" spans="1:11" x14ac:dyDescent="0.3">
      <c r="A281" s="38"/>
      <c r="B281" s="39"/>
      <c r="C281" s="54"/>
      <c r="D281" s="40"/>
      <c r="E281" s="40"/>
      <c r="F281" s="39"/>
      <c r="G281" s="39"/>
      <c r="H281" s="39"/>
      <c r="I281" s="39"/>
      <c r="J281" s="41"/>
      <c r="K281" s="38"/>
    </row>
    <row r="282" spans="1:11" x14ac:dyDescent="0.3">
      <c r="A282" s="38"/>
      <c r="B282" s="39"/>
      <c r="C282" s="54"/>
      <c r="D282" s="40"/>
      <c r="E282" s="40"/>
      <c r="F282" s="39"/>
      <c r="G282" s="39"/>
      <c r="H282" s="39"/>
      <c r="I282" s="39"/>
      <c r="J282" s="41"/>
      <c r="K282" s="38"/>
    </row>
    <row r="283" spans="1:11" x14ac:dyDescent="0.3">
      <c r="A283" s="38"/>
      <c r="B283" s="39"/>
      <c r="C283" s="54"/>
      <c r="D283" s="40"/>
      <c r="E283" s="40"/>
      <c r="F283" s="39"/>
      <c r="G283" s="39"/>
      <c r="H283" s="39"/>
      <c r="I283" s="39"/>
      <c r="J283" s="41"/>
      <c r="K283" s="38"/>
    </row>
    <row r="284" spans="1:11" x14ac:dyDescent="0.3">
      <c r="A284" s="38"/>
      <c r="B284" s="39"/>
      <c r="C284" s="54"/>
      <c r="D284" s="40"/>
      <c r="E284" s="40"/>
      <c r="F284" s="39"/>
      <c r="G284" s="39"/>
      <c r="H284" s="39"/>
      <c r="I284" s="39"/>
      <c r="J284" s="41"/>
      <c r="K284" s="38"/>
    </row>
    <row r="285" spans="1:11" x14ac:dyDescent="0.3">
      <c r="A285" s="38"/>
      <c r="B285" s="39"/>
      <c r="C285" s="54"/>
      <c r="D285" s="40"/>
      <c r="E285" s="40"/>
      <c r="F285" s="39"/>
      <c r="G285" s="39"/>
      <c r="H285" s="39"/>
      <c r="I285" s="39"/>
      <c r="J285" s="41"/>
      <c r="K285" s="38"/>
    </row>
    <row r="286" spans="1:11" x14ac:dyDescent="0.3">
      <c r="A286" s="38"/>
      <c r="B286" s="39"/>
      <c r="C286" s="54"/>
      <c r="D286" s="40"/>
      <c r="E286" s="40"/>
      <c r="F286" s="39"/>
      <c r="G286" s="39"/>
      <c r="H286" s="39"/>
      <c r="I286" s="39"/>
      <c r="J286" s="41"/>
      <c r="K286" s="38"/>
    </row>
    <row r="287" spans="1:11" x14ac:dyDescent="0.3">
      <c r="A287" s="38"/>
      <c r="B287" s="39"/>
      <c r="C287" s="54"/>
      <c r="D287" s="40"/>
      <c r="E287" s="40"/>
      <c r="F287" s="39"/>
      <c r="G287" s="39"/>
      <c r="H287" s="39"/>
      <c r="I287" s="39"/>
      <c r="J287" s="41"/>
      <c r="K287" s="38"/>
    </row>
    <row r="288" spans="1:11" x14ac:dyDescent="0.3">
      <c r="A288" s="38"/>
      <c r="B288" s="39"/>
      <c r="C288" s="54"/>
      <c r="D288" s="40"/>
      <c r="E288" s="40"/>
      <c r="F288" s="39"/>
      <c r="G288" s="39"/>
      <c r="H288" s="39"/>
      <c r="I288" s="39"/>
      <c r="J288" s="41"/>
      <c r="K288" s="38"/>
    </row>
    <row r="289" spans="1:11" x14ac:dyDescent="0.3">
      <c r="A289" s="38"/>
      <c r="B289" s="39"/>
      <c r="C289" s="54"/>
      <c r="D289" s="40"/>
      <c r="E289" s="40"/>
      <c r="F289" s="39"/>
      <c r="G289" s="39"/>
      <c r="H289" s="39"/>
      <c r="I289" s="39"/>
      <c r="J289" s="41"/>
      <c r="K289" s="38"/>
    </row>
    <row r="290" spans="1:11" x14ac:dyDescent="0.3">
      <c r="A290" s="38"/>
      <c r="B290" s="39"/>
      <c r="C290" s="54"/>
      <c r="D290" s="40"/>
      <c r="E290" s="40"/>
      <c r="F290" s="39"/>
      <c r="G290" s="39"/>
      <c r="H290" s="39"/>
      <c r="I290" s="39"/>
      <c r="J290" s="41"/>
      <c r="K290" s="38"/>
    </row>
    <row r="291" spans="1:11" x14ac:dyDescent="0.3">
      <c r="A291" s="38"/>
      <c r="B291" s="39"/>
      <c r="C291" s="54"/>
      <c r="D291" s="40"/>
      <c r="E291" s="40"/>
      <c r="F291" s="39"/>
      <c r="G291" s="39"/>
      <c r="H291" s="39"/>
      <c r="I291" s="39"/>
      <c r="J291" s="41"/>
      <c r="K291" s="38"/>
    </row>
    <row r="292" spans="1:11" x14ac:dyDescent="0.3">
      <c r="A292" s="38"/>
      <c r="B292" s="39"/>
      <c r="C292" s="54"/>
      <c r="D292" s="40"/>
      <c r="E292" s="40"/>
      <c r="F292" s="39"/>
      <c r="G292" s="39"/>
      <c r="H292" s="39"/>
      <c r="I292" s="39"/>
      <c r="J292" s="41"/>
      <c r="K292" s="38"/>
    </row>
    <row r="293" spans="1:11" x14ac:dyDescent="0.3">
      <c r="A293" s="38"/>
      <c r="B293" s="39"/>
      <c r="C293" s="54"/>
      <c r="D293" s="40"/>
      <c r="E293" s="40"/>
      <c r="F293" s="39"/>
      <c r="G293" s="39"/>
      <c r="H293" s="39"/>
      <c r="I293" s="39"/>
      <c r="J293" s="41"/>
      <c r="K293" s="38"/>
    </row>
    <row r="294" spans="1:11" x14ac:dyDescent="0.3">
      <c r="A294" s="38"/>
      <c r="B294" s="39"/>
      <c r="C294" s="54"/>
      <c r="D294" s="40"/>
      <c r="E294" s="40"/>
      <c r="F294" s="39"/>
      <c r="G294" s="39"/>
      <c r="H294" s="39"/>
      <c r="I294" s="39"/>
      <c r="J294" s="41"/>
      <c r="K294" s="38"/>
    </row>
    <row r="295" spans="1:11" x14ac:dyDescent="0.3">
      <c r="A295" s="38"/>
      <c r="B295" s="39"/>
      <c r="C295" s="54"/>
      <c r="D295" s="40"/>
      <c r="E295" s="40"/>
      <c r="F295" s="39"/>
      <c r="G295" s="39"/>
      <c r="H295" s="39"/>
      <c r="I295" s="39"/>
      <c r="J295" s="41"/>
      <c r="K295" s="38"/>
    </row>
    <row r="296" spans="1:11" x14ac:dyDescent="0.3">
      <c r="A296" s="38"/>
      <c r="B296" s="39"/>
      <c r="C296" s="54"/>
      <c r="D296" s="40"/>
      <c r="E296" s="40"/>
      <c r="F296" s="39"/>
      <c r="G296" s="39"/>
      <c r="H296" s="39"/>
      <c r="I296" s="39"/>
      <c r="J296" s="41"/>
      <c r="K296" s="38"/>
    </row>
    <row r="297" spans="1:11" x14ac:dyDescent="0.3">
      <c r="A297" s="38"/>
      <c r="B297" s="39"/>
      <c r="C297" s="54"/>
      <c r="D297" s="40"/>
      <c r="E297" s="40"/>
      <c r="F297" s="39"/>
      <c r="G297" s="39"/>
      <c r="H297" s="39"/>
      <c r="I297" s="39"/>
      <c r="J297" s="41"/>
      <c r="K297" s="38"/>
    </row>
    <row r="298" spans="1:11" x14ac:dyDescent="0.3">
      <c r="A298" s="38"/>
      <c r="B298" s="39"/>
      <c r="C298" s="54"/>
      <c r="D298" s="40"/>
      <c r="E298" s="40"/>
      <c r="F298" s="39"/>
      <c r="G298" s="39"/>
      <c r="H298" s="39"/>
      <c r="I298" s="39"/>
      <c r="J298" s="41"/>
      <c r="K298" s="38"/>
    </row>
    <row r="299" spans="1:11" x14ac:dyDescent="0.3">
      <c r="A299" s="38"/>
      <c r="B299" s="39"/>
      <c r="C299" s="54"/>
      <c r="D299" s="40"/>
      <c r="E299" s="40"/>
      <c r="F299" s="39"/>
      <c r="G299" s="39"/>
      <c r="H299" s="39"/>
      <c r="I299" s="39"/>
      <c r="J299" s="41"/>
      <c r="K299" s="38"/>
    </row>
    <row r="300" spans="1:11" x14ac:dyDescent="0.3">
      <c r="A300" s="38"/>
      <c r="B300" s="39"/>
      <c r="C300" s="54"/>
      <c r="D300" s="40"/>
      <c r="E300" s="40"/>
      <c r="F300" s="39"/>
      <c r="G300" s="39"/>
      <c r="H300" s="39"/>
      <c r="I300" s="39"/>
      <c r="J300" s="41"/>
      <c r="K300" s="38"/>
    </row>
    <row r="301" spans="1:11" x14ac:dyDescent="0.3">
      <c r="A301" s="38"/>
      <c r="B301" s="39"/>
      <c r="C301" s="54"/>
      <c r="D301" s="40"/>
      <c r="E301" s="40"/>
      <c r="F301" s="39"/>
      <c r="G301" s="39"/>
      <c r="H301" s="39"/>
      <c r="I301" s="39"/>
      <c r="J301" s="41"/>
      <c r="K301" s="38"/>
    </row>
    <row r="302" spans="1:11" x14ac:dyDescent="0.3">
      <c r="A302" s="38"/>
      <c r="B302" s="39"/>
      <c r="C302" s="54"/>
      <c r="D302" s="40"/>
      <c r="E302" s="40"/>
      <c r="F302" s="39"/>
      <c r="G302" s="39"/>
      <c r="H302" s="39"/>
      <c r="I302" s="39"/>
      <c r="J302" s="41"/>
      <c r="K302" s="38"/>
    </row>
    <row r="303" spans="1:11" x14ac:dyDescent="0.3">
      <c r="A303" s="38"/>
      <c r="B303" s="39"/>
      <c r="C303" s="54"/>
      <c r="D303" s="40"/>
      <c r="E303" s="40"/>
      <c r="F303" s="39"/>
      <c r="G303" s="39"/>
      <c r="H303" s="39"/>
      <c r="I303" s="39"/>
      <c r="J303" s="41"/>
      <c r="K303" s="38"/>
    </row>
    <row r="304" spans="1:11" x14ac:dyDescent="0.3">
      <c r="A304" s="38"/>
      <c r="B304" s="39"/>
      <c r="C304" s="54"/>
      <c r="D304" s="40"/>
      <c r="E304" s="40"/>
      <c r="F304" s="39"/>
      <c r="G304" s="39"/>
      <c r="H304" s="39"/>
      <c r="I304" s="39"/>
      <c r="J304" s="41"/>
      <c r="K304" s="38"/>
    </row>
    <row r="305" spans="1:11" x14ac:dyDescent="0.3">
      <c r="A305" s="38"/>
      <c r="B305" s="39"/>
      <c r="C305" s="54"/>
      <c r="D305" s="40"/>
      <c r="E305" s="40"/>
      <c r="F305" s="39"/>
      <c r="G305" s="39"/>
      <c r="H305" s="39"/>
      <c r="I305" s="39"/>
      <c r="J305" s="41"/>
      <c r="K305" s="38"/>
    </row>
    <row r="306" spans="1:11" x14ac:dyDescent="0.3">
      <c r="A306" s="38"/>
      <c r="B306" s="39"/>
      <c r="C306" s="54"/>
      <c r="D306" s="40"/>
      <c r="E306" s="40"/>
      <c r="F306" s="39"/>
      <c r="G306" s="39"/>
      <c r="H306" s="39"/>
      <c r="I306" s="39"/>
      <c r="J306" s="41"/>
      <c r="K306" s="38"/>
    </row>
    <row r="307" spans="1:11" x14ac:dyDescent="0.3">
      <c r="A307" s="38"/>
      <c r="B307" s="39"/>
      <c r="C307" s="54"/>
      <c r="D307" s="40"/>
      <c r="E307" s="40"/>
      <c r="F307" s="39"/>
      <c r="G307" s="39"/>
      <c r="H307" s="39"/>
      <c r="I307" s="39"/>
      <c r="J307" s="41"/>
      <c r="K307" s="38"/>
    </row>
    <row r="308" spans="1:11" x14ac:dyDescent="0.3">
      <c r="A308" s="38"/>
      <c r="B308" s="39"/>
      <c r="C308" s="54"/>
      <c r="D308" s="40"/>
      <c r="E308" s="40"/>
      <c r="F308" s="39"/>
      <c r="G308" s="39"/>
      <c r="H308" s="39"/>
      <c r="I308" s="39"/>
      <c r="J308" s="41"/>
      <c r="K308" s="38"/>
    </row>
    <row r="309" spans="1:11" x14ac:dyDescent="0.3">
      <c r="A309" s="38"/>
      <c r="B309" s="39"/>
      <c r="C309" s="54"/>
      <c r="D309" s="40"/>
      <c r="E309" s="40"/>
      <c r="F309" s="39"/>
      <c r="G309" s="39"/>
      <c r="H309" s="39"/>
      <c r="I309" s="39"/>
      <c r="J309" s="41"/>
      <c r="K309" s="38"/>
    </row>
    <row r="310" spans="1:11" x14ac:dyDescent="0.3">
      <c r="A310" s="38"/>
      <c r="B310" s="39"/>
      <c r="C310" s="54"/>
      <c r="D310" s="40"/>
      <c r="E310" s="40"/>
      <c r="F310" s="39"/>
      <c r="G310" s="39"/>
      <c r="H310" s="39"/>
      <c r="I310" s="39"/>
      <c r="J310" s="41"/>
      <c r="K310" s="38"/>
    </row>
    <row r="311" spans="1:11" x14ac:dyDescent="0.3">
      <c r="A311" s="38"/>
      <c r="B311" s="39"/>
      <c r="C311" s="54"/>
      <c r="D311" s="40"/>
      <c r="E311" s="40"/>
      <c r="F311" s="39"/>
      <c r="G311" s="39"/>
      <c r="H311" s="39"/>
      <c r="I311" s="39"/>
      <c r="J311" s="41"/>
      <c r="K311" s="38"/>
    </row>
    <row r="312" spans="1:11" x14ac:dyDescent="0.3">
      <c r="A312" s="38"/>
      <c r="B312" s="39"/>
      <c r="C312" s="54"/>
      <c r="D312" s="40"/>
      <c r="E312" s="40"/>
      <c r="F312" s="39"/>
      <c r="G312" s="39"/>
      <c r="H312" s="39"/>
      <c r="I312" s="39"/>
      <c r="J312" s="41"/>
      <c r="K312" s="38"/>
    </row>
    <row r="313" spans="1:11" x14ac:dyDescent="0.3">
      <c r="A313" s="38"/>
      <c r="B313" s="39"/>
      <c r="C313" s="54"/>
      <c r="D313" s="40"/>
      <c r="E313" s="40"/>
      <c r="F313" s="39"/>
      <c r="G313" s="39"/>
      <c r="H313" s="39"/>
      <c r="I313" s="39"/>
      <c r="J313" s="41"/>
      <c r="K313" s="38"/>
    </row>
    <row r="314" spans="1:11" x14ac:dyDescent="0.3">
      <c r="A314" s="38"/>
      <c r="B314" s="39"/>
      <c r="C314" s="54"/>
      <c r="D314" s="40"/>
      <c r="E314" s="40"/>
      <c r="F314" s="39"/>
      <c r="G314" s="39"/>
      <c r="H314" s="39"/>
      <c r="I314" s="39"/>
      <c r="J314" s="41"/>
      <c r="K314" s="38"/>
    </row>
    <row r="315" spans="1:11" x14ac:dyDescent="0.3">
      <c r="A315" s="38"/>
      <c r="B315" s="39"/>
      <c r="C315" s="54"/>
      <c r="D315" s="40"/>
      <c r="E315" s="40"/>
      <c r="F315" s="39"/>
      <c r="G315" s="39"/>
      <c r="H315" s="39"/>
      <c r="I315" s="39"/>
      <c r="J315" s="41"/>
      <c r="K315" s="38"/>
    </row>
    <row r="316" spans="1:11" x14ac:dyDescent="0.3">
      <c r="A316" s="38"/>
      <c r="B316" s="39"/>
      <c r="C316" s="54"/>
      <c r="D316" s="40"/>
      <c r="E316" s="40"/>
      <c r="F316" s="39"/>
      <c r="G316" s="39"/>
      <c r="H316" s="39"/>
      <c r="I316" s="39"/>
      <c r="J316" s="41"/>
      <c r="K316" s="38"/>
    </row>
    <row r="317" spans="1:11" x14ac:dyDescent="0.3">
      <c r="A317" s="38"/>
      <c r="B317" s="39"/>
      <c r="C317" s="54"/>
      <c r="D317" s="40"/>
      <c r="E317" s="40"/>
      <c r="F317" s="39"/>
      <c r="G317" s="39"/>
      <c r="H317" s="39"/>
      <c r="I317" s="39"/>
      <c r="J317" s="41"/>
      <c r="K317" s="38"/>
    </row>
    <row r="318" spans="1:11" x14ac:dyDescent="0.3">
      <c r="A318" s="38"/>
      <c r="B318" s="39"/>
      <c r="C318" s="54"/>
      <c r="D318" s="40"/>
      <c r="E318" s="40"/>
      <c r="F318" s="39"/>
      <c r="G318" s="39"/>
      <c r="H318" s="39"/>
      <c r="I318" s="39"/>
      <c r="J318" s="41"/>
      <c r="K318" s="38"/>
    </row>
    <row r="319" spans="1:11" x14ac:dyDescent="0.3">
      <c r="A319" s="38"/>
      <c r="B319" s="39"/>
      <c r="C319" s="54"/>
      <c r="D319" s="40"/>
      <c r="E319" s="40"/>
      <c r="F319" s="39"/>
      <c r="G319" s="39"/>
      <c r="H319" s="39"/>
      <c r="I319" s="39"/>
      <c r="J319" s="41"/>
      <c r="K319" s="38"/>
    </row>
    <row r="320" spans="1:11" x14ac:dyDescent="0.3">
      <c r="A320" s="38"/>
      <c r="B320" s="39"/>
      <c r="C320" s="54"/>
      <c r="D320" s="40"/>
      <c r="E320" s="40"/>
      <c r="F320" s="39"/>
      <c r="G320" s="39"/>
      <c r="H320" s="39"/>
      <c r="I320" s="39"/>
      <c r="J320" s="41"/>
      <c r="K320" s="38"/>
    </row>
    <row r="321" spans="1:11" x14ac:dyDescent="0.3">
      <c r="A321" s="38"/>
      <c r="B321" s="39"/>
      <c r="C321" s="54"/>
      <c r="D321" s="40"/>
      <c r="E321" s="40"/>
      <c r="F321" s="39"/>
      <c r="G321" s="39"/>
      <c r="H321" s="39"/>
      <c r="I321" s="39"/>
      <c r="J321" s="41"/>
      <c r="K321" s="38"/>
    </row>
    <row r="322" spans="1:11" x14ac:dyDescent="0.3">
      <c r="A322" s="38"/>
      <c r="B322" s="39"/>
      <c r="C322" s="54"/>
      <c r="D322" s="40"/>
      <c r="E322" s="40"/>
      <c r="F322" s="39"/>
      <c r="G322" s="39"/>
      <c r="H322" s="39"/>
      <c r="I322" s="39"/>
      <c r="J322" s="41"/>
      <c r="K322" s="38"/>
    </row>
    <row r="323" spans="1:11" x14ac:dyDescent="0.3">
      <c r="A323" s="38"/>
      <c r="B323" s="39"/>
      <c r="C323" s="54"/>
      <c r="D323" s="40"/>
      <c r="E323" s="40"/>
      <c r="F323" s="39"/>
      <c r="G323" s="39"/>
      <c r="H323" s="39"/>
      <c r="I323" s="39"/>
      <c r="J323" s="41"/>
      <c r="K323" s="38"/>
    </row>
    <row r="324" spans="1:11" x14ac:dyDescent="0.3">
      <c r="A324" s="38"/>
      <c r="B324" s="39"/>
      <c r="C324" s="54"/>
      <c r="D324" s="40"/>
      <c r="E324" s="40"/>
      <c r="F324" s="39"/>
      <c r="G324" s="39"/>
      <c r="H324" s="39"/>
      <c r="I324" s="39"/>
      <c r="J324" s="41"/>
      <c r="K324" s="38"/>
    </row>
    <row r="325" spans="1:11" x14ac:dyDescent="0.3">
      <c r="A325" s="38"/>
      <c r="B325" s="39"/>
      <c r="C325" s="54"/>
      <c r="D325" s="40"/>
      <c r="E325" s="40"/>
      <c r="F325" s="39"/>
      <c r="G325" s="39"/>
      <c r="H325" s="39"/>
      <c r="I325" s="39"/>
      <c r="J325" s="41"/>
      <c r="K325" s="38"/>
    </row>
    <row r="326" spans="1:11" x14ac:dyDescent="0.3">
      <c r="A326" s="38"/>
      <c r="B326" s="39"/>
      <c r="C326" s="54"/>
      <c r="D326" s="40"/>
      <c r="E326" s="40"/>
      <c r="F326" s="39"/>
      <c r="G326" s="39"/>
      <c r="H326" s="39"/>
      <c r="I326" s="39"/>
      <c r="J326" s="41"/>
      <c r="K326" s="38"/>
    </row>
    <row r="327" spans="1:11" x14ac:dyDescent="0.3">
      <c r="A327" s="38"/>
      <c r="B327" s="39"/>
      <c r="C327" s="54"/>
      <c r="D327" s="40"/>
      <c r="E327" s="40"/>
      <c r="F327" s="39"/>
      <c r="G327" s="39"/>
      <c r="H327" s="39"/>
      <c r="I327" s="39"/>
      <c r="J327" s="41"/>
      <c r="K327" s="38"/>
    </row>
    <row r="328" spans="1:11" x14ac:dyDescent="0.3">
      <c r="A328" s="38"/>
      <c r="B328" s="39"/>
      <c r="C328" s="54"/>
      <c r="D328" s="40"/>
      <c r="E328" s="40"/>
      <c r="F328" s="39"/>
      <c r="G328" s="39"/>
      <c r="H328" s="39"/>
      <c r="I328" s="39"/>
      <c r="J328" s="41"/>
      <c r="K328" s="38"/>
    </row>
    <row r="329" spans="1:11" x14ac:dyDescent="0.3">
      <c r="A329" s="38"/>
      <c r="B329" s="39"/>
      <c r="C329" s="54"/>
      <c r="D329" s="40"/>
      <c r="E329" s="40"/>
      <c r="F329" s="39"/>
      <c r="G329" s="39"/>
      <c r="H329" s="39"/>
      <c r="I329" s="39"/>
      <c r="J329" s="41"/>
      <c r="K329" s="38"/>
    </row>
    <row r="330" spans="1:11" x14ac:dyDescent="0.3">
      <c r="A330" s="38"/>
      <c r="B330" s="39"/>
      <c r="C330" s="54"/>
      <c r="D330" s="40"/>
      <c r="E330" s="40"/>
      <c r="F330" s="39"/>
      <c r="G330" s="39"/>
      <c r="H330" s="39"/>
      <c r="I330" s="39"/>
      <c r="J330" s="41"/>
      <c r="K330" s="38"/>
    </row>
    <row r="331" spans="1:11" x14ac:dyDescent="0.3">
      <c r="A331" s="38"/>
      <c r="B331" s="39"/>
      <c r="C331" s="54"/>
      <c r="D331" s="40"/>
      <c r="E331" s="40"/>
      <c r="F331" s="39"/>
      <c r="G331" s="39"/>
      <c r="H331" s="39"/>
      <c r="I331" s="39"/>
      <c r="J331" s="41"/>
      <c r="K331" s="38"/>
    </row>
    <row r="332" spans="1:11" x14ac:dyDescent="0.3">
      <c r="A332" s="38"/>
      <c r="B332" s="39"/>
      <c r="C332" s="54"/>
      <c r="D332" s="40"/>
      <c r="E332" s="40"/>
      <c r="F332" s="39"/>
      <c r="G332" s="39"/>
      <c r="H332" s="39"/>
      <c r="I332" s="39"/>
      <c r="J332" s="41"/>
      <c r="K332" s="38"/>
    </row>
    <row r="333" spans="1:11" x14ac:dyDescent="0.3">
      <c r="A333" s="38"/>
      <c r="B333" s="39"/>
      <c r="C333" s="54"/>
      <c r="D333" s="40"/>
      <c r="E333" s="40"/>
      <c r="F333" s="39"/>
      <c r="G333" s="39"/>
      <c r="H333" s="39"/>
      <c r="I333" s="39"/>
      <c r="J333" s="41"/>
      <c r="K333" s="38"/>
    </row>
    <row r="334" spans="1:11" x14ac:dyDescent="0.3">
      <c r="A334" s="38"/>
      <c r="B334" s="39"/>
      <c r="C334" s="54"/>
      <c r="D334" s="40"/>
      <c r="E334" s="40"/>
      <c r="F334" s="39"/>
      <c r="G334" s="39"/>
      <c r="H334" s="39"/>
      <c r="I334" s="39"/>
      <c r="J334" s="41"/>
      <c r="K334" s="38"/>
    </row>
    <row r="335" spans="1:11" x14ac:dyDescent="0.3">
      <c r="A335" s="38"/>
      <c r="B335" s="39"/>
      <c r="C335" s="54"/>
      <c r="D335" s="40"/>
      <c r="E335" s="40"/>
      <c r="F335" s="39"/>
      <c r="G335" s="39"/>
      <c r="H335" s="39"/>
      <c r="I335" s="39"/>
      <c r="J335" s="41"/>
      <c r="K335" s="38"/>
    </row>
    <row r="336" spans="1:11" x14ac:dyDescent="0.3">
      <c r="A336" s="38"/>
      <c r="B336" s="39"/>
      <c r="C336" s="54"/>
      <c r="D336" s="40"/>
      <c r="E336" s="40"/>
      <c r="F336" s="39"/>
      <c r="G336" s="39"/>
      <c r="H336" s="39"/>
      <c r="I336" s="39"/>
      <c r="J336" s="41"/>
      <c r="K336" s="38"/>
    </row>
    <row r="337" spans="1:11" x14ac:dyDescent="0.3">
      <c r="A337" s="38"/>
      <c r="B337" s="39"/>
      <c r="C337" s="54"/>
      <c r="D337" s="40"/>
      <c r="E337" s="40"/>
      <c r="F337" s="39"/>
      <c r="G337" s="39"/>
      <c r="H337" s="39"/>
      <c r="I337" s="39"/>
      <c r="J337" s="41"/>
      <c r="K337" s="38"/>
    </row>
    <row r="338" spans="1:11" x14ac:dyDescent="0.3">
      <c r="A338" s="38"/>
      <c r="B338" s="39"/>
      <c r="C338" s="54"/>
      <c r="D338" s="40"/>
      <c r="E338" s="40"/>
      <c r="F338" s="39"/>
      <c r="G338" s="39"/>
      <c r="H338" s="39"/>
      <c r="I338" s="39"/>
      <c r="J338" s="41"/>
      <c r="K338" s="38"/>
    </row>
    <row r="339" spans="1:11" x14ac:dyDescent="0.3">
      <c r="A339" s="38"/>
      <c r="B339" s="39"/>
      <c r="C339" s="54"/>
      <c r="D339" s="40"/>
      <c r="E339" s="40"/>
      <c r="F339" s="39"/>
      <c r="G339" s="39"/>
      <c r="H339" s="39"/>
      <c r="I339" s="39"/>
      <c r="J339" s="41"/>
      <c r="K339" s="38"/>
    </row>
    <row r="340" spans="1:11" x14ac:dyDescent="0.3">
      <c r="A340" s="38"/>
      <c r="B340" s="39"/>
      <c r="C340" s="54"/>
      <c r="D340" s="40"/>
      <c r="E340" s="40"/>
      <c r="F340" s="39"/>
      <c r="G340" s="39"/>
      <c r="H340" s="39"/>
      <c r="I340" s="39"/>
      <c r="J340" s="41"/>
      <c r="K340" s="38"/>
    </row>
    <row r="341" spans="1:11" x14ac:dyDescent="0.3">
      <c r="A341" s="38"/>
      <c r="B341" s="39"/>
      <c r="C341" s="54"/>
      <c r="D341" s="40"/>
      <c r="E341" s="40"/>
      <c r="F341" s="39"/>
      <c r="G341" s="39"/>
      <c r="H341" s="39"/>
      <c r="I341" s="39"/>
      <c r="J341" s="41"/>
      <c r="K341" s="38"/>
    </row>
    <row r="342" spans="1:11" x14ac:dyDescent="0.3">
      <c r="A342" s="38"/>
      <c r="B342" s="39"/>
      <c r="C342" s="54"/>
      <c r="D342" s="40"/>
      <c r="E342" s="40"/>
      <c r="F342" s="39"/>
      <c r="G342" s="39"/>
      <c r="H342" s="39"/>
      <c r="I342" s="39"/>
      <c r="J342" s="41"/>
      <c r="K342" s="38"/>
    </row>
    <row r="343" spans="1:11" x14ac:dyDescent="0.3">
      <c r="A343" s="38"/>
      <c r="B343" s="39"/>
      <c r="C343" s="54"/>
      <c r="D343" s="40"/>
      <c r="E343" s="40"/>
      <c r="F343" s="39"/>
      <c r="G343" s="39"/>
      <c r="H343" s="39"/>
      <c r="I343" s="39"/>
      <c r="J343" s="41"/>
      <c r="K343" s="38"/>
    </row>
    <row r="344" spans="1:11" x14ac:dyDescent="0.3">
      <c r="A344" s="38"/>
      <c r="B344" s="39"/>
      <c r="C344" s="54"/>
      <c r="D344" s="40"/>
      <c r="E344" s="40"/>
      <c r="F344" s="39"/>
      <c r="G344" s="39"/>
      <c r="H344" s="39"/>
      <c r="I344" s="39"/>
      <c r="J344" s="41"/>
      <c r="K344" s="38"/>
    </row>
    <row r="345" spans="1:11" x14ac:dyDescent="0.3">
      <c r="A345" s="38"/>
      <c r="B345" s="39"/>
      <c r="C345" s="54"/>
      <c r="D345" s="40"/>
      <c r="E345" s="40"/>
      <c r="F345" s="39"/>
      <c r="G345" s="39"/>
      <c r="H345" s="39"/>
      <c r="I345" s="39"/>
      <c r="J345" s="41"/>
      <c r="K345" s="38"/>
    </row>
    <row r="346" spans="1:11" x14ac:dyDescent="0.3">
      <c r="A346" s="38"/>
      <c r="B346" s="39"/>
      <c r="C346" s="54"/>
      <c r="D346" s="40"/>
      <c r="E346" s="40"/>
      <c r="F346" s="39"/>
      <c r="G346" s="39"/>
      <c r="H346" s="39"/>
      <c r="I346" s="39"/>
      <c r="J346" s="41"/>
      <c r="K346" s="38"/>
    </row>
    <row r="347" spans="1:11" x14ac:dyDescent="0.3">
      <c r="A347" s="38"/>
      <c r="B347" s="39"/>
      <c r="C347" s="54"/>
      <c r="D347" s="40"/>
      <c r="E347" s="40"/>
      <c r="F347" s="39"/>
      <c r="G347" s="39"/>
      <c r="H347" s="39"/>
      <c r="I347" s="39"/>
      <c r="J347" s="41"/>
      <c r="K347" s="38"/>
    </row>
    <row r="348" spans="1:11" x14ac:dyDescent="0.3">
      <c r="A348" s="38"/>
      <c r="B348" s="39"/>
      <c r="C348" s="54"/>
      <c r="D348" s="40"/>
      <c r="E348" s="40"/>
      <c r="F348" s="39"/>
      <c r="G348" s="39"/>
      <c r="H348" s="39"/>
      <c r="I348" s="39"/>
      <c r="J348" s="41"/>
      <c r="K348" s="38"/>
    </row>
    <row r="349" spans="1:11" x14ac:dyDescent="0.3">
      <c r="A349" s="38"/>
      <c r="B349" s="39"/>
      <c r="C349" s="54"/>
      <c r="D349" s="40"/>
      <c r="E349" s="40"/>
      <c r="F349" s="39"/>
      <c r="G349" s="39"/>
      <c r="H349" s="39"/>
      <c r="I349" s="39"/>
      <c r="J349" s="41"/>
      <c r="K349" s="38"/>
    </row>
    <row r="350" spans="1:11" x14ac:dyDescent="0.3">
      <c r="A350" s="38"/>
      <c r="B350" s="39"/>
      <c r="C350" s="54"/>
      <c r="D350" s="40"/>
      <c r="E350" s="40"/>
      <c r="F350" s="39"/>
      <c r="G350" s="39"/>
      <c r="H350" s="39"/>
      <c r="I350" s="39"/>
      <c r="J350" s="41"/>
      <c r="K350" s="38"/>
    </row>
    <row r="351" spans="1:11" x14ac:dyDescent="0.3">
      <c r="A351" s="38"/>
      <c r="B351" s="39"/>
      <c r="C351" s="54"/>
      <c r="D351" s="40"/>
      <c r="E351" s="40"/>
      <c r="F351" s="39"/>
      <c r="G351" s="39"/>
      <c r="H351" s="39"/>
      <c r="I351" s="39"/>
      <c r="J351" s="41"/>
      <c r="K351" s="38"/>
    </row>
    <row r="352" spans="1:11" x14ac:dyDescent="0.3">
      <c r="A352" s="38"/>
      <c r="B352" s="39"/>
      <c r="C352" s="54"/>
      <c r="D352" s="40"/>
      <c r="E352" s="40"/>
      <c r="F352" s="39"/>
      <c r="G352" s="39"/>
      <c r="H352" s="39"/>
      <c r="I352" s="39"/>
      <c r="J352" s="41"/>
      <c r="K352" s="38"/>
    </row>
    <row r="353" spans="1:11" x14ac:dyDescent="0.3">
      <c r="A353" s="38"/>
      <c r="B353" s="39"/>
      <c r="C353" s="54"/>
      <c r="D353" s="40"/>
      <c r="E353" s="40"/>
      <c r="F353" s="39"/>
      <c r="G353" s="39"/>
      <c r="H353" s="39"/>
      <c r="I353" s="39"/>
      <c r="J353" s="41"/>
      <c r="K353" s="38"/>
    </row>
    <row r="354" spans="1:11" x14ac:dyDescent="0.3">
      <c r="A354" s="38"/>
      <c r="B354" s="39"/>
      <c r="C354" s="54"/>
      <c r="D354" s="40"/>
      <c r="E354" s="40"/>
      <c r="F354" s="39"/>
      <c r="G354" s="39"/>
      <c r="H354" s="39"/>
      <c r="I354" s="39"/>
      <c r="J354" s="41"/>
      <c r="K354" s="38"/>
    </row>
    <row r="355" spans="1:11" x14ac:dyDescent="0.3">
      <c r="A355" s="38"/>
      <c r="B355" s="39"/>
      <c r="C355" s="54"/>
      <c r="D355" s="40"/>
      <c r="E355" s="40"/>
      <c r="F355" s="39"/>
      <c r="G355" s="39"/>
      <c r="H355" s="39"/>
      <c r="I355" s="39"/>
      <c r="J355" s="41"/>
      <c r="K355" s="38"/>
    </row>
    <row r="356" spans="1:11" x14ac:dyDescent="0.3">
      <c r="A356" s="38"/>
      <c r="B356" s="39"/>
      <c r="C356" s="54"/>
      <c r="D356" s="40"/>
      <c r="E356" s="40"/>
      <c r="F356" s="39"/>
      <c r="G356" s="39"/>
      <c r="H356" s="39"/>
      <c r="I356" s="39"/>
      <c r="J356" s="41"/>
      <c r="K356" s="38"/>
    </row>
    <row r="357" spans="1:11" x14ac:dyDescent="0.3">
      <c r="A357" s="38"/>
      <c r="B357" s="39"/>
      <c r="C357" s="54"/>
      <c r="D357" s="40"/>
      <c r="E357" s="40"/>
      <c r="F357" s="39"/>
      <c r="G357" s="39"/>
      <c r="H357" s="39"/>
      <c r="I357" s="39"/>
      <c r="J357" s="41"/>
      <c r="K357" s="38"/>
    </row>
    <row r="358" spans="1:11" x14ac:dyDescent="0.3">
      <c r="A358" s="38"/>
      <c r="B358" s="39"/>
      <c r="C358" s="54"/>
      <c r="D358" s="40"/>
      <c r="E358" s="40"/>
      <c r="F358" s="39"/>
      <c r="G358" s="39"/>
      <c r="H358" s="39"/>
      <c r="I358" s="39"/>
      <c r="J358" s="41"/>
      <c r="K358" s="38"/>
    </row>
    <row r="359" spans="1:11" x14ac:dyDescent="0.3">
      <c r="A359" s="38"/>
      <c r="B359" s="39"/>
      <c r="C359" s="54"/>
      <c r="D359" s="40"/>
      <c r="E359" s="40"/>
      <c r="F359" s="39"/>
      <c r="G359" s="39"/>
      <c r="H359" s="39"/>
      <c r="I359" s="39"/>
      <c r="J359" s="41"/>
      <c r="K359" s="38"/>
    </row>
    <row r="360" spans="1:11" x14ac:dyDescent="0.3">
      <c r="A360" s="38"/>
      <c r="B360" s="39"/>
      <c r="C360" s="54"/>
      <c r="D360" s="40"/>
      <c r="E360" s="40"/>
      <c r="F360" s="39"/>
      <c r="G360" s="39"/>
      <c r="H360" s="39"/>
      <c r="I360" s="39"/>
      <c r="J360" s="41"/>
      <c r="K360" s="38"/>
    </row>
    <row r="361" spans="1:11" x14ac:dyDescent="0.3">
      <c r="A361" s="38"/>
      <c r="B361" s="39"/>
      <c r="C361" s="54"/>
      <c r="D361" s="40"/>
      <c r="E361" s="40"/>
      <c r="F361" s="39"/>
      <c r="G361" s="39"/>
      <c r="H361" s="39"/>
      <c r="I361" s="39"/>
      <c r="J361" s="41"/>
      <c r="K361" s="38"/>
    </row>
    <row r="362" spans="1:11" x14ac:dyDescent="0.3">
      <c r="A362" s="38"/>
      <c r="B362" s="39"/>
      <c r="C362" s="54"/>
      <c r="D362" s="40"/>
      <c r="E362" s="40"/>
      <c r="F362" s="39"/>
      <c r="G362" s="39"/>
      <c r="H362" s="39"/>
      <c r="I362" s="39"/>
      <c r="J362" s="41"/>
      <c r="K362" s="38"/>
    </row>
    <row r="363" spans="1:11" x14ac:dyDescent="0.3">
      <c r="A363" s="38"/>
      <c r="B363" s="39"/>
      <c r="C363" s="54"/>
      <c r="D363" s="40"/>
      <c r="E363" s="40"/>
      <c r="F363" s="39"/>
      <c r="G363" s="39"/>
      <c r="H363" s="39"/>
      <c r="I363" s="39"/>
      <c r="J363" s="41"/>
      <c r="K363" s="38"/>
    </row>
    <row r="364" spans="1:11" x14ac:dyDescent="0.3">
      <c r="A364" s="38"/>
      <c r="B364" s="39"/>
      <c r="C364" s="54"/>
      <c r="D364" s="40"/>
      <c r="E364" s="40"/>
      <c r="F364" s="39"/>
      <c r="G364" s="39"/>
      <c r="H364" s="39"/>
      <c r="I364" s="39"/>
      <c r="J364" s="41"/>
      <c r="K364" s="38"/>
    </row>
    <row r="365" spans="1:11" x14ac:dyDescent="0.3">
      <c r="A365" s="38"/>
      <c r="B365" s="39"/>
      <c r="C365" s="54"/>
      <c r="D365" s="40"/>
      <c r="E365" s="40"/>
      <c r="F365" s="39"/>
      <c r="G365" s="39"/>
      <c r="H365" s="39"/>
      <c r="I365" s="39"/>
      <c r="J365" s="41"/>
      <c r="K365" s="38"/>
    </row>
    <row r="366" spans="1:11" x14ac:dyDescent="0.3">
      <c r="A366" s="38"/>
      <c r="B366" s="39"/>
      <c r="C366" s="54"/>
      <c r="D366" s="40"/>
      <c r="E366" s="40"/>
      <c r="F366" s="39"/>
      <c r="G366" s="39"/>
      <c r="H366" s="39"/>
      <c r="I366" s="39"/>
      <c r="J366" s="41"/>
      <c r="K366" s="38"/>
    </row>
    <row r="367" spans="1:11" x14ac:dyDescent="0.3">
      <c r="A367" s="38"/>
      <c r="B367" s="39"/>
      <c r="C367" s="54"/>
      <c r="D367" s="40"/>
      <c r="E367" s="40"/>
      <c r="F367" s="39"/>
      <c r="G367" s="39"/>
      <c r="H367" s="39"/>
      <c r="I367" s="39"/>
      <c r="J367" s="41"/>
      <c r="K367" s="38"/>
    </row>
    <row r="368" spans="1:11" x14ac:dyDescent="0.3">
      <c r="A368" s="38"/>
      <c r="B368" s="39"/>
      <c r="C368" s="54"/>
      <c r="D368" s="40"/>
      <c r="E368" s="40"/>
      <c r="F368" s="39"/>
      <c r="G368" s="39"/>
      <c r="H368" s="39"/>
      <c r="I368" s="39"/>
      <c r="J368" s="41"/>
      <c r="K368" s="38"/>
    </row>
    <row r="369" spans="1:11" x14ac:dyDescent="0.3">
      <c r="A369" s="38"/>
      <c r="B369" s="39"/>
      <c r="C369" s="54"/>
      <c r="D369" s="40"/>
      <c r="E369" s="40"/>
      <c r="F369" s="39"/>
      <c r="G369" s="39"/>
      <c r="H369" s="39"/>
      <c r="I369" s="39"/>
      <c r="J369" s="41"/>
      <c r="K369" s="38"/>
    </row>
    <row r="370" spans="1:11" x14ac:dyDescent="0.3">
      <c r="A370" s="38"/>
      <c r="B370" s="39"/>
      <c r="C370" s="54"/>
      <c r="D370" s="40"/>
      <c r="E370" s="40"/>
      <c r="F370" s="39"/>
      <c r="G370" s="39"/>
      <c r="H370" s="39"/>
      <c r="I370" s="39"/>
      <c r="J370" s="41"/>
      <c r="K370" s="38"/>
    </row>
    <row r="371" spans="1:11" x14ac:dyDescent="0.3">
      <c r="A371" s="38"/>
      <c r="B371" s="39"/>
      <c r="C371" s="54"/>
      <c r="D371" s="40"/>
      <c r="E371" s="40"/>
      <c r="F371" s="39"/>
      <c r="G371" s="39"/>
      <c r="H371" s="39"/>
      <c r="I371" s="39"/>
      <c r="J371" s="41"/>
      <c r="K371" s="38"/>
    </row>
    <row r="372" spans="1:11" x14ac:dyDescent="0.3">
      <c r="A372" s="38"/>
      <c r="B372" s="39"/>
      <c r="C372" s="54"/>
      <c r="D372" s="40"/>
      <c r="E372" s="40"/>
      <c r="F372" s="39"/>
      <c r="G372" s="39"/>
      <c r="H372" s="39"/>
      <c r="I372" s="39"/>
      <c r="J372" s="41"/>
      <c r="K372" s="38"/>
    </row>
    <row r="373" spans="1:11" x14ac:dyDescent="0.3">
      <c r="A373" s="38"/>
      <c r="B373" s="39"/>
      <c r="C373" s="54"/>
      <c r="D373" s="40"/>
      <c r="E373" s="40"/>
      <c r="F373" s="39"/>
      <c r="G373" s="39"/>
      <c r="H373" s="39"/>
      <c r="I373" s="39"/>
      <c r="J373" s="41"/>
      <c r="K373" s="38"/>
    </row>
    <row r="374" spans="1:11" x14ac:dyDescent="0.3">
      <c r="A374" s="38"/>
      <c r="B374" s="39"/>
      <c r="C374" s="54"/>
      <c r="D374" s="40"/>
      <c r="E374" s="40"/>
      <c r="F374" s="39"/>
      <c r="G374" s="39"/>
      <c r="H374" s="39"/>
      <c r="I374" s="39"/>
      <c r="J374" s="41"/>
      <c r="K374" s="38"/>
    </row>
    <row r="375" spans="1:11" x14ac:dyDescent="0.3">
      <c r="A375" s="38"/>
      <c r="B375" s="39"/>
      <c r="C375" s="54"/>
      <c r="D375" s="40"/>
      <c r="E375" s="40"/>
      <c r="F375" s="39"/>
      <c r="G375" s="39"/>
      <c r="H375" s="39"/>
      <c r="I375" s="39"/>
      <c r="J375" s="41"/>
      <c r="K375" s="38"/>
    </row>
    <row r="376" spans="1:11" x14ac:dyDescent="0.3">
      <c r="A376" s="38"/>
      <c r="B376" s="39"/>
      <c r="C376" s="54"/>
      <c r="D376" s="40"/>
      <c r="E376" s="40"/>
      <c r="F376" s="39"/>
      <c r="G376" s="39"/>
      <c r="H376" s="39"/>
      <c r="I376" s="39"/>
      <c r="J376" s="41"/>
      <c r="K376" s="38"/>
    </row>
    <row r="377" spans="1:11" x14ac:dyDescent="0.3">
      <c r="A377" s="38"/>
      <c r="B377" s="39"/>
      <c r="C377" s="54"/>
      <c r="D377" s="40"/>
      <c r="E377" s="40"/>
      <c r="F377" s="39"/>
      <c r="G377" s="39"/>
      <c r="H377" s="39"/>
      <c r="I377" s="39"/>
      <c r="J377" s="41"/>
      <c r="K377" s="38"/>
    </row>
    <row r="378" spans="1:11" x14ac:dyDescent="0.3">
      <c r="A378" s="38"/>
      <c r="B378" s="39"/>
      <c r="C378" s="54"/>
      <c r="D378" s="40"/>
      <c r="E378" s="40"/>
      <c r="F378" s="39"/>
      <c r="G378" s="39"/>
      <c r="H378" s="39"/>
      <c r="I378" s="39"/>
      <c r="J378" s="41"/>
      <c r="K378" s="38"/>
    </row>
    <row r="379" spans="1:11" x14ac:dyDescent="0.3">
      <c r="A379" s="38"/>
      <c r="B379" s="39"/>
      <c r="C379" s="54"/>
      <c r="D379" s="40"/>
      <c r="E379" s="40"/>
      <c r="F379" s="39"/>
      <c r="G379" s="39"/>
      <c r="H379" s="39"/>
      <c r="I379" s="39"/>
      <c r="J379" s="41"/>
      <c r="K379" s="38"/>
    </row>
    <row r="380" spans="1:11" x14ac:dyDescent="0.3">
      <c r="A380" s="38"/>
      <c r="B380" s="39"/>
      <c r="C380" s="54"/>
      <c r="D380" s="40"/>
      <c r="E380" s="40"/>
      <c r="F380" s="39"/>
      <c r="G380" s="39"/>
      <c r="H380" s="39"/>
      <c r="I380" s="39"/>
      <c r="J380" s="41"/>
      <c r="K380" s="38"/>
    </row>
    <row r="381" spans="1:11" x14ac:dyDescent="0.3">
      <c r="A381" s="38"/>
      <c r="B381" s="39"/>
      <c r="C381" s="54"/>
      <c r="D381" s="40"/>
      <c r="E381" s="40"/>
      <c r="F381" s="39"/>
      <c r="G381" s="39"/>
      <c r="H381" s="39"/>
      <c r="I381" s="39"/>
      <c r="J381" s="41"/>
      <c r="K381" s="38"/>
    </row>
    <row r="382" spans="1:11" x14ac:dyDescent="0.3">
      <c r="A382" s="38"/>
      <c r="B382" s="39"/>
      <c r="C382" s="54"/>
      <c r="D382" s="40"/>
      <c r="E382" s="40"/>
      <c r="F382" s="39"/>
      <c r="G382" s="39"/>
      <c r="H382" s="39"/>
      <c r="I382" s="39"/>
      <c r="J382" s="41"/>
      <c r="K382" s="38"/>
    </row>
    <row r="383" spans="1:11" x14ac:dyDescent="0.3">
      <c r="A383" s="38"/>
      <c r="B383" s="39"/>
      <c r="C383" s="54"/>
      <c r="D383" s="40"/>
      <c r="E383" s="40"/>
      <c r="F383" s="39"/>
      <c r="G383" s="39"/>
      <c r="H383" s="39"/>
      <c r="I383" s="39"/>
      <c r="J383" s="41"/>
      <c r="K383" s="38"/>
    </row>
    <row r="384" spans="1:11" x14ac:dyDescent="0.3">
      <c r="A384" s="38"/>
      <c r="B384" s="39"/>
      <c r="C384" s="54"/>
      <c r="D384" s="40"/>
      <c r="E384" s="40"/>
      <c r="F384" s="39"/>
      <c r="G384" s="39"/>
      <c r="H384" s="39"/>
      <c r="I384" s="39"/>
      <c r="J384" s="41"/>
      <c r="K384" s="38"/>
    </row>
    <row r="385" spans="1:11" x14ac:dyDescent="0.3">
      <c r="A385" s="38"/>
      <c r="B385" s="39"/>
      <c r="C385" s="54"/>
      <c r="D385" s="40"/>
      <c r="E385" s="40"/>
      <c r="F385" s="39"/>
      <c r="G385" s="39"/>
      <c r="H385" s="39"/>
      <c r="I385" s="39"/>
      <c r="J385" s="41"/>
      <c r="K385" s="38"/>
    </row>
    <row r="386" spans="1:11" x14ac:dyDescent="0.3">
      <c r="A386" s="38"/>
      <c r="B386" s="39"/>
      <c r="C386" s="54"/>
      <c r="D386" s="40"/>
      <c r="E386" s="40"/>
      <c r="F386" s="39"/>
      <c r="G386" s="39"/>
      <c r="H386" s="39"/>
      <c r="I386" s="39"/>
      <c r="J386" s="41"/>
      <c r="K386" s="38"/>
    </row>
    <row r="387" spans="1:11" x14ac:dyDescent="0.3">
      <c r="A387" s="38"/>
      <c r="B387" s="39"/>
      <c r="C387" s="54"/>
      <c r="D387" s="40"/>
      <c r="E387" s="40"/>
      <c r="F387" s="39"/>
      <c r="G387" s="39"/>
      <c r="H387" s="39"/>
      <c r="I387" s="39"/>
      <c r="J387" s="41"/>
      <c r="K387" s="38"/>
    </row>
    <row r="388" spans="1:11" x14ac:dyDescent="0.3">
      <c r="A388" s="38"/>
      <c r="B388" s="39"/>
      <c r="C388" s="54"/>
      <c r="D388" s="40"/>
      <c r="E388" s="40"/>
      <c r="F388" s="39"/>
      <c r="G388" s="39"/>
      <c r="H388" s="39"/>
      <c r="I388" s="39"/>
      <c r="J388" s="41"/>
      <c r="K388" s="38"/>
    </row>
    <row r="389" spans="1:11" x14ac:dyDescent="0.3">
      <c r="A389" s="38"/>
      <c r="B389" s="39"/>
      <c r="C389" s="54"/>
      <c r="D389" s="40"/>
      <c r="E389" s="40"/>
      <c r="F389" s="39"/>
      <c r="G389" s="39"/>
      <c r="H389" s="39"/>
      <c r="I389" s="39"/>
      <c r="J389" s="41"/>
      <c r="K389" s="38"/>
    </row>
    <row r="390" spans="1:11" x14ac:dyDescent="0.3">
      <c r="A390" s="38"/>
      <c r="B390" s="39"/>
      <c r="C390" s="54"/>
      <c r="D390" s="40"/>
      <c r="E390" s="40"/>
      <c r="F390" s="39"/>
      <c r="G390" s="39"/>
      <c r="H390" s="39"/>
      <c r="I390" s="39"/>
      <c r="J390" s="41"/>
      <c r="K390" s="38"/>
    </row>
    <row r="391" spans="1:11" x14ac:dyDescent="0.3">
      <c r="A391" s="38"/>
      <c r="B391" s="39"/>
      <c r="C391" s="54"/>
      <c r="D391" s="40"/>
      <c r="E391" s="40"/>
      <c r="F391" s="39"/>
      <c r="G391" s="39"/>
      <c r="H391" s="39"/>
      <c r="I391" s="39"/>
      <c r="J391" s="41"/>
      <c r="K391" s="38"/>
    </row>
    <row r="392" spans="1:11" x14ac:dyDescent="0.3">
      <c r="A392" s="38"/>
      <c r="B392" s="39"/>
      <c r="C392" s="54"/>
      <c r="D392" s="40"/>
      <c r="E392" s="40"/>
      <c r="F392" s="39"/>
      <c r="G392" s="39"/>
      <c r="H392" s="39"/>
      <c r="I392" s="39"/>
      <c r="J392" s="41"/>
      <c r="K392" s="38"/>
    </row>
    <row r="393" spans="1:11" x14ac:dyDescent="0.3">
      <c r="A393" s="38"/>
      <c r="B393" s="39"/>
      <c r="C393" s="54"/>
      <c r="D393" s="40"/>
      <c r="E393" s="40"/>
      <c r="F393" s="39"/>
      <c r="G393" s="39"/>
      <c r="H393" s="39"/>
      <c r="I393" s="39"/>
      <c r="J393" s="41"/>
      <c r="K393" s="38"/>
    </row>
    <row r="394" spans="1:11" x14ac:dyDescent="0.3">
      <c r="A394" s="38"/>
      <c r="B394" s="39"/>
      <c r="C394" s="54"/>
      <c r="D394" s="40"/>
      <c r="E394" s="40"/>
      <c r="F394" s="39"/>
      <c r="G394" s="39"/>
      <c r="H394" s="39"/>
      <c r="I394" s="39"/>
      <c r="J394" s="41"/>
      <c r="K394" s="38"/>
    </row>
    <row r="395" spans="1:11" x14ac:dyDescent="0.3">
      <c r="A395" s="38"/>
      <c r="B395" s="39"/>
      <c r="C395" s="54"/>
      <c r="D395" s="40"/>
      <c r="E395" s="40"/>
      <c r="F395" s="39"/>
      <c r="G395" s="39"/>
      <c r="H395" s="39"/>
      <c r="I395" s="39"/>
      <c r="J395" s="41"/>
      <c r="K395" s="38"/>
    </row>
    <row r="396" spans="1:11" x14ac:dyDescent="0.3">
      <c r="A396" s="38"/>
      <c r="B396" s="39"/>
      <c r="C396" s="54"/>
      <c r="D396" s="40"/>
      <c r="E396" s="40"/>
      <c r="F396" s="39"/>
      <c r="G396" s="39"/>
      <c r="H396" s="39"/>
      <c r="I396" s="39"/>
      <c r="J396" s="41"/>
      <c r="K396" s="38"/>
    </row>
    <row r="397" spans="1:11" x14ac:dyDescent="0.3">
      <c r="A397" s="38"/>
      <c r="B397" s="39"/>
      <c r="C397" s="54"/>
      <c r="D397" s="40"/>
      <c r="E397" s="40"/>
      <c r="F397" s="39"/>
      <c r="G397" s="39"/>
      <c r="H397" s="39"/>
      <c r="I397" s="39"/>
      <c r="J397" s="41"/>
      <c r="K397" s="38"/>
    </row>
    <row r="398" spans="1:11" x14ac:dyDescent="0.3">
      <c r="A398" s="38"/>
      <c r="B398" s="39"/>
      <c r="C398" s="54"/>
      <c r="D398" s="40"/>
      <c r="E398" s="40"/>
      <c r="F398" s="39"/>
      <c r="G398" s="39"/>
      <c r="H398" s="39"/>
      <c r="I398" s="39"/>
      <c r="J398" s="41"/>
      <c r="K398" s="38"/>
    </row>
    <row r="399" spans="1:11" x14ac:dyDescent="0.3">
      <c r="A399" s="38"/>
      <c r="B399" s="39"/>
      <c r="C399" s="54"/>
      <c r="D399" s="40"/>
      <c r="E399" s="40"/>
      <c r="F399" s="39"/>
      <c r="G399" s="39"/>
      <c r="H399" s="39"/>
      <c r="I399" s="39"/>
      <c r="J399" s="41"/>
      <c r="K399" s="38"/>
    </row>
    <row r="400" spans="1:11" x14ac:dyDescent="0.3">
      <c r="A400" s="38"/>
      <c r="B400" s="39"/>
      <c r="C400" s="54"/>
      <c r="D400" s="40"/>
      <c r="E400" s="40"/>
      <c r="F400" s="39"/>
      <c r="G400" s="39"/>
      <c r="H400" s="39"/>
      <c r="I400" s="39"/>
      <c r="J400" s="41"/>
      <c r="K400" s="38"/>
    </row>
    <row r="401" spans="1:11" x14ac:dyDescent="0.3">
      <c r="A401" s="38"/>
      <c r="B401" s="39"/>
      <c r="C401" s="54"/>
      <c r="D401" s="40"/>
      <c r="E401" s="40"/>
      <c r="F401" s="39"/>
      <c r="G401" s="39"/>
      <c r="H401" s="39"/>
      <c r="I401" s="39"/>
      <c r="J401" s="41"/>
      <c r="K401" s="38"/>
    </row>
    <row r="402" spans="1:11" x14ac:dyDescent="0.3">
      <c r="A402" s="38"/>
      <c r="B402" s="39"/>
      <c r="C402" s="54"/>
      <c r="D402" s="40"/>
      <c r="E402" s="40"/>
      <c r="F402" s="39"/>
      <c r="G402" s="39"/>
      <c r="H402" s="39"/>
      <c r="I402" s="39"/>
      <c r="J402" s="41"/>
      <c r="K402" s="38"/>
    </row>
    <row r="403" spans="1:11" x14ac:dyDescent="0.3">
      <c r="A403" s="38"/>
      <c r="B403" s="39"/>
      <c r="C403" s="54"/>
      <c r="D403" s="40"/>
      <c r="E403" s="40"/>
      <c r="F403" s="39"/>
      <c r="G403" s="39"/>
      <c r="H403" s="39"/>
      <c r="I403" s="39"/>
      <c r="J403" s="41"/>
      <c r="K403" s="38"/>
    </row>
    <row r="404" spans="1:11" x14ac:dyDescent="0.3">
      <c r="A404" s="38"/>
      <c r="B404" s="39"/>
      <c r="C404" s="54"/>
      <c r="D404" s="40"/>
      <c r="E404" s="40"/>
      <c r="F404" s="39"/>
      <c r="G404" s="39"/>
      <c r="H404" s="39"/>
      <c r="I404" s="39"/>
      <c r="J404" s="41"/>
      <c r="K404" s="38"/>
    </row>
    <row r="405" spans="1:11" x14ac:dyDescent="0.3">
      <c r="A405" s="38"/>
      <c r="B405" s="39"/>
      <c r="C405" s="54"/>
      <c r="D405" s="40"/>
      <c r="E405" s="40"/>
      <c r="F405" s="39"/>
      <c r="G405" s="39"/>
      <c r="H405" s="39"/>
      <c r="I405" s="39"/>
      <c r="J405" s="41"/>
      <c r="K405" s="38"/>
    </row>
    <row r="406" spans="1:11" x14ac:dyDescent="0.3">
      <c r="A406" s="38"/>
      <c r="B406" s="39"/>
      <c r="C406" s="54"/>
      <c r="D406" s="40"/>
      <c r="E406" s="40"/>
      <c r="F406" s="39"/>
      <c r="G406" s="39"/>
      <c r="H406" s="39"/>
      <c r="I406" s="39"/>
      <c r="J406" s="41"/>
      <c r="K406" s="38"/>
    </row>
    <row r="407" spans="1:11" x14ac:dyDescent="0.3">
      <c r="A407" s="38"/>
      <c r="B407" s="39"/>
      <c r="C407" s="54"/>
      <c r="D407" s="40"/>
      <c r="E407" s="40"/>
      <c r="F407" s="39"/>
      <c r="G407" s="39"/>
      <c r="H407" s="39"/>
      <c r="I407" s="39"/>
      <c r="J407" s="41"/>
      <c r="K407" s="38"/>
    </row>
    <row r="408" spans="1:11" x14ac:dyDescent="0.3">
      <c r="A408" s="38"/>
      <c r="B408" s="39"/>
      <c r="C408" s="54"/>
      <c r="D408" s="40"/>
      <c r="E408" s="40"/>
      <c r="F408" s="39"/>
      <c r="G408" s="39"/>
      <c r="H408" s="39"/>
      <c r="I408" s="39"/>
      <c r="J408" s="41"/>
      <c r="K408" s="38"/>
    </row>
    <row r="409" spans="1:11" x14ac:dyDescent="0.3">
      <c r="A409" s="38"/>
      <c r="B409" s="39"/>
      <c r="C409" s="54"/>
      <c r="D409" s="40"/>
      <c r="E409" s="40"/>
      <c r="F409" s="39"/>
      <c r="G409" s="39"/>
      <c r="H409" s="39"/>
      <c r="I409" s="39"/>
      <c r="J409" s="41"/>
      <c r="K409" s="38"/>
    </row>
    <row r="410" spans="1:11" x14ac:dyDescent="0.3">
      <c r="A410" s="38"/>
      <c r="B410" s="39"/>
      <c r="C410" s="54"/>
      <c r="D410" s="40"/>
      <c r="E410" s="40"/>
      <c r="F410" s="39"/>
      <c r="G410" s="39"/>
      <c r="H410" s="39"/>
      <c r="I410" s="39"/>
      <c r="J410" s="41"/>
      <c r="K410" s="38"/>
    </row>
    <row r="411" spans="1:11" x14ac:dyDescent="0.3">
      <c r="A411" s="38"/>
      <c r="B411" s="39"/>
      <c r="C411" s="54"/>
      <c r="D411" s="40"/>
      <c r="E411" s="40"/>
      <c r="F411" s="39"/>
      <c r="G411" s="39"/>
      <c r="H411" s="39"/>
      <c r="I411" s="39"/>
      <c r="J411" s="41"/>
      <c r="K411" s="38"/>
    </row>
    <row r="412" spans="1:11" x14ac:dyDescent="0.3">
      <c r="A412" s="38"/>
      <c r="B412" s="39"/>
      <c r="C412" s="54"/>
      <c r="D412" s="40"/>
      <c r="E412" s="40"/>
      <c r="F412" s="39"/>
      <c r="G412" s="39"/>
      <c r="H412" s="39"/>
      <c r="I412" s="39"/>
      <c r="J412" s="41"/>
      <c r="K412" s="38"/>
    </row>
    <row r="413" spans="1:11" x14ac:dyDescent="0.3">
      <c r="A413" s="38"/>
      <c r="B413" s="39"/>
      <c r="C413" s="54"/>
      <c r="D413" s="40"/>
      <c r="E413" s="40"/>
      <c r="F413" s="39"/>
      <c r="G413" s="39"/>
      <c r="H413" s="39"/>
      <c r="I413" s="39"/>
      <c r="J413" s="41"/>
      <c r="K413" s="38"/>
    </row>
    <row r="414" spans="1:11" x14ac:dyDescent="0.3">
      <c r="A414" s="38"/>
      <c r="B414" s="39"/>
      <c r="C414" s="54"/>
      <c r="D414" s="40"/>
      <c r="E414" s="40"/>
      <c r="F414" s="39"/>
      <c r="G414" s="39"/>
      <c r="H414" s="39"/>
      <c r="I414" s="39"/>
      <c r="J414" s="41"/>
      <c r="K414" s="38"/>
    </row>
    <row r="415" spans="1:11" x14ac:dyDescent="0.3">
      <c r="A415" s="38"/>
      <c r="B415" s="39"/>
      <c r="C415" s="54"/>
      <c r="D415" s="40"/>
      <c r="E415" s="40"/>
      <c r="F415" s="39"/>
      <c r="G415" s="39"/>
      <c r="H415" s="39"/>
      <c r="I415" s="39"/>
      <c r="J415" s="41"/>
      <c r="K415" s="38"/>
    </row>
    <row r="416" spans="1:11" x14ac:dyDescent="0.3">
      <c r="A416" s="38"/>
      <c r="B416" s="39"/>
      <c r="C416" s="54"/>
      <c r="D416" s="40"/>
      <c r="E416" s="40"/>
      <c r="F416" s="39"/>
      <c r="G416" s="39"/>
      <c r="H416" s="39"/>
      <c r="I416" s="39"/>
      <c r="J416" s="41"/>
      <c r="K416" s="38"/>
    </row>
    <row r="417" spans="1:11" x14ac:dyDescent="0.3">
      <c r="A417" s="38"/>
      <c r="B417" s="39"/>
      <c r="C417" s="54"/>
      <c r="D417" s="40"/>
      <c r="E417" s="40"/>
      <c r="F417" s="39"/>
      <c r="G417" s="39"/>
      <c r="H417" s="39"/>
      <c r="I417" s="39"/>
      <c r="J417" s="41"/>
      <c r="K417" s="38"/>
    </row>
    <row r="418" spans="1:11" x14ac:dyDescent="0.3">
      <c r="A418" s="38"/>
      <c r="B418" s="39"/>
      <c r="C418" s="54"/>
      <c r="D418" s="40"/>
      <c r="E418" s="40"/>
      <c r="F418" s="39"/>
      <c r="G418" s="39"/>
      <c r="H418" s="39"/>
      <c r="I418" s="39"/>
      <c r="J418" s="41"/>
      <c r="K418" s="38"/>
    </row>
    <row r="419" spans="1:11" x14ac:dyDescent="0.3">
      <c r="A419" s="38"/>
      <c r="B419" s="39"/>
      <c r="C419" s="54"/>
      <c r="D419" s="40"/>
      <c r="E419" s="40"/>
      <c r="F419" s="39"/>
      <c r="G419" s="39"/>
      <c r="H419" s="39"/>
      <c r="I419" s="39"/>
      <c r="J419" s="41"/>
      <c r="K419" s="38"/>
    </row>
    <row r="420" spans="1:11" x14ac:dyDescent="0.3">
      <c r="A420" s="38"/>
      <c r="B420" s="39"/>
      <c r="C420" s="54"/>
      <c r="D420" s="40"/>
      <c r="E420" s="40"/>
      <c r="F420" s="39"/>
      <c r="G420" s="39"/>
      <c r="H420" s="39"/>
      <c r="I420" s="39"/>
      <c r="J420" s="41"/>
      <c r="K420" s="38"/>
    </row>
    <row r="421" spans="1:11" x14ac:dyDescent="0.3">
      <c r="A421" s="38"/>
      <c r="B421" s="39"/>
      <c r="C421" s="54"/>
      <c r="D421" s="40"/>
      <c r="E421" s="40"/>
      <c r="F421" s="39"/>
      <c r="G421" s="39"/>
      <c r="H421" s="39"/>
      <c r="I421" s="39"/>
      <c r="J421" s="41"/>
      <c r="K421" s="38"/>
    </row>
    <row r="422" spans="1:11" x14ac:dyDescent="0.3">
      <c r="A422" s="38"/>
      <c r="B422" s="39"/>
      <c r="C422" s="54"/>
      <c r="D422" s="40"/>
      <c r="E422" s="40"/>
      <c r="F422" s="39"/>
      <c r="G422" s="39"/>
      <c r="H422" s="39"/>
      <c r="I422" s="39"/>
      <c r="J422" s="41"/>
      <c r="K422" s="38"/>
    </row>
    <row r="423" spans="1:11" x14ac:dyDescent="0.3">
      <c r="A423" s="38"/>
      <c r="B423" s="39"/>
      <c r="C423" s="54"/>
      <c r="D423" s="40"/>
      <c r="E423" s="40"/>
      <c r="F423" s="39"/>
      <c r="G423" s="39"/>
      <c r="H423" s="39"/>
      <c r="I423" s="39"/>
      <c r="J423" s="41"/>
      <c r="K423" s="38"/>
    </row>
    <row r="424" spans="1:11" x14ac:dyDescent="0.3">
      <c r="A424" s="38"/>
      <c r="B424" s="39"/>
      <c r="C424" s="54"/>
      <c r="D424" s="40"/>
      <c r="E424" s="40"/>
      <c r="F424" s="39"/>
      <c r="G424" s="39"/>
      <c r="H424" s="39"/>
      <c r="I424" s="39"/>
      <c r="J424" s="41"/>
      <c r="K424" s="38"/>
    </row>
    <row r="425" spans="1:11" x14ac:dyDescent="0.3">
      <c r="A425" s="38"/>
      <c r="B425" s="39"/>
      <c r="C425" s="54"/>
      <c r="D425" s="40"/>
      <c r="E425" s="40"/>
      <c r="F425" s="39"/>
      <c r="G425" s="39"/>
      <c r="H425" s="39"/>
      <c r="I425" s="39"/>
      <c r="J425" s="41"/>
      <c r="K425" s="38"/>
    </row>
    <row r="426" spans="1:11" x14ac:dyDescent="0.3">
      <c r="A426" s="38"/>
      <c r="B426" s="39"/>
      <c r="C426" s="54"/>
      <c r="D426" s="40"/>
      <c r="E426" s="40"/>
      <c r="F426" s="39"/>
      <c r="G426" s="39"/>
      <c r="H426" s="39"/>
      <c r="I426" s="39"/>
      <c r="J426" s="41"/>
      <c r="K426" s="38"/>
    </row>
    <row r="427" spans="1:11" x14ac:dyDescent="0.3">
      <c r="A427" s="38"/>
      <c r="B427" s="39"/>
      <c r="C427" s="54"/>
      <c r="D427" s="40"/>
      <c r="E427" s="40"/>
      <c r="F427" s="39"/>
      <c r="G427" s="39"/>
      <c r="H427" s="39"/>
      <c r="I427" s="39"/>
      <c r="J427" s="41"/>
      <c r="K427" s="38"/>
    </row>
    <row r="428" spans="1:11" x14ac:dyDescent="0.3">
      <c r="A428" s="38"/>
      <c r="B428" s="39"/>
      <c r="C428" s="54"/>
      <c r="D428" s="40"/>
      <c r="E428" s="40"/>
      <c r="F428" s="39"/>
      <c r="G428" s="39"/>
      <c r="H428" s="39"/>
      <c r="I428" s="39"/>
      <c r="J428" s="41"/>
      <c r="K428" s="38"/>
    </row>
    <row r="429" spans="1:11" x14ac:dyDescent="0.3">
      <c r="A429" s="38"/>
      <c r="B429" s="39"/>
      <c r="C429" s="54"/>
      <c r="D429" s="40"/>
      <c r="E429" s="40"/>
      <c r="F429" s="39"/>
      <c r="G429" s="39"/>
      <c r="H429" s="39"/>
      <c r="I429" s="39"/>
      <c r="J429" s="41"/>
      <c r="K429" s="38"/>
    </row>
    <row r="430" spans="1:11" x14ac:dyDescent="0.3">
      <c r="A430" s="38"/>
      <c r="B430" s="39"/>
      <c r="C430" s="54"/>
      <c r="D430" s="40"/>
      <c r="E430" s="40"/>
      <c r="F430" s="39"/>
      <c r="G430" s="39"/>
      <c r="H430" s="39"/>
      <c r="I430" s="39"/>
      <c r="J430" s="41"/>
      <c r="K430" s="38"/>
    </row>
    <row r="431" spans="1:11" x14ac:dyDescent="0.3">
      <c r="A431" s="38"/>
      <c r="B431" s="39"/>
      <c r="C431" s="54"/>
      <c r="D431" s="40"/>
      <c r="E431" s="40"/>
      <c r="F431" s="39"/>
      <c r="G431" s="39"/>
      <c r="H431" s="39"/>
      <c r="I431" s="39"/>
      <c r="J431" s="41"/>
      <c r="K431" s="38"/>
    </row>
    <row r="432" spans="1:11" x14ac:dyDescent="0.3">
      <c r="A432" s="38"/>
      <c r="B432" s="39"/>
      <c r="C432" s="54"/>
      <c r="D432" s="40"/>
      <c r="E432" s="40"/>
      <c r="F432" s="39"/>
      <c r="G432" s="39"/>
      <c r="H432" s="39"/>
      <c r="I432" s="39"/>
      <c r="J432" s="41"/>
      <c r="K432" s="38"/>
    </row>
    <row r="433" spans="1:11" x14ac:dyDescent="0.3">
      <c r="A433" s="38"/>
      <c r="B433" s="39"/>
      <c r="C433" s="54"/>
      <c r="D433" s="40"/>
      <c r="E433" s="40"/>
      <c r="F433" s="39"/>
      <c r="G433" s="39"/>
      <c r="H433" s="39"/>
      <c r="I433" s="39"/>
      <c r="J433" s="41"/>
      <c r="K433" s="38"/>
    </row>
    <row r="434" spans="1:11" x14ac:dyDescent="0.3">
      <c r="A434" s="38"/>
      <c r="B434" s="39"/>
      <c r="C434" s="54"/>
      <c r="D434" s="40"/>
      <c r="E434" s="40"/>
      <c r="F434" s="39"/>
      <c r="G434" s="39"/>
      <c r="H434" s="39"/>
      <c r="I434" s="39"/>
      <c r="J434" s="41"/>
      <c r="K434" s="38"/>
    </row>
    <row r="435" spans="1:11" x14ac:dyDescent="0.3">
      <c r="A435" s="38"/>
      <c r="B435" s="39"/>
      <c r="C435" s="54"/>
      <c r="D435" s="40"/>
      <c r="E435" s="40"/>
      <c r="F435" s="39"/>
      <c r="G435" s="39"/>
      <c r="H435" s="39"/>
      <c r="I435" s="39"/>
      <c r="J435" s="41"/>
      <c r="K435" s="38"/>
    </row>
    <row r="436" spans="1:11" x14ac:dyDescent="0.3">
      <c r="A436" s="38"/>
      <c r="B436" s="39"/>
      <c r="C436" s="54"/>
      <c r="D436" s="40"/>
      <c r="E436" s="40"/>
      <c r="F436" s="39"/>
      <c r="G436" s="39"/>
      <c r="H436" s="39"/>
      <c r="I436" s="39"/>
      <c r="J436" s="41"/>
      <c r="K436" s="38"/>
    </row>
    <row r="437" spans="1:11" x14ac:dyDescent="0.3">
      <c r="A437" s="38"/>
      <c r="B437" s="39"/>
      <c r="C437" s="54"/>
      <c r="D437" s="40"/>
      <c r="E437" s="40"/>
      <c r="F437" s="39"/>
      <c r="G437" s="39"/>
      <c r="H437" s="39"/>
      <c r="I437" s="39"/>
      <c r="J437" s="41"/>
      <c r="K437" s="38"/>
    </row>
    <row r="438" spans="1:11" x14ac:dyDescent="0.3">
      <c r="A438" s="38"/>
      <c r="B438" s="39"/>
      <c r="C438" s="54"/>
      <c r="D438" s="40"/>
      <c r="E438" s="40"/>
      <c r="F438" s="39"/>
      <c r="G438" s="39"/>
      <c r="H438" s="39"/>
      <c r="I438" s="39"/>
      <c r="J438" s="41"/>
      <c r="K438" s="38"/>
    </row>
    <row r="439" spans="1:11" x14ac:dyDescent="0.3">
      <c r="A439" s="38"/>
      <c r="B439" s="39"/>
      <c r="C439" s="54"/>
      <c r="D439" s="40"/>
      <c r="E439" s="40"/>
      <c r="F439" s="39"/>
      <c r="G439" s="39"/>
      <c r="H439" s="39"/>
      <c r="I439" s="39"/>
      <c r="J439" s="41"/>
      <c r="K439" s="38"/>
    </row>
    <row r="440" spans="1:11" x14ac:dyDescent="0.3">
      <c r="A440" s="38"/>
      <c r="B440" s="39"/>
      <c r="C440" s="54"/>
      <c r="D440" s="40"/>
      <c r="E440" s="40"/>
      <c r="F440" s="39"/>
      <c r="G440" s="39"/>
      <c r="H440" s="39"/>
      <c r="I440" s="39"/>
      <c r="J440" s="41"/>
      <c r="K440" s="38"/>
    </row>
    <row r="441" spans="1:11" x14ac:dyDescent="0.3">
      <c r="A441" s="38"/>
      <c r="B441" s="39"/>
      <c r="C441" s="54"/>
      <c r="D441" s="40"/>
      <c r="E441" s="40"/>
      <c r="F441" s="39"/>
      <c r="G441" s="39"/>
      <c r="H441" s="39"/>
      <c r="I441" s="39"/>
      <c r="J441" s="41"/>
      <c r="K441" s="38"/>
    </row>
    <row r="442" spans="1:11" x14ac:dyDescent="0.3">
      <c r="A442" s="38"/>
      <c r="B442" s="39"/>
      <c r="C442" s="54"/>
      <c r="D442" s="40"/>
      <c r="E442" s="40"/>
      <c r="F442" s="39"/>
      <c r="G442" s="39"/>
      <c r="H442" s="39"/>
      <c r="I442" s="39"/>
      <c r="J442" s="41"/>
      <c r="K442" s="38"/>
    </row>
    <row r="443" spans="1:11" x14ac:dyDescent="0.3">
      <c r="A443" s="38"/>
      <c r="B443" s="39"/>
      <c r="C443" s="54"/>
      <c r="D443" s="40"/>
      <c r="E443" s="40"/>
      <c r="F443" s="39"/>
      <c r="G443" s="39"/>
      <c r="H443" s="39"/>
      <c r="I443" s="39"/>
      <c r="J443" s="41"/>
      <c r="K443" s="38"/>
    </row>
    <row r="444" spans="1:11" x14ac:dyDescent="0.3">
      <c r="A444" s="38"/>
      <c r="B444" s="39"/>
      <c r="C444" s="54"/>
      <c r="D444" s="40"/>
      <c r="E444" s="40"/>
      <c r="F444" s="39"/>
      <c r="G444" s="39"/>
      <c r="H444" s="39"/>
      <c r="I444" s="39"/>
      <c r="J444" s="41"/>
      <c r="K444" s="38"/>
    </row>
    <row r="445" spans="1:11" x14ac:dyDescent="0.3">
      <c r="A445" s="38"/>
      <c r="B445" s="39"/>
      <c r="C445" s="54"/>
      <c r="D445" s="40"/>
      <c r="E445" s="40"/>
      <c r="F445" s="39"/>
      <c r="G445" s="39"/>
      <c r="H445" s="39"/>
      <c r="I445" s="39"/>
      <c r="J445" s="41"/>
      <c r="K445" s="38"/>
    </row>
    <row r="446" spans="1:11" x14ac:dyDescent="0.3">
      <c r="A446" s="38"/>
      <c r="B446" s="39"/>
      <c r="C446" s="54"/>
      <c r="D446" s="40"/>
      <c r="E446" s="40"/>
      <c r="F446" s="39"/>
      <c r="G446" s="39"/>
      <c r="H446" s="39"/>
      <c r="I446" s="39"/>
      <c r="J446" s="41"/>
      <c r="K446" s="38"/>
    </row>
    <row r="447" spans="1:11" x14ac:dyDescent="0.3">
      <c r="A447" s="38"/>
      <c r="B447" s="39"/>
      <c r="C447" s="54"/>
      <c r="D447" s="40"/>
      <c r="E447" s="40"/>
      <c r="F447" s="39"/>
      <c r="G447" s="39"/>
      <c r="H447" s="39"/>
      <c r="I447" s="39"/>
      <c r="J447" s="41"/>
      <c r="K447" s="38"/>
    </row>
    <row r="448" spans="1:11" x14ac:dyDescent="0.3">
      <c r="A448" s="38"/>
      <c r="B448" s="39"/>
      <c r="C448" s="54"/>
      <c r="D448" s="40"/>
      <c r="E448" s="40"/>
      <c r="F448" s="39"/>
      <c r="G448" s="39"/>
      <c r="H448" s="39"/>
      <c r="I448" s="39"/>
      <c r="J448" s="41"/>
      <c r="K448" s="38"/>
    </row>
    <row r="449" spans="1:11" x14ac:dyDescent="0.3">
      <c r="A449" s="38"/>
      <c r="B449" s="39"/>
      <c r="C449" s="54"/>
      <c r="D449" s="40"/>
      <c r="E449" s="40"/>
      <c r="F449" s="39"/>
      <c r="G449" s="39"/>
      <c r="H449" s="39"/>
      <c r="I449" s="39"/>
      <c r="J449" s="41"/>
      <c r="K449" s="38"/>
    </row>
    <row r="450" spans="1:11" x14ac:dyDescent="0.3">
      <c r="A450" s="38"/>
      <c r="B450" s="39"/>
      <c r="C450" s="54"/>
      <c r="D450" s="40"/>
      <c r="E450" s="40"/>
      <c r="F450" s="39"/>
      <c r="G450" s="39"/>
      <c r="H450" s="39"/>
      <c r="I450" s="39"/>
      <c r="J450" s="41"/>
      <c r="K450" s="38"/>
    </row>
    <row r="451" spans="1:11" x14ac:dyDescent="0.3">
      <c r="A451" s="38"/>
      <c r="B451" s="39"/>
      <c r="C451" s="54"/>
      <c r="D451" s="40"/>
      <c r="E451" s="40"/>
      <c r="F451" s="39"/>
      <c r="G451" s="39"/>
      <c r="H451" s="39"/>
      <c r="I451" s="39"/>
      <c r="J451" s="41"/>
      <c r="K451" s="38"/>
    </row>
    <row r="452" spans="1:11" x14ac:dyDescent="0.3">
      <c r="A452" s="38"/>
      <c r="B452" s="39"/>
      <c r="C452" s="54"/>
      <c r="D452" s="40"/>
      <c r="E452" s="40"/>
      <c r="F452" s="39"/>
      <c r="G452" s="39"/>
      <c r="H452" s="39"/>
      <c r="I452" s="39"/>
      <c r="J452" s="41"/>
      <c r="K452" s="38"/>
    </row>
    <row r="453" spans="1:11" x14ac:dyDescent="0.3">
      <c r="A453" s="38"/>
      <c r="B453" s="39"/>
      <c r="C453" s="54"/>
      <c r="D453" s="40"/>
      <c r="E453" s="40"/>
      <c r="F453" s="39"/>
      <c r="G453" s="39"/>
      <c r="H453" s="39"/>
      <c r="I453" s="39"/>
      <c r="J453" s="41"/>
      <c r="K453" s="38"/>
    </row>
    <row r="454" spans="1:11" x14ac:dyDescent="0.3">
      <c r="A454" s="38"/>
      <c r="B454" s="39"/>
      <c r="C454" s="54"/>
      <c r="D454" s="40"/>
      <c r="E454" s="40"/>
      <c r="F454" s="39"/>
      <c r="G454" s="39"/>
      <c r="H454" s="39"/>
      <c r="I454" s="39"/>
      <c r="J454" s="41"/>
      <c r="K454" s="38"/>
    </row>
    <row r="455" spans="1:11" x14ac:dyDescent="0.3">
      <c r="A455" s="38"/>
      <c r="B455" s="39"/>
      <c r="C455" s="54"/>
      <c r="D455" s="40"/>
      <c r="E455" s="40"/>
      <c r="F455" s="39"/>
      <c r="G455" s="39"/>
      <c r="H455" s="39"/>
      <c r="I455" s="39"/>
      <c r="J455" s="41"/>
      <c r="K455" s="38"/>
    </row>
    <row r="456" spans="1:11" x14ac:dyDescent="0.3">
      <c r="A456" s="38"/>
      <c r="B456" s="39"/>
      <c r="C456" s="54"/>
      <c r="D456" s="40"/>
      <c r="E456" s="40"/>
      <c r="F456" s="39"/>
      <c r="G456" s="39"/>
      <c r="H456" s="39"/>
      <c r="I456" s="39"/>
      <c r="J456" s="41"/>
      <c r="K456" s="38"/>
    </row>
    <row r="457" spans="1:11" x14ac:dyDescent="0.3">
      <c r="A457" s="38"/>
      <c r="B457" s="39"/>
      <c r="C457" s="54"/>
      <c r="D457" s="40"/>
      <c r="E457" s="40"/>
      <c r="F457" s="39"/>
      <c r="G457" s="39"/>
      <c r="H457" s="39"/>
      <c r="I457" s="39"/>
      <c r="J457" s="41"/>
      <c r="K457" s="38"/>
    </row>
    <row r="458" spans="1:11" x14ac:dyDescent="0.3">
      <c r="A458" s="38"/>
      <c r="B458" s="39"/>
      <c r="C458" s="54"/>
      <c r="D458" s="40"/>
      <c r="E458" s="40"/>
      <c r="F458" s="39"/>
      <c r="G458" s="39"/>
      <c r="H458" s="39"/>
      <c r="I458" s="39"/>
      <c r="J458" s="41"/>
      <c r="K458" s="38"/>
    </row>
    <row r="459" spans="1:11" x14ac:dyDescent="0.3">
      <c r="A459" s="38"/>
      <c r="B459" s="39"/>
      <c r="C459" s="54"/>
      <c r="D459" s="40"/>
      <c r="E459" s="40"/>
      <c r="F459" s="39"/>
      <c r="G459" s="39"/>
      <c r="H459" s="39"/>
      <c r="I459" s="39"/>
      <c r="J459" s="41"/>
      <c r="K459" s="38"/>
    </row>
    <row r="460" spans="1:11" x14ac:dyDescent="0.3">
      <c r="A460" s="38"/>
      <c r="B460" s="39"/>
      <c r="C460" s="54"/>
      <c r="D460" s="40"/>
      <c r="E460" s="40"/>
      <c r="F460" s="39"/>
      <c r="G460" s="39"/>
      <c r="H460" s="39"/>
      <c r="I460" s="39"/>
      <c r="J460" s="41"/>
      <c r="K460" s="38"/>
    </row>
    <row r="461" spans="1:11" x14ac:dyDescent="0.3">
      <c r="A461" s="38"/>
      <c r="B461" s="39"/>
      <c r="C461" s="54"/>
      <c r="D461" s="40"/>
      <c r="E461" s="40"/>
      <c r="F461" s="39"/>
      <c r="G461" s="39"/>
      <c r="H461" s="39"/>
      <c r="I461" s="39"/>
      <c r="J461" s="41"/>
      <c r="K461" s="38"/>
    </row>
    <row r="462" spans="1:11" x14ac:dyDescent="0.3">
      <c r="A462" s="38"/>
      <c r="B462" s="39"/>
      <c r="C462" s="54"/>
      <c r="D462" s="40"/>
      <c r="E462" s="40"/>
      <c r="F462" s="39"/>
      <c r="G462" s="39"/>
      <c r="H462" s="39"/>
      <c r="I462" s="39"/>
      <c r="J462" s="41"/>
      <c r="K462" s="38"/>
    </row>
    <row r="463" spans="1:11" x14ac:dyDescent="0.3">
      <c r="A463" s="38"/>
      <c r="B463" s="39"/>
      <c r="C463" s="54"/>
      <c r="D463" s="40"/>
      <c r="E463" s="40"/>
      <c r="F463" s="39"/>
      <c r="G463" s="39"/>
      <c r="H463" s="39"/>
      <c r="I463" s="39"/>
      <c r="J463" s="41"/>
      <c r="K463" s="38"/>
    </row>
    <row r="464" spans="1:11" x14ac:dyDescent="0.3">
      <c r="A464" s="38"/>
      <c r="B464" s="39"/>
      <c r="C464" s="54"/>
      <c r="D464" s="40"/>
      <c r="E464" s="40"/>
      <c r="F464" s="39"/>
      <c r="G464" s="39"/>
      <c r="H464" s="39"/>
      <c r="I464" s="39"/>
      <c r="J464" s="41"/>
      <c r="K464" s="38"/>
    </row>
    <row r="465" spans="1:11" x14ac:dyDescent="0.3">
      <c r="A465" s="38"/>
      <c r="B465" s="39"/>
      <c r="C465" s="54"/>
      <c r="D465" s="40"/>
      <c r="E465" s="40"/>
      <c r="F465" s="39"/>
      <c r="G465" s="39"/>
      <c r="H465" s="39"/>
      <c r="I465" s="39"/>
      <c r="J465" s="41"/>
      <c r="K465" s="38"/>
    </row>
    <row r="466" spans="1:11" x14ac:dyDescent="0.3">
      <c r="A466" s="38"/>
      <c r="B466" s="39"/>
      <c r="C466" s="54"/>
      <c r="D466" s="40"/>
      <c r="E466" s="40"/>
      <c r="F466" s="39"/>
      <c r="G466" s="39"/>
      <c r="H466" s="39"/>
      <c r="I466" s="39"/>
      <c r="J466" s="41"/>
      <c r="K466" s="38"/>
    </row>
    <row r="467" spans="1:11" x14ac:dyDescent="0.3">
      <c r="I467" s="39"/>
      <c r="J467" s="41"/>
      <c r="K467" s="38"/>
    </row>
    <row r="468" spans="1:11" x14ac:dyDescent="0.3">
      <c r="I468" s="39"/>
      <c r="J468" s="41"/>
      <c r="K468" s="38"/>
    </row>
    <row r="469" spans="1:11" x14ac:dyDescent="0.3">
      <c r="I469" s="39"/>
      <c r="J469" s="41"/>
      <c r="K469" s="38"/>
    </row>
    <row r="470" spans="1:11" x14ac:dyDescent="0.3">
      <c r="I470" s="39"/>
      <c r="J470" s="41"/>
      <c r="K470" s="38"/>
    </row>
    <row r="471" spans="1:11" x14ac:dyDescent="0.3">
      <c r="I471" s="39"/>
      <c r="J471" s="41"/>
      <c r="K471" s="38"/>
    </row>
    <row r="472" spans="1:11" x14ac:dyDescent="0.3">
      <c r="I472" s="39"/>
      <c r="J472" s="41"/>
      <c r="K472" s="38"/>
    </row>
    <row r="473" spans="1:11" x14ac:dyDescent="0.3">
      <c r="I473" s="39"/>
      <c r="J473" s="41"/>
      <c r="K473" s="38"/>
    </row>
    <row r="474" spans="1:11" x14ac:dyDescent="0.3">
      <c r="I474" s="39"/>
      <c r="J474" s="41"/>
      <c r="K474" s="38"/>
    </row>
    <row r="475" spans="1:11" x14ac:dyDescent="0.3">
      <c r="I475" s="39"/>
      <c r="J475" s="41"/>
      <c r="K475" s="38"/>
    </row>
    <row r="476" spans="1:11" x14ac:dyDescent="0.3">
      <c r="I476" s="39"/>
      <c r="J476" s="41"/>
      <c r="K476" s="38"/>
    </row>
    <row r="477" spans="1:11" x14ac:dyDescent="0.3">
      <c r="I477" s="39"/>
      <c r="J477" s="41"/>
      <c r="K477" s="38"/>
    </row>
    <row r="478" spans="1:11" x14ac:dyDescent="0.3">
      <c r="I478" s="39"/>
      <c r="J478" s="41"/>
      <c r="K478" s="38"/>
    </row>
    <row r="479" spans="1:11" x14ac:dyDescent="0.3">
      <c r="I479" s="39"/>
      <c r="J479" s="41"/>
      <c r="K479" s="38"/>
    </row>
    <row r="480" spans="1:11" x14ac:dyDescent="0.3">
      <c r="I480" s="39"/>
      <c r="J480" s="41"/>
      <c r="K480" s="38"/>
    </row>
    <row r="481" spans="9:11" x14ac:dyDescent="0.3">
      <c r="I481" s="39"/>
      <c r="J481" s="41"/>
      <c r="K481" s="38"/>
    </row>
    <row r="482" spans="9:11" x14ac:dyDescent="0.3">
      <c r="I482" s="39"/>
      <c r="J482" s="41"/>
      <c r="K482" s="38"/>
    </row>
    <row r="483" spans="9:11" x14ac:dyDescent="0.3">
      <c r="J483" s="41"/>
      <c r="K483" s="38"/>
    </row>
    <row r="484" spans="9:11" x14ac:dyDescent="0.3">
      <c r="J484" s="41"/>
      <c r="K484" s="38"/>
    </row>
  </sheetData>
  <pageMargins left="0.7" right="0.7" top="0.75" bottom="0.75" header="0.3" footer="0.3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UCS</vt:lpstr>
      <vt:lpstr>Ultrasonic Velocities</vt:lpstr>
      <vt:lpstr>Ks</vt:lpstr>
      <vt:lpstr>Core Characterization</vt:lpstr>
      <vt:lpstr>'Core Characterization'!Print_Area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Kolawole, Doyin</dc:creator>
  <cp:lastModifiedBy>Kolawole, Oladoyin</cp:lastModifiedBy>
  <dcterms:created xsi:type="dcterms:W3CDTF">2020-07-13T22:17:25Z</dcterms:created>
  <dcterms:modified xsi:type="dcterms:W3CDTF">2021-01-23T23:23:04Z</dcterms:modified>
</cp:coreProperties>
</file>