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yin\Dropbox\Research\Postdoc Research\Research Output\CA Study\"/>
    </mc:Choice>
  </mc:AlternateContent>
  <xr:revisionPtr revIDLastSave="0" documentId="13_ncr:1_{A914E727-B53B-43EA-878E-D2A3B3EB2A8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UCS" sheetId="41" r:id="rId1"/>
    <sheet name="Ks" sheetId="42" r:id="rId2"/>
    <sheet name="Porosity" sheetId="39" r:id="rId3"/>
    <sheet name="Permeability" sheetId="40" r:id="rId4"/>
    <sheet name="Averages" sheetId="4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41" l="1"/>
  <c r="O22" i="41"/>
  <c r="B4" i="43"/>
  <c r="B5" i="43" s="1"/>
  <c r="B3" i="43"/>
  <c r="O6" i="41"/>
  <c r="O19" i="41" s="1"/>
  <c r="O14" i="41"/>
  <c r="O5" i="41"/>
  <c r="N6" i="41"/>
  <c r="N5" i="41"/>
  <c r="D3" i="40" l="1"/>
  <c r="D2" i="40"/>
  <c r="E3" i="39" l="1"/>
  <c r="E2" i="39"/>
  <c r="AI9" i="42"/>
  <c r="W3" i="42"/>
  <c r="W4" i="42" s="1"/>
  <c r="W2" i="42"/>
  <c r="AE3" i="42"/>
  <c r="AE4" i="42" s="1"/>
  <c r="AE2" i="42"/>
  <c r="AI10" i="42" s="1"/>
  <c r="O8" i="41" l="1"/>
  <c r="O7" i="41"/>
  <c r="O2" i="42" l="1"/>
  <c r="O3" i="42"/>
  <c r="O4" i="42" s="1"/>
  <c r="AI18" i="42" s="1"/>
  <c r="M4" i="43" s="1"/>
  <c r="G3" i="42"/>
  <c r="G4" i="42" s="1"/>
  <c r="AI16" i="42" s="1"/>
  <c r="M3" i="43" s="1"/>
  <c r="M5" i="43" s="1"/>
  <c r="G2" i="42"/>
  <c r="AI7" i="42" s="1"/>
  <c r="AI15" i="42" s="1"/>
  <c r="AI8" i="42" l="1"/>
  <c r="AI17" i="42" s="1"/>
  <c r="AI22" i="42"/>
  <c r="L3" i="43"/>
  <c r="N10" i="41"/>
  <c r="N9" i="41"/>
  <c r="O10" i="41"/>
  <c r="O18" i="41" s="1"/>
  <c r="D4" i="43" s="1"/>
  <c r="O9" i="41"/>
  <c r="O16" i="41" s="1"/>
  <c r="D3" i="43" s="1"/>
  <c r="O17" i="41"/>
  <c r="N8" i="41"/>
  <c r="O15" i="41"/>
  <c r="N7" i="41"/>
  <c r="AI23" i="42" l="1"/>
  <c r="L4" i="43"/>
  <c r="L5" i="43" s="1"/>
  <c r="C3" i="43"/>
  <c r="D5" i="43"/>
  <c r="C4" i="43"/>
  <c r="C5" i="43" s="1"/>
</calcChain>
</file>

<file path=xl/sharedStrings.xml><?xml version="1.0" encoding="utf-8"?>
<sst xmlns="http://schemas.openxmlformats.org/spreadsheetml/2006/main" count="131" uniqueCount="55">
  <si>
    <t>UCS [MPa]</t>
  </si>
  <si>
    <t>Average</t>
  </si>
  <si>
    <t>Standard Deviation</t>
  </si>
  <si>
    <t>Standard Error</t>
  </si>
  <si>
    <t>Depth [m]</t>
  </si>
  <si>
    <t>% Change</t>
  </si>
  <si>
    <t>[Mpa]</t>
  </si>
  <si>
    <t>Porosity Increase (%)</t>
  </si>
  <si>
    <t>Permeability Increase (%)</t>
  </si>
  <si>
    <t>3B-12</t>
  </si>
  <si>
    <t>3B-11</t>
  </si>
  <si>
    <t>Sample ID</t>
  </si>
  <si>
    <t>Before-Treatment #3A3</t>
  </si>
  <si>
    <t>After-Treatment #3A3</t>
  </si>
  <si>
    <t>After-Treatment #3A2</t>
  </si>
  <si>
    <t>Before-Treatment #3A2</t>
  </si>
  <si>
    <t xml:space="preserve">R=w/2 </t>
  </si>
  <si>
    <t>Mean (Average)</t>
  </si>
  <si>
    <t xml:space="preserve">d 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</si>
  <si>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[Mpa</t>
    </r>
    <r>
      <rPr>
        <b/>
        <sz val="11"/>
        <color theme="1"/>
        <rFont val="Calibri"/>
        <family val="2"/>
      </rPr>
      <t>·</t>
    </r>
    <r>
      <rPr>
        <b/>
        <sz val="11"/>
        <color theme="1"/>
        <rFont val="Calibri"/>
        <family val="2"/>
        <scheme val="minor"/>
      </rPr>
      <t>√m]</t>
    </r>
  </si>
  <si>
    <t xml:space="preserve">Core Length [m] </t>
  </si>
  <si>
    <t xml:space="preserve">F_T [N] 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</si>
  <si>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[MPa</t>
    </r>
    <r>
      <rPr>
        <b/>
        <sz val="11"/>
        <color theme="1"/>
        <rFont val="Calibri"/>
        <family val="2"/>
      </rPr>
      <t>·</t>
    </r>
    <r>
      <rPr>
        <b/>
        <sz val="11"/>
        <color theme="1"/>
        <rFont val="Calibri"/>
        <family val="2"/>
        <scheme val="minor"/>
      </rPr>
      <t>√m]</t>
    </r>
  </si>
  <si>
    <t>[MPa·√m]</t>
  </si>
  <si>
    <r>
      <t>Before-Treatment</t>
    </r>
    <r>
      <rPr>
        <b/>
        <i/>
        <sz val="12"/>
        <color theme="1"/>
        <rFont val="Calibri"/>
        <family val="2"/>
        <scheme val="minor"/>
      </rPr>
      <t xml:space="preserve"> #3A2</t>
    </r>
  </si>
  <si>
    <r>
      <t xml:space="preserve">After-Treatment </t>
    </r>
    <r>
      <rPr>
        <b/>
        <i/>
        <sz val="12"/>
        <color theme="1"/>
        <rFont val="Calibri"/>
        <family val="2"/>
        <scheme val="minor"/>
      </rPr>
      <t>#3A2</t>
    </r>
  </si>
  <si>
    <r>
      <t xml:space="preserve">Before-Treatment </t>
    </r>
    <r>
      <rPr>
        <b/>
        <i/>
        <sz val="12"/>
        <color theme="1"/>
        <rFont val="Calibri"/>
        <family val="2"/>
        <scheme val="minor"/>
      </rPr>
      <t>#3A3</t>
    </r>
  </si>
  <si>
    <r>
      <t xml:space="preserve">After-Treatment </t>
    </r>
    <r>
      <rPr>
        <b/>
        <i/>
        <sz val="12"/>
        <color theme="1"/>
        <rFont val="Calibri"/>
        <family val="2"/>
        <scheme val="minor"/>
      </rPr>
      <t>#3A3</t>
    </r>
  </si>
  <si>
    <t>Fracture Toughness (MPa·√m)</t>
  </si>
  <si>
    <t xml:space="preserve">Before-Treatment Porosity </t>
  </si>
  <si>
    <t xml:space="preserve">After-Treatment Porosity </t>
  </si>
  <si>
    <t>Before-Treatment Permeability (μD)</t>
  </si>
  <si>
    <t>After-Treatment Permeability (μD)</t>
  </si>
  <si>
    <t>#3B-11</t>
  </si>
  <si>
    <t>#3B-12</t>
  </si>
  <si>
    <t>UCS (MPa)</t>
  </si>
  <si>
    <t>Sample</t>
  </si>
  <si>
    <t>#3A2</t>
  </si>
  <si>
    <t>#3A3</t>
  </si>
  <si>
    <t>Before-Treatment #3A1</t>
  </si>
  <si>
    <t>After-Treatment #3A1</t>
  </si>
  <si>
    <t>#3A1</t>
  </si>
  <si>
    <t>8a</t>
  </si>
  <si>
    <t>8b</t>
  </si>
  <si>
    <t>8c</t>
  </si>
  <si>
    <t>9a</t>
  </si>
  <si>
    <t>9b</t>
  </si>
  <si>
    <t>12b</t>
  </si>
  <si>
    <t>12a</t>
  </si>
  <si>
    <r>
      <t xml:space="preserve">Before-Treatment </t>
    </r>
    <r>
      <rPr>
        <b/>
        <i/>
        <sz val="11"/>
        <color theme="1"/>
        <rFont val="Calibri"/>
        <family val="2"/>
        <scheme val="minor"/>
      </rPr>
      <t>K</t>
    </r>
    <r>
      <rPr>
        <b/>
        <i/>
        <vertAlign val="subscript"/>
        <sz val="11"/>
        <color theme="1"/>
        <rFont val="Calibri"/>
        <family val="2"/>
        <scheme val="minor"/>
      </rPr>
      <t>s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</si>
  <si>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t xml:space="preserve">After-Treatment </t>
    </r>
    <r>
      <rPr>
        <b/>
        <i/>
        <sz val="11"/>
        <color theme="1"/>
        <rFont val="Calibri"/>
        <family val="2"/>
        <scheme val="minor"/>
      </rPr>
      <t>K</t>
    </r>
    <r>
      <rPr>
        <b/>
        <i/>
        <vertAlign val="subscript"/>
        <sz val="11"/>
        <color theme="1"/>
        <rFont val="Calibri"/>
        <family val="2"/>
        <scheme val="minor"/>
      </rPr>
      <t>s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</si>
  <si>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t xml:space="preserve">Before-Treatment </t>
    </r>
    <r>
      <rPr>
        <b/>
        <i/>
        <sz val="12"/>
        <color rgb="FF000000"/>
        <rFont val="Calibri"/>
        <family val="2"/>
        <scheme val="minor"/>
      </rPr>
      <t xml:space="preserve">UCS </t>
    </r>
  </si>
  <si>
    <r>
      <t xml:space="preserve">After-Treatment </t>
    </r>
    <r>
      <rPr>
        <b/>
        <i/>
        <sz val="12"/>
        <color rgb="FF000000"/>
        <rFont val="Calibri"/>
        <family val="2"/>
        <scheme val="minor"/>
      </rPr>
      <t>UCS</t>
    </r>
  </si>
  <si>
    <t>Average Before treatment</t>
  </si>
  <si>
    <t>Average After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</si>
</sst>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0000"/>
    <numFmt numFmtId="168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</font>
    <font>
      <sz val="11"/>
      <color rgb="FF000000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163C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2" fontId="16" fillId="0" borderId="0" xfId="0" applyNumberFormat="1" applyFont="1" applyAlignment="1">
      <alignment horizontal="left" vertical="top"/>
    </xf>
    <xf numFmtId="0" fontId="16" fillId="33" borderId="0" xfId="0" applyFont="1" applyFill="1" applyAlignment="1">
      <alignment horizontal="left" vertical="top"/>
    </xf>
    <xf numFmtId="0" fontId="16" fillId="0" borderId="10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22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0" xfId="42" applyFont="1" applyFill="1" applyBorder="1" applyAlignment="1">
      <alignment horizontal="center" vertical="center" wrapText="1"/>
    </xf>
    <xf numFmtId="0" fontId="21" fillId="0" borderId="0" xfId="42"/>
    <xf numFmtId="0" fontId="18" fillId="0" borderId="10" xfId="0" applyFont="1" applyBorder="1" applyAlignment="1">
      <alignment horizontal="center" vertical="top"/>
    </xf>
    <xf numFmtId="167" fontId="19" fillId="0" borderId="10" xfId="0" applyNumberFormat="1" applyFont="1" applyFill="1" applyBorder="1" applyAlignment="1">
      <alignment horizontal="center" vertical="top"/>
    </xf>
    <xf numFmtId="11" fontId="0" fillId="0" borderId="0" xfId="0" applyNumberFormat="1" applyAlignment="1">
      <alignment horizontal="center" vertical="center"/>
    </xf>
    <xf numFmtId="0" fontId="0" fillId="0" borderId="0" xfId="0" applyBorder="1"/>
    <xf numFmtId="0" fontId="20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6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 vertical="center" wrapText="1"/>
    </xf>
    <xf numFmtId="0" fontId="16" fillId="35" borderId="0" xfId="0" applyFont="1" applyFill="1" applyAlignment="1">
      <alignment horizontal="center" vertical="top"/>
    </xf>
    <xf numFmtId="2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/>
    </xf>
    <xf numFmtId="2" fontId="16" fillId="0" borderId="0" xfId="0" applyNumberFormat="1" applyFont="1" applyAlignment="1">
      <alignment horizontal="left"/>
    </xf>
    <xf numFmtId="0" fontId="16" fillId="0" borderId="0" xfId="0" applyFont="1" applyFill="1" applyBorder="1" applyAlignment="1">
      <alignment horizontal="left" vertical="top"/>
    </xf>
    <xf numFmtId="2" fontId="1" fillId="0" borderId="10" xfId="43" applyNumberFormat="1" applyFont="1" applyFill="1" applyBorder="1" applyAlignment="1">
      <alignment horizontal="center" vertical="top"/>
    </xf>
    <xf numFmtId="0" fontId="0" fillId="0" borderId="10" xfId="43" applyNumberFormat="1" applyFont="1" applyFill="1" applyBorder="1" applyAlignment="1">
      <alignment horizontal="center" vertical="top"/>
    </xf>
    <xf numFmtId="1" fontId="1" fillId="0" borderId="10" xfId="43" applyNumberFormat="1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/>
    </xf>
    <xf numFmtId="10" fontId="16" fillId="0" borderId="0" xfId="43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left" vertical="top"/>
    </xf>
    <xf numFmtId="0" fontId="16" fillId="36" borderId="0" xfId="0" applyFont="1" applyFill="1" applyAlignment="1">
      <alignment horizontal="center" vertical="top"/>
    </xf>
    <xf numFmtId="167" fontId="19" fillId="0" borderId="0" xfId="0" applyNumberFormat="1" applyFont="1" applyFill="1" applyBorder="1" applyAlignment="1">
      <alignment horizontal="center" vertical="top"/>
    </xf>
    <xf numFmtId="9" fontId="19" fillId="0" borderId="0" xfId="43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0" fontId="27" fillId="0" borderId="10" xfId="0" applyFont="1" applyBorder="1" applyAlignment="1">
      <alignment horizontal="center" vertical="top" wrapText="1"/>
    </xf>
    <xf numFmtId="0" fontId="27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2" fontId="30" fillId="0" borderId="0" xfId="0" applyNumberFormat="1" applyFont="1" applyAlignment="1">
      <alignment horizontal="center" vertical="top"/>
    </xf>
    <xf numFmtId="168" fontId="31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2" fontId="31" fillId="0" borderId="0" xfId="0" applyNumberFormat="1" applyFont="1" applyAlignment="1">
      <alignment horizontal="center" vertical="top"/>
    </xf>
    <xf numFmtId="2" fontId="30" fillId="0" borderId="10" xfId="0" applyNumberFormat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31" fillId="0" borderId="0" xfId="0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center" wrapText="1"/>
    </xf>
    <xf numFmtId="2" fontId="0" fillId="0" borderId="10" xfId="0" applyNumberFormat="1" applyFont="1" applyBorder="1" applyAlignment="1">
      <alignment horizontal="center"/>
    </xf>
    <xf numFmtId="0" fontId="20" fillId="0" borderId="0" xfId="0" applyFont="1" applyBorder="1" applyAlignment="1">
      <alignment vertical="top"/>
    </xf>
    <xf numFmtId="0" fontId="32" fillId="0" borderId="0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top" wrapText="1"/>
    </xf>
    <xf numFmtId="0" fontId="20" fillId="35" borderId="0" xfId="0" applyFont="1" applyFill="1" applyAlignment="1">
      <alignment horizontal="center" vertical="top"/>
    </xf>
    <xf numFmtId="0" fontId="20" fillId="36" borderId="0" xfId="0" applyFont="1" applyFill="1" applyAlignment="1">
      <alignment horizontal="center" vertical="top"/>
    </xf>
    <xf numFmtId="0" fontId="20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0" borderId="11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163CF"/>
      <color rgb="FFE60000"/>
      <color rgb="FFFFE285"/>
      <color rgb="FFFF66FF"/>
      <color rgb="FF4260F4"/>
      <color rgb="FFA3EFF7"/>
      <color rgb="FFB2B2B2"/>
      <color rgb="FF9FE6FF"/>
      <color rgb="FF6DEF67"/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UCS!$E$1:$F$1</c:f>
              <c:strCache>
                <c:ptCount val="1"/>
                <c:pt idx="0">
                  <c:v>Before-Treatment #3A2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UCS!$E$3:$E$48</c:f>
              <c:numCache>
                <c:formatCode>General</c:formatCode>
                <c:ptCount val="46"/>
                <c:pt idx="0">
                  <c:v>1.18E-2</c:v>
                </c:pt>
                <c:pt idx="1">
                  <c:v>1.38E-2</c:v>
                </c:pt>
                <c:pt idx="2">
                  <c:v>1.5800000000000002E-2</c:v>
                </c:pt>
                <c:pt idx="3">
                  <c:v>1.78E-2</c:v>
                </c:pt>
                <c:pt idx="4">
                  <c:v>1.9800000000000002E-2</c:v>
                </c:pt>
                <c:pt idx="5">
                  <c:v>2.18E-2</c:v>
                </c:pt>
                <c:pt idx="6">
                  <c:v>2.3800000000000002E-2</c:v>
                </c:pt>
                <c:pt idx="7">
                  <c:v>2.58E-2</c:v>
                </c:pt>
                <c:pt idx="8">
                  <c:v>2.7799999999999998E-2</c:v>
                </c:pt>
                <c:pt idx="9">
                  <c:v>2.98E-2</c:v>
                </c:pt>
                <c:pt idx="10">
                  <c:v>3.1800000000000002E-2</c:v>
                </c:pt>
                <c:pt idx="11">
                  <c:v>3.3799999999999997E-2</c:v>
                </c:pt>
                <c:pt idx="12">
                  <c:v>3.5799999999999998E-2</c:v>
                </c:pt>
                <c:pt idx="13">
                  <c:v>3.78E-2</c:v>
                </c:pt>
                <c:pt idx="14">
                  <c:v>3.9800000000000002E-2</c:v>
                </c:pt>
                <c:pt idx="15">
                  <c:v>4.1799999999999997E-2</c:v>
                </c:pt>
                <c:pt idx="16">
                  <c:v>4.3799999999999999E-2</c:v>
                </c:pt>
                <c:pt idx="17">
                  <c:v>4.58E-2</c:v>
                </c:pt>
                <c:pt idx="18">
                  <c:v>4.7800000000000002E-2</c:v>
                </c:pt>
                <c:pt idx="19">
                  <c:v>4.9799999999999997E-2</c:v>
                </c:pt>
                <c:pt idx="20">
                  <c:v>5.1799999999999999E-2</c:v>
                </c:pt>
                <c:pt idx="21">
                  <c:v>5.3800000000000001E-2</c:v>
                </c:pt>
                <c:pt idx="22">
                  <c:v>5.5800000000000002E-2</c:v>
                </c:pt>
                <c:pt idx="23">
                  <c:v>5.7799999999999997E-2</c:v>
                </c:pt>
                <c:pt idx="24">
                  <c:v>5.9799999999999999E-2</c:v>
                </c:pt>
                <c:pt idx="25">
                  <c:v>6.1800000000000001E-2</c:v>
                </c:pt>
                <c:pt idx="26">
                  <c:v>6.3799999999999996E-2</c:v>
                </c:pt>
                <c:pt idx="27">
                  <c:v>6.5799999999999997E-2</c:v>
                </c:pt>
                <c:pt idx="28">
                  <c:v>6.7799999999999999E-2</c:v>
                </c:pt>
                <c:pt idx="29">
                  <c:v>6.9800000000000001E-2</c:v>
                </c:pt>
                <c:pt idx="30">
                  <c:v>7.1800000000000003E-2</c:v>
                </c:pt>
                <c:pt idx="31">
                  <c:v>7.3800000000000004E-2</c:v>
                </c:pt>
                <c:pt idx="32">
                  <c:v>7.5800000000000006E-2</c:v>
                </c:pt>
                <c:pt idx="33">
                  <c:v>7.7799999999999994E-2</c:v>
                </c:pt>
                <c:pt idx="34">
                  <c:v>7.9799999999999996E-2</c:v>
                </c:pt>
                <c:pt idx="35">
                  <c:v>8.1799999999999998E-2</c:v>
                </c:pt>
                <c:pt idx="36">
                  <c:v>8.3799999999999999E-2</c:v>
                </c:pt>
                <c:pt idx="37">
                  <c:v>8.5800000000000001E-2</c:v>
                </c:pt>
                <c:pt idx="38">
                  <c:v>8.7800000000000003E-2</c:v>
                </c:pt>
                <c:pt idx="39">
                  <c:v>8.9800000000000005E-2</c:v>
                </c:pt>
                <c:pt idx="40">
                  <c:v>9.1800000000000007E-2</c:v>
                </c:pt>
                <c:pt idx="41">
                  <c:v>9.3799999999999994E-2</c:v>
                </c:pt>
                <c:pt idx="42">
                  <c:v>9.5799999999999996E-2</c:v>
                </c:pt>
                <c:pt idx="43">
                  <c:v>9.7799999999999998E-2</c:v>
                </c:pt>
                <c:pt idx="44">
                  <c:v>9.98E-2</c:v>
                </c:pt>
                <c:pt idx="45">
                  <c:v>0.1018</c:v>
                </c:pt>
              </c:numCache>
            </c:numRef>
          </c:xVal>
          <c:yVal>
            <c:numRef>
              <c:f>UCS!$F$3:$F$48</c:f>
              <c:numCache>
                <c:formatCode>General</c:formatCode>
                <c:ptCount val="46"/>
                <c:pt idx="0">
                  <c:v>80.524900000000002</c:v>
                </c:pt>
                <c:pt idx="1">
                  <c:v>85.311700000000002</c:v>
                </c:pt>
                <c:pt idx="2">
                  <c:v>92.097899999999996</c:v>
                </c:pt>
                <c:pt idx="3">
                  <c:v>89.386499999999998</c:v>
                </c:pt>
                <c:pt idx="4">
                  <c:v>90.635300000000001</c:v>
                </c:pt>
                <c:pt idx="5">
                  <c:v>88.363500000000002</c:v>
                </c:pt>
                <c:pt idx="6">
                  <c:v>89.769300000000001</c:v>
                </c:pt>
                <c:pt idx="7">
                  <c:v>83.649100000000004</c:v>
                </c:pt>
                <c:pt idx="8">
                  <c:v>86.045299999999997</c:v>
                </c:pt>
                <c:pt idx="9">
                  <c:v>88.987200000000001</c:v>
                </c:pt>
                <c:pt idx="10">
                  <c:v>83.155799999999999</c:v>
                </c:pt>
                <c:pt idx="11">
                  <c:v>75.885999999999996</c:v>
                </c:pt>
                <c:pt idx="12">
                  <c:v>82.858599999999996</c:v>
                </c:pt>
                <c:pt idx="13">
                  <c:v>79.387200000000007</c:v>
                </c:pt>
                <c:pt idx="14">
                  <c:v>73.707899999999995</c:v>
                </c:pt>
                <c:pt idx="15">
                  <c:v>82.840900000000005</c:v>
                </c:pt>
                <c:pt idx="16">
                  <c:v>82.762</c:v>
                </c:pt>
                <c:pt idx="17">
                  <c:v>75.182599999999994</c:v>
                </c:pt>
                <c:pt idx="18">
                  <c:v>74.695599999999999</c:v>
                </c:pt>
                <c:pt idx="19">
                  <c:v>77.214200000000005</c:v>
                </c:pt>
                <c:pt idx="20">
                  <c:v>77.690600000000003</c:v>
                </c:pt>
                <c:pt idx="21">
                  <c:v>78.193700000000007</c:v>
                </c:pt>
                <c:pt idx="22">
                  <c:v>86.805499999999995</c:v>
                </c:pt>
                <c:pt idx="23">
                  <c:v>91.864699999999999</c:v>
                </c:pt>
                <c:pt idx="24">
                  <c:v>92.303799999999995</c:v>
                </c:pt>
                <c:pt idx="25">
                  <c:v>91.124600000000001</c:v>
                </c:pt>
                <c:pt idx="26">
                  <c:v>93.671700000000001</c:v>
                </c:pt>
                <c:pt idx="27">
                  <c:v>84.353300000000004</c:v>
                </c:pt>
                <c:pt idx="28">
                  <c:v>82.693799999999996</c:v>
                </c:pt>
                <c:pt idx="29">
                  <c:v>88.596900000000005</c:v>
                </c:pt>
                <c:pt idx="30">
                  <c:v>91.576499999999996</c:v>
                </c:pt>
                <c:pt idx="31">
                  <c:v>93.061400000000006</c:v>
                </c:pt>
                <c:pt idx="32">
                  <c:v>88.078900000000004</c:v>
                </c:pt>
                <c:pt idx="33">
                  <c:v>81.856099999999998</c:v>
                </c:pt>
                <c:pt idx="34">
                  <c:v>80.801299999999998</c:v>
                </c:pt>
                <c:pt idx="35">
                  <c:v>74.022199999999998</c:v>
                </c:pt>
                <c:pt idx="36">
                  <c:v>74.772999999999996</c:v>
                </c:pt>
                <c:pt idx="37">
                  <c:v>87.8322</c:v>
                </c:pt>
                <c:pt idx="38">
                  <c:v>88.943299999999994</c:v>
                </c:pt>
                <c:pt idx="39">
                  <c:v>84.138400000000004</c:v>
                </c:pt>
                <c:pt idx="40">
                  <c:v>85.445899999999995</c:v>
                </c:pt>
                <c:pt idx="41">
                  <c:v>85.021199999999993</c:v>
                </c:pt>
                <c:pt idx="42">
                  <c:v>80.945899999999995</c:v>
                </c:pt>
                <c:pt idx="43">
                  <c:v>88.176500000000004</c:v>
                </c:pt>
                <c:pt idx="44">
                  <c:v>95.601399999999998</c:v>
                </c:pt>
                <c:pt idx="45">
                  <c:v>99.164100000000005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1-40F3-BE79-B39437D08176}"/>
            </c:ext>
          </c:extLst>
        </c:ser>
        <c:ser>
          <c:idx val="1"/>
          <c:order val="1"/>
          <c:tx>
            <c:strRef>
              <c:f>UCS!$G$1:$H$1</c:f>
              <c:strCache>
                <c:ptCount val="1"/>
                <c:pt idx="0">
                  <c:v>After-Treatment #3A2</c:v>
                </c:pt>
              </c:strCache>
            </c:strRef>
          </c:tx>
          <c:spPr>
            <a:ln w="15875" cap="rnd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UCS!$G$3:$G$48</c:f>
              <c:numCache>
                <c:formatCode>General</c:formatCode>
                <c:ptCount val="46"/>
                <c:pt idx="0">
                  <c:v>1.18E-2</c:v>
                </c:pt>
                <c:pt idx="1">
                  <c:v>1.38E-2</c:v>
                </c:pt>
                <c:pt idx="2">
                  <c:v>1.5800000000000002E-2</c:v>
                </c:pt>
                <c:pt idx="3">
                  <c:v>1.78E-2</c:v>
                </c:pt>
                <c:pt idx="4">
                  <c:v>1.9800000000000002E-2</c:v>
                </c:pt>
                <c:pt idx="5">
                  <c:v>2.18E-2</c:v>
                </c:pt>
                <c:pt idx="6">
                  <c:v>2.3800000000000002E-2</c:v>
                </c:pt>
                <c:pt idx="7">
                  <c:v>2.58E-2</c:v>
                </c:pt>
                <c:pt idx="8">
                  <c:v>2.7799999999999998E-2</c:v>
                </c:pt>
                <c:pt idx="9">
                  <c:v>2.98E-2</c:v>
                </c:pt>
                <c:pt idx="10">
                  <c:v>3.1800000000000002E-2</c:v>
                </c:pt>
                <c:pt idx="11">
                  <c:v>3.3799999999999997E-2</c:v>
                </c:pt>
                <c:pt idx="12">
                  <c:v>3.5799999999999998E-2</c:v>
                </c:pt>
                <c:pt idx="13">
                  <c:v>3.78E-2</c:v>
                </c:pt>
                <c:pt idx="14">
                  <c:v>3.9800000000000002E-2</c:v>
                </c:pt>
                <c:pt idx="15">
                  <c:v>4.1799999999999997E-2</c:v>
                </c:pt>
                <c:pt idx="16">
                  <c:v>4.3799999999999999E-2</c:v>
                </c:pt>
                <c:pt idx="17">
                  <c:v>4.58E-2</c:v>
                </c:pt>
                <c:pt idx="18">
                  <c:v>4.7800000000000002E-2</c:v>
                </c:pt>
                <c:pt idx="19">
                  <c:v>4.9799999999999997E-2</c:v>
                </c:pt>
                <c:pt idx="20">
                  <c:v>5.1799999999999999E-2</c:v>
                </c:pt>
                <c:pt idx="21">
                  <c:v>5.3800000000000001E-2</c:v>
                </c:pt>
                <c:pt idx="22">
                  <c:v>5.5800000000000002E-2</c:v>
                </c:pt>
                <c:pt idx="23">
                  <c:v>5.7799999999999997E-2</c:v>
                </c:pt>
                <c:pt idx="24">
                  <c:v>5.9799999999999999E-2</c:v>
                </c:pt>
                <c:pt idx="25">
                  <c:v>6.1800000000000001E-2</c:v>
                </c:pt>
                <c:pt idx="26">
                  <c:v>6.3799999999999996E-2</c:v>
                </c:pt>
                <c:pt idx="27">
                  <c:v>6.5799999999999997E-2</c:v>
                </c:pt>
                <c:pt idx="28">
                  <c:v>6.7799999999999999E-2</c:v>
                </c:pt>
                <c:pt idx="29">
                  <c:v>6.9800000000000001E-2</c:v>
                </c:pt>
                <c:pt idx="30">
                  <c:v>7.1800000000000003E-2</c:v>
                </c:pt>
                <c:pt idx="31">
                  <c:v>7.3800000000000004E-2</c:v>
                </c:pt>
                <c:pt idx="32">
                  <c:v>7.5800000000000006E-2</c:v>
                </c:pt>
                <c:pt idx="33">
                  <c:v>7.7799999999999994E-2</c:v>
                </c:pt>
                <c:pt idx="34">
                  <c:v>7.9799999999999996E-2</c:v>
                </c:pt>
                <c:pt idx="35">
                  <c:v>8.1799999999999998E-2</c:v>
                </c:pt>
                <c:pt idx="36">
                  <c:v>8.3799999999999999E-2</c:v>
                </c:pt>
                <c:pt idx="37">
                  <c:v>8.5800000000000001E-2</c:v>
                </c:pt>
                <c:pt idx="38">
                  <c:v>8.7800000000000003E-2</c:v>
                </c:pt>
                <c:pt idx="39">
                  <c:v>8.9800000000000005E-2</c:v>
                </c:pt>
                <c:pt idx="40">
                  <c:v>9.1800000000000007E-2</c:v>
                </c:pt>
                <c:pt idx="41">
                  <c:v>9.3799999999999994E-2</c:v>
                </c:pt>
                <c:pt idx="42">
                  <c:v>9.5799999999999996E-2</c:v>
                </c:pt>
                <c:pt idx="43">
                  <c:v>9.7799999999999998E-2</c:v>
                </c:pt>
                <c:pt idx="44">
                  <c:v>9.98E-2</c:v>
                </c:pt>
                <c:pt idx="45">
                  <c:v>0.1018</c:v>
                </c:pt>
              </c:numCache>
            </c:numRef>
          </c:xVal>
          <c:yVal>
            <c:numRef>
              <c:f>UCS!$H$3:$H$48</c:f>
              <c:numCache>
                <c:formatCode>General</c:formatCode>
                <c:ptCount val="46"/>
                <c:pt idx="0">
                  <c:v>50.076900000000002</c:v>
                </c:pt>
                <c:pt idx="1">
                  <c:v>64.799700000000001</c:v>
                </c:pt>
                <c:pt idx="2">
                  <c:v>58.2102</c:v>
                </c:pt>
                <c:pt idx="3">
                  <c:v>71.501999999999995</c:v>
                </c:pt>
                <c:pt idx="4">
                  <c:v>75.168099999999995</c:v>
                </c:pt>
                <c:pt idx="5">
                  <c:v>62.089500000000001</c:v>
                </c:pt>
                <c:pt idx="6">
                  <c:v>45.637999999999998</c:v>
                </c:pt>
                <c:pt idx="7">
                  <c:v>36.0242</c:v>
                </c:pt>
                <c:pt idx="8">
                  <c:v>33.061500000000002</c:v>
                </c:pt>
                <c:pt idx="9">
                  <c:v>47.647599999999997</c:v>
                </c:pt>
                <c:pt idx="10">
                  <c:v>32.357900000000001</c:v>
                </c:pt>
                <c:pt idx="11">
                  <c:v>45.422499999999999</c:v>
                </c:pt>
                <c:pt idx="12">
                  <c:v>65.996700000000004</c:v>
                </c:pt>
                <c:pt idx="13">
                  <c:v>63.3187</c:v>
                </c:pt>
                <c:pt idx="14">
                  <c:v>62.024900000000002</c:v>
                </c:pt>
                <c:pt idx="15">
                  <c:v>71.644999999999996</c:v>
                </c:pt>
                <c:pt idx="16">
                  <c:v>60.402999999999999</c:v>
                </c:pt>
                <c:pt idx="17">
                  <c:v>60.365299999999998</c:v>
                </c:pt>
                <c:pt idx="18">
                  <c:v>49.141199999999998</c:v>
                </c:pt>
                <c:pt idx="19">
                  <c:v>47.449100000000001</c:v>
                </c:pt>
                <c:pt idx="20">
                  <c:v>65.105900000000005</c:v>
                </c:pt>
                <c:pt idx="21">
                  <c:v>69.828199999999995</c:v>
                </c:pt>
                <c:pt idx="22">
                  <c:v>79.605599999999995</c:v>
                </c:pt>
                <c:pt idx="23">
                  <c:v>68.427199999999999</c:v>
                </c:pt>
                <c:pt idx="24">
                  <c:v>67.057500000000005</c:v>
                </c:pt>
                <c:pt idx="25">
                  <c:v>74.795100000000005</c:v>
                </c:pt>
                <c:pt idx="26">
                  <c:v>80.722800000000007</c:v>
                </c:pt>
                <c:pt idx="27">
                  <c:v>75.222999999999999</c:v>
                </c:pt>
                <c:pt idx="28">
                  <c:v>73.394599999999997</c:v>
                </c:pt>
                <c:pt idx="29">
                  <c:v>65.926000000000002</c:v>
                </c:pt>
                <c:pt idx="30" formatCode="0.000">
                  <c:v>54.075699999999998</c:v>
                </c:pt>
                <c:pt idx="31">
                  <c:v>53.527900000000002</c:v>
                </c:pt>
                <c:pt idx="32">
                  <c:v>66.111000000000004</c:v>
                </c:pt>
                <c:pt idx="33">
                  <c:v>67.620099999999994</c:v>
                </c:pt>
                <c:pt idx="34">
                  <c:v>60.365299999999998</c:v>
                </c:pt>
                <c:pt idx="35">
                  <c:v>49.141199999999998</c:v>
                </c:pt>
                <c:pt idx="36">
                  <c:v>33.001100000000001</c:v>
                </c:pt>
                <c:pt idx="37">
                  <c:v>33.864400000000003</c:v>
                </c:pt>
                <c:pt idx="38">
                  <c:v>47.449100000000001</c:v>
                </c:pt>
                <c:pt idx="39">
                  <c:v>65.105900000000005</c:v>
                </c:pt>
                <c:pt idx="40">
                  <c:v>69.828199999999995</c:v>
                </c:pt>
                <c:pt idx="41">
                  <c:v>60.365299999999998</c:v>
                </c:pt>
                <c:pt idx="42">
                  <c:v>49.141199999999998</c:v>
                </c:pt>
                <c:pt idx="43">
                  <c:v>47.449100000000001</c:v>
                </c:pt>
                <c:pt idx="44">
                  <c:v>65.105900000000005</c:v>
                </c:pt>
                <c:pt idx="45">
                  <c:v>69.828199999999995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1-40F3-BE79-B39437D0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21199"/>
        <c:axId val="881270671"/>
      </c:scatterChart>
      <c:valAx>
        <c:axId val="74752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Core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Length [m]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70671"/>
        <c:crosses val="autoZero"/>
        <c:crossBetween val="midCat"/>
        <c:majorUnit val="1.0000000000000002E-2"/>
      </c:valAx>
      <c:valAx>
        <c:axId val="881270671"/>
        <c:scaling>
          <c:orientation val="minMax"/>
          <c:max val="100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Unconfined Compressive Strength,</a:t>
                </a:r>
              </a:p>
              <a:p>
                <a:pPr>
                  <a:defRPr sz="1200"/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 b="1" i="1">
                    <a:solidFill>
                      <a:sysClr val="windowText" lastClr="000000"/>
                    </a:solidFill>
                  </a:rPr>
                  <a:t>UCS</a:t>
                </a:r>
                <a:r>
                  <a:rPr lang="en-US" sz="1200" b="1">
                    <a:solidFill>
                      <a:sysClr val="windowText" lastClr="000000"/>
                    </a:solidFill>
                  </a:rPr>
                  <a:t>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UCS!$I$1:$J$1</c:f>
              <c:strCache>
                <c:ptCount val="1"/>
                <c:pt idx="0">
                  <c:v>Before-Treatment #3A3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UCS!$I$3:$I$43</c:f>
              <c:numCache>
                <c:formatCode>General</c:formatCode>
                <c:ptCount val="41"/>
                <c:pt idx="0">
                  <c:v>1.14E-2</c:v>
                </c:pt>
                <c:pt idx="1">
                  <c:v>1.34E-2</c:v>
                </c:pt>
                <c:pt idx="2">
                  <c:v>1.54E-2</c:v>
                </c:pt>
                <c:pt idx="3">
                  <c:v>1.7399999999999999E-2</c:v>
                </c:pt>
                <c:pt idx="4">
                  <c:v>1.9400000000000001E-2</c:v>
                </c:pt>
                <c:pt idx="5">
                  <c:v>2.1399999999999999E-2</c:v>
                </c:pt>
                <c:pt idx="6">
                  <c:v>2.3400000000000001E-2</c:v>
                </c:pt>
                <c:pt idx="7">
                  <c:v>2.5399999999999999E-2</c:v>
                </c:pt>
                <c:pt idx="8">
                  <c:v>2.7400000000000001E-2</c:v>
                </c:pt>
                <c:pt idx="9">
                  <c:v>2.9399999999999999E-2</c:v>
                </c:pt>
                <c:pt idx="10">
                  <c:v>3.1399999999999997E-2</c:v>
                </c:pt>
                <c:pt idx="11">
                  <c:v>3.3399999999999999E-2</c:v>
                </c:pt>
                <c:pt idx="12">
                  <c:v>3.5400000000000001E-2</c:v>
                </c:pt>
                <c:pt idx="13">
                  <c:v>3.7400000000000003E-2</c:v>
                </c:pt>
                <c:pt idx="14">
                  <c:v>3.9399999999999998E-2</c:v>
                </c:pt>
                <c:pt idx="15">
                  <c:v>4.1399999999999999E-2</c:v>
                </c:pt>
                <c:pt idx="16">
                  <c:v>4.3400000000000001E-2</c:v>
                </c:pt>
                <c:pt idx="17">
                  <c:v>4.5400000000000003E-2</c:v>
                </c:pt>
                <c:pt idx="18">
                  <c:v>4.7399999999999998E-2</c:v>
                </c:pt>
                <c:pt idx="19">
                  <c:v>4.9399999999999999E-2</c:v>
                </c:pt>
                <c:pt idx="20">
                  <c:v>5.1400000000000001E-2</c:v>
                </c:pt>
                <c:pt idx="21">
                  <c:v>5.3400000000000003E-2</c:v>
                </c:pt>
                <c:pt idx="22">
                  <c:v>5.5399999999999998E-2</c:v>
                </c:pt>
                <c:pt idx="23">
                  <c:v>5.74E-2</c:v>
                </c:pt>
                <c:pt idx="24">
                  <c:v>5.9400000000000001E-2</c:v>
                </c:pt>
                <c:pt idx="25">
                  <c:v>6.1400000000000003E-2</c:v>
                </c:pt>
                <c:pt idx="26">
                  <c:v>6.3399999999999998E-2</c:v>
                </c:pt>
                <c:pt idx="27">
                  <c:v>6.54E-2</c:v>
                </c:pt>
                <c:pt idx="28">
                  <c:v>6.7400000000000002E-2</c:v>
                </c:pt>
                <c:pt idx="29">
                  <c:v>6.9400000000000003E-2</c:v>
                </c:pt>
                <c:pt idx="30">
                  <c:v>7.1400000000000005E-2</c:v>
                </c:pt>
                <c:pt idx="31">
                  <c:v>7.3400000000000007E-2</c:v>
                </c:pt>
                <c:pt idx="32">
                  <c:v>7.5399999999999995E-2</c:v>
                </c:pt>
                <c:pt idx="33">
                  <c:v>7.7399999999999997E-2</c:v>
                </c:pt>
                <c:pt idx="34">
                  <c:v>7.9399999999999998E-2</c:v>
                </c:pt>
                <c:pt idx="35">
                  <c:v>8.14E-2</c:v>
                </c:pt>
                <c:pt idx="36">
                  <c:v>8.3400000000000002E-2</c:v>
                </c:pt>
                <c:pt idx="37">
                  <c:v>8.5400000000000004E-2</c:v>
                </c:pt>
                <c:pt idx="38">
                  <c:v>8.7400000000000005E-2</c:v>
                </c:pt>
                <c:pt idx="39">
                  <c:v>8.9399999999999993E-2</c:v>
                </c:pt>
                <c:pt idx="40">
                  <c:v>9.1399999999999995E-2</c:v>
                </c:pt>
              </c:numCache>
            </c:numRef>
          </c:xVal>
          <c:yVal>
            <c:numRef>
              <c:f>UCS!$J$3:$J$43</c:f>
              <c:numCache>
                <c:formatCode>0.000</c:formatCode>
                <c:ptCount val="41"/>
                <c:pt idx="0">
                  <c:v>84.458299999999994</c:v>
                </c:pt>
                <c:pt idx="1">
                  <c:v>80.725700000000003</c:v>
                </c:pt>
                <c:pt idx="2">
                  <c:v>80.7684</c:v>
                </c:pt>
                <c:pt idx="3">
                  <c:v>79.114999999999995</c:v>
                </c:pt>
                <c:pt idx="4">
                  <c:v>79.940899999999999</c:v>
                </c:pt>
                <c:pt idx="5">
                  <c:v>81.925200000000004</c:v>
                </c:pt>
                <c:pt idx="6">
                  <c:v>86.625100000000003</c:v>
                </c:pt>
                <c:pt idx="7">
                  <c:v>85.668099999999995</c:v>
                </c:pt>
                <c:pt idx="8" formatCode="General">
                  <c:v>87.173599999999993</c:v>
                </c:pt>
                <c:pt idx="9" formatCode="General">
                  <c:v>86.099000000000004</c:v>
                </c:pt>
                <c:pt idx="10" formatCode="General">
                  <c:v>84.543099999999995</c:v>
                </c:pt>
                <c:pt idx="11" formatCode="General">
                  <c:v>84.409300000000002</c:v>
                </c:pt>
                <c:pt idx="12" formatCode="General">
                  <c:v>86.822900000000004</c:v>
                </c:pt>
                <c:pt idx="13" formatCode="General">
                  <c:v>85.625100000000003</c:v>
                </c:pt>
                <c:pt idx="14" formatCode="General">
                  <c:v>86.254099999999994</c:v>
                </c:pt>
                <c:pt idx="15" formatCode="General">
                  <c:v>87.206199999999995</c:v>
                </c:pt>
                <c:pt idx="16" formatCode="General">
                  <c:v>86.896299999999997</c:v>
                </c:pt>
                <c:pt idx="17" formatCode="General">
                  <c:v>84.791300000000007</c:v>
                </c:pt>
                <c:pt idx="18" formatCode="General">
                  <c:v>83.134699999999995</c:v>
                </c:pt>
                <c:pt idx="19" formatCode="General">
                  <c:v>80.547499999999999</c:v>
                </c:pt>
                <c:pt idx="20" formatCode="General">
                  <c:v>79.502700000000004</c:v>
                </c:pt>
                <c:pt idx="21" formatCode="General">
                  <c:v>77.958699999999993</c:v>
                </c:pt>
                <c:pt idx="22" formatCode="General">
                  <c:v>74.164100000000005</c:v>
                </c:pt>
                <c:pt idx="23" formatCode="General">
                  <c:v>75.630300000000005</c:v>
                </c:pt>
                <c:pt idx="24" formatCode="General">
                  <c:v>79.119299999999996</c:v>
                </c:pt>
                <c:pt idx="25" formatCode="General">
                  <c:v>78.912599999999998</c:v>
                </c:pt>
                <c:pt idx="26" formatCode="General">
                  <c:v>82.448999999999998</c:v>
                </c:pt>
                <c:pt idx="27" formatCode="General">
                  <c:v>86.5518</c:v>
                </c:pt>
                <c:pt idx="28" formatCode="General">
                  <c:v>86.797200000000004</c:v>
                </c:pt>
                <c:pt idx="29" formatCode="General">
                  <c:v>85.397400000000005</c:v>
                </c:pt>
                <c:pt idx="30" formatCode="General">
                  <c:v>87.058199999999999</c:v>
                </c:pt>
                <c:pt idx="31" formatCode="General">
                  <c:v>86.975800000000007</c:v>
                </c:pt>
                <c:pt idx="32" formatCode="General">
                  <c:v>88.735900000000001</c:v>
                </c:pt>
                <c:pt idx="33" formatCode="General">
                  <c:v>90.163700000000006</c:v>
                </c:pt>
                <c:pt idx="34" formatCode="General">
                  <c:v>91.507999999999996</c:v>
                </c:pt>
                <c:pt idx="35" formatCode="General">
                  <c:v>89.915999999999997</c:v>
                </c:pt>
                <c:pt idx="36" formatCode="General">
                  <c:v>90.112200000000001</c:v>
                </c:pt>
                <c:pt idx="37" formatCode="General">
                  <c:v>86.647900000000007</c:v>
                </c:pt>
                <c:pt idx="38" formatCode="General">
                  <c:v>84.680300000000003</c:v>
                </c:pt>
                <c:pt idx="39" formatCode="General">
                  <c:v>83.520499999999998</c:v>
                </c:pt>
                <c:pt idx="40" formatCode="General">
                  <c:v>82.066599999999994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0-43AA-AC0C-AEE44F436B1B}"/>
            </c:ext>
          </c:extLst>
        </c:ser>
        <c:ser>
          <c:idx val="1"/>
          <c:order val="1"/>
          <c:tx>
            <c:strRef>
              <c:f>UCS!$K$1:$L$1</c:f>
              <c:strCache>
                <c:ptCount val="1"/>
                <c:pt idx="0">
                  <c:v>After-Treatment #3A3</c:v>
                </c:pt>
              </c:strCache>
            </c:strRef>
          </c:tx>
          <c:spPr>
            <a:ln w="15875" cap="rnd">
              <a:solidFill>
                <a:schemeClr val="accent1">
                  <a:lumMod val="75000"/>
                  <a:alpha val="94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UCS!$K$3:$K$43</c:f>
              <c:numCache>
                <c:formatCode>General</c:formatCode>
                <c:ptCount val="41"/>
                <c:pt idx="0">
                  <c:v>1.14E-2</c:v>
                </c:pt>
                <c:pt idx="1">
                  <c:v>1.34E-2</c:v>
                </c:pt>
                <c:pt idx="2">
                  <c:v>1.54E-2</c:v>
                </c:pt>
                <c:pt idx="3">
                  <c:v>1.7399999999999999E-2</c:v>
                </c:pt>
                <c:pt idx="4">
                  <c:v>1.9400000000000001E-2</c:v>
                </c:pt>
                <c:pt idx="5">
                  <c:v>2.1399999999999999E-2</c:v>
                </c:pt>
                <c:pt idx="6">
                  <c:v>2.3400000000000001E-2</c:v>
                </c:pt>
                <c:pt idx="7">
                  <c:v>2.5399999999999999E-2</c:v>
                </c:pt>
                <c:pt idx="8">
                  <c:v>2.7400000000000001E-2</c:v>
                </c:pt>
                <c:pt idx="9">
                  <c:v>2.9399999999999999E-2</c:v>
                </c:pt>
                <c:pt idx="10">
                  <c:v>3.1399999999999997E-2</c:v>
                </c:pt>
                <c:pt idx="11">
                  <c:v>3.3399999999999999E-2</c:v>
                </c:pt>
                <c:pt idx="12">
                  <c:v>3.5400000000000001E-2</c:v>
                </c:pt>
                <c:pt idx="13">
                  <c:v>3.7400000000000003E-2</c:v>
                </c:pt>
                <c:pt idx="14">
                  <c:v>3.9399999999999998E-2</c:v>
                </c:pt>
                <c:pt idx="15">
                  <c:v>4.1399999999999999E-2</c:v>
                </c:pt>
                <c:pt idx="16">
                  <c:v>4.3400000000000001E-2</c:v>
                </c:pt>
                <c:pt idx="17">
                  <c:v>4.5400000000000003E-2</c:v>
                </c:pt>
                <c:pt idx="18">
                  <c:v>4.7399999999999998E-2</c:v>
                </c:pt>
                <c:pt idx="19">
                  <c:v>4.9399999999999999E-2</c:v>
                </c:pt>
                <c:pt idx="20">
                  <c:v>5.1400000000000001E-2</c:v>
                </c:pt>
                <c:pt idx="21">
                  <c:v>5.3400000000000003E-2</c:v>
                </c:pt>
                <c:pt idx="22">
                  <c:v>5.5399999999999998E-2</c:v>
                </c:pt>
                <c:pt idx="23">
                  <c:v>5.74E-2</c:v>
                </c:pt>
                <c:pt idx="24">
                  <c:v>5.9400000000000001E-2</c:v>
                </c:pt>
                <c:pt idx="25">
                  <c:v>6.1400000000000003E-2</c:v>
                </c:pt>
                <c:pt idx="26">
                  <c:v>6.3399999999999998E-2</c:v>
                </c:pt>
                <c:pt idx="27">
                  <c:v>6.54E-2</c:v>
                </c:pt>
                <c:pt idx="28">
                  <c:v>6.7400000000000002E-2</c:v>
                </c:pt>
                <c:pt idx="29">
                  <c:v>6.9400000000000003E-2</c:v>
                </c:pt>
                <c:pt idx="30">
                  <c:v>7.1400000000000005E-2</c:v>
                </c:pt>
                <c:pt idx="31">
                  <c:v>7.3400000000000007E-2</c:v>
                </c:pt>
                <c:pt idx="32">
                  <c:v>7.5399999999999995E-2</c:v>
                </c:pt>
                <c:pt idx="33">
                  <c:v>7.7399999999999997E-2</c:v>
                </c:pt>
                <c:pt idx="34">
                  <c:v>7.9399999999999998E-2</c:v>
                </c:pt>
                <c:pt idx="35">
                  <c:v>8.14E-2</c:v>
                </c:pt>
                <c:pt idx="36">
                  <c:v>8.3400000000000002E-2</c:v>
                </c:pt>
                <c:pt idx="37">
                  <c:v>8.5400000000000004E-2</c:v>
                </c:pt>
                <c:pt idx="38">
                  <c:v>8.7400000000000005E-2</c:v>
                </c:pt>
                <c:pt idx="39">
                  <c:v>8.9399999999999993E-2</c:v>
                </c:pt>
                <c:pt idx="40">
                  <c:v>9.1399999999999995E-2</c:v>
                </c:pt>
              </c:numCache>
            </c:numRef>
          </c:xVal>
          <c:yVal>
            <c:numRef>
              <c:f>UCS!$L$3:$L$43</c:f>
              <c:numCache>
                <c:formatCode>0.000</c:formatCode>
                <c:ptCount val="41"/>
                <c:pt idx="0">
                  <c:v>66.544000000000011</c:v>
                </c:pt>
                <c:pt idx="1">
                  <c:v>64.213999999999999</c:v>
                </c:pt>
                <c:pt idx="2">
                  <c:v>61.585999999999999</c:v>
                </c:pt>
                <c:pt idx="3">
                  <c:v>54.606999999999999</c:v>
                </c:pt>
                <c:pt idx="4">
                  <c:v>54.844999999999999</c:v>
                </c:pt>
                <c:pt idx="5">
                  <c:v>55.069000000000003</c:v>
                </c:pt>
                <c:pt idx="6">
                  <c:v>52.531999999999996</c:v>
                </c:pt>
                <c:pt idx="7">
                  <c:v>60.182000000000002</c:v>
                </c:pt>
                <c:pt idx="8" formatCode="General">
                  <c:v>63.896000000000001</c:v>
                </c:pt>
                <c:pt idx="9" formatCode="General">
                  <c:v>66.63300000000001</c:v>
                </c:pt>
                <c:pt idx="10" formatCode="General">
                  <c:v>61.681000000000012</c:v>
                </c:pt>
                <c:pt idx="11" formatCode="General">
                  <c:v>59.878999999999991</c:v>
                </c:pt>
                <c:pt idx="12" formatCode="General">
                  <c:v>51.788999999999987</c:v>
                </c:pt>
                <c:pt idx="13" formatCode="General">
                  <c:v>49.176999999999992</c:v>
                </c:pt>
                <c:pt idx="14" formatCode="General">
                  <c:v>49.930000000000007</c:v>
                </c:pt>
                <c:pt idx="15" formatCode="General">
                  <c:v>52.384999999999991</c:v>
                </c:pt>
                <c:pt idx="16" formatCode="General">
                  <c:v>57.370000000000005</c:v>
                </c:pt>
                <c:pt idx="17" formatCode="General">
                  <c:v>68.096000000000004</c:v>
                </c:pt>
                <c:pt idx="18" formatCode="General">
                  <c:v>71.486999999999995</c:v>
                </c:pt>
                <c:pt idx="19" formatCode="General">
                  <c:v>67.508999999999986</c:v>
                </c:pt>
                <c:pt idx="20" formatCode="General">
                  <c:v>62.966000000000008</c:v>
                </c:pt>
                <c:pt idx="21" formatCode="General">
                  <c:v>57.293000000000006</c:v>
                </c:pt>
                <c:pt idx="22" formatCode="General">
                  <c:v>51.228000000000009</c:v>
                </c:pt>
                <c:pt idx="23" formatCode="General">
                  <c:v>48.376000000000005</c:v>
                </c:pt>
                <c:pt idx="24" formatCode="General">
                  <c:v>50.657999999999987</c:v>
                </c:pt>
                <c:pt idx="25" formatCode="General">
                  <c:v>49.823000000000008</c:v>
                </c:pt>
                <c:pt idx="26" formatCode="General">
                  <c:v>48.924000000000007</c:v>
                </c:pt>
                <c:pt idx="27" formatCode="General">
                  <c:v>50.397999999999996</c:v>
                </c:pt>
                <c:pt idx="28" formatCode="General">
                  <c:v>52.638000000000005</c:v>
                </c:pt>
                <c:pt idx="29" formatCode="General">
                  <c:v>54.193999999999988</c:v>
                </c:pt>
                <c:pt idx="30" formatCode="General">
                  <c:v>59.242999999999995</c:v>
                </c:pt>
                <c:pt idx="31" formatCode="General">
                  <c:v>61.679000000000002</c:v>
                </c:pt>
                <c:pt idx="32" formatCode="General">
                  <c:v>63.38300000000001</c:v>
                </c:pt>
                <c:pt idx="33" formatCode="General">
                  <c:v>63.359000000000009</c:v>
                </c:pt>
                <c:pt idx="34" formatCode="General">
                  <c:v>53.271999999999991</c:v>
                </c:pt>
                <c:pt idx="35" formatCode="General">
                  <c:v>41.100999999999999</c:v>
                </c:pt>
                <c:pt idx="36" formatCode="General">
                  <c:v>34.381</c:v>
                </c:pt>
                <c:pt idx="37" formatCode="General">
                  <c:v>44.347999999999999</c:v>
                </c:pt>
                <c:pt idx="38" formatCode="General">
                  <c:v>54.521000000000001</c:v>
                </c:pt>
                <c:pt idx="39" formatCode="General">
                  <c:v>51.0929</c:v>
                </c:pt>
                <c:pt idx="40">
                  <c:v>43.56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20-43AA-AC0C-AEE44F43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21199"/>
        <c:axId val="881270671"/>
      </c:scatterChart>
      <c:valAx>
        <c:axId val="74752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Core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Length [m]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70671"/>
        <c:crosses val="autoZero"/>
        <c:crossBetween val="midCat"/>
      </c:valAx>
      <c:valAx>
        <c:axId val="881270671"/>
        <c:scaling>
          <c:orientation val="minMax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Unconfined Compressive Strength,</a:t>
                </a:r>
              </a:p>
              <a:p>
                <a:pPr>
                  <a:defRPr sz="1200"/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 b="1" i="1">
                    <a:solidFill>
                      <a:sysClr val="windowText" lastClr="000000"/>
                    </a:solidFill>
                  </a:rPr>
                  <a:t>UCS</a:t>
                </a:r>
                <a:r>
                  <a:rPr lang="en-US" sz="1200" b="1">
                    <a:solidFill>
                      <a:sysClr val="windowText" lastClr="000000"/>
                    </a:solidFill>
                  </a:rPr>
                  <a:t>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224529093792171"/>
          <c:y val="1.3753581661891117E-2"/>
          <c:w val="0.36136580487533254"/>
          <c:h val="4.14508043228120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UCS!$A$1</c:f>
              <c:strCache>
                <c:ptCount val="1"/>
                <c:pt idx="0">
                  <c:v>Before-Treatment #3A1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UCS!$A$3:$A$48</c:f>
              <c:numCache>
                <c:formatCode>General</c:formatCode>
                <c:ptCount val="46"/>
                <c:pt idx="0">
                  <c:v>1.15E-2</c:v>
                </c:pt>
                <c:pt idx="1">
                  <c:v>1.35E-2</c:v>
                </c:pt>
                <c:pt idx="2">
                  <c:v>1.55E-2</c:v>
                </c:pt>
                <c:pt idx="3">
                  <c:v>1.7500000000000002E-2</c:v>
                </c:pt>
                <c:pt idx="4">
                  <c:v>1.95E-2</c:v>
                </c:pt>
                <c:pt idx="5">
                  <c:v>2.1499999999999998E-2</c:v>
                </c:pt>
                <c:pt idx="6">
                  <c:v>2.35E-2</c:v>
                </c:pt>
                <c:pt idx="7">
                  <c:v>2.5499999999999998E-2</c:v>
                </c:pt>
                <c:pt idx="8">
                  <c:v>2.75E-2</c:v>
                </c:pt>
                <c:pt idx="9">
                  <c:v>2.9499999999999998E-2</c:v>
                </c:pt>
                <c:pt idx="10">
                  <c:v>3.15E-2</c:v>
                </c:pt>
                <c:pt idx="11">
                  <c:v>3.3500000000000002E-2</c:v>
                </c:pt>
                <c:pt idx="12">
                  <c:v>3.5499999999999997E-2</c:v>
                </c:pt>
                <c:pt idx="13">
                  <c:v>3.7499999999999999E-2</c:v>
                </c:pt>
                <c:pt idx="14">
                  <c:v>3.95E-2</c:v>
                </c:pt>
                <c:pt idx="15">
                  <c:v>4.1500000000000002E-2</c:v>
                </c:pt>
                <c:pt idx="16">
                  <c:v>4.3499999999999997E-2</c:v>
                </c:pt>
                <c:pt idx="17">
                  <c:v>4.5499999999999999E-2</c:v>
                </c:pt>
                <c:pt idx="18">
                  <c:v>4.7500000000000001E-2</c:v>
                </c:pt>
                <c:pt idx="19">
                  <c:v>4.9500000000000002E-2</c:v>
                </c:pt>
                <c:pt idx="20">
                  <c:v>5.1499999999999997E-2</c:v>
                </c:pt>
                <c:pt idx="21">
                  <c:v>5.3499999999999999E-2</c:v>
                </c:pt>
                <c:pt idx="22">
                  <c:v>5.5500000000000001E-2</c:v>
                </c:pt>
                <c:pt idx="23">
                  <c:v>5.7500000000000002E-2</c:v>
                </c:pt>
                <c:pt idx="24">
                  <c:v>5.9499999999999997E-2</c:v>
                </c:pt>
                <c:pt idx="25">
                  <c:v>6.1499999999999999E-2</c:v>
                </c:pt>
                <c:pt idx="26">
                  <c:v>6.3500000000000001E-2</c:v>
                </c:pt>
                <c:pt idx="27">
                  <c:v>6.5500000000000003E-2</c:v>
                </c:pt>
                <c:pt idx="28">
                  <c:v>6.7500000000000004E-2</c:v>
                </c:pt>
                <c:pt idx="29">
                  <c:v>6.9500000000000006E-2</c:v>
                </c:pt>
                <c:pt idx="30">
                  <c:v>7.1499999999999994E-2</c:v>
                </c:pt>
                <c:pt idx="31">
                  <c:v>7.3499999999999996E-2</c:v>
                </c:pt>
                <c:pt idx="32">
                  <c:v>7.5499999999999998E-2</c:v>
                </c:pt>
                <c:pt idx="33">
                  <c:v>7.7499999999999999E-2</c:v>
                </c:pt>
                <c:pt idx="34">
                  <c:v>7.9500000000000001E-2</c:v>
                </c:pt>
                <c:pt idx="35">
                  <c:v>8.1500000000000003E-2</c:v>
                </c:pt>
                <c:pt idx="36">
                  <c:v>8.3500000000000005E-2</c:v>
                </c:pt>
                <c:pt idx="37">
                  <c:v>8.5500000000000007E-2</c:v>
                </c:pt>
                <c:pt idx="38">
                  <c:v>8.7499999999999994E-2</c:v>
                </c:pt>
                <c:pt idx="39">
                  <c:v>8.9499999999999996E-2</c:v>
                </c:pt>
                <c:pt idx="40">
                  <c:v>9.1499999999999998E-2</c:v>
                </c:pt>
                <c:pt idx="41">
                  <c:v>9.35E-2</c:v>
                </c:pt>
                <c:pt idx="42">
                  <c:v>9.5500000000000002E-2</c:v>
                </c:pt>
                <c:pt idx="43">
                  <c:v>9.7500000000000003E-2</c:v>
                </c:pt>
                <c:pt idx="44">
                  <c:v>9.9500000000000005E-2</c:v>
                </c:pt>
                <c:pt idx="45">
                  <c:v>0.10150000000000001</c:v>
                </c:pt>
              </c:numCache>
            </c:numRef>
          </c:xVal>
          <c:yVal>
            <c:numRef>
              <c:f>UCS!$B$3:$B$48</c:f>
              <c:numCache>
                <c:formatCode>General</c:formatCode>
                <c:ptCount val="46"/>
                <c:pt idx="0">
                  <c:v>73.6751</c:v>
                </c:pt>
                <c:pt idx="1">
                  <c:v>78.950299999999999</c:v>
                </c:pt>
                <c:pt idx="2">
                  <c:v>95.761899999999997</c:v>
                </c:pt>
                <c:pt idx="3">
                  <c:v>89.4011</c:v>
                </c:pt>
                <c:pt idx="4">
                  <c:v>91.208699999999993</c:v>
                </c:pt>
                <c:pt idx="5">
                  <c:v>81.769199999999998</c:v>
                </c:pt>
                <c:pt idx="6">
                  <c:v>76.314800000000005</c:v>
                </c:pt>
                <c:pt idx="7">
                  <c:v>62.358199999999997</c:v>
                </c:pt>
                <c:pt idx="8">
                  <c:v>68.309700000000007</c:v>
                </c:pt>
                <c:pt idx="9">
                  <c:v>75.266499999999994</c:v>
                </c:pt>
                <c:pt idx="10">
                  <c:v>69.441999999999993</c:v>
                </c:pt>
                <c:pt idx="11">
                  <c:v>67.846500000000006</c:v>
                </c:pt>
                <c:pt idx="12">
                  <c:v>79.004000000000005</c:v>
                </c:pt>
                <c:pt idx="13">
                  <c:v>68.968999999999994</c:v>
                </c:pt>
                <c:pt idx="14">
                  <c:v>64.428299999999993</c:v>
                </c:pt>
                <c:pt idx="15">
                  <c:v>77.513900000000007</c:v>
                </c:pt>
                <c:pt idx="16">
                  <c:v>86.900400000000005</c:v>
                </c:pt>
                <c:pt idx="17">
                  <c:v>76.942999999999998</c:v>
                </c:pt>
                <c:pt idx="18">
                  <c:v>75.043300000000002</c:v>
                </c:pt>
                <c:pt idx="19">
                  <c:v>76.197800000000001</c:v>
                </c:pt>
                <c:pt idx="20">
                  <c:v>81.731899999999996</c:v>
                </c:pt>
                <c:pt idx="21">
                  <c:v>83.7226</c:v>
                </c:pt>
                <c:pt idx="22">
                  <c:v>90.6023</c:v>
                </c:pt>
                <c:pt idx="23">
                  <c:v>98.823899999999995</c:v>
                </c:pt>
                <c:pt idx="24">
                  <c:v>103.761</c:v>
                </c:pt>
                <c:pt idx="25">
                  <c:v>93.120999999999995</c:v>
                </c:pt>
                <c:pt idx="26">
                  <c:v>87.564800000000005</c:v>
                </c:pt>
                <c:pt idx="27">
                  <c:v>81.144300000000001</c:v>
                </c:pt>
                <c:pt idx="28">
                  <c:v>80.578199999999995</c:v>
                </c:pt>
                <c:pt idx="29">
                  <c:v>76.536000000000001</c:v>
                </c:pt>
                <c:pt idx="30">
                  <c:v>81.992900000000006</c:v>
                </c:pt>
                <c:pt idx="31">
                  <c:v>83.0471</c:v>
                </c:pt>
                <c:pt idx="32">
                  <c:v>71.592299999999994</c:v>
                </c:pt>
                <c:pt idx="33">
                  <c:v>63.799500000000002</c:v>
                </c:pt>
                <c:pt idx="34">
                  <c:v>69.557299999999998</c:v>
                </c:pt>
                <c:pt idx="35">
                  <c:v>63.021799999999999</c:v>
                </c:pt>
                <c:pt idx="36">
                  <c:v>58.398699999999998</c:v>
                </c:pt>
                <c:pt idx="37">
                  <c:v>76.352599999999995</c:v>
                </c:pt>
                <c:pt idx="38">
                  <c:v>72.531099999999995</c:v>
                </c:pt>
                <c:pt idx="39">
                  <c:v>61.438699999999997</c:v>
                </c:pt>
                <c:pt idx="40">
                  <c:v>74.707099999999997</c:v>
                </c:pt>
                <c:pt idx="41">
                  <c:v>80.505499999999998</c:v>
                </c:pt>
                <c:pt idx="42">
                  <c:v>80.334400000000002</c:v>
                </c:pt>
                <c:pt idx="43">
                  <c:v>82.923000000000002</c:v>
                </c:pt>
                <c:pt idx="44">
                  <c:v>96.615700000000004</c:v>
                </c:pt>
                <c:pt idx="45">
                  <c:v>89.374700000000004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7-4528-9E9D-E416A3E74413}"/>
            </c:ext>
          </c:extLst>
        </c:ser>
        <c:ser>
          <c:idx val="1"/>
          <c:order val="1"/>
          <c:tx>
            <c:strRef>
              <c:f>UCS!$C$1</c:f>
              <c:strCache>
                <c:ptCount val="1"/>
                <c:pt idx="0">
                  <c:v>After-Treatment #3A1</c:v>
                </c:pt>
              </c:strCache>
            </c:strRef>
          </c:tx>
          <c:spPr>
            <a:ln w="15875" cap="rnd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UCS!$C$3:$C$48</c:f>
              <c:numCache>
                <c:formatCode>General</c:formatCode>
                <c:ptCount val="46"/>
                <c:pt idx="0">
                  <c:v>1.15E-2</c:v>
                </c:pt>
                <c:pt idx="1">
                  <c:v>1.35E-2</c:v>
                </c:pt>
                <c:pt idx="2">
                  <c:v>1.55E-2</c:v>
                </c:pt>
                <c:pt idx="3">
                  <c:v>1.7500000000000002E-2</c:v>
                </c:pt>
                <c:pt idx="4">
                  <c:v>1.95E-2</c:v>
                </c:pt>
                <c:pt idx="5">
                  <c:v>2.1499999999999998E-2</c:v>
                </c:pt>
                <c:pt idx="6">
                  <c:v>2.35E-2</c:v>
                </c:pt>
                <c:pt idx="7">
                  <c:v>2.5499999999999998E-2</c:v>
                </c:pt>
                <c:pt idx="8">
                  <c:v>2.75E-2</c:v>
                </c:pt>
                <c:pt idx="9">
                  <c:v>2.9499999999999998E-2</c:v>
                </c:pt>
                <c:pt idx="10">
                  <c:v>3.15E-2</c:v>
                </c:pt>
                <c:pt idx="11">
                  <c:v>3.3500000000000002E-2</c:v>
                </c:pt>
                <c:pt idx="12">
                  <c:v>3.5499999999999997E-2</c:v>
                </c:pt>
                <c:pt idx="13">
                  <c:v>3.7499999999999999E-2</c:v>
                </c:pt>
                <c:pt idx="14">
                  <c:v>3.95E-2</c:v>
                </c:pt>
                <c:pt idx="15">
                  <c:v>4.1500000000000002E-2</c:v>
                </c:pt>
                <c:pt idx="16">
                  <c:v>4.3499999999999997E-2</c:v>
                </c:pt>
                <c:pt idx="17">
                  <c:v>4.5499999999999999E-2</c:v>
                </c:pt>
                <c:pt idx="18">
                  <c:v>4.7500000000000001E-2</c:v>
                </c:pt>
                <c:pt idx="19">
                  <c:v>4.9500000000000002E-2</c:v>
                </c:pt>
                <c:pt idx="20">
                  <c:v>5.1499999999999997E-2</c:v>
                </c:pt>
                <c:pt idx="21">
                  <c:v>5.3499999999999999E-2</c:v>
                </c:pt>
                <c:pt idx="22">
                  <c:v>5.5500000000000001E-2</c:v>
                </c:pt>
                <c:pt idx="23">
                  <c:v>5.7500000000000002E-2</c:v>
                </c:pt>
                <c:pt idx="24">
                  <c:v>5.9499999999999997E-2</c:v>
                </c:pt>
                <c:pt idx="25">
                  <c:v>6.1499999999999999E-2</c:v>
                </c:pt>
                <c:pt idx="26">
                  <c:v>6.3500000000000001E-2</c:v>
                </c:pt>
                <c:pt idx="27">
                  <c:v>6.5500000000000003E-2</c:v>
                </c:pt>
                <c:pt idx="28">
                  <c:v>6.7500000000000004E-2</c:v>
                </c:pt>
                <c:pt idx="29">
                  <c:v>6.9500000000000006E-2</c:v>
                </c:pt>
                <c:pt idx="30">
                  <c:v>7.1499999999999994E-2</c:v>
                </c:pt>
                <c:pt idx="31">
                  <c:v>7.3499999999999996E-2</c:v>
                </c:pt>
                <c:pt idx="32">
                  <c:v>7.5499999999999998E-2</c:v>
                </c:pt>
                <c:pt idx="33">
                  <c:v>7.7499999999999999E-2</c:v>
                </c:pt>
                <c:pt idx="34">
                  <c:v>7.9500000000000001E-2</c:v>
                </c:pt>
                <c:pt idx="35">
                  <c:v>8.1500000000000003E-2</c:v>
                </c:pt>
                <c:pt idx="36">
                  <c:v>8.3500000000000005E-2</c:v>
                </c:pt>
                <c:pt idx="37">
                  <c:v>8.5500000000000007E-2</c:v>
                </c:pt>
                <c:pt idx="38">
                  <c:v>8.7499999999999994E-2</c:v>
                </c:pt>
                <c:pt idx="39">
                  <c:v>8.9499999999999996E-2</c:v>
                </c:pt>
                <c:pt idx="40">
                  <c:v>9.1499999999999998E-2</c:v>
                </c:pt>
                <c:pt idx="41">
                  <c:v>9.35E-2</c:v>
                </c:pt>
                <c:pt idx="42">
                  <c:v>9.5500000000000002E-2</c:v>
                </c:pt>
                <c:pt idx="43">
                  <c:v>9.7500000000000003E-2</c:v>
                </c:pt>
                <c:pt idx="44">
                  <c:v>9.9500000000000005E-2</c:v>
                </c:pt>
                <c:pt idx="45">
                  <c:v>0.10150000000000001</c:v>
                </c:pt>
              </c:numCache>
            </c:numRef>
          </c:xVal>
          <c:yVal>
            <c:numRef>
              <c:f>UCS!$D$3:$D$48</c:f>
              <c:numCache>
                <c:formatCode>General</c:formatCode>
                <c:ptCount val="46"/>
                <c:pt idx="0">
                  <c:v>54.483000000000004</c:v>
                </c:pt>
                <c:pt idx="1">
                  <c:v>49.465000000000003</c:v>
                </c:pt>
                <c:pt idx="2">
                  <c:v>52.264999999999986</c:v>
                </c:pt>
                <c:pt idx="3">
                  <c:v>48.332999999999998</c:v>
                </c:pt>
                <c:pt idx="4">
                  <c:v>41.889999999999986</c:v>
                </c:pt>
                <c:pt idx="5">
                  <c:v>37.228000000000009</c:v>
                </c:pt>
                <c:pt idx="6">
                  <c:v>48.324999999999989</c:v>
                </c:pt>
                <c:pt idx="7">
                  <c:v>46.746000000000009</c:v>
                </c:pt>
                <c:pt idx="8">
                  <c:v>48.758999999999986</c:v>
                </c:pt>
                <c:pt idx="9">
                  <c:v>54.383999999999986</c:v>
                </c:pt>
                <c:pt idx="10">
                  <c:v>55.870000000000005</c:v>
                </c:pt>
                <c:pt idx="11">
                  <c:v>50.555000000000007</c:v>
                </c:pt>
                <c:pt idx="12">
                  <c:v>49.712999999999994</c:v>
                </c:pt>
                <c:pt idx="13">
                  <c:v>51.211000000000013</c:v>
                </c:pt>
                <c:pt idx="14">
                  <c:v>56.108000000000004</c:v>
                </c:pt>
                <c:pt idx="15">
                  <c:v>63.311000000000007</c:v>
                </c:pt>
                <c:pt idx="16">
                  <c:v>66.911000000000001</c:v>
                </c:pt>
                <c:pt idx="17">
                  <c:v>69.223000000000013</c:v>
                </c:pt>
                <c:pt idx="18">
                  <c:v>64.489000000000004</c:v>
                </c:pt>
                <c:pt idx="19">
                  <c:v>59.741000000000014</c:v>
                </c:pt>
                <c:pt idx="20">
                  <c:v>63.526999999999987</c:v>
                </c:pt>
                <c:pt idx="21">
                  <c:v>64.631</c:v>
                </c:pt>
                <c:pt idx="22">
                  <c:v>68.241000000000014</c:v>
                </c:pt>
                <c:pt idx="23">
                  <c:v>75.602000000000004</c:v>
                </c:pt>
                <c:pt idx="24">
                  <c:v>81.662000000000006</c:v>
                </c:pt>
                <c:pt idx="25">
                  <c:v>79.51400000000001</c:v>
                </c:pt>
                <c:pt idx="26">
                  <c:v>78.681000000000012</c:v>
                </c:pt>
                <c:pt idx="27">
                  <c:v>73.419999999999987</c:v>
                </c:pt>
                <c:pt idx="28">
                  <c:v>67.647999999999996</c:v>
                </c:pt>
                <c:pt idx="29">
                  <c:v>64.037000000000006</c:v>
                </c:pt>
                <c:pt idx="30" formatCode="0.000">
                  <c:v>59.837999999999994</c:v>
                </c:pt>
                <c:pt idx="31">
                  <c:v>58.920999999999992</c:v>
                </c:pt>
                <c:pt idx="32">
                  <c:v>59.78</c:v>
                </c:pt>
                <c:pt idx="33">
                  <c:v>60.393000000000001</c:v>
                </c:pt>
                <c:pt idx="34">
                  <c:v>61.39</c:v>
                </c:pt>
                <c:pt idx="35">
                  <c:v>57.566000000000003</c:v>
                </c:pt>
                <c:pt idx="36">
                  <c:v>51.034999999999997</c:v>
                </c:pt>
                <c:pt idx="37">
                  <c:v>55.018999999999998</c:v>
                </c:pt>
                <c:pt idx="38">
                  <c:v>57.844999999999999</c:v>
                </c:pt>
                <c:pt idx="39">
                  <c:v>54.704999999999998</c:v>
                </c:pt>
                <c:pt idx="40">
                  <c:v>53.9</c:v>
                </c:pt>
                <c:pt idx="41">
                  <c:v>69.783999999999992</c:v>
                </c:pt>
                <c:pt idx="42">
                  <c:v>67.270999999999987</c:v>
                </c:pt>
                <c:pt idx="43">
                  <c:v>64.102000000000004</c:v>
                </c:pt>
                <c:pt idx="44">
                  <c:v>60.521999999999991</c:v>
                </c:pt>
                <c:pt idx="45">
                  <c:v>62.078000000000003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B7-4528-9E9D-E416A3E7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21199"/>
        <c:axId val="881270671"/>
      </c:scatterChart>
      <c:valAx>
        <c:axId val="74752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Core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Length [m]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70671"/>
        <c:crosses val="autoZero"/>
        <c:crossBetween val="midCat"/>
        <c:majorUnit val="1.0000000000000002E-2"/>
      </c:valAx>
      <c:valAx>
        <c:axId val="881270671"/>
        <c:scaling>
          <c:orientation val="minMax"/>
          <c:max val="110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Unconfined Compressive Strength,</a:t>
                </a:r>
              </a:p>
              <a:p>
                <a:pPr>
                  <a:defRPr sz="1200"/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 b="1" i="1">
                    <a:solidFill>
                      <a:sysClr val="windowText" lastClr="000000"/>
                    </a:solidFill>
                  </a:rPr>
                  <a:t>UCS</a:t>
                </a:r>
                <a:r>
                  <a:rPr lang="en-US" sz="1200" b="1">
                    <a:solidFill>
                      <a:sysClr val="windowText" lastClr="000000"/>
                    </a:solidFill>
                  </a:rPr>
                  <a:t>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Ks!$A$1</c:f>
              <c:strCache>
                <c:ptCount val="1"/>
                <c:pt idx="0">
                  <c:v>Before-Treatment #3A2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  <a:alpha val="98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name>Before-Treatment #3A2 Moving Average</c:name>
            <c:spPr>
              <a:ln w="15875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Ks!$A$3:$A$50</c:f>
              <c:numCache>
                <c:formatCode>0.00</c:formatCode>
                <c:ptCount val="4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0.09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</c:numCache>
            </c:numRef>
          </c:xVal>
          <c:yVal>
            <c:numRef>
              <c:f>Ks!$E$3:$E$50</c:f>
              <c:numCache>
                <c:formatCode>0.000</c:formatCode>
                <c:ptCount val="48"/>
                <c:pt idx="0">
                  <c:v>2.1880000000000002</c:v>
                </c:pt>
                <c:pt idx="1">
                  <c:v>2.1680000000000001</c:v>
                </c:pt>
                <c:pt idx="2">
                  <c:v>2.15</c:v>
                </c:pt>
                <c:pt idx="3">
                  <c:v>3.3439999999999999</c:v>
                </c:pt>
                <c:pt idx="4">
                  <c:v>2.5780000000000003</c:v>
                </c:pt>
                <c:pt idx="5">
                  <c:v>2.4940000000000002</c:v>
                </c:pt>
                <c:pt idx="6">
                  <c:v>3.25</c:v>
                </c:pt>
                <c:pt idx="7">
                  <c:v>3.3439999999999999</c:v>
                </c:pt>
                <c:pt idx="8">
                  <c:v>2.9060000000000001</c:v>
                </c:pt>
                <c:pt idx="9">
                  <c:v>2.7160000000000002</c:v>
                </c:pt>
                <c:pt idx="10">
                  <c:v>2.7519999999999998</c:v>
                </c:pt>
                <c:pt idx="11">
                  <c:v>2.14</c:v>
                </c:pt>
                <c:pt idx="12">
                  <c:v>2.2640000000000002</c:v>
                </c:pt>
                <c:pt idx="13">
                  <c:v>2.202</c:v>
                </c:pt>
                <c:pt idx="14">
                  <c:v>2.12</c:v>
                </c:pt>
                <c:pt idx="15">
                  <c:v>2.222</c:v>
                </c:pt>
                <c:pt idx="16">
                  <c:v>2.3980000000000001</c:v>
                </c:pt>
                <c:pt idx="17">
                  <c:v>2.5419999999999998</c:v>
                </c:pt>
                <c:pt idx="18">
                  <c:v>2.6280000000000001</c:v>
                </c:pt>
                <c:pt idx="19">
                  <c:v>2.78</c:v>
                </c:pt>
                <c:pt idx="20">
                  <c:v>2.6680000000000001</c:v>
                </c:pt>
                <c:pt idx="21">
                  <c:v>2.488</c:v>
                </c:pt>
                <c:pt idx="22">
                  <c:v>2.5819999999999999</c:v>
                </c:pt>
                <c:pt idx="23">
                  <c:v>2.5980000000000003</c:v>
                </c:pt>
                <c:pt idx="24">
                  <c:v>2.6319999999999997</c:v>
                </c:pt>
                <c:pt idx="25">
                  <c:v>2.786</c:v>
                </c:pt>
                <c:pt idx="26">
                  <c:v>2.9660000000000002</c:v>
                </c:pt>
                <c:pt idx="27">
                  <c:v>2.9139999999999997</c:v>
                </c:pt>
                <c:pt idx="28">
                  <c:v>2.8819999999999997</c:v>
                </c:pt>
                <c:pt idx="29">
                  <c:v>2.78</c:v>
                </c:pt>
                <c:pt idx="30">
                  <c:v>2.5639999999999996</c:v>
                </c:pt>
                <c:pt idx="31">
                  <c:v>2.4219999999999997</c:v>
                </c:pt>
                <c:pt idx="32">
                  <c:v>2.246</c:v>
                </c:pt>
                <c:pt idx="33">
                  <c:v>2.2519999999999998</c:v>
                </c:pt>
                <c:pt idx="34">
                  <c:v>2.36</c:v>
                </c:pt>
                <c:pt idx="35">
                  <c:v>2.504</c:v>
                </c:pt>
                <c:pt idx="36">
                  <c:v>2.7239999999999998</c:v>
                </c:pt>
                <c:pt idx="37">
                  <c:v>2.83</c:v>
                </c:pt>
                <c:pt idx="38">
                  <c:v>2.9019999999999997</c:v>
                </c:pt>
                <c:pt idx="39">
                  <c:v>2.9260000000000002</c:v>
                </c:pt>
                <c:pt idx="40">
                  <c:v>3.008</c:v>
                </c:pt>
                <c:pt idx="41">
                  <c:v>2.972</c:v>
                </c:pt>
                <c:pt idx="42">
                  <c:v>2.9019999999999997</c:v>
                </c:pt>
                <c:pt idx="43">
                  <c:v>2.7460000000000004</c:v>
                </c:pt>
                <c:pt idx="44">
                  <c:v>2.6579999999999999</c:v>
                </c:pt>
                <c:pt idx="45">
                  <c:v>2.468</c:v>
                </c:pt>
                <c:pt idx="46">
                  <c:v>2.2719999999999998</c:v>
                </c:pt>
                <c:pt idx="47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6-4449-A75A-067D82E7B350}"/>
            </c:ext>
          </c:extLst>
        </c:ser>
        <c:ser>
          <c:idx val="1"/>
          <c:order val="1"/>
          <c:tx>
            <c:strRef>
              <c:f>Ks!$I$1</c:f>
              <c:strCache>
                <c:ptCount val="1"/>
                <c:pt idx="0">
                  <c:v>After-Treatment #3A2</c:v>
                </c:pt>
              </c:strCache>
            </c:strRef>
          </c:tx>
          <c:spPr>
            <a:ln w="158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50000"/>
                    <a:alpha val="90000"/>
                  </a:schemeClr>
                </a:solidFill>
              </a:ln>
              <a:effectLst/>
            </c:spPr>
          </c:marker>
          <c:trendline>
            <c:name>After-Treatment #3A2 Moving Average</c:name>
            <c:spPr>
              <a:ln w="15875" cap="rnd">
                <a:solidFill>
                  <a:schemeClr val="accent1">
                    <a:lumMod val="75000"/>
                    <a:alpha val="95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Ks!$I$3:$I$50</c:f>
              <c:numCache>
                <c:formatCode>0.00</c:formatCode>
                <c:ptCount val="4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0.09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</c:numCache>
            </c:numRef>
          </c:xVal>
          <c:yVal>
            <c:numRef>
              <c:f>Ks!$M$3:$M$50</c:f>
              <c:numCache>
                <c:formatCode>0.000</c:formatCode>
                <c:ptCount val="48"/>
                <c:pt idx="0">
                  <c:v>1.96</c:v>
                </c:pt>
                <c:pt idx="1">
                  <c:v>1.9219999999999999</c:v>
                </c:pt>
                <c:pt idx="2">
                  <c:v>1.6780000000000002</c:v>
                </c:pt>
                <c:pt idx="3">
                  <c:v>2.64</c:v>
                </c:pt>
                <c:pt idx="4">
                  <c:v>2.13</c:v>
                </c:pt>
                <c:pt idx="5">
                  <c:v>2.1619999999999999</c:v>
                </c:pt>
                <c:pt idx="6">
                  <c:v>2.1619999999999999</c:v>
                </c:pt>
                <c:pt idx="7">
                  <c:v>2.2080000000000002</c:v>
                </c:pt>
                <c:pt idx="8">
                  <c:v>2.1640000000000001</c:v>
                </c:pt>
                <c:pt idx="9">
                  <c:v>2.008</c:v>
                </c:pt>
                <c:pt idx="10">
                  <c:v>2.31</c:v>
                </c:pt>
                <c:pt idx="11">
                  <c:v>1.768</c:v>
                </c:pt>
                <c:pt idx="12">
                  <c:v>2.0140000000000002</c:v>
                </c:pt>
                <c:pt idx="13">
                  <c:v>1.8068</c:v>
                </c:pt>
                <c:pt idx="14">
                  <c:v>1.7782</c:v>
                </c:pt>
                <c:pt idx="15">
                  <c:v>1.8182</c:v>
                </c:pt>
                <c:pt idx="16">
                  <c:v>1.867</c:v>
                </c:pt>
                <c:pt idx="17">
                  <c:v>1.9262000000000001</c:v>
                </c:pt>
                <c:pt idx="18">
                  <c:v>1.8958000000000002</c:v>
                </c:pt>
                <c:pt idx="19">
                  <c:v>1.6625999999999999</c:v>
                </c:pt>
                <c:pt idx="20">
                  <c:v>1.4247999999999998</c:v>
                </c:pt>
                <c:pt idx="21">
                  <c:v>1.3824000000000001</c:v>
                </c:pt>
                <c:pt idx="22">
                  <c:v>1.6144000000000001</c:v>
                </c:pt>
                <c:pt idx="23">
                  <c:v>1.8855999999999999</c:v>
                </c:pt>
                <c:pt idx="24">
                  <c:v>2.0659999999999998</c:v>
                </c:pt>
                <c:pt idx="25">
                  <c:v>2.1160000000000001</c:v>
                </c:pt>
                <c:pt idx="26">
                  <c:v>2.1319999999999997</c:v>
                </c:pt>
                <c:pt idx="27">
                  <c:v>2.3620000000000001</c:v>
                </c:pt>
                <c:pt idx="28">
                  <c:v>2.222</c:v>
                </c:pt>
                <c:pt idx="29">
                  <c:v>2.2719999999999998</c:v>
                </c:pt>
                <c:pt idx="30">
                  <c:v>2.0619999999999998</c:v>
                </c:pt>
                <c:pt idx="31">
                  <c:v>2.1760000000000002</c:v>
                </c:pt>
                <c:pt idx="32">
                  <c:v>1.8819999999999999</c:v>
                </c:pt>
                <c:pt idx="33">
                  <c:v>1.984</c:v>
                </c:pt>
                <c:pt idx="34">
                  <c:v>1.8419999999999999</c:v>
                </c:pt>
                <c:pt idx="35">
                  <c:v>1.8080000000000001</c:v>
                </c:pt>
                <c:pt idx="36">
                  <c:v>2.0140000000000002</c:v>
                </c:pt>
                <c:pt idx="37">
                  <c:v>2.052</c:v>
                </c:pt>
                <c:pt idx="38">
                  <c:v>2.1059999999999999</c:v>
                </c:pt>
                <c:pt idx="39">
                  <c:v>2.1640000000000001</c:v>
                </c:pt>
                <c:pt idx="40">
                  <c:v>2.282</c:v>
                </c:pt>
                <c:pt idx="41">
                  <c:v>2.1519999999999997</c:v>
                </c:pt>
                <c:pt idx="42">
                  <c:v>2.11</c:v>
                </c:pt>
                <c:pt idx="43">
                  <c:v>1.8652000000000002</c:v>
                </c:pt>
                <c:pt idx="44">
                  <c:v>1.7094</c:v>
                </c:pt>
                <c:pt idx="45">
                  <c:v>1.5528</c:v>
                </c:pt>
                <c:pt idx="46">
                  <c:v>1.4897999999999998</c:v>
                </c:pt>
                <c:pt idx="47">
                  <c:v>1.5846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C6-4449-A75A-067D82E7B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32303"/>
        <c:axId val="414766191"/>
      </c:scatterChart>
      <c:valAx>
        <c:axId val="667332303"/>
        <c:scaling>
          <c:orientation val="minMax"/>
          <c:min val="5.000000000000001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Core Length [m]</a:t>
                </a:r>
              </a:p>
            </c:rich>
          </c:tx>
          <c:layout>
            <c:manualLayout>
              <c:xMode val="edge"/>
              <c:yMode val="edge"/>
              <c:x val="0.49868988622001692"/>
              <c:y val="0.94755241904083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66191"/>
        <c:crosses val="autoZero"/>
        <c:crossBetween val="midCat"/>
      </c:valAx>
      <c:valAx>
        <c:axId val="414766191"/>
        <c:scaling>
          <c:orientation val="minMax"/>
          <c:max val="3.6"/>
          <c:min val="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Fracture Toughness, Ks [MPa·√m]</a:t>
                </a:r>
              </a:p>
            </c:rich>
          </c:tx>
          <c:layout>
            <c:manualLayout>
              <c:xMode val="edge"/>
              <c:yMode val="edge"/>
              <c:x val="9.8983652777371069E-3"/>
              <c:y val="0.24645745665875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32303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1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Ks!$Q$1</c:f>
              <c:strCache>
                <c:ptCount val="1"/>
                <c:pt idx="0">
                  <c:v>Before-Treatment #3A3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  <a:alpha val="98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name>Before-Treatment #3A3 Moving Average</c:name>
            <c:spPr>
              <a:ln w="15875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Ks!$Q$3:$Q$50</c:f>
              <c:numCache>
                <c:formatCode>General</c:formatCode>
                <c:ptCount val="4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0.09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</c:numCache>
            </c:numRef>
          </c:xVal>
          <c:yVal>
            <c:numRef>
              <c:f>Ks!$U$3:$U$50</c:f>
              <c:numCache>
                <c:formatCode>0.000</c:formatCode>
                <c:ptCount val="48"/>
                <c:pt idx="0">
                  <c:v>2.1579999999999999</c:v>
                </c:pt>
                <c:pt idx="1">
                  <c:v>2.02</c:v>
                </c:pt>
                <c:pt idx="2">
                  <c:v>1.8566</c:v>
                </c:pt>
                <c:pt idx="3">
                  <c:v>1.8769999999999998</c:v>
                </c:pt>
                <c:pt idx="4">
                  <c:v>1.9669999999999999</c:v>
                </c:pt>
                <c:pt idx="5">
                  <c:v>2.1859999999999999</c:v>
                </c:pt>
                <c:pt idx="6">
                  <c:v>2.464</c:v>
                </c:pt>
                <c:pt idx="7">
                  <c:v>2.74</c:v>
                </c:pt>
                <c:pt idx="8">
                  <c:v>2.9939999999999998</c:v>
                </c:pt>
                <c:pt idx="9">
                  <c:v>3.1120000000000001</c:v>
                </c:pt>
                <c:pt idx="10">
                  <c:v>3.21</c:v>
                </c:pt>
                <c:pt idx="11">
                  <c:v>3.2360000000000002</c:v>
                </c:pt>
                <c:pt idx="12">
                  <c:v>3.14</c:v>
                </c:pt>
                <c:pt idx="13">
                  <c:v>3.1039999999999996</c:v>
                </c:pt>
                <c:pt idx="14">
                  <c:v>3.15</c:v>
                </c:pt>
                <c:pt idx="15">
                  <c:v>2.98</c:v>
                </c:pt>
                <c:pt idx="16">
                  <c:v>2.8039999999999998</c:v>
                </c:pt>
                <c:pt idx="17">
                  <c:v>2.9019999999999997</c:v>
                </c:pt>
                <c:pt idx="18">
                  <c:v>2.9</c:v>
                </c:pt>
                <c:pt idx="19">
                  <c:v>2.82</c:v>
                </c:pt>
                <c:pt idx="20">
                  <c:v>2.802</c:v>
                </c:pt>
                <c:pt idx="21">
                  <c:v>2.8039999999999998</c:v>
                </c:pt>
                <c:pt idx="22">
                  <c:v>2.68</c:v>
                </c:pt>
                <c:pt idx="23">
                  <c:v>2.5880000000000001</c:v>
                </c:pt>
                <c:pt idx="24">
                  <c:v>2.5459999999999998</c:v>
                </c:pt>
                <c:pt idx="25">
                  <c:v>2.6680000000000001</c:v>
                </c:pt>
                <c:pt idx="26">
                  <c:v>2.8439999999999999</c:v>
                </c:pt>
                <c:pt idx="27">
                  <c:v>2.8039999999999998</c:v>
                </c:pt>
                <c:pt idx="28">
                  <c:v>2.8439999999999999</c:v>
                </c:pt>
                <c:pt idx="29">
                  <c:v>2.89</c:v>
                </c:pt>
                <c:pt idx="30">
                  <c:v>2.84</c:v>
                </c:pt>
                <c:pt idx="31">
                  <c:v>2.722</c:v>
                </c:pt>
                <c:pt idx="32">
                  <c:v>2.714</c:v>
                </c:pt>
                <c:pt idx="33">
                  <c:v>2.6739999999999999</c:v>
                </c:pt>
                <c:pt idx="34">
                  <c:v>2.6680000000000001</c:v>
                </c:pt>
                <c:pt idx="35">
                  <c:v>2.69</c:v>
                </c:pt>
                <c:pt idx="36">
                  <c:v>2.6880000000000002</c:v>
                </c:pt>
                <c:pt idx="37">
                  <c:v>2.7360000000000002</c:v>
                </c:pt>
                <c:pt idx="38">
                  <c:v>2.7519999999999998</c:v>
                </c:pt>
                <c:pt idx="39">
                  <c:v>2.7539999999999996</c:v>
                </c:pt>
                <c:pt idx="40">
                  <c:v>2.778</c:v>
                </c:pt>
                <c:pt idx="41">
                  <c:v>2.7260000000000004</c:v>
                </c:pt>
                <c:pt idx="42">
                  <c:v>2.71</c:v>
                </c:pt>
                <c:pt idx="43">
                  <c:v>2.7239999999999998</c:v>
                </c:pt>
                <c:pt idx="44">
                  <c:v>2.68</c:v>
                </c:pt>
                <c:pt idx="45">
                  <c:v>2.6319999999999997</c:v>
                </c:pt>
                <c:pt idx="46">
                  <c:v>2.6080000000000001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A-48F3-A66C-6CCC57F038FE}"/>
            </c:ext>
          </c:extLst>
        </c:ser>
        <c:ser>
          <c:idx val="1"/>
          <c:order val="1"/>
          <c:tx>
            <c:strRef>
              <c:f>Ks!$Y$1</c:f>
              <c:strCache>
                <c:ptCount val="1"/>
                <c:pt idx="0">
                  <c:v>After-Treatment #3A3</c:v>
                </c:pt>
              </c:strCache>
            </c:strRef>
          </c:tx>
          <c:spPr>
            <a:ln w="158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50000"/>
                    <a:alpha val="90000"/>
                  </a:schemeClr>
                </a:solidFill>
              </a:ln>
              <a:effectLst/>
            </c:spPr>
          </c:marker>
          <c:trendline>
            <c:name>After-Treatment #3A3 Moving Average</c:name>
            <c:spPr>
              <a:ln w="15875" cap="rnd">
                <a:solidFill>
                  <a:schemeClr val="accent1">
                    <a:lumMod val="75000"/>
                    <a:alpha val="95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Ks!$Y$3:$Y$50</c:f>
              <c:numCache>
                <c:formatCode>0.00</c:formatCode>
                <c:ptCount val="4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0.09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</c:numCache>
            </c:numRef>
          </c:xVal>
          <c:yVal>
            <c:numRef>
              <c:f>Ks!$AC$3:$AC$50</c:f>
              <c:numCache>
                <c:formatCode>0.00</c:formatCode>
                <c:ptCount val="48"/>
                <c:pt idx="0">
                  <c:v>1.9319999999999999</c:v>
                </c:pt>
                <c:pt idx="1">
                  <c:v>1.7380000000000002</c:v>
                </c:pt>
                <c:pt idx="2">
                  <c:v>1.7</c:v>
                </c:pt>
                <c:pt idx="3">
                  <c:v>1.7939999999999998</c:v>
                </c:pt>
                <c:pt idx="4">
                  <c:v>1.75</c:v>
                </c:pt>
                <c:pt idx="5">
                  <c:v>1.73</c:v>
                </c:pt>
                <c:pt idx="6">
                  <c:v>1.8819999999999999</c:v>
                </c:pt>
                <c:pt idx="7">
                  <c:v>1.86</c:v>
                </c:pt>
                <c:pt idx="8">
                  <c:v>1.8260000000000003</c:v>
                </c:pt>
                <c:pt idx="9">
                  <c:v>1.444</c:v>
                </c:pt>
                <c:pt idx="10">
                  <c:v>1.6440000000000001</c:v>
                </c:pt>
                <c:pt idx="11">
                  <c:v>1.742</c:v>
                </c:pt>
                <c:pt idx="12">
                  <c:v>1.81</c:v>
                </c:pt>
                <c:pt idx="13">
                  <c:v>2.1880000000000002</c:v>
                </c:pt>
                <c:pt idx="14">
                  <c:v>2.1059999999999999</c:v>
                </c:pt>
                <c:pt idx="15">
                  <c:v>2.0760000000000001</c:v>
                </c:pt>
                <c:pt idx="16">
                  <c:v>1.8259999999999998</c:v>
                </c:pt>
                <c:pt idx="17">
                  <c:v>1.61</c:v>
                </c:pt>
                <c:pt idx="18">
                  <c:v>1.6040000000000001</c:v>
                </c:pt>
                <c:pt idx="19">
                  <c:v>1.732</c:v>
                </c:pt>
                <c:pt idx="20">
                  <c:v>1.7919999999999998</c:v>
                </c:pt>
                <c:pt idx="21">
                  <c:v>1.554</c:v>
                </c:pt>
                <c:pt idx="22">
                  <c:v>1.9359999999999999</c:v>
                </c:pt>
                <c:pt idx="23">
                  <c:v>2.0680000000000001</c:v>
                </c:pt>
                <c:pt idx="24">
                  <c:v>2.1640000000000001</c:v>
                </c:pt>
                <c:pt idx="25">
                  <c:v>1.956</c:v>
                </c:pt>
                <c:pt idx="26">
                  <c:v>1.446</c:v>
                </c:pt>
                <c:pt idx="27">
                  <c:v>2.09</c:v>
                </c:pt>
                <c:pt idx="28">
                  <c:v>2.4239999999999999</c:v>
                </c:pt>
                <c:pt idx="29">
                  <c:v>2.2000000000000002</c:v>
                </c:pt>
                <c:pt idx="30">
                  <c:v>1.8240000000000001</c:v>
                </c:pt>
                <c:pt idx="31">
                  <c:v>1.9780000000000002</c:v>
                </c:pt>
                <c:pt idx="32">
                  <c:v>2.1440000000000001</c:v>
                </c:pt>
                <c:pt idx="33">
                  <c:v>1.95</c:v>
                </c:pt>
                <c:pt idx="34">
                  <c:v>1.6840000000000002</c:v>
                </c:pt>
                <c:pt idx="35">
                  <c:v>1.7819999999999998</c:v>
                </c:pt>
                <c:pt idx="36">
                  <c:v>1.8219999999999998</c:v>
                </c:pt>
                <c:pt idx="37">
                  <c:v>1.95</c:v>
                </c:pt>
                <c:pt idx="38">
                  <c:v>1.8419999999999999</c:v>
                </c:pt>
                <c:pt idx="39">
                  <c:v>1.69</c:v>
                </c:pt>
                <c:pt idx="40">
                  <c:v>1.61</c:v>
                </c:pt>
                <c:pt idx="41">
                  <c:v>1.52</c:v>
                </c:pt>
                <c:pt idx="42">
                  <c:v>1.982</c:v>
                </c:pt>
                <c:pt idx="43">
                  <c:v>1.9080000000000001</c:v>
                </c:pt>
                <c:pt idx="44">
                  <c:v>1.946</c:v>
                </c:pt>
                <c:pt idx="45">
                  <c:v>1.766</c:v>
                </c:pt>
                <c:pt idx="46">
                  <c:v>1.696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EA-48F3-A66C-6CCC57F03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32303"/>
        <c:axId val="414766191"/>
      </c:scatterChart>
      <c:valAx>
        <c:axId val="667332303"/>
        <c:scaling>
          <c:orientation val="minMax"/>
          <c:min val="5.000000000000001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Core Length [m]</a:t>
                </a:r>
              </a:p>
            </c:rich>
          </c:tx>
          <c:layout>
            <c:manualLayout>
              <c:xMode val="edge"/>
              <c:yMode val="edge"/>
              <c:x val="0.49868988622001692"/>
              <c:y val="0.94755241904083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66191"/>
        <c:crosses val="autoZero"/>
        <c:crossBetween val="midCat"/>
      </c:valAx>
      <c:valAx>
        <c:axId val="414766191"/>
        <c:scaling>
          <c:orientation val="minMax"/>
          <c:max val="3.6"/>
          <c:min val="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Fracture Toughness, Ks [MPa·√m]</a:t>
                </a:r>
              </a:p>
            </c:rich>
          </c:tx>
          <c:layout>
            <c:manualLayout>
              <c:xMode val="edge"/>
              <c:yMode val="edge"/>
              <c:x val="9.8983652777371069E-3"/>
              <c:y val="0.24645745665875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32303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1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Porosity!$C$1</c:f>
              <c:strCache>
                <c:ptCount val="1"/>
                <c:pt idx="0">
                  <c:v>Before-Treatment Porosity </c:v>
                </c:pt>
              </c:strCache>
            </c:strRef>
          </c:tx>
          <c:spPr>
            <a:solidFill>
              <a:srgbClr val="FFC000">
                <a:alpha val="98000"/>
              </a:srgbClr>
            </a:solidFill>
            <a:ln>
              <a:noFill/>
            </a:ln>
            <a:effectLst/>
          </c:spPr>
          <c:invertIfNegative val="0"/>
          <c:cat>
            <c:strRef>
              <c:f>Porosity!$B$2:$B$3</c:f>
              <c:strCache>
                <c:ptCount val="2"/>
                <c:pt idx="0">
                  <c:v>#3B-11</c:v>
                </c:pt>
                <c:pt idx="1">
                  <c:v>#3B-12</c:v>
                </c:pt>
              </c:strCache>
            </c:strRef>
          </c:cat>
          <c:val>
            <c:numRef>
              <c:f>Porosity!$C$2:$C$3</c:f>
              <c:numCache>
                <c:formatCode>General</c:formatCode>
                <c:ptCount val="2"/>
                <c:pt idx="0">
                  <c:v>1.6879999999999999</c:v>
                </c:pt>
                <c:pt idx="1">
                  <c:v>1.4330000000000001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0-48C3-89B4-02EED1A849B2}"/>
            </c:ext>
          </c:extLst>
        </c:ser>
        <c:ser>
          <c:idx val="1"/>
          <c:order val="1"/>
          <c:tx>
            <c:strRef>
              <c:f>Porosity!$D$1</c:f>
              <c:strCache>
                <c:ptCount val="1"/>
                <c:pt idx="0">
                  <c:v>After-Treatment Porosity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63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01-4413-B7FF-4E28052EC22B}"/>
              </c:ext>
            </c:extLst>
          </c:dPt>
          <c:dPt>
            <c:idx val="1"/>
            <c:invertIfNegative val="0"/>
            <c:bubble3D val="0"/>
            <c:spPr>
              <a:solidFill>
                <a:srgbClr val="A163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01-4413-B7FF-4E28052EC22B}"/>
              </c:ext>
            </c:extLst>
          </c:dPt>
          <c:cat>
            <c:strRef>
              <c:f>Porosity!$B$2:$B$3</c:f>
              <c:strCache>
                <c:ptCount val="2"/>
                <c:pt idx="0">
                  <c:v>#3B-11</c:v>
                </c:pt>
                <c:pt idx="1">
                  <c:v>#3B-12</c:v>
                </c:pt>
              </c:strCache>
            </c:strRef>
          </c:cat>
          <c:val>
            <c:numRef>
              <c:f>Porosity!$D$2:$D$3</c:f>
              <c:numCache>
                <c:formatCode>General</c:formatCode>
                <c:ptCount val="2"/>
                <c:pt idx="0">
                  <c:v>7.476</c:v>
                </c:pt>
                <c:pt idx="1">
                  <c:v>6.6879999999999997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0-48C3-89B4-02EED1A84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2"/>
        <c:overlap val="-100"/>
        <c:axId val="1909508959"/>
        <c:axId val="2027020431"/>
      </c:barChart>
      <c:barChart>
        <c:barDir val="col"/>
        <c:grouping val="clustered"/>
        <c:varyColors val="0"/>
        <c:ser>
          <c:idx val="2"/>
          <c:order val="2"/>
          <c:tx>
            <c:strRef>
              <c:f>Porosity!$E$1</c:f>
              <c:strCache>
                <c:ptCount val="1"/>
                <c:pt idx="0">
                  <c:v>Porosity Increase (%)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Porosity!$B$2:$B$3</c:f>
              <c:strCache>
                <c:ptCount val="2"/>
                <c:pt idx="0">
                  <c:v>#3B-11</c:v>
                </c:pt>
                <c:pt idx="1">
                  <c:v>#3B-12</c:v>
                </c:pt>
              </c:strCache>
            </c:strRef>
          </c:cat>
          <c:val>
            <c:numRef>
              <c:f>Porosity!$E$2:$E$3</c:f>
              <c:numCache>
                <c:formatCode>0</c:formatCode>
                <c:ptCount val="2"/>
                <c:pt idx="0">
                  <c:v>342.89099526066354</c:v>
                </c:pt>
                <c:pt idx="1">
                  <c:v>366.71318911374738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0-48C3-89B4-02EED1A84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5"/>
        <c:axId val="285444415"/>
        <c:axId val="285451487"/>
      </c:barChart>
      <c:catAx>
        <c:axId val="1909508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020431"/>
        <c:crosses val="autoZero"/>
        <c:auto val="1"/>
        <c:lblAlgn val="ctr"/>
        <c:lblOffset val="100"/>
        <c:noMultiLvlLbl val="0"/>
      </c:catAx>
      <c:valAx>
        <c:axId val="202702043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08959"/>
        <c:crosses val="autoZero"/>
        <c:crossBetween val="between"/>
      </c:valAx>
      <c:valAx>
        <c:axId val="285451487"/>
        <c:scaling>
          <c:orientation val="minMax"/>
          <c:max val="4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44415"/>
        <c:crosses val="max"/>
        <c:crossBetween val="between"/>
      </c:valAx>
      <c:catAx>
        <c:axId val="285444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5451487"/>
        <c:crosses val="autoZero"/>
        <c:auto val="1"/>
        <c:lblAlgn val="ctr"/>
        <c:lblOffset val="100"/>
        <c:noMultiLvlLbl val="0"/>
      </c:cat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Permeability!$B$1</c:f>
              <c:strCache>
                <c:ptCount val="1"/>
                <c:pt idx="0">
                  <c:v>Before-Treatment Permeability (μD)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Permeability!$A$2:$A$3</c:f>
              <c:strCache>
                <c:ptCount val="2"/>
                <c:pt idx="0">
                  <c:v>3B-11</c:v>
                </c:pt>
                <c:pt idx="1">
                  <c:v>3B-12</c:v>
                </c:pt>
              </c:strCache>
            </c:strRef>
          </c:cat>
          <c:val>
            <c:numRef>
              <c:f>Permeability!$B$2:$B$3</c:f>
              <c:numCache>
                <c:formatCode>0.00000</c:formatCode>
                <c:ptCount val="2"/>
                <c:pt idx="0">
                  <c:v>5.9155986423455355E-2</c:v>
                </c:pt>
                <c:pt idx="1">
                  <c:v>5.6012211046503238E-2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A-4A88-B8E2-A0EEBAAA219B}"/>
            </c:ext>
          </c:extLst>
        </c:ser>
        <c:ser>
          <c:idx val="1"/>
          <c:order val="1"/>
          <c:tx>
            <c:strRef>
              <c:f>Permeability!$C$1</c:f>
              <c:strCache>
                <c:ptCount val="1"/>
                <c:pt idx="0">
                  <c:v>After-Treatment Permeability (μD)</c:v>
                </c:pt>
              </c:strCache>
            </c:strRef>
          </c:tx>
          <c:spPr>
            <a:solidFill>
              <a:srgbClr val="A163C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Permeability!$A$2:$A$3</c:f>
              <c:strCache>
                <c:ptCount val="2"/>
                <c:pt idx="0">
                  <c:v>3B-11</c:v>
                </c:pt>
                <c:pt idx="1">
                  <c:v>3B-12</c:v>
                </c:pt>
              </c:strCache>
            </c:strRef>
          </c:cat>
          <c:val>
            <c:numRef>
              <c:f>Permeability!$C$2:$C$3</c:f>
              <c:numCache>
                <c:formatCode>0.00000</c:formatCode>
                <c:ptCount val="2"/>
                <c:pt idx="0">
                  <c:v>0.13180779175029259</c:v>
                </c:pt>
                <c:pt idx="1">
                  <c:v>0.80912656160915197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A-4A88-B8E2-A0EEBAAA21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80"/>
        <c:overlap val="-100"/>
        <c:axId val="188965903"/>
        <c:axId val="1903343615"/>
      </c:barChart>
      <c:barChart>
        <c:barDir val="col"/>
        <c:grouping val="clustered"/>
        <c:varyColors val="0"/>
        <c:ser>
          <c:idx val="2"/>
          <c:order val="2"/>
          <c:tx>
            <c:strRef>
              <c:f>Permeability!$D$1</c:f>
              <c:strCache>
                <c:ptCount val="1"/>
                <c:pt idx="0">
                  <c:v>Permeability Increase (%)</c:v>
                </c:pt>
              </c:strCache>
            </c:strRef>
          </c:tx>
          <c:spPr>
            <a:solidFill>
              <a:srgbClr val="E60000"/>
            </a:solidFill>
            <a:ln>
              <a:noFill/>
            </a:ln>
            <a:effectLst/>
          </c:spPr>
          <c:invertIfNegative val="0"/>
          <c:cat>
            <c:strRef>
              <c:f>Permeability!$A$2:$A$3</c:f>
              <c:strCache>
                <c:ptCount val="2"/>
                <c:pt idx="0">
                  <c:v>3B-11</c:v>
                </c:pt>
                <c:pt idx="1">
                  <c:v>3B-12</c:v>
                </c:pt>
              </c:strCache>
            </c:strRef>
          </c:cat>
          <c:val>
            <c:numRef>
              <c:f>Permeability!$D$2:$D$3</c:f>
              <c:numCache>
                <c:formatCode>0.00</c:formatCode>
                <c:ptCount val="2"/>
                <c:pt idx="0">
                  <c:v>122.81395293922577</c:v>
                </c:pt>
                <c:pt idx="1">
                  <c:v>1344.5538686865757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A-4A88-B8E2-A0EEBAAA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1541803183"/>
        <c:axId val="1425064415"/>
      </c:barChart>
      <c:catAx>
        <c:axId val="18896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43615"/>
        <c:crosses val="autoZero"/>
        <c:auto val="1"/>
        <c:lblAlgn val="ctr"/>
        <c:lblOffset val="100"/>
        <c:noMultiLvlLbl val="0"/>
      </c:catAx>
      <c:valAx>
        <c:axId val="1903343615"/>
        <c:scaling>
          <c:orientation val="minMax"/>
          <c:max val="0.9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5903"/>
        <c:crosses val="autoZero"/>
        <c:crossBetween val="between"/>
      </c:valAx>
      <c:valAx>
        <c:axId val="1425064415"/>
        <c:scaling>
          <c:orientation val="minMax"/>
          <c:max val="140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03183"/>
        <c:crosses val="max"/>
        <c:crossBetween val="between"/>
      </c:valAx>
      <c:catAx>
        <c:axId val="154180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5064415"/>
        <c:crosses val="autoZero"/>
        <c:auto val="1"/>
        <c:lblAlgn val="ctr"/>
        <c:lblOffset val="100"/>
        <c:noMultiLvlLbl val="0"/>
      </c:cat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340055754233058E-2"/>
          <c:y val="8.3809587001076366E-2"/>
          <c:w val="0.88283985255380315"/>
          <c:h val="0.79071581810943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Averages!$A$3</c:f>
              <c:strCache>
                <c:ptCount val="1"/>
                <c:pt idx="0">
                  <c:v>Before-Treatment UCS 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Averages!$B$2:$D$2</c:f>
              <c:strCache>
                <c:ptCount val="3"/>
                <c:pt idx="0">
                  <c:v>#3A1</c:v>
                </c:pt>
                <c:pt idx="1">
                  <c:v>#3A2</c:v>
                </c:pt>
                <c:pt idx="2">
                  <c:v>#3A3</c:v>
                </c:pt>
              </c:strCache>
            </c:strRef>
          </c:cat>
          <c:val>
            <c:numRef>
              <c:f>Averages!$B$3:$D$3</c:f>
              <c:numCache>
                <c:formatCode>0.00</c:formatCode>
                <c:ptCount val="3"/>
                <c:pt idx="0">
                  <c:v>78.675697826086989</c:v>
                </c:pt>
                <c:pt idx="1">
                  <c:v>84.982573913043481</c:v>
                </c:pt>
                <c:pt idx="2">
                  <c:v>84.244743478260872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1-47C9-9D9C-C9FE316D12D2}"/>
            </c:ext>
          </c:extLst>
        </c:ser>
        <c:ser>
          <c:idx val="1"/>
          <c:order val="1"/>
          <c:tx>
            <c:strRef>
              <c:f>Averages!$A$4</c:f>
              <c:strCache>
                <c:ptCount val="1"/>
                <c:pt idx="0">
                  <c:v>After-Treatment UCS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Averages!$B$2:$D$2</c:f>
              <c:strCache>
                <c:ptCount val="3"/>
                <c:pt idx="0">
                  <c:v>#3A1</c:v>
                </c:pt>
                <c:pt idx="1">
                  <c:v>#3A2</c:v>
                </c:pt>
                <c:pt idx="2">
                  <c:v>#3A3</c:v>
                </c:pt>
              </c:strCache>
            </c:strRef>
          </c:cat>
          <c:val>
            <c:numRef>
              <c:f>Averages!$B$4:$D$4</c:f>
              <c:numCache>
                <c:formatCode>0.00</c:formatCode>
                <c:ptCount val="3"/>
                <c:pt idx="0">
                  <c:v>59.567869565217386</c:v>
                </c:pt>
                <c:pt idx="1">
                  <c:v>59.008858695652172</c:v>
                </c:pt>
                <c:pt idx="2">
                  <c:v>55.396230434782616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1-47C9-9D9C-C9FE316D1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363952"/>
        <c:axId val="1138364368"/>
      </c:barChart>
      <c:catAx>
        <c:axId val="113836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64368"/>
        <c:crosses val="autoZero"/>
        <c:auto val="1"/>
        <c:lblAlgn val="ctr"/>
        <c:lblOffset val="100"/>
        <c:noMultiLvlLbl val="0"/>
      </c:catAx>
      <c:valAx>
        <c:axId val="1138364368"/>
        <c:scaling>
          <c:orientation val="minMax"/>
          <c:max val="90"/>
          <c:min val="40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6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340055754233058E-2"/>
          <c:y val="8.3809587001076366E-2"/>
          <c:w val="0.88283985255380315"/>
          <c:h val="0.79071581810943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Averages!$K$3</c:f>
              <c:strCache>
                <c:ptCount val="1"/>
                <c:pt idx="0">
                  <c:v>Before-Treatment Ks 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Averages!$L$2:$M$2</c:f>
              <c:strCache>
                <c:ptCount val="2"/>
                <c:pt idx="0">
                  <c:v>#3A2</c:v>
                </c:pt>
                <c:pt idx="1">
                  <c:v>#3A3</c:v>
                </c:pt>
              </c:strCache>
            </c:strRef>
          </c:cat>
          <c:val>
            <c:numRef>
              <c:f>Averages!$L$3:$M$3</c:f>
              <c:numCache>
                <c:formatCode>0.00</c:formatCode>
                <c:ptCount val="2"/>
                <c:pt idx="0">
                  <c:v>2.6145416666666668</c:v>
                </c:pt>
                <c:pt idx="1">
                  <c:v>2.7060978723404263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C-43A7-8EF5-DFDA43D33E93}"/>
            </c:ext>
          </c:extLst>
        </c:ser>
        <c:ser>
          <c:idx val="1"/>
          <c:order val="1"/>
          <c:tx>
            <c:strRef>
              <c:f>Averages!$K$4</c:f>
              <c:strCache>
                <c:ptCount val="1"/>
                <c:pt idx="0">
                  <c:v>After-Treatment Ks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Averages!$L$2:$M$2</c:f>
              <c:strCache>
                <c:ptCount val="2"/>
                <c:pt idx="0">
                  <c:v>#3A2</c:v>
                </c:pt>
                <c:pt idx="1">
                  <c:v>#3A3</c:v>
                </c:pt>
              </c:strCache>
            </c:strRef>
          </c:cat>
          <c:val>
            <c:numRef>
              <c:f>Averages!$L$4:$M$4</c:f>
              <c:numCache>
                <c:formatCode>0.00</c:formatCode>
                <c:ptCount val="2"/>
                <c:pt idx="0">
                  <c:v>1.962370833333333</c:v>
                </c:pt>
                <c:pt idx="1">
                  <c:v>1.8450638297872342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C-43A7-8EF5-DFDA43D33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363952"/>
        <c:axId val="1138364368"/>
      </c:barChart>
      <c:catAx>
        <c:axId val="113836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64368"/>
        <c:crosses val="autoZero"/>
        <c:auto val="1"/>
        <c:lblAlgn val="ctr"/>
        <c:lblOffset val="100"/>
        <c:noMultiLvlLbl val="0"/>
      </c:catAx>
      <c:valAx>
        <c:axId val="1138364368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/>
                  </a:rPr>
                  <a:t>Fracture Toughness (MPa·√m)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4.4275783529727775E-3"/>
              <c:y val="0.21173214934901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6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130194</xdr:colOff>
      <xdr:row>3</xdr:row>
      <xdr:rowOff>786</xdr:rowOff>
    </xdr:from>
    <xdr:to>
      <xdr:col>50</xdr:col>
      <xdr:colOff>169069</xdr:colOff>
      <xdr:row>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FAAB1B-3CB9-463C-89BF-EF342C5EC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297387</xdr:colOff>
      <xdr:row>2</xdr:row>
      <xdr:rowOff>114300</xdr:rowOff>
    </xdr:from>
    <xdr:to>
      <xdr:col>67</xdr:col>
      <xdr:colOff>341839</xdr:colOff>
      <xdr:row>31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9B5259-2756-4C7B-8468-E8DEB7022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222250</xdr:colOff>
      <xdr:row>2</xdr:row>
      <xdr:rowOff>105834</xdr:rowOff>
    </xdr:from>
    <xdr:to>
      <xdr:col>33</xdr:col>
      <xdr:colOff>134125</xdr:colOff>
      <xdr:row>31</xdr:row>
      <xdr:rowOff>139973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36379B-340A-4232-988A-DD209AD61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269874</xdr:colOff>
      <xdr:row>3</xdr:row>
      <xdr:rowOff>119063</xdr:rowOff>
    </xdr:from>
    <xdr:to>
      <xdr:col>51</xdr:col>
      <xdr:colOff>250030</xdr:colOff>
      <xdr:row>29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05801-5499-49AA-B586-4F836DC6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238125</xdr:colOff>
      <xdr:row>32</xdr:row>
      <xdr:rowOff>166688</xdr:rowOff>
    </xdr:from>
    <xdr:to>
      <xdr:col>51</xdr:col>
      <xdr:colOff>218281</xdr:colOff>
      <xdr:row>58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600CB-7571-478F-A0CA-65E5A28CD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1287460</xdr:colOff>
      <xdr:row>2</xdr:row>
      <xdr:rowOff>142875</xdr:rowOff>
    </xdr:from>
    <xdr:to>
      <xdr:col>17</xdr:col>
      <xdr:colOff>365125</xdr:colOff>
      <xdr:row>36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FA828-4BFB-4D1B-948B-55FF34393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511969</xdr:colOff>
      <xdr:row>4</xdr:row>
      <xdr:rowOff>23813</xdr:rowOff>
    </xdr:from>
    <xdr:to>
      <xdr:col>7</xdr:col>
      <xdr:colOff>170272</xdr:colOff>
      <xdr:row>30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6355C4-F8E6-4BCA-B532-BA270195C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969" y="1035844"/>
          <a:ext cx="6956834" cy="5238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43199</xdr:colOff>
      <xdr:row>6</xdr:row>
      <xdr:rowOff>83343</xdr:rowOff>
    </xdr:from>
    <xdr:to>
      <xdr:col>8</xdr:col>
      <xdr:colOff>1131092</xdr:colOff>
      <xdr:row>33</xdr:row>
      <xdr:rowOff>6236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639B6D-6B40-419F-9056-49C4A7128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273843</xdr:colOff>
      <xdr:row>8</xdr:row>
      <xdr:rowOff>118660</xdr:rowOff>
    </xdr:from>
    <xdr:to>
      <xdr:col>7</xdr:col>
      <xdr:colOff>848121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00778-F0BE-4258-B24B-C050F8686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1646238</xdr:colOff>
      <xdr:row>9</xdr:row>
      <xdr:rowOff>19049</xdr:rowOff>
    </xdr:from>
    <xdr:to>
      <xdr:col>18</xdr:col>
      <xdr:colOff>607218</xdr:colOff>
      <xdr:row>43</xdr:row>
      <xdr:rowOff>23811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CBA61-92BE-4E4C-9DC8-AA36B0963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156E-5634-4B42-A42D-5DBB218A47E6}">
  <dimension ref="A1:BH48"/>
  <sheetViews>
    <sheetView topLeftCell="I1" zoomScale="80" zoomScaleNormal="80" workbookViewId="0">
      <selection activeCell="O1" sqref="O1"/>
    </sheetView>
  </sheetViews>
  <sheetFormatPr defaultRowHeight="15" x14ac:dyDescent="0.25"/>
  <cols>
    <col min="1" max="1" width="14.42578125" style="11" customWidth="1"/>
    <col min="2" max="2" width="16.7109375" style="11" customWidth="1"/>
    <col min="3" max="3" width="17" style="11" customWidth="1"/>
    <col min="4" max="4" width="17.140625" style="11" customWidth="1"/>
    <col min="5" max="5" width="14.42578125" style="11" customWidth="1"/>
    <col min="6" max="6" width="16.7109375" style="11" customWidth="1"/>
    <col min="7" max="7" width="17" style="11" customWidth="1"/>
    <col min="8" max="8" width="17.140625" style="11" customWidth="1"/>
    <col min="9" max="9" width="15.140625" style="11" customWidth="1"/>
    <col min="10" max="10" width="18.5703125" style="11" customWidth="1"/>
    <col min="11" max="11" width="15.7109375" style="11" customWidth="1"/>
    <col min="12" max="12" width="18.140625" style="11" customWidth="1"/>
    <col min="13" max="13" width="12.85546875" style="11" customWidth="1"/>
    <col min="14" max="14" width="24.28515625" style="11" customWidth="1"/>
    <col min="15" max="15" width="13" style="11" customWidth="1"/>
    <col min="16" max="16" width="10.140625" style="11" customWidth="1"/>
    <col min="17" max="17" width="10.85546875" style="11" customWidth="1"/>
    <col min="18" max="18" width="11.140625" style="11" customWidth="1"/>
    <col min="19" max="16384" width="9.140625" style="11"/>
  </cols>
  <sheetData>
    <row r="1" spans="1:60" ht="15.75" x14ac:dyDescent="0.25">
      <c r="A1" s="78" t="s">
        <v>39</v>
      </c>
      <c r="B1" s="78"/>
      <c r="C1" s="79" t="s">
        <v>40</v>
      </c>
      <c r="D1" s="79"/>
      <c r="E1" s="78" t="s">
        <v>15</v>
      </c>
      <c r="F1" s="78"/>
      <c r="G1" s="79" t="s">
        <v>14</v>
      </c>
      <c r="H1" s="79"/>
      <c r="I1" s="78" t="s">
        <v>12</v>
      </c>
      <c r="J1" s="78"/>
      <c r="K1" s="79" t="s">
        <v>13</v>
      </c>
      <c r="L1" s="79"/>
      <c r="M1" s="30"/>
    </row>
    <row r="2" spans="1:60" x14ac:dyDescent="0.25">
      <c r="A2" s="38" t="s">
        <v>4</v>
      </c>
      <c r="B2" s="38" t="s">
        <v>0</v>
      </c>
      <c r="C2" s="50" t="s">
        <v>4</v>
      </c>
      <c r="D2" s="50" t="s">
        <v>0</v>
      </c>
      <c r="E2" s="38" t="s">
        <v>4</v>
      </c>
      <c r="F2" s="38" t="s">
        <v>0</v>
      </c>
      <c r="G2" s="50" t="s">
        <v>4</v>
      </c>
      <c r="H2" s="50" t="s">
        <v>0</v>
      </c>
      <c r="I2" s="38" t="s">
        <v>4</v>
      </c>
      <c r="J2" s="38" t="s">
        <v>0</v>
      </c>
      <c r="K2" s="50" t="s">
        <v>4</v>
      </c>
      <c r="L2" s="50" t="s">
        <v>0</v>
      </c>
      <c r="M2" s="15"/>
      <c r="O2" s="15"/>
      <c r="Y2" s="11" t="s">
        <v>42</v>
      </c>
      <c r="AR2" s="11" t="s">
        <v>43</v>
      </c>
      <c r="BH2" s="11" t="s">
        <v>44</v>
      </c>
    </row>
    <row r="3" spans="1:60" x14ac:dyDescent="0.25">
      <c r="A3" s="11">
        <v>1.15E-2</v>
      </c>
      <c r="B3" s="11">
        <v>73.6751</v>
      </c>
      <c r="C3" s="11">
        <v>1.15E-2</v>
      </c>
      <c r="D3" s="6">
        <v>54.483000000000004</v>
      </c>
      <c r="E3" s="11">
        <v>1.18E-2</v>
      </c>
      <c r="F3" s="11">
        <v>80.524900000000002</v>
      </c>
      <c r="G3" s="6">
        <v>1.18E-2</v>
      </c>
      <c r="H3" s="6">
        <v>50.076900000000002</v>
      </c>
      <c r="I3" s="16">
        <v>1.14E-2</v>
      </c>
      <c r="J3" s="17">
        <v>84.458299999999994</v>
      </c>
      <c r="K3" s="16">
        <v>1.14E-2</v>
      </c>
      <c r="L3" s="17">
        <v>66.544000000000011</v>
      </c>
      <c r="N3" s="15"/>
      <c r="O3" s="31"/>
      <c r="P3" s="19"/>
      <c r="Q3" s="15"/>
      <c r="R3" s="15"/>
    </row>
    <row r="4" spans="1:60" x14ac:dyDescent="0.25">
      <c r="A4" s="11">
        <v>1.35E-2</v>
      </c>
      <c r="B4" s="11">
        <v>78.950299999999999</v>
      </c>
      <c r="C4" s="11">
        <v>1.35E-2</v>
      </c>
      <c r="D4" s="6">
        <v>49.465000000000003</v>
      </c>
      <c r="E4" s="11">
        <v>1.38E-2</v>
      </c>
      <c r="F4" s="11">
        <v>85.311700000000002</v>
      </c>
      <c r="G4" s="6">
        <v>1.38E-2</v>
      </c>
      <c r="H4" s="6">
        <v>64.799700000000001</v>
      </c>
      <c r="I4" s="16">
        <v>1.34E-2</v>
      </c>
      <c r="J4" s="17">
        <v>80.725700000000003</v>
      </c>
      <c r="K4" s="16">
        <v>1.34E-2</v>
      </c>
      <c r="L4" s="17">
        <v>64.213999999999999</v>
      </c>
      <c r="N4" s="15"/>
      <c r="O4" s="31"/>
      <c r="P4" s="19"/>
      <c r="Q4" s="15"/>
      <c r="R4" s="15"/>
    </row>
    <row r="5" spans="1:60" x14ac:dyDescent="0.25">
      <c r="A5" s="11">
        <v>1.55E-2</v>
      </c>
      <c r="B5" s="11">
        <v>95.761899999999997</v>
      </c>
      <c r="C5" s="11">
        <v>1.55E-2</v>
      </c>
      <c r="D5" s="6">
        <v>52.264999999999986</v>
      </c>
      <c r="E5" s="11">
        <v>1.5800000000000002E-2</v>
      </c>
      <c r="F5" s="11">
        <v>92.097899999999996</v>
      </c>
      <c r="G5" s="6">
        <v>1.5800000000000002E-2</v>
      </c>
      <c r="H5" s="6">
        <v>58.2102</v>
      </c>
      <c r="I5" s="16">
        <v>1.54E-2</v>
      </c>
      <c r="J5" s="17">
        <v>80.7684</v>
      </c>
      <c r="K5" s="16">
        <v>1.54E-2</v>
      </c>
      <c r="L5" s="17">
        <v>61.585999999999999</v>
      </c>
      <c r="N5" s="15" t="str">
        <f>A1</f>
        <v>Before-Treatment #3A1</v>
      </c>
      <c r="O5" s="18">
        <f>AVERAGE(B1:B48)</f>
        <v>78.675697826086989</v>
      </c>
      <c r="P5" s="19" t="s">
        <v>6</v>
      </c>
      <c r="Q5" s="15"/>
      <c r="R5" s="15"/>
    </row>
    <row r="6" spans="1:60" x14ac:dyDescent="0.25">
      <c r="A6" s="11">
        <v>1.7500000000000002E-2</v>
      </c>
      <c r="B6" s="11">
        <v>89.4011</v>
      </c>
      <c r="C6" s="11">
        <v>1.7500000000000002E-2</v>
      </c>
      <c r="D6" s="6">
        <v>48.332999999999998</v>
      </c>
      <c r="E6" s="11">
        <v>1.78E-2</v>
      </c>
      <c r="F6" s="11">
        <v>89.386499999999998</v>
      </c>
      <c r="G6" s="6">
        <v>1.78E-2</v>
      </c>
      <c r="H6" s="6">
        <v>71.501999999999995</v>
      </c>
      <c r="I6" s="16">
        <v>1.7399999999999999E-2</v>
      </c>
      <c r="J6" s="17">
        <v>79.114999999999995</v>
      </c>
      <c r="K6" s="16">
        <v>1.7399999999999999E-2</v>
      </c>
      <c r="L6" s="17">
        <v>54.606999999999999</v>
      </c>
      <c r="N6" s="15" t="str">
        <f>C1</f>
        <v>After-Treatment #3A1</v>
      </c>
      <c r="O6" s="18">
        <f>AVERAGE(D1:D48)</f>
        <v>59.567869565217386</v>
      </c>
      <c r="P6" s="19" t="s">
        <v>6</v>
      </c>
      <c r="Q6" s="15"/>
      <c r="R6" s="15"/>
    </row>
    <row r="7" spans="1:60" x14ac:dyDescent="0.25">
      <c r="A7" s="11">
        <v>1.95E-2</v>
      </c>
      <c r="B7" s="11">
        <v>91.208699999999993</v>
      </c>
      <c r="C7" s="11">
        <v>1.95E-2</v>
      </c>
      <c r="D7" s="6">
        <v>41.889999999999986</v>
      </c>
      <c r="E7" s="11">
        <v>1.9800000000000002E-2</v>
      </c>
      <c r="F7" s="11">
        <v>90.635300000000001</v>
      </c>
      <c r="G7" s="6">
        <v>1.9800000000000002E-2</v>
      </c>
      <c r="H7" s="6">
        <v>75.168099999999995</v>
      </c>
      <c r="I7" s="16">
        <v>1.9400000000000001E-2</v>
      </c>
      <c r="J7" s="17">
        <v>79.940899999999999</v>
      </c>
      <c r="K7" s="16">
        <v>1.9400000000000001E-2</v>
      </c>
      <c r="L7" s="17">
        <v>54.844999999999999</v>
      </c>
      <c r="N7" s="15" t="str">
        <f>E1</f>
        <v>Before-Treatment #3A2</v>
      </c>
      <c r="O7" s="18">
        <f>AVERAGE(F3:F48)</f>
        <v>84.982573913043481</v>
      </c>
      <c r="P7" s="19" t="s">
        <v>6</v>
      </c>
    </row>
    <row r="8" spans="1:60" x14ac:dyDescent="0.25">
      <c r="A8" s="11">
        <v>2.1499999999999998E-2</v>
      </c>
      <c r="B8" s="11">
        <v>81.769199999999998</v>
      </c>
      <c r="C8" s="11">
        <v>2.1499999999999998E-2</v>
      </c>
      <c r="D8" s="6">
        <v>37.228000000000009</v>
      </c>
      <c r="E8" s="11">
        <v>2.18E-2</v>
      </c>
      <c r="F8" s="11">
        <v>88.363500000000002</v>
      </c>
      <c r="G8" s="6">
        <v>2.18E-2</v>
      </c>
      <c r="H8" s="6">
        <v>62.089500000000001</v>
      </c>
      <c r="I8" s="16">
        <v>2.1399999999999999E-2</v>
      </c>
      <c r="J8" s="17">
        <v>81.925200000000004</v>
      </c>
      <c r="K8" s="16">
        <v>2.1399999999999999E-2</v>
      </c>
      <c r="L8" s="17">
        <v>55.069000000000003</v>
      </c>
      <c r="N8" s="15" t="str">
        <f>G1</f>
        <v>After-Treatment #3A2</v>
      </c>
      <c r="O8" s="18">
        <f>AVERAGE(H3:H48)</f>
        <v>59.008858695652172</v>
      </c>
      <c r="P8" s="19" t="s">
        <v>6</v>
      </c>
    </row>
    <row r="9" spans="1:60" x14ac:dyDescent="0.25">
      <c r="A9" s="11">
        <v>2.35E-2</v>
      </c>
      <c r="B9" s="11">
        <v>76.314800000000005</v>
      </c>
      <c r="C9" s="11">
        <v>2.35E-2</v>
      </c>
      <c r="D9" s="6">
        <v>48.324999999999989</v>
      </c>
      <c r="E9" s="11">
        <v>2.3800000000000002E-2</v>
      </c>
      <c r="F9" s="11">
        <v>89.769300000000001</v>
      </c>
      <c r="G9" s="6">
        <v>2.3800000000000002E-2</v>
      </c>
      <c r="H9" s="6">
        <v>45.637999999999998</v>
      </c>
      <c r="I9" s="16">
        <v>2.3400000000000001E-2</v>
      </c>
      <c r="J9" s="17">
        <v>86.625100000000003</v>
      </c>
      <c r="K9" s="16">
        <v>2.3400000000000001E-2</v>
      </c>
      <c r="L9" s="17">
        <v>52.531999999999996</v>
      </c>
      <c r="N9" s="15" t="str">
        <f>I1</f>
        <v>Before-Treatment #3A3</v>
      </c>
      <c r="O9" s="18">
        <f>AVERAGE(J3:J48)</f>
        <v>84.244743478260872</v>
      </c>
      <c r="P9" s="19" t="s">
        <v>6</v>
      </c>
    </row>
    <row r="10" spans="1:60" x14ac:dyDescent="0.25">
      <c r="A10" s="11">
        <v>2.5499999999999998E-2</v>
      </c>
      <c r="B10" s="11">
        <v>62.358199999999997</v>
      </c>
      <c r="C10" s="11">
        <v>2.5499999999999998E-2</v>
      </c>
      <c r="D10" s="6">
        <v>46.746000000000009</v>
      </c>
      <c r="E10" s="11">
        <v>2.58E-2</v>
      </c>
      <c r="F10" s="11">
        <v>83.649100000000004</v>
      </c>
      <c r="G10" s="6">
        <v>2.58E-2</v>
      </c>
      <c r="H10" s="6">
        <v>36.0242</v>
      </c>
      <c r="I10" s="16">
        <v>2.5399999999999999E-2</v>
      </c>
      <c r="J10" s="17">
        <v>85.668099999999995</v>
      </c>
      <c r="K10" s="16">
        <v>2.5399999999999999E-2</v>
      </c>
      <c r="L10" s="17">
        <v>60.182000000000002</v>
      </c>
      <c r="N10" s="15" t="str">
        <f>K1</f>
        <v>After-Treatment #3A3</v>
      </c>
      <c r="O10" s="18">
        <f>AVERAGE(L3:L48)</f>
        <v>55.396230434782616</v>
      </c>
      <c r="P10" s="19" t="s">
        <v>6</v>
      </c>
    </row>
    <row r="11" spans="1:60" x14ac:dyDescent="0.25">
      <c r="A11" s="11">
        <v>2.75E-2</v>
      </c>
      <c r="B11" s="11">
        <v>68.309700000000007</v>
      </c>
      <c r="C11" s="11">
        <v>2.75E-2</v>
      </c>
      <c r="D11" s="6">
        <v>48.758999999999986</v>
      </c>
      <c r="E11" s="11">
        <v>2.7799999999999998E-2</v>
      </c>
      <c r="F11" s="11">
        <v>86.045299999999997</v>
      </c>
      <c r="G11" s="6">
        <v>2.7799999999999998E-2</v>
      </c>
      <c r="H11" s="6">
        <v>33.061500000000002</v>
      </c>
      <c r="I11" s="6">
        <v>2.7400000000000001E-2</v>
      </c>
      <c r="J11" s="6">
        <v>87.173599999999993</v>
      </c>
      <c r="K11" s="6">
        <v>2.7400000000000001E-2</v>
      </c>
      <c r="L11" s="6">
        <v>63.896000000000001</v>
      </c>
      <c r="N11" s="15"/>
      <c r="O11" s="18"/>
      <c r="P11" s="19"/>
    </row>
    <row r="12" spans="1:60" x14ac:dyDescent="0.25">
      <c r="A12" s="11">
        <v>2.9499999999999998E-2</v>
      </c>
      <c r="B12" s="11">
        <v>75.266499999999994</v>
      </c>
      <c r="C12" s="11">
        <v>2.9499999999999998E-2</v>
      </c>
      <c r="D12" s="6">
        <v>54.383999999999986</v>
      </c>
      <c r="E12" s="11">
        <v>2.98E-2</v>
      </c>
      <c r="F12" s="11">
        <v>88.987200000000001</v>
      </c>
      <c r="G12" s="6">
        <v>2.98E-2</v>
      </c>
      <c r="H12" s="6">
        <v>47.647599999999997</v>
      </c>
      <c r="I12" s="6">
        <v>2.9399999999999999E-2</v>
      </c>
      <c r="J12" s="6">
        <v>86.099000000000004</v>
      </c>
      <c r="K12" s="6">
        <v>2.9399999999999999E-2</v>
      </c>
      <c r="L12" s="6">
        <v>66.63300000000001</v>
      </c>
      <c r="N12" s="15"/>
      <c r="O12" s="18"/>
      <c r="P12" s="19"/>
    </row>
    <row r="13" spans="1:60" x14ac:dyDescent="0.25">
      <c r="A13" s="11">
        <v>3.15E-2</v>
      </c>
      <c r="B13" s="11">
        <v>69.441999999999993</v>
      </c>
      <c r="C13" s="11">
        <v>3.15E-2</v>
      </c>
      <c r="D13" s="6">
        <v>55.870000000000005</v>
      </c>
      <c r="E13" s="11">
        <v>3.1800000000000002E-2</v>
      </c>
      <c r="F13" s="11">
        <v>83.155799999999999</v>
      </c>
      <c r="G13" s="6">
        <v>3.1800000000000002E-2</v>
      </c>
      <c r="H13" s="6">
        <v>32.357900000000001</v>
      </c>
      <c r="I13" s="6">
        <v>3.1399999999999997E-2</v>
      </c>
      <c r="J13" s="6">
        <v>84.543099999999995</v>
      </c>
      <c r="K13" s="6">
        <v>3.1399999999999997E-2</v>
      </c>
      <c r="L13" s="6">
        <v>61.681000000000012</v>
      </c>
    </row>
    <row r="14" spans="1:60" x14ac:dyDescent="0.25">
      <c r="A14" s="11">
        <v>3.3500000000000002E-2</v>
      </c>
      <c r="B14" s="11">
        <v>67.846500000000006</v>
      </c>
      <c r="C14" s="11">
        <v>3.3500000000000002E-2</v>
      </c>
      <c r="D14" s="6">
        <v>50.555000000000007</v>
      </c>
      <c r="E14" s="11">
        <v>3.3799999999999997E-2</v>
      </c>
      <c r="F14" s="11">
        <v>75.885999999999996</v>
      </c>
      <c r="G14" s="6">
        <v>3.3799999999999997E-2</v>
      </c>
      <c r="H14" s="6">
        <v>45.422499999999999</v>
      </c>
      <c r="I14" s="6">
        <v>3.3399999999999999E-2</v>
      </c>
      <c r="J14" s="6">
        <v>84.409300000000002</v>
      </c>
      <c r="K14" s="6">
        <v>3.3399999999999999E-2</v>
      </c>
      <c r="L14" s="6">
        <v>59.878999999999991</v>
      </c>
      <c r="N14" s="15" t="s">
        <v>39</v>
      </c>
      <c r="O14" s="18">
        <f>O5</f>
        <v>78.675697826086989</v>
      </c>
      <c r="P14" s="19" t="s">
        <v>6</v>
      </c>
    </row>
    <row r="15" spans="1:60" x14ac:dyDescent="0.25">
      <c r="A15" s="11">
        <v>3.5499999999999997E-2</v>
      </c>
      <c r="B15" s="11">
        <v>79.004000000000005</v>
      </c>
      <c r="C15" s="11">
        <v>3.5499999999999997E-2</v>
      </c>
      <c r="D15" s="6">
        <v>49.712999999999994</v>
      </c>
      <c r="E15" s="11">
        <v>3.5799999999999998E-2</v>
      </c>
      <c r="F15" s="11">
        <v>82.858599999999996</v>
      </c>
      <c r="G15" s="6">
        <v>3.5799999999999998E-2</v>
      </c>
      <c r="H15" s="6">
        <v>65.996700000000004</v>
      </c>
      <c r="I15" s="6">
        <v>3.5400000000000001E-2</v>
      </c>
      <c r="J15" s="6">
        <v>86.822900000000004</v>
      </c>
      <c r="K15" s="6">
        <v>3.5400000000000001E-2</v>
      </c>
      <c r="L15" s="6">
        <v>51.788999999999987</v>
      </c>
      <c r="N15" s="15" t="s">
        <v>15</v>
      </c>
      <c r="O15" s="18">
        <f>O7</f>
        <v>84.982573913043481</v>
      </c>
      <c r="P15" s="19" t="s">
        <v>6</v>
      </c>
    </row>
    <row r="16" spans="1:60" x14ac:dyDescent="0.25">
      <c r="A16" s="11">
        <v>3.7499999999999999E-2</v>
      </c>
      <c r="B16" s="11">
        <v>68.968999999999994</v>
      </c>
      <c r="C16" s="11">
        <v>3.7499999999999999E-2</v>
      </c>
      <c r="D16" s="6">
        <v>51.211000000000013</v>
      </c>
      <c r="E16" s="11">
        <v>3.78E-2</v>
      </c>
      <c r="F16" s="11">
        <v>79.387200000000007</v>
      </c>
      <c r="G16" s="6">
        <v>3.78E-2</v>
      </c>
      <c r="H16" s="6">
        <v>63.3187</v>
      </c>
      <c r="I16" s="6">
        <v>3.7400000000000003E-2</v>
      </c>
      <c r="J16" s="6">
        <v>85.625100000000003</v>
      </c>
      <c r="K16" s="6">
        <v>3.7400000000000003E-2</v>
      </c>
      <c r="L16" s="6">
        <v>49.176999999999992</v>
      </c>
      <c r="N16" s="15" t="s">
        <v>12</v>
      </c>
      <c r="O16" s="18">
        <f>O9</f>
        <v>84.244743478260872</v>
      </c>
      <c r="P16" s="19" t="s">
        <v>6</v>
      </c>
    </row>
    <row r="17" spans="1:16" x14ac:dyDescent="0.25">
      <c r="A17" s="11">
        <v>3.95E-2</v>
      </c>
      <c r="B17" s="11">
        <v>64.428299999999993</v>
      </c>
      <c r="C17" s="11">
        <v>3.95E-2</v>
      </c>
      <c r="D17" s="6">
        <v>56.108000000000004</v>
      </c>
      <c r="E17" s="11">
        <v>3.9800000000000002E-2</v>
      </c>
      <c r="F17" s="11">
        <v>73.707899999999995</v>
      </c>
      <c r="G17" s="6">
        <v>3.9800000000000002E-2</v>
      </c>
      <c r="H17" s="6">
        <v>62.024900000000002</v>
      </c>
      <c r="I17" s="6">
        <v>3.9399999999999998E-2</v>
      </c>
      <c r="J17" s="6">
        <v>86.254099999999994</v>
      </c>
      <c r="K17" s="6">
        <v>3.9399999999999998E-2</v>
      </c>
      <c r="L17" s="6">
        <v>49.930000000000007</v>
      </c>
      <c r="N17" s="15" t="s">
        <v>14</v>
      </c>
      <c r="O17" s="18">
        <f>O8</f>
        <v>59.008858695652172</v>
      </c>
      <c r="P17" s="19" t="s">
        <v>6</v>
      </c>
    </row>
    <row r="18" spans="1:16" x14ac:dyDescent="0.25">
      <c r="A18" s="11">
        <v>4.1500000000000002E-2</v>
      </c>
      <c r="B18" s="11">
        <v>77.513900000000007</v>
      </c>
      <c r="C18" s="11">
        <v>4.1500000000000002E-2</v>
      </c>
      <c r="D18" s="6">
        <v>63.311000000000007</v>
      </c>
      <c r="E18" s="11">
        <v>4.1799999999999997E-2</v>
      </c>
      <c r="F18" s="11">
        <v>82.840900000000005</v>
      </c>
      <c r="G18" s="6">
        <v>4.1799999999999997E-2</v>
      </c>
      <c r="H18" s="6">
        <v>71.644999999999996</v>
      </c>
      <c r="I18" s="6">
        <v>4.1399999999999999E-2</v>
      </c>
      <c r="J18" s="6">
        <v>87.206199999999995</v>
      </c>
      <c r="K18" s="6">
        <v>4.1399999999999999E-2</v>
      </c>
      <c r="L18" s="6">
        <v>52.384999999999991</v>
      </c>
      <c r="N18" s="15" t="s">
        <v>13</v>
      </c>
      <c r="O18" s="18">
        <f>O10</f>
        <v>55.396230434782616</v>
      </c>
      <c r="P18" s="19" t="s">
        <v>6</v>
      </c>
    </row>
    <row r="19" spans="1:16" x14ac:dyDescent="0.25">
      <c r="A19" s="11">
        <v>4.3499999999999997E-2</v>
      </c>
      <c r="B19" s="11">
        <v>86.900400000000005</v>
      </c>
      <c r="C19" s="11">
        <v>4.3499999999999997E-2</v>
      </c>
      <c r="D19" s="6">
        <v>66.911000000000001</v>
      </c>
      <c r="E19" s="11">
        <v>4.3799999999999999E-2</v>
      </c>
      <c r="F19" s="11">
        <v>82.762</v>
      </c>
      <c r="G19" s="6">
        <v>4.3799999999999999E-2</v>
      </c>
      <c r="H19" s="6">
        <v>60.402999999999999</v>
      </c>
      <c r="I19" s="6">
        <v>4.3400000000000001E-2</v>
      </c>
      <c r="J19" s="6">
        <v>86.896299999999997</v>
      </c>
      <c r="K19" s="6">
        <v>4.3400000000000001E-2</v>
      </c>
      <c r="L19" s="6">
        <v>57.370000000000005</v>
      </c>
      <c r="N19" s="15" t="s">
        <v>40</v>
      </c>
      <c r="O19" s="18">
        <f>O6</f>
        <v>59.567869565217386</v>
      </c>
      <c r="P19" s="19" t="s">
        <v>6</v>
      </c>
    </row>
    <row r="20" spans="1:16" x14ac:dyDescent="0.25">
      <c r="A20" s="11">
        <v>4.5499999999999999E-2</v>
      </c>
      <c r="B20" s="11">
        <v>76.942999999999998</v>
      </c>
      <c r="C20" s="11">
        <v>4.5499999999999999E-2</v>
      </c>
      <c r="D20" s="6">
        <v>69.223000000000013</v>
      </c>
      <c r="E20" s="11">
        <v>4.58E-2</v>
      </c>
      <c r="F20" s="11">
        <v>75.182599999999994</v>
      </c>
      <c r="G20" s="6">
        <v>4.58E-2</v>
      </c>
      <c r="H20" s="6">
        <v>60.365299999999998</v>
      </c>
      <c r="I20" s="6">
        <v>4.5400000000000003E-2</v>
      </c>
      <c r="J20" s="6">
        <v>84.791300000000007</v>
      </c>
      <c r="K20" s="6">
        <v>4.5400000000000003E-2</v>
      </c>
      <c r="L20" s="6">
        <v>68.096000000000004</v>
      </c>
    </row>
    <row r="21" spans="1:16" x14ac:dyDescent="0.25">
      <c r="A21" s="11">
        <v>4.7500000000000001E-2</v>
      </c>
      <c r="B21" s="11">
        <v>75.043300000000002</v>
      </c>
      <c r="C21" s="11">
        <v>4.7500000000000001E-2</v>
      </c>
      <c r="D21" s="6">
        <v>64.489000000000004</v>
      </c>
      <c r="E21" s="11">
        <v>4.7800000000000002E-2</v>
      </c>
      <c r="F21" s="11">
        <v>74.695599999999999</v>
      </c>
      <c r="G21" s="6">
        <v>4.7800000000000002E-2</v>
      </c>
      <c r="H21" s="6">
        <v>49.141199999999998</v>
      </c>
      <c r="I21" s="6">
        <v>4.7399999999999998E-2</v>
      </c>
      <c r="J21" s="6">
        <v>83.134699999999995</v>
      </c>
      <c r="K21" s="6">
        <v>4.7399999999999998E-2</v>
      </c>
      <c r="L21" s="6">
        <v>71.486999999999995</v>
      </c>
    </row>
    <row r="22" spans="1:16" x14ac:dyDescent="0.25">
      <c r="A22" s="11">
        <v>4.9500000000000002E-2</v>
      </c>
      <c r="B22" s="11">
        <v>76.197800000000001</v>
      </c>
      <c r="C22" s="11">
        <v>4.9500000000000002E-2</v>
      </c>
      <c r="D22" s="6">
        <v>59.741000000000014</v>
      </c>
      <c r="E22" s="11">
        <v>4.9799999999999997E-2</v>
      </c>
      <c r="F22" s="11">
        <v>77.214200000000005</v>
      </c>
      <c r="G22" s="6">
        <v>4.9799999999999997E-2</v>
      </c>
      <c r="H22" s="6">
        <v>47.449100000000001</v>
      </c>
      <c r="I22" s="6">
        <v>4.9399999999999999E-2</v>
      </c>
      <c r="J22" s="6">
        <v>80.547499999999999</v>
      </c>
      <c r="K22" s="6">
        <v>4.9399999999999999E-2</v>
      </c>
      <c r="L22" s="6">
        <v>67.508999999999986</v>
      </c>
      <c r="N22" s="15" t="s">
        <v>53</v>
      </c>
      <c r="O22" s="31">
        <f>AVERAGE(O14:O16)</f>
        <v>82.634338405797109</v>
      </c>
      <c r="P22" s="19" t="s">
        <v>6</v>
      </c>
    </row>
    <row r="23" spans="1:16" x14ac:dyDescent="0.25">
      <c r="A23" s="11">
        <v>5.1499999999999997E-2</v>
      </c>
      <c r="B23" s="11">
        <v>81.731899999999996</v>
      </c>
      <c r="C23" s="11">
        <v>5.1499999999999997E-2</v>
      </c>
      <c r="D23" s="6">
        <v>63.526999999999987</v>
      </c>
      <c r="E23" s="11">
        <v>5.1799999999999999E-2</v>
      </c>
      <c r="F23" s="11">
        <v>77.690600000000003</v>
      </c>
      <c r="G23" s="6">
        <v>5.1799999999999999E-2</v>
      </c>
      <c r="H23" s="6">
        <v>65.105900000000005</v>
      </c>
      <c r="I23" s="6">
        <v>5.1400000000000001E-2</v>
      </c>
      <c r="J23" s="6">
        <v>79.502700000000004</v>
      </c>
      <c r="K23" s="6">
        <v>5.1400000000000001E-2</v>
      </c>
      <c r="L23" s="6">
        <v>62.966000000000008</v>
      </c>
      <c r="N23" s="15" t="s">
        <v>54</v>
      </c>
      <c r="O23" s="31">
        <f>AVERAGE(O17:O19)</f>
        <v>57.990986231884058</v>
      </c>
      <c r="P23" s="19" t="s">
        <v>6</v>
      </c>
    </row>
    <row r="24" spans="1:16" x14ac:dyDescent="0.25">
      <c r="A24" s="11">
        <v>5.3499999999999999E-2</v>
      </c>
      <c r="B24" s="11">
        <v>83.7226</v>
      </c>
      <c r="C24" s="11">
        <v>5.3499999999999999E-2</v>
      </c>
      <c r="D24" s="6">
        <v>64.631</v>
      </c>
      <c r="E24" s="11">
        <v>5.3800000000000001E-2</v>
      </c>
      <c r="F24" s="11">
        <v>78.193700000000007</v>
      </c>
      <c r="G24" s="6">
        <v>5.3800000000000001E-2</v>
      </c>
      <c r="H24" s="6">
        <v>69.828199999999995</v>
      </c>
      <c r="I24" s="6">
        <v>5.3400000000000003E-2</v>
      </c>
      <c r="J24" s="6">
        <v>77.958699999999993</v>
      </c>
      <c r="K24" s="6">
        <v>5.3400000000000003E-2</v>
      </c>
      <c r="L24" s="6">
        <v>57.293000000000006</v>
      </c>
    </row>
    <row r="25" spans="1:16" x14ac:dyDescent="0.25">
      <c r="A25" s="11">
        <v>5.5500000000000001E-2</v>
      </c>
      <c r="B25" s="11">
        <v>90.6023</v>
      </c>
      <c r="C25" s="11">
        <v>5.5500000000000001E-2</v>
      </c>
      <c r="D25" s="6">
        <v>68.241000000000014</v>
      </c>
      <c r="E25" s="11">
        <v>5.5800000000000002E-2</v>
      </c>
      <c r="F25" s="11">
        <v>86.805499999999995</v>
      </c>
      <c r="G25" s="6">
        <v>5.5800000000000002E-2</v>
      </c>
      <c r="H25" s="6">
        <v>79.605599999999995</v>
      </c>
      <c r="I25" s="6">
        <v>5.5399999999999998E-2</v>
      </c>
      <c r="J25" s="6">
        <v>74.164100000000005</v>
      </c>
      <c r="K25" s="6">
        <v>5.5399999999999998E-2</v>
      </c>
      <c r="L25" s="6">
        <v>51.228000000000009</v>
      </c>
    </row>
    <row r="26" spans="1:16" x14ac:dyDescent="0.25">
      <c r="A26" s="11">
        <v>5.7500000000000002E-2</v>
      </c>
      <c r="B26" s="11">
        <v>98.823899999999995</v>
      </c>
      <c r="C26" s="11">
        <v>5.7500000000000002E-2</v>
      </c>
      <c r="D26" s="6">
        <v>75.602000000000004</v>
      </c>
      <c r="E26" s="11">
        <v>5.7799999999999997E-2</v>
      </c>
      <c r="F26" s="11">
        <v>91.864699999999999</v>
      </c>
      <c r="G26" s="6">
        <v>5.7799999999999997E-2</v>
      </c>
      <c r="H26" s="6">
        <v>68.427199999999999</v>
      </c>
      <c r="I26" s="6">
        <v>5.74E-2</v>
      </c>
      <c r="J26" s="6">
        <v>75.630300000000005</v>
      </c>
      <c r="K26" s="6">
        <v>5.74E-2</v>
      </c>
      <c r="L26" s="6">
        <v>48.376000000000005</v>
      </c>
    </row>
    <row r="27" spans="1:16" x14ac:dyDescent="0.25">
      <c r="A27" s="11">
        <v>5.9499999999999997E-2</v>
      </c>
      <c r="B27" s="11">
        <v>103.761</v>
      </c>
      <c r="C27" s="11">
        <v>5.9499999999999997E-2</v>
      </c>
      <c r="D27" s="6">
        <v>81.662000000000006</v>
      </c>
      <c r="E27" s="11">
        <v>5.9799999999999999E-2</v>
      </c>
      <c r="F27" s="11">
        <v>92.303799999999995</v>
      </c>
      <c r="G27" s="6">
        <v>5.9799999999999999E-2</v>
      </c>
      <c r="H27" s="6">
        <v>67.057500000000005</v>
      </c>
      <c r="I27" s="6">
        <v>5.9400000000000001E-2</v>
      </c>
      <c r="J27" s="6">
        <v>79.119299999999996</v>
      </c>
      <c r="K27" s="6">
        <v>5.9400000000000001E-2</v>
      </c>
      <c r="L27" s="6">
        <v>50.657999999999987</v>
      </c>
    </row>
    <row r="28" spans="1:16" x14ac:dyDescent="0.25">
      <c r="A28" s="11">
        <v>6.1499999999999999E-2</v>
      </c>
      <c r="B28" s="11">
        <v>93.120999999999995</v>
      </c>
      <c r="C28" s="11">
        <v>6.1499999999999999E-2</v>
      </c>
      <c r="D28" s="6">
        <v>79.51400000000001</v>
      </c>
      <c r="E28" s="11">
        <v>6.1800000000000001E-2</v>
      </c>
      <c r="F28" s="11">
        <v>91.124600000000001</v>
      </c>
      <c r="G28" s="6">
        <v>6.1800000000000001E-2</v>
      </c>
      <c r="H28" s="6">
        <v>74.795100000000005</v>
      </c>
      <c r="I28" s="6">
        <v>6.1400000000000003E-2</v>
      </c>
      <c r="J28" s="6">
        <v>78.912599999999998</v>
      </c>
      <c r="K28" s="6">
        <v>6.1400000000000003E-2</v>
      </c>
      <c r="L28" s="6">
        <v>49.823000000000008</v>
      </c>
    </row>
    <row r="29" spans="1:16" x14ac:dyDescent="0.25">
      <c r="A29" s="11">
        <v>6.3500000000000001E-2</v>
      </c>
      <c r="B29" s="11">
        <v>87.564800000000005</v>
      </c>
      <c r="C29" s="11">
        <v>6.3500000000000001E-2</v>
      </c>
      <c r="D29" s="6">
        <v>78.681000000000012</v>
      </c>
      <c r="E29" s="11">
        <v>6.3799999999999996E-2</v>
      </c>
      <c r="F29" s="11">
        <v>93.671700000000001</v>
      </c>
      <c r="G29" s="6">
        <v>6.3799999999999996E-2</v>
      </c>
      <c r="H29" s="6">
        <v>80.722800000000007</v>
      </c>
      <c r="I29" s="6">
        <v>6.3399999999999998E-2</v>
      </c>
      <c r="J29" s="6">
        <v>82.448999999999998</v>
      </c>
      <c r="K29" s="6">
        <v>6.3399999999999998E-2</v>
      </c>
      <c r="L29" s="6">
        <v>48.924000000000007</v>
      </c>
    </row>
    <row r="30" spans="1:16" x14ac:dyDescent="0.25">
      <c r="A30" s="11">
        <v>6.5500000000000003E-2</v>
      </c>
      <c r="B30" s="11">
        <v>81.144300000000001</v>
      </c>
      <c r="C30" s="11">
        <v>6.5500000000000003E-2</v>
      </c>
      <c r="D30" s="6">
        <v>73.419999999999987</v>
      </c>
      <c r="E30" s="11">
        <v>6.5799999999999997E-2</v>
      </c>
      <c r="F30" s="11">
        <v>84.353300000000004</v>
      </c>
      <c r="G30" s="6">
        <v>6.5799999999999997E-2</v>
      </c>
      <c r="H30" s="6">
        <v>75.222999999999999</v>
      </c>
      <c r="I30" s="6">
        <v>6.54E-2</v>
      </c>
      <c r="J30" s="6">
        <v>86.5518</v>
      </c>
      <c r="K30" s="6">
        <v>6.54E-2</v>
      </c>
      <c r="L30" s="6">
        <v>50.397999999999996</v>
      </c>
    </row>
    <row r="31" spans="1:16" x14ac:dyDescent="0.25">
      <c r="A31" s="11">
        <v>6.7500000000000004E-2</v>
      </c>
      <c r="B31" s="11">
        <v>80.578199999999995</v>
      </c>
      <c r="C31" s="11">
        <v>6.7500000000000004E-2</v>
      </c>
      <c r="D31" s="6">
        <v>67.647999999999996</v>
      </c>
      <c r="E31" s="11">
        <v>6.7799999999999999E-2</v>
      </c>
      <c r="F31" s="11">
        <v>82.693799999999996</v>
      </c>
      <c r="G31" s="6">
        <v>6.7799999999999999E-2</v>
      </c>
      <c r="H31" s="6">
        <v>73.394599999999997</v>
      </c>
      <c r="I31" s="6">
        <v>6.7400000000000002E-2</v>
      </c>
      <c r="J31" s="6">
        <v>86.797200000000004</v>
      </c>
      <c r="K31" s="6">
        <v>6.7400000000000002E-2</v>
      </c>
      <c r="L31" s="6">
        <v>52.638000000000005</v>
      </c>
    </row>
    <row r="32" spans="1:16" x14ac:dyDescent="0.25">
      <c r="A32" s="11">
        <v>6.9500000000000006E-2</v>
      </c>
      <c r="B32" s="11">
        <v>76.536000000000001</v>
      </c>
      <c r="C32" s="11">
        <v>6.9500000000000006E-2</v>
      </c>
      <c r="D32" s="6">
        <v>64.037000000000006</v>
      </c>
      <c r="E32" s="11">
        <v>6.9800000000000001E-2</v>
      </c>
      <c r="F32" s="11">
        <v>88.596900000000005</v>
      </c>
      <c r="G32" s="6">
        <v>6.9800000000000001E-2</v>
      </c>
      <c r="H32" s="6">
        <v>65.926000000000002</v>
      </c>
      <c r="I32" s="6">
        <v>6.9400000000000003E-2</v>
      </c>
      <c r="J32" s="6">
        <v>85.397400000000005</v>
      </c>
      <c r="K32" s="6">
        <v>6.9400000000000003E-2</v>
      </c>
      <c r="L32" s="6">
        <v>54.193999999999988</v>
      </c>
    </row>
    <row r="33" spans="1:12" x14ac:dyDescent="0.25">
      <c r="A33" s="11">
        <v>7.1499999999999994E-2</v>
      </c>
      <c r="B33" s="11">
        <v>81.992900000000006</v>
      </c>
      <c r="C33" s="11">
        <v>7.1499999999999994E-2</v>
      </c>
      <c r="D33" s="7">
        <v>59.837999999999994</v>
      </c>
      <c r="E33" s="11">
        <v>7.1800000000000003E-2</v>
      </c>
      <c r="F33" s="11">
        <v>91.576499999999996</v>
      </c>
      <c r="G33" s="6">
        <v>7.1800000000000003E-2</v>
      </c>
      <c r="H33" s="7">
        <v>54.075699999999998</v>
      </c>
      <c r="I33" s="6">
        <v>7.1400000000000005E-2</v>
      </c>
      <c r="J33" s="6">
        <v>87.058199999999999</v>
      </c>
      <c r="K33" s="6">
        <v>7.1400000000000005E-2</v>
      </c>
      <c r="L33" s="6">
        <v>59.242999999999995</v>
      </c>
    </row>
    <row r="34" spans="1:12" x14ac:dyDescent="0.25">
      <c r="A34" s="11">
        <v>7.3499999999999996E-2</v>
      </c>
      <c r="B34" s="11">
        <v>83.0471</v>
      </c>
      <c r="C34" s="11">
        <v>7.3499999999999996E-2</v>
      </c>
      <c r="D34" s="6">
        <v>58.920999999999992</v>
      </c>
      <c r="E34" s="11">
        <v>7.3800000000000004E-2</v>
      </c>
      <c r="F34" s="11">
        <v>93.061400000000006</v>
      </c>
      <c r="G34" s="6">
        <v>7.3800000000000004E-2</v>
      </c>
      <c r="H34" s="6">
        <v>53.527900000000002</v>
      </c>
      <c r="I34" s="6">
        <v>7.3400000000000007E-2</v>
      </c>
      <c r="J34" s="6">
        <v>86.975800000000007</v>
      </c>
      <c r="K34" s="6">
        <v>7.3400000000000007E-2</v>
      </c>
      <c r="L34" s="6">
        <v>61.679000000000002</v>
      </c>
    </row>
    <row r="35" spans="1:12" x14ac:dyDescent="0.25">
      <c r="A35" s="11">
        <v>7.5499999999999998E-2</v>
      </c>
      <c r="B35" s="11">
        <v>71.592299999999994</v>
      </c>
      <c r="C35" s="11">
        <v>7.5499999999999998E-2</v>
      </c>
      <c r="D35" s="6">
        <v>59.78</v>
      </c>
      <c r="E35" s="11">
        <v>7.5800000000000006E-2</v>
      </c>
      <c r="F35" s="11">
        <v>88.078900000000004</v>
      </c>
      <c r="G35" s="6">
        <v>7.5800000000000006E-2</v>
      </c>
      <c r="H35" s="6">
        <v>66.111000000000004</v>
      </c>
      <c r="I35" s="6">
        <v>7.5399999999999995E-2</v>
      </c>
      <c r="J35" s="6">
        <v>88.735900000000001</v>
      </c>
      <c r="K35" s="6">
        <v>7.5399999999999995E-2</v>
      </c>
      <c r="L35" s="6">
        <v>63.38300000000001</v>
      </c>
    </row>
    <row r="36" spans="1:12" x14ac:dyDescent="0.25">
      <c r="A36" s="11">
        <v>7.7499999999999999E-2</v>
      </c>
      <c r="B36" s="11">
        <v>63.799500000000002</v>
      </c>
      <c r="C36" s="11">
        <v>7.7499999999999999E-2</v>
      </c>
      <c r="D36" s="11">
        <v>60.393000000000001</v>
      </c>
      <c r="E36" s="11">
        <v>7.7799999999999994E-2</v>
      </c>
      <c r="F36" s="11">
        <v>81.856099999999998</v>
      </c>
      <c r="G36" s="11">
        <v>7.7799999999999994E-2</v>
      </c>
      <c r="H36" s="11">
        <v>67.620099999999994</v>
      </c>
      <c r="I36" s="11">
        <v>7.7399999999999997E-2</v>
      </c>
      <c r="J36" s="11">
        <v>90.163700000000006</v>
      </c>
      <c r="K36" s="11">
        <v>7.7399999999999997E-2</v>
      </c>
      <c r="L36" s="11">
        <v>63.359000000000009</v>
      </c>
    </row>
    <row r="37" spans="1:12" x14ac:dyDescent="0.25">
      <c r="A37" s="11">
        <v>7.9500000000000001E-2</v>
      </c>
      <c r="B37" s="11">
        <v>69.557299999999998</v>
      </c>
      <c r="C37" s="11">
        <v>7.9500000000000001E-2</v>
      </c>
      <c r="D37" s="11">
        <v>61.39</v>
      </c>
      <c r="E37" s="11">
        <v>7.9799999999999996E-2</v>
      </c>
      <c r="F37" s="11">
        <v>80.801299999999998</v>
      </c>
      <c r="G37" s="11">
        <v>7.9799999999999996E-2</v>
      </c>
      <c r="H37" s="11">
        <v>60.365299999999998</v>
      </c>
      <c r="I37" s="11">
        <v>7.9399999999999998E-2</v>
      </c>
      <c r="J37" s="11">
        <v>91.507999999999996</v>
      </c>
      <c r="K37" s="11">
        <v>7.9399999999999998E-2</v>
      </c>
      <c r="L37" s="11">
        <v>53.271999999999991</v>
      </c>
    </row>
    <row r="38" spans="1:12" x14ac:dyDescent="0.25">
      <c r="A38" s="11">
        <v>8.1500000000000003E-2</v>
      </c>
      <c r="B38" s="11">
        <v>63.021799999999999</v>
      </c>
      <c r="C38" s="11">
        <v>8.1500000000000003E-2</v>
      </c>
      <c r="D38" s="11">
        <v>57.566000000000003</v>
      </c>
      <c r="E38" s="11">
        <v>8.1799999999999998E-2</v>
      </c>
      <c r="F38" s="11">
        <v>74.022199999999998</v>
      </c>
      <c r="G38" s="11">
        <v>8.1799999999999998E-2</v>
      </c>
      <c r="H38" s="11">
        <v>49.141199999999998</v>
      </c>
      <c r="I38" s="11">
        <v>8.14E-2</v>
      </c>
      <c r="J38" s="11">
        <v>89.915999999999997</v>
      </c>
      <c r="K38" s="11">
        <v>8.14E-2</v>
      </c>
      <c r="L38" s="11">
        <v>41.100999999999999</v>
      </c>
    </row>
    <row r="39" spans="1:12" x14ac:dyDescent="0.25">
      <c r="A39" s="11">
        <v>8.3500000000000005E-2</v>
      </c>
      <c r="B39" s="11">
        <v>58.398699999999998</v>
      </c>
      <c r="C39" s="11">
        <v>8.3500000000000005E-2</v>
      </c>
      <c r="D39" s="11">
        <v>51.034999999999997</v>
      </c>
      <c r="E39" s="11">
        <v>8.3799999999999999E-2</v>
      </c>
      <c r="F39" s="11">
        <v>74.772999999999996</v>
      </c>
      <c r="G39" s="11">
        <v>8.3799999999999999E-2</v>
      </c>
      <c r="H39" s="11">
        <v>33.001100000000001</v>
      </c>
      <c r="I39" s="11">
        <v>8.3400000000000002E-2</v>
      </c>
      <c r="J39" s="11">
        <v>90.112200000000001</v>
      </c>
      <c r="K39" s="11">
        <v>8.3400000000000002E-2</v>
      </c>
      <c r="L39" s="11">
        <v>34.381</v>
      </c>
    </row>
    <row r="40" spans="1:12" x14ac:dyDescent="0.25">
      <c r="A40" s="11">
        <v>8.5500000000000007E-2</v>
      </c>
      <c r="B40" s="11">
        <v>76.352599999999995</v>
      </c>
      <c r="C40" s="11">
        <v>8.5500000000000007E-2</v>
      </c>
      <c r="D40" s="11">
        <v>55.018999999999998</v>
      </c>
      <c r="E40" s="11">
        <v>8.5800000000000001E-2</v>
      </c>
      <c r="F40" s="11">
        <v>87.8322</v>
      </c>
      <c r="G40" s="11">
        <v>8.5800000000000001E-2</v>
      </c>
      <c r="H40" s="11">
        <v>33.864400000000003</v>
      </c>
      <c r="I40" s="11">
        <v>8.5400000000000004E-2</v>
      </c>
      <c r="J40" s="11">
        <v>86.647900000000007</v>
      </c>
      <c r="K40" s="11">
        <v>8.5400000000000004E-2</v>
      </c>
      <c r="L40" s="11">
        <v>44.347999999999999</v>
      </c>
    </row>
    <row r="41" spans="1:12" x14ac:dyDescent="0.25">
      <c r="A41" s="11">
        <v>8.7499999999999994E-2</v>
      </c>
      <c r="B41" s="11">
        <v>72.531099999999995</v>
      </c>
      <c r="C41" s="11">
        <v>8.7499999999999994E-2</v>
      </c>
      <c r="D41" s="11">
        <v>57.844999999999999</v>
      </c>
      <c r="E41" s="11">
        <v>8.7800000000000003E-2</v>
      </c>
      <c r="F41" s="11">
        <v>88.943299999999994</v>
      </c>
      <c r="G41" s="11">
        <v>8.7800000000000003E-2</v>
      </c>
      <c r="H41" s="11">
        <v>47.449100000000001</v>
      </c>
      <c r="I41" s="11">
        <v>8.7400000000000005E-2</v>
      </c>
      <c r="J41" s="11">
        <v>84.680300000000003</v>
      </c>
      <c r="K41" s="11">
        <v>8.7400000000000005E-2</v>
      </c>
      <c r="L41" s="11">
        <v>54.521000000000001</v>
      </c>
    </row>
    <row r="42" spans="1:12" x14ac:dyDescent="0.25">
      <c r="A42" s="11">
        <v>8.9499999999999996E-2</v>
      </c>
      <c r="B42" s="11">
        <v>61.438699999999997</v>
      </c>
      <c r="C42" s="11">
        <v>8.9499999999999996E-2</v>
      </c>
      <c r="D42" s="11">
        <v>54.704999999999998</v>
      </c>
      <c r="E42" s="11">
        <v>8.9800000000000005E-2</v>
      </c>
      <c r="F42" s="11">
        <v>84.138400000000004</v>
      </c>
      <c r="G42" s="11">
        <v>8.9800000000000005E-2</v>
      </c>
      <c r="H42" s="11">
        <v>65.105900000000005</v>
      </c>
      <c r="I42" s="11">
        <v>8.9399999999999993E-2</v>
      </c>
      <c r="J42" s="11">
        <v>83.520499999999998</v>
      </c>
      <c r="K42" s="11">
        <v>8.9399999999999993E-2</v>
      </c>
      <c r="L42" s="11">
        <v>51.0929</v>
      </c>
    </row>
    <row r="43" spans="1:12" x14ac:dyDescent="0.25">
      <c r="A43" s="11">
        <v>9.1499999999999998E-2</v>
      </c>
      <c r="B43" s="11">
        <v>74.707099999999997</v>
      </c>
      <c r="C43" s="11">
        <v>9.1499999999999998E-2</v>
      </c>
      <c r="D43" s="11">
        <v>53.9</v>
      </c>
      <c r="E43" s="11">
        <v>9.1800000000000007E-2</v>
      </c>
      <c r="F43" s="11">
        <v>85.445899999999995</v>
      </c>
      <c r="G43" s="11">
        <v>9.1800000000000007E-2</v>
      </c>
      <c r="H43" s="11">
        <v>69.828199999999995</v>
      </c>
      <c r="I43" s="11">
        <v>9.1399999999999995E-2</v>
      </c>
      <c r="J43" s="11">
        <v>82.066599999999994</v>
      </c>
      <c r="K43" s="11">
        <v>9.1399999999999995E-2</v>
      </c>
      <c r="L43" s="32">
        <v>43.56</v>
      </c>
    </row>
    <row r="44" spans="1:12" x14ac:dyDescent="0.25">
      <c r="A44" s="11">
        <v>9.35E-2</v>
      </c>
      <c r="B44" s="11">
        <v>80.505499999999998</v>
      </c>
      <c r="C44" s="11">
        <v>9.35E-2</v>
      </c>
      <c r="D44" s="11">
        <v>69.783999999999992</v>
      </c>
      <c r="E44" s="11">
        <v>9.3799999999999994E-2</v>
      </c>
      <c r="F44" s="11">
        <v>85.021199999999993</v>
      </c>
      <c r="G44" s="11">
        <v>9.3799999999999994E-2</v>
      </c>
      <c r="H44" s="11">
        <v>60.365299999999998</v>
      </c>
      <c r="I44" s="11">
        <v>9.3399999999999997E-2</v>
      </c>
      <c r="J44" s="11">
        <v>81.598399999999998</v>
      </c>
      <c r="K44" s="11">
        <v>9.3399999999999997E-2</v>
      </c>
      <c r="L44" s="11">
        <v>48.665799999999997</v>
      </c>
    </row>
    <row r="45" spans="1:12" x14ac:dyDescent="0.25">
      <c r="A45" s="11">
        <v>9.5500000000000002E-2</v>
      </c>
      <c r="B45" s="11">
        <v>80.334400000000002</v>
      </c>
      <c r="C45" s="11">
        <v>9.5500000000000002E-2</v>
      </c>
      <c r="D45" s="11">
        <v>67.270999999999987</v>
      </c>
      <c r="E45" s="11">
        <v>9.5799999999999996E-2</v>
      </c>
      <c r="F45" s="11">
        <v>80.945899999999995</v>
      </c>
      <c r="G45" s="11">
        <v>9.5799999999999996E-2</v>
      </c>
      <c r="H45" s="11">
        <v>49.141199999999998</v>
      </c>
      <c r="I45" s="11">
        <v>9.5399999999999999E-2</v>
      </c>
      <c r="J45" s="11">
        <v>83.075699999999998</v>
      </c>
      <c r="K45" s="11">
        <v>9.5399999999999999E-2</v>
      </c>
      <c r="L45" s="11">
        <v>51.090400000000002</v>
      </c>
    </row>
    <row r="46" spans="1:12" x14ac:dyDescent="0.25">
      <c r="A46" s="11">
        <v>9.7500000000000003E-2</v>
      </c>
      <c r="B46" s="11">
        <v>82.923000000000002</v>
      </c>
      <c r="C46" s="11">
        <v>9.7500000000000003E-2</v>
      </c>
      <c r="D46" s="11">
        <v>64.102000000000004</v>
      </c>
      <c r="E46" s="11">
        <v>9.7799999999999998E-2</v>
      </c>
      <c r="F46" s="11">
        <v>88.176500000000004</v>
      </c>
      <c r="G46" s="11">
        <v>9.7799999999999998E-2</v>
      </c>
      <c r="H46" s="11">
        <v>47.449100000000001</v>
      </c>
      <c r="I46" s="11">
        <v>9.74E-2</v>
      </c>
      <c r="J46" s="11">
        <v>86.244600000000005</v>
      </c>
      <c r="K46" s="11">
        <v>9.74E-2</v>
      </c>
      <c r="L46" s="11">
        <v>52.729199999999999</v>
      </c>
    </row>
    <row r="47" spans="1:12" x14ac:dyDescent="0.25">
      <c r="A47" s="11">
        <v>9.9500000000000005E-2</v>
      </c>
      <c r="B47" s="11">
        <v>96.615700000000004</v>
      </c>
      <c r="C47" s="11">
        <v>9.9500000000000005E-2</v>
      </c>
      <c r="D47" s="11">
        <v>60.521999999999991</v>
      </c>
      <c r="E47" s="11">
        <v>9.98E-2</v>
      </c>
      <c r="F47" s="11">
        <v>95.601399999999998</v>
      </c>
      <c r="G47" s="11">
        <v>9.98E-2</v>
      </c>
      <c r="H47" s="11">
        <v>65.105900000000005</v>
      </c>
      <c r="I47" s="11">
        <v>9.9400000000000002E-2</v>
      </c>
      <c r="J47" s="11">
        <v>86.688500000000005</v>
      </c>
      <c r="K47" s="11">
        <v>9.9400000000000002E-2</v>
      </c>
      <c r="L47" s="11">
        <v>56.681800000000003</v>
      </c>
    </row>
    <row r="48" spans="1:12" x14ac:dyDescent="0.25">
      <c r="A48" s="11">
        <v>0.10150000000000001</v>
      </c>
      <c r="B48" s="11">
        <v>89.374700000000004</v>
      </c>
      <c r="C48" s="11">
        <v>0.10150000000000001</v>
      </c>
      <c r="D48" s="11">
        <v>62.078000000000003</v>
      </c>
      <c r="E48" s="11">
        <v>0.1018</v>
      </c>
      <c r="F48" s="11">
        <v>99.164100000000005</v>
      </c>
      <c r="G48" s="11">
        <v>0.1018</v>
      </c>
      <c r="H48" s="11">
        <v>69.828199999999995</v>
      </c>
      <c r="I48" s="11">
        <v>0.1014</v>
      </c>
      <c r="J48" s="11">
        <v>87.052999999999997</v>
      </c>
      <c r="K48" s="11">
        <v>0.1014</v>
      </c>
      <c r="L48" s="11">
        <v>53.210500000000003</v>
      </c>
    </row>
  </sheetData>
  <mergeCells count="6">
    <mergeCell ref="E1:F1"/>
    <mergeCell ref="G1:H1"/>
    <mergeCell ref="I1:J1"/>
    <mergeCell ref="K1:L1"/>
    <mergeCell ref="A1:B1"/>
    <mergeCell ref="C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AF70-366F-41AC-8787-7E58940DBAB9}">
  <dimension ref="A1:AS343"/>
  <sheetViews>
    <sheetView topLeftCell="AG1" zoomScale="80" zoomScaleNormal="80" workbookViewId="0">
      <selection activeCell="AC3" sqref="AC3"/>
    </sheetView>
  </sheetViews>
  <sheetFormatPr defaultRowHeight="15" x14ac:dyDescent="0.25"/>
  <cols>
    <col min="1" max="1" width="11.28515625" style="4" customWidth="1"/>
    <col min="2" max="2" width="10.42578125" style="4" customWidth="1"/>
    <col min="3" max="3" width="6.42578125" style="4" customWidth="1"/>
    <col min="4" max="4" width="8.85546875" style="4" customWidth="1"/>
    <col min="5" max="5" width="13.7109375" style="4" customWidth="1"/>
    <col min="6" max="6" width="19.28515625" style="4" customWidth="1"/>
    <col min="7" max="7" width="12.85546875" style="4" customWidth="1"/>
    <col min="8" max="8" width="9.140625" style="4"/>
    <col min="9" max="9" width="11.28515625" style="4" customWidth="1"/>
    <col min="10" max="10" width="10.42578125" style="4" customWidth="1"/>
    <col min="11" max="11" width="6.42578125" style="4" customWidth="1"/>
    <col min="12" max="12" width="8.85546875" style="4" customWidth="1"/>
    <col min="13" max="13" width="13.7109375" style="4" customWidth="1"/>
    <col min="14" max="14" width="19.28515625" style="4" customWidth="1"/>
    <col min="15" max="15" width="12.85546875" style="4" customWidth="1"/>
    <col min="16" max="16" width="9.140625" style="4"/>
    <col min="17" max="17" width="11.28515625" style="4" customWidth="1"/>
    <col min="18" max="18" width="10.42578125" style="4" customWidth="1"/>
    <col min="19" max="19" width="6.42578125" style="4" customWidth="1"/>
    <col min="20" max="20" width="8.85546875" style="4" customWidth="1"/>
    <col min="21" max="21" width="13.7109375" style="4" customWidth="1"/>
    <col min="22" max="22" width="19.28515625" style="4" customWidth="1"/>
    <col min="23" max="23" width="12.85546875" style="4" customWidth="1"/>
    <col min="24" max="24" width="9.140625" style="4"/>
    <col min="25" max="25" width="11.28515625" style="4" customWidth="1"/>
    <col min="26" max="26" width="10.42578125" style="4" customWidth="1"/>
    <col min="27" max="27" width="6.42578125" style="4" customWidth="1"/>
    <col min="28" max="28" width="8.85546875" style="4" customWidth="1"/>
    <col min="29" max="29" width="13.7109375" style="4" customWidth="1"/>
    <col min="30" max="30" width="19.28515625" style="4" customWidth="1"/>
    <col min="31" max="31" width="12.85546875" style="4" customWidth="1"/>
    <col min="32" max="33" width="9.140625" style="4"/>
    <col min="34" max="34" width="27.85546875" style="4" customWidth="1"/>
    <col min="35" max="35" width="11.42578125" style="4" customWidth="1"/>
    <col min="36" max="36" width="11.7109375" style="4" customWidth="1"/>
    <col min="37" max="37" width="18.42578125" style="4" customWidth="1"/>
    <col min="38" max="38" width="16.5703125" style="4" customWidth="1"/>
    <col min="39" max="16384" width="9.140625" style="4"/>
  </cols>
  <sheetData>
    <row r="1" spans="1:44" ht="15.75" x14ac:dyDescent="0.25">
      <c r="A1" s="80" t="s">
        <v>24</v>
      </c>
      <c r="B1" s="80"/>
      <c r="C1" s="80"/>
      <c r="D1" s="80"/>
      <c r="E1" s="80"/>
      <c r="F1" s="80"/>
      <c r="G1" s="80"/>
      <c r="I1" s="81" t="s">
        <v>25</v>
      </c>
      <c r="J1" s="81"/>
      <c r="K1" s="81"/>
      <c r="L1" s="81"/>
      <c r="M1" s="81"/>
      <c r="N1" s="81"/>
      <c r="O1" s="81"/>
      <c r="Q1" s="80" t="s">
        <v>26</v>
      </c>
      <c r="R1" s="80"/>
      <c r="S1" s="80"/>
      <c r="T1" s="80"/>
      <c r="U1" s="80"/>
      <c r="V1" s="80"/>
      <c r="W1" s="80"/>
      <c r="Y1" s="81" t="s">
        <v>27</v>
      </c>
      <c r="Z1" s="81"/>
      <c r="AA1" s="81"/>
      <c r="AB1" s="81"/>
      <c r="AC1" s="81"/>
      <c r="AD1" s="81"/>
      <c r="AE1" s="81"/>
    </row>
    <row r="2" spans="1:44" s="2" customFormat="1" ht="57" customHeight="1" x14ac:dyDescent="0.25">
      <c r="A2" s="33" t="s">
        <v>20</v>
      </c>
      <c r="B2" s="33" t="s">
        <v>21</v>
      </c>
      <c r="C2" s="34" t="s">
        <v>16</v>
      </c>
      <c r="D2" s="2">
        <v>5</v>
      </c>
      <c r="E2" s="33" t="s">
        <v>19</v>
      </c>
      <c r="F2" s="33" t="s">
        <v>17</v>
      </c>
      <c r="G2" s="3">
        <f>AVERAGE(E3:E50)</f>
        <v>2.6145416666666668</v>
      </c>
      <c r="I2" s="33" t="s">
        <v>20</v>
      </c>
      <c r="J2" s="33" t="s">
        <v>21</v>
      </c>
      <c r="K2" s="34" t="s">
        <v>16</v>
      </c>
      <c r="L2" s="2">
        <v>5</v>
      </c>
      <c r="M2" s="33" t="s">
        <v>22</v>
      </c>
      <c r="N2" s="33" t="s">
        <v>17</v>
      </c>
      <c r="O2" s="3">
        <f>AVERAGE(M3:M50)</f>
        <v>1.962370833333333</v>
      </c>
      <c r="Q2" s="33" t="s">
        <v>20</v>
      </c>
      <c r="R2" s="33" t="s">
        <v>21</v>
      </c>
      <c r="S2" s="34" t="s">
        <v>16</v>
      </c>
      <c r="T2" s="2">
        <v>5</v>
      </c>
      <c r="U2" s="33" t="s">
        <v>19</v>
      </c>
      <c r="V2" s="33" t="s">
        <v>17</v>
      </c>
      <c r="W2" s="3">
        <f>AVERAGE(U3:U49)</f>
        <v>2.7060978723404263</v>
      </c>
      <c r="Y2" s="33" t="s">
        <v>20</v>
      </c>
      <c r="Z2" s="33" t="s">
        <v>21</v>
      </c>
      <c r="AA2" s="34" t="s">
        <v>16</v>
      </c>
      <c r="AB2" s="2">
        <v>5</v>
      </c>
      <c r="AC2" s="33" t="s">
        <v>22</v>
      </c>
      <c r="AD2" s="33" t="s">
        <v>17</v>
      </c>
      <c r="AE2" s="3">
        <f>AVERAGE(AC3:AC49)</f>
        <v>1.8450638297872342</v>
      </c>
    </row>
    <row r="3" spans="1:44" x14ac:dyDescent="0.25">
      <c r="A3" s="39">
        <v>0.01</v>
      </c>
      <c r="B3" s="39">
        <v>109.4</v>
      </c>
      <c r="C3" s="20" t="s">
        <v>18</v>
      </c>
      <c r="D3" s="2">
        <v>0.25</v>
      </c>
      <c r="E3" s="35">
        <v>2.1880000000000002</v>
      </c>
      <c r="F3" s="20" t="s">
        <v>2</v>
      </c>
      <c r="G3" s="36">
        <f>_xlfn.STDEV.P(E3:E50)</f>
        <v>0.31703857272771058</v>
      </c>
      <c r="I3" s="39">
        <v>0.01</v>
      </c>
      <c r="J3" s="40">
        <v>98</v>
      </c>
      <c r="K3" s="20" t="s">
        <v>18</v>
      </c>
      <c r="L3" s="2">
        <v>0.25</v>
      </c>
      <c r="M3" s="35">
        <v>1.96</v>
      </c>
      <c r="N3" s="20" t="s">
        <v>2</v>
      </c>
      <c r="O3" s="36">
        <f>_xlfn.STDEV.P(M3:M50)</f>
        <v>0.25722083245589983</v>
      </c>
      <c r="Q3" s="4">
        <v>0.01</v>
      </c>
      <c r="R3" s="4">
        <v>107.9</v>
      </c>
      <c r="S3" s="20" t="s">
        <v>18</v>
      </c>
      <c r="T3" s="2">
        <v>0.25</v>
      </c>
      <c r="U3" s="35">
        <v>2.1579999999999999</v>
      </c>
      <c r="V3" s="20" t="s">
        <v>2</v>
      </c>
      <c r="W3" s="36">
        <f>_xlfn.STDEV.P(U3:U49)</f>
        <v>0.31778883360091403</v>
      </c>
      <c r="Y3" s="5">
        <v>0.01</v>
      </c>
      <c r="Z3" s="5">
        <v>96.6</v>
      </c>
      <c r="AA3" s="41" t="s">
        <v>18</v>
      </c>
      <c r="AB3" s="3">
        <v>0.25</v>
      </c>
      <c r="AC3" s="5">
        <v>1.9319999999999999</v>
      </c>
      <c r="AD3" s="20" t="s">
        <v>2</v>
      </c>
      <c r="AE3" s="36">
        <f>_xlfn.STDEV.P(AC3:AC49)</f>
        <v>0.20586045720500065</v>
      </c>
      <c r="AF3" s="5"/>
      <c r="AH3" s="1"/>
      <c r="AR3" s="4" t="s">
        <v>45</v>
      </c>
    </row>
    <row r="4" spans="1:44" x14ac:dyDescent="0.25">
      <c r="A4" s="39">
        <v>0.01</v>
      </c>
      <c r="B4" s="39">
        <v>108.4</v>
      </c>
      <c r="E4" s="35">
        <v>2.1680000000000001</v>
      </c>
      <c r="F4" s="20" t="s">
        <v>3</v>
      </c>
      <c r="G4" s="5">
        <f>G3/SQRT(COUNT(E3:E50))</f>
        <v>4.5760576326959616E-2</v>
      </c>
      <c r="I4" s="39">
        <v>0.01</v>
      </c>
      <c r="J4" s="40">
        <v>96.1</v>
      </c>
      <c r="M4" s="35">
        <v>1.9219999999999999</v>
      </c>
      <c r="N4" s="20" t="s">
        <v>3</v>
      </c>
      <c r="O4" s="5">
        <f>O3/SQRT(COUNT(M3:M50))</f>
        <v>3.712662921489835E-2</v>
      </c>
      <c r="Q4" s="4">
        <v>0.01</v>
      </c>
      <c r="R4" s="4">
        <v>101</v>
      </c>
      <c r="U4" s="35">
        <v>2.02</v>
      </c>
      <c r="V4" s="20" t="s">
        <v>3</v>
      </c>
      <c r="W4" s="5">
        <f>W3/SQRT(COUNT(U3:U49))</f>
        <v>4.6354265511323156E-2</v>
      </c>
      <c r="Y4" s="5">
        <v>0.01</v>
      </c>
      <c r="Z4" s="5">
        <v>86.9</v>
      </c>
      <c r="AA4" s="5"/>
      <c r="AB4" s="5"/>
      <c r="AC4" s="5">
        <v>1.7380000000000002</v>
      </c>
      <c r="AD4" s="20" t="s">
        <v>3</v>
      </c>
      <c r="AE4" s="5">
        <f>AE3/SQRT(COUNT(AC3:AC49))</f>
        <v>3.0027833839960109E-2</v>
      </c>
      <c r="AF4" s="5"/>
      <c r="AH4" s="10"/>
      <c r="AI4" s="12"/>
      <c r="AJ4" s="21"/>
      <c r="AK4" s="22"/>
      <c r="AL4" s="12"/>
    </row>
    <row r="5" spans="1:44" x14ac:dyDescent="0.25">
      <c r="A5" s="39">
        <v>0.01</v>
      </c>
      <c r="B5" s="39">
        <v>107.5</v>
      </c>
      <c r="E5" s="35">
        <v>2.15</v>
      </c>
      <c r="I5" s="39">
        <v>0.01</v>
      </c>
      <c r="J5" s="4">
        <v>83.9</v>
      </c>
      <c r="M5" s="35">
        <v>1.6780000000000002</v>
      </c>
      <c r="Q5" s="4">
        <v>0.01</v>
      </c>
      <c r="R5" s="4">
        <v>92.83</v>
      </c>
      <c r="U5" s="35">
        <v>1.8566</v>
      </c>
      <c r="Y5" s="5">
        <v>0.01</v>
      </c>
      <c r="Z5" s="5">
        <v>85</v>
      </c>
      <c r="AA5" s="5"/>
      <c r="AB5" s="5"/>
      <c r="AC5" s="5">
        <v>1.7</v>
      </c>
      <c r="AF5" s="5"/>
      <c r="AH5" s="10"/>
      <c r="AI5" s="12"/>
      <c r="AJ5" s="19"/>
      <c r="AK5" s="22"/>
      <c r="AL5" s="12"/>
    </row>
    <row r="6" spans="1:44" x14ac:dyDescent="0.25">
      <c r="A6" s="39">
        <v>0.01</v>
      </c>
      <c r="B6" s="39">
        <v>167.2</v>
      </c>
      <c r="C6" s="20"/>
      <c r="E6" s="35">
        <v>3.3439999999999999</v>
      </c>
      <c r="I6" s="39">
        <v>0.01</v>
      </c>
      <c r="J6" s="4">
        <v>132</v>
      </c>
      <c r="K6" s="20"/>
      <c r="M6" s="35">
        <v>2.64</v>
      </c>
      <c r="Q6" s="4">
        <v>0.02</v>
      </c>
      <c r="R6" s="4">
        <v>93.85</v>
      </c>
      <c r="S6" s="20"/>
      <c r="U6" s="35">
        <v>1.8769999999999998</v>
      </c>
      <c r="Y6" s="5">
        <v>0.02</v>
      </c>
      <c r="Z6" s="5">
        <v>89.699999999999989</v>
      </c>
      <c r="AA6" s="41"/>
      <c r="AB6" s="5"/>
      <c r="AC6" s="5">
        <v>1.7939999999999998</v>
      </c>
      <c r="AF6" s="5"/>
      <c r="AH6" s="10"/>
      <c r="AI6" s="13" t="s">
        <v>1</v>
      </c>
      <c r="AJ6" s="11"/>
      <c r="AK6" s="20"/>
      <c r="AL6" s="20"/>
    </row>
    <row r="7" spans="1:44" x14ac:dyDescent="0.25">
      <c r="A7" s="39">
        <v>0.02</v>
      </c>
      <c r="B7" s="39">
        <v>128.9</v>
      </c>
      <c r="C7" s="20"/>
      <c r="E7" s="35">
        <v>2.5780000000000003</v>
      </c>
      <c r="I7" s="39">
        <v>0.02</v>
      </c>
      <c r="J7" s="4">
        <v>106.5</v>
      </c>
      <c r="K7" s="20"/>
      <c r="M7" s="35">
        <v>2.13</v>
      </c>
      <c r="Q7" s="4">
        <v>0.02</v>
      </c>
      <c r="R7" s="4">
        <v>98.35</v>
      </c>
      <c r="S7" s="20"/>
      <c r="U7" s="35">
        <v>1.9669999999999999</v>
      </c>
      <c r="Y7" s="5">
        <v>0.02</v>
      </c>
      <c r="Z7" s="5">
        <v>87.5</v>
      </c>
      <c r="AA7" s="41"/>
      <c r="AB7" s="5"/>
      <c r="AC7" s="5">
        <v>1.75</v>
      </c>
      <c r="AF7" s="5"/>
      <c r="AH7" s="10" t="s">
        <v>15</v>
      </c>
      <c r="AI7" s="12">
        <f>G2</f>
        <v>2.6145416666666668</v>
      </c>
      <c r="AJ7" s="19" t="s">
        <v>23</v>
      </c>
      <c r="AK7" s="22"/>
      <c r="AL7" s="12"/>
    </row>
    <row r="8" spans="1:44" x14ac:dyDescent="0.25">
      <c r="A8" s="39">
        <v>0.02</v>
      </c>
      <c r="B8" s="39">
        <v>124.7</v>
      </c>
      <c r="E8" s="35">
        <v>2.4940000000000002</v>
      </c>
      <c r="F8" s="1"/>
      <c r="I8" s="39">
        <v>0.02</v>
      </c>
      <c r="J8" s="4">
        <v>108.1</v>
      </c>
      <c r="M8" s="35">
        <v>2.1619999999999999</v>
      </c>
      <c r="N8" s="1"/>
      <c r="Q8" s="4">
        <v>0.02</v>
      </c>
      <c r="R8" s="4">
        <v>109.3</v>
      </c>
      <c r="U8" s="35">
        <v>2.1859999999999999</v>
      </c>
      <c r="V8" s="1"/>
      <c r="Y8" s="5">
        <v>0.02</v>
      </c>
      <c r="Z8" s="5">
        <v>86.5</v>
      </c>
      <c r="AA8" s="5"/>
      <c r="AB8" s="5"/>
      <c r="AC8" s="5">
        <v>1.73</v>
      </c>
      <c r="AD8" s="1"/>
      <c r="AF8" s="5"/>
      <c r="AH8" s="10" t="s">
        <v>14</v>
      </c>
      <c r="AI8" s="12">
        <f>O2</f>
        <v>1.962370833333333</v>
      </c>
      <c r="AJ8" s="19" t="s">
        <v>23</v>
      </c>
      <c r="AK8" s="22"/>
      <c r="AL8" s="12"/>
    </row>
    <row r="9" spans="1:44" x14ac:dyDescent="0.25">
      <c r="A9" s="39">
        <v>0.02</v>
      </c>
      <c r="B9" s="39">
        <v>162.5</v>
      </c>
      <c r="E9" s="35">
        <v>3.25</v>
      </c>
      <c r="I9" s="39">
        <v>0.02</v>
      </c>
      <c r="J9" s="4">
        <v>108.1</v>
      </c>
      <c r="M9" s="35">
        <v>2.1619999999999999</v>
      </c>
      <c r="Q9" s="4">
        <v>0.02</v>
      </c>
      <c r="R9" s="4">
        <v>123.2</v>
      </c>
      <c r="U9" s="35">
        <v>2.464</v>
      </c>
      <c r="Y9" s="5">
        <v>0.02</v>
      </c>
      <c r="Z9" s="5">
        <v>94.1</v>
      </c>
      <c r="AA9" s="5"/>
      <c r="AB9" s="5"/>
      <c r="AC9" s="5">
        <v>1.8819999999999999</v>
      </c>
      <c r="AF9" s="5"/>
      <c r="AH9" s="20" t="s">
        <v>12</v>
      </c>
      <c r="AI9" s="12">
        <f>W2</f>
        <v>2.7060978723404263</v>
      </c>
      <c r="AJ9" s="19" t="s">
        <v>23</v>
      </c>
    </row>
    <row r="10" spans="1:44" x14ac:dyDescent="0.25">
      <c r="A10" s="39">
        <v>0.02</v>
      </c>
      <c r="B10" s="39">
        <v>167.2</v>
      </c>
      <c r="E10" s="35">
        <v>3.3439999999999999</v>
      </c>
      <c r="I10" s="39">
        <v>0.02</v>
      </c>
      <c r="J10" s="4">
        <v>110.4</v>
      </c>
      <c r="M10" s="35">
        <v>2.2080000000000002</v>
      </c>
      <c r="Q10" s="4">
        <v>0.02</v>
      </c>
      <c r="R10" s="4">
        <v>137</v>
      </c>
      <c r="U10" s="35">
        <v>2.74</v>
      </c>
      <c r="Y10" s="5">
        <v>0.02</v>
      </c>
      <c r="Z10" s="5">
        <v>93</v>
      </c>
      <c r="AA10" s="5"/>
      <c r="AB10" s="5"/>
      <c r="AC10" s="5">
        <v>1.86</v>
      </c>
      <c r="AF10" s="5"/>
      <c r="AH10" s="20" t="s">
        <v>13</v>
      </c>
      <c r="AI10" s="12">
        <f>AE2</f>
        <v>1.8450638297872342</v>
      </c>
      <c r="AJ10" s="19" t="s">
        <v>23</v>
      </c>
    </row>
    <row r="11" spans="1:44" x14ac:dyDescent="0.25">
      <c r="A11" s="39">
        <v>0.02</v>
      </c>
      <c r="B11" s="39">
        <v>145.30000000000001</v>
      </c>
      <c r="E11" s="35">
        <v>2.9060000000000001</v>
      </c>
      <c r="I11" s="39">
        <v>0.02</v>
      </c>
      <c r="J11" s="4">
        <v>108.2</v>
      </c>
      <c r="M11" s="35">
        <v>2.1640000000000001</v>
      </c>
      <c r="Q11" s="4">
        <v>0.03</v>
      </c>
      <c r="R11" s="4">
        <v>149.69999999999999</v>
      </c>
      <c r="U11" s="35">
        <v>2.9939999999999998</v>
      </c>
      <c r="Y11" s="5">
        <v>0.03</v>
      </c>
      <c r="Z11" s="5">
        <v>91.300000000000011</v>
      </c>
      <c r="AA11" s="5"/>
      <c r="AB11" s="5"/>
      <c r="AC11" s="5">
        <v>1.8260000000000003</v>
      </c>
      <c r="AF11" s="5"/>
      <c r="AH11" s="20"/>
      <c r="AJ11" s="6"/>
    </row>
    <row r="12" spans="1:44" x14ac:dyDescent="0.25">
      <c r="A12" s="39">
        <v>0.03</v>
      </c>
      <c r="B12" s="39">
        <v>135.80000000000001</v>
      </c>
      <c r="E12" s="35">
        <v>2.7160000000000002</v>
      </c>
      <c r="I12" s="39">
        <v>0.03</v>
      </c>
      <c r="J12" s="4">
        <v>100.4</v>
      </c>
      <c r="M12" s="35">
        <v>2.008</v>
      </c>
      <c r="Q12" s="4">
        <v>0.03</v>
      </c>
      <c r="R12" s="4">
        <v>155.6</v>
      </c>
      <c r="U12" s="35">
        <v>3.1120000000000001</v>
      </c>
      <c r="Y12" s="5">
        <v>0.03</v>
      </c>
      <c r="Z12" s="5">
        <v>72.2</v>
      </c>
      <c r="AA12" s="5"/>
      <c r="AB12" s="5"/>
      <c r="AC12" s="5">
        <v>1.444</v>
      </c>
      <c r="AF12" s="5"/>
      <c r="AH12" s="20"/>
      <c r="AJ12" s="6"/>
    </row>
    <row r="13" spans="1:44" x14ac:dyDescent="0.25">
      <c r="A13" s="39">
        <v>0.03</v>
      </c>
      <c r="B13" s="39">
        <v>137.6</v>
      </c>
      <c r="E13" s="35">
        <v>2.7519999999999998</v>
      </c>
      <c r="I13" s="39">
        <v>0.03</v>
      </c>
      <c r="J13" s="4">
        <v>115.5</v>
      </c>
      <c r="M13" s="35">
        <v>2.31</v>
      </c>
      <c r="Q13" s="4">
        <v>0.03</v>
      </c>
      <c r="R13" s="4">
        <v>160.5</v>
      </c>
      <c r="U13" s="35">
        <v>3.21</v>
      </c>
      <c r="Y13" s="5">
        <v>0.03</v>
      </c>
      <c r="Z13" s="5">
        <v>82.2</v>
      </c>
      <c r="AA13" s="5"/>
      <c r="AB13" s="5"/>
      <c r="AC13" s="5">
        <v>1.6440000000000001</v>
      </c>
      <c r="AH13" s="20"/>
      <c r="AJ13" s="6"/>
    </row>
    <row r="14" spans="1:44" x14ac:dyDescent="0.25">
      <c r="A14" s="39">
        <v>0.03</v>
      </c>
      <c r="B14" s="39">
        <v>107</v>
      </c>
      <c r="E14" s="35">
        <v>2.14</v>
      </c>
      <c r="I14" s="39">
        <v>0.03</v>
      </c>
      <c r="J14" s="4">
        <v>88.4</v>
      </c>
      <c r="M14" s="35">
        <v>1.768</v>
      </c>
      <c r="Q14" s="4">
        <v>0.03</v>
      </c>
      <c r="R14" s="4">
        <v>161.80000000000001</v>
      </c>
      <c r="U14" s="35">
        <v>3.2360000000000002</v>
      </c>
      <c r="Y14" s="5">
        <v>0.03</v>
      </c>
      <c r="Z14" s="5">
        <v>87.1</v>
      </c>
      <c r="AA14" s="5"/>
      <c r="AB14" s="5"/>
      <c r="AC14" s="5">
        <v>1.742</v>
      </c>
      <c r="AH14" s="20"/>
      <c r="AJ14" s="6"/>
    </row>
    <row r="15" spans="1:44" x14ac:dyDescent="0.25">
      <c r="A15" s="39">
        <v>0.03</v>
      </c>
      <c r="B15" s="39">
        <v>113.2</v>
      </c>
      <c r="E15" s="35">
        <v>2.2640000000000002</v>
      </c>
      <c r="I15" s="39">
        <v>0.03</v>
      </c>
      <c r="J15" s="4">
        <v>100.7</v>
      </c>
      <c r="M15" s="35">
        <v>2.0140000000000002</v>
      </c>
      <c r="Q15" s="4">
        <v>0.03</v>
      </c>
      <c r="R15" s="4">
        <v>157</v>
      </c>
      <c r="U15" s="35">
        <v>3.14</v>
      </c>
      <c r="Y15" s="5">
        <v>0.03</v>
      </c>
      <c r="Z15" s="5">
        <v>90.5</v>
      </c>
      <c r="AA15" s="5"/>
      <c r="AB15" s="5"/>
      <c r="AC15" s="5">
        <v>1.81</v>
      </c>
      <c r="AH15" s="20" t="s">
        <v>15</v>
      </c>
      <c r="AI15" s="12">
        <f>AI7</f>
        <v>2.6145416666666668</v>
      </c>
      <c r="AJ15" s="19" t="s">
        <v>23</v>
      </c>
    </row>
    <row r="16" spans="1:44" x14ac:dyDescent="0.25">
      <c r="A16" s="39">
        <v>0.03</v>
      </c>
      <c r="B16" s="39">
        <v>110.1</v>
      </c>
      <c r="E16" s="35">
        <v>2.202</v>
      </c>
      <c r="I16" s="39">
        <v>0.03</v>
      </c>
      <c r="J16" s="4">
        <v>90.34</v>
      </c>
      <c r="M16" s="35">
        <v>1.8068</v>
      </c>
      <c r="Q16" s="4">
        <v>0.04</v>
      </c>
      <c r="R16" s="4">
        <v>155.19999999999999</v>
      </c>
      <c r="U16" s="35">
        <v>3.1039999999999996</v>
      </c>
      <c r="Y16" s="5">
        <v>0.04</v>
      </c>
      <c r="Z16" s="5">
        <v>109.4</v>
      </c>
      <c r="AA16" s="5"/>
      <c r="AB16" s="5"/>
      <c r="AC16" s="5">
        <v>2.1880000000000002</v>
      </c>
      <c r="AH16" s="20" t="s">
        <v>12</v>
      </c>
      <c r="AI16" s="12">
        <f>AI9</f>
        <v>2.7060978723404263</v>
      </c>
      <c r="AJ16" s="19" t="s">
        <v>23</v>
      </c>
    </row>
    <row r="17" spans="1:45" x14ac:dyDescent="0.25">
      <c r="A17" s="39">
        <v>0.04</v>
      </c>
      <c r="B17" s="39">
        <v>106</v>
      </c>
      <c r="E17" s="35">
        <v>2.12</v>
      </c>
      <c r="I17" s="39">
        <v>0.04</v>
      </c>
      <c r="J17" s="4">
        <v>88.91</v>
      </c>
      <c r="M17" s="35">
        <v>1.7782</v>
      </c>
      <c r="Q17" s="4">
        <v>0.04</v>
      </c>
      <c r="R17" s="4">
        <v>157.5</v>
      </c>
      <c r="U17" s="35">
        <v>3.15</v>
      </c>
      <c r="Y17" s="5">
        <v>0.04</v>
      </c>
      <c r="Z17" s="5">
        <v>105.3</v>
      </c>
      <c r="AA17" s="5"/>
      <c r="AB17" s="5"/>
      <c r="AC17" s="5">
        <v>2.1059999999999999</v>
      </c>
      <c r="AH17" s="20" t="s">
        <v>14</v>
      </c>
      <c r="AI17" s="12">
        <f>AI8</f>
        <v>1.962370833333333</v>
      </c>
      <c r="AJ17" s="19" t="s">
        <v>23</v>
      </c>
    </row>
    <row r="18" spans="1:45" x14ac:dyDescent="0.25">
      <c r="A18" s="39">
        <v>0.04</v>
      </c>
      <c r="B18" s="39">
        <v>111.1</v>
      </c>
      <c r="E18" s="35">
        <v>2.222</v>
      </c>
      <c r="I18" s="39">
        <v>0.04</v>
      </c>
      <c r="J18" s="4">
        <v>90.91</v>
      </c>
      <c r="M18" s="35">
        <v>1.8182</v>
      </c>
      <c r="Q18" s="4">
        <v>0.04</v>
      </c>
      <c r="R18" s="4">
        <v>149</v>
      </c>
      <c r="U18" s="35">
        <v>2.98</v>
      </c>
      <c r="Y18" s="5">
        <v>0.04</v>
      </c>
      <c r="Z18" s="5">
        <v>103.8</v>
      </c>
      <c r="AA18" s="5"/>
      <c r="AB18" s="5"/>
      <c r="AC18" s="5">
        <v>2.0760000000000001</v>
      </c>
      <c r="AH18" s="20" t="s">
        <v>13</v>
      </c>
      <c r="AI18" s="12">
        <f>AI10</f>
        <v>1.8450638297872342</v>
      </c>
      <c r="AJ18" s="19" t="s">
        <v>23</v>
      </c>
    </row>
    <row r="19" spans="1:45" x14ac:dyDescent="0.25">
      <c r="A19" s="39">
        <v>0.04</v>
      </c>
      <c r="B19" s="39">
        <v>119.9</v>
      </c>
      <c r="E19" s="35">
        <v>2.3980000000000001</v>
      </c>
      <c r="I19" s="39">
        <v>0.04</v>
      </c>
      <c r="J19" s="4">
        <v>93.35</v>
      </c>
      <c r="M19" s="35">
        <v>1.867</v>
      </c>
      <c r="Q19" s="4">
        <v>0.04</v>
      </c>
      <c r="R19" s="4">
        <v>140.19999999999999</v>
      </c>
      <c r="U19" s="35">
        <v>2.8039999999999998</v>
      </c>
      <c r="Y19" s="5">
        <v>0.04</v>
      </c>
      <c r="Z19" s="5">
        <v>91.3</v>
      </c>
      <c r="AA19" s="5"/>
      <c r="AB19" s="5"/>
      <c r="AC19" s="5">
        <v>1.8259999999999998</v>
      </c>
      <c r="AH19" s="20"/>
      <c r="AJ19" s="6"/>
    </row>
    <row r="20" spans="1:45" x14ac:dyDescent="0.25">
      <c r="A20" s="39">
        <v>0.04</v>
      </c>
      <c r="B20" s="39">
        <v>127.1</v>
      </c>
      <c r="E20" s="35">
        <v>2.5419999999999998</v>
      </c>
      <c r="I20" s="39">
        <v>0.04</v>
      </c>
      <c r="J20" s="4">
        <v>96.31</v>
      </c>
      <c r="M20" s="35">
        <v>1.9262000000000001</v>
      </c>
      <c r="Q20" s="4">
        <v>0.04</v>
      </c>
      <c r="R20" s="4">
        <v>145.1</v>
      </c>
      <c r="U20" s="35">
        <v>2.9019999999999997</v>
      </c>
      <c r="Y20" s="5">
        <v>0.04</v>
      </c>
      <c r="Z20" s="5">
        <v>80.5</v>
      </c>
      <c r="AA20" s="5"/>
      <c r="AB20" s="5"/>
      <c r="AC20" s="5">
        <v>1.61</v>
      </c>
      <c r="AJ20" s="6"/>
    </row>
    <row r="21" spans="1:45" x14ac:dyDescent="0.25">
      <c r="A21" s="39">
        <v>0.04</v>
      </c>
      <c r="B21" s="39">
        <v>131.4</v>
      </c>
      <c r="E21" s="35">
        <v>2.6280000000000001</v>
      </c>
      <c r="I21" s="39">
        <v>0.04</v>
      </c>
      <c r="J21" s="4">
        <v>94.79</v>
      </c>
      <c r="M21" s="35">
        <v>1.8958000000000002</v>
      </c>
      <c r="Q21" s="4">
        <v>0.05</v>
      </c>
      <c r="R21" s="4">
        <v>145</v>
      </c>
      <c r="U21" s="35">
        <v>2.9</v>
      </c>
      <c r="Y21" s="5">
        <v>0.05</v>
      </c>
      <c r="Z21" s="5">
        <v>80.2</v>
      </c>
      <c r="AA21" s="5"/>
      <c r="AB21" s="5"/>
      <c r="AC21" s="5">
        <v>1.6040000000000001</v>
      </c>
    </row>
    <row r="22" spans="1:45" x14ac:dyDescent="0.25">
      <c r="A22" s="39">
        <v>0.05</v>
      </c>
      <c r="B22" s="39">
        <v>139</v>
      </c>
      <c r="E22" s="35">
        <v>2.78</v>
      </c>
      <c r="I22" s="39">
        <v>0.05</v>
      </c>
      <c r="J22" s="4">
        <v>83.13</v>
      </c>
      <c r="M22" s="35">
        <v>1.6625999999999999</v>
      </c>
      <c r="Q22" s="4">
        <v>0.05</v>
      </c>
      <c r="R22" s="4">
        <v>141</v>
      </c>
      <c r="U22" s="35">
        <v>2.82</v>
      </c>
      <c r="Y22" s="5">
        <v>0.05</v>
      </c>
      <c r="Z22" s="5">
        <v>86.6</v>
      </c>
      <c r="AA22" s="5"/>
      <c r="AB22" s="5"/>
      <c r="AC22" s="5">
        <v>1.732</v>
      </c>
      <c r="AH22" s="20" t="s">
        <v>53</v>
      </c>
      <c r="AI22" s="5">
        <f>AVERAGE(AI15:AI16)</f>
        <v>2.6603197695035465</v>
      </c>
      <c r="AJ22" s="19" t="s">
        <v>23</v>
      </c>
    </row>
    <row r="23" spans="1:45" x14ac:dyDescent="0.25">
      <c r="A23" s="39">
        <v>0.05</v>
      </c>
      <c r="B23" s="39">
        <v>133.4</v>
      </c>
      <c r="E23" s="35">
        <v>2.6680000000000001</v>
      </c>
      <c r="I23" s="39">
        <v>0.05</v>
      </c>
      <c r="J23" s="4">
        <v>71.239999999999995</v>
      </c>
      <c r="M23" s="35">
        <v>1.4247999999999998</v>
      </c>
      <c r="Q23" s="4">
        <v>0.05</v>
      </c>
      <c r="R23" s="4">
        <v>140.1</v>
      </c>
      <c r="U23" s="35">
        <v>2.802</v>
      </c>
      <c r="Y23" s="5">
        <v>0.05</v>
      </c>
      <c r="Z23" s="5">
        <v>89.6</v>
      </c>
      <c r="AA23" s="5"/>
      <c r="AB23" s="5"/>
      <c r="AC23" s="5">
        <v>1.7919999999999998</v>
      </c>
      <c r="AH23" s="20" t="s">
        <v>54</v>
      </c>
      <c r="AI23" s="5">
        <f>AVERAGE(AI17:AI18)</f>
        <v>1.9037173315602836</v>
      </c>
      <c r="AJ23" s="19" t="s">
        <v>23</v>
      </c>
    </row>
    <row r="24" spans="1:45" x14ac:dyDescent="0.25">
      <c r="A24" s="39">
        <v>0.05</v>
      </c>
      <c r="B24" s="39">
        <v>124.4</v>
      </c>
      <c r="E24" s="35">
        <v>2.488</v>
      </c>
      <c r="I24" s="39">
        <v>0.05</v>
      </c>
      <c r="J24" s="4">
        <v>69.12</v>
      </c>
      <c r="M24" s="35">
        <v>1.3824000000000001</v>
      </c>
      <c r="Q24" s="4">
        <v>0.05</v>
      </c>
      <c r="R24" s="4">
        <v>140.19999999999999</v>
      </c>
      <c r="U24" s="35">
        <v>2.8039999999999998</v>
      </c>
      <c r="Y24" s="5">
        <v>0.05</v>
      </c>
      <c r="Z24" s="5">
        <v>77.7</v>
      </c>
      <c r="AA24" s="5"/>
      <c r="AB24" s="5"/>
      <c r="AC24" s="5">
        <v>1.554</v>
      </c>
    </row>
    <row r="25" spans="1:45" x14ac:dyDescent="0.25">
      <c r="A25" s="39">
        <v>0.05</v>
      </c>
      <c r="B25" s="39">
        <v>129.1</v>
      </c>
      <c r="E25" s="35">
        <v>2.5819999999999999</v>
      </c>
      <c r="I25" s="39">
        <v>0.05</v>
      </c>
      <c r="J25" s="4">
        <v>80.72</v>
      </c>
      <c r="M25" s="35">
        <v>1.6144000000000001</v>
      </c>
      <c r="Q25" s="4">
        <v>0.05</v>
      </c>
      <c r="R25" s="4">
        <v>134</v>
      </c>
      <c r="U25" s="35">
        <v>2.68</v>
      </c>
      <c r="Y25" s="5">
        <v>0.05</v>
      </c>
      <c r="Z25" s="5">
        <v>96.8</v>
      </c>
      <c r="AA25" s="5"/>
      <c r="AB25" s="5"/>
      <c r="AC25" s="5">
        <v>1.9359999999999999</v>
      </c>
    </row>
    <row r="26" spans="1:45" x14ac:dyDescent="0.25">
      <c r="A26" s="39">
        <v>0.05</v>
      </c>
      <c r="B26" s="39">
        <v>129.9</v>
      </c>
      <c r="E26" s="35">
        <v>2.5980000000000003</v>
      </c>
      <c r="I26" s="39">
        <v>0.05</v>
      </c>
      <c r="J26" s="4">
        <v>94.28</v>
      </c>
      <c r="M26" s="35">
        <v>1.8855999999999999</v>
      </c>
      <c r="Q26" s="4">
        <v>0.06</v>
      </c>
      <c r="R26" s="4">
        <v>129.4</v>
      </c>
      <c r="U26" s="35">
        <v>2.5880000000000001</v>
      </c>
      <c r="Y26" s="5">
        <v>0.06</v>
      </c>
      <c r="Z26" s="5">
        <v>103.4</v>
      </c>
      <c r="AA26" s="5"/>
      <c r="AB26" s="5"/>
      <c r="AC26" s="5">
        <v>2.0680000000000001</v>
      </c>
    </row>
    <row r="27" spans="1:45" x14ac:dyDescent="0.25">
      <c r="A27" s="39">
        <v>0.06</v>
      </c>
      <c r="B27" s="39">
        <v>131.6</v>
      </c>
      <c r="E27" s="35">
        <v>2.6319999999999997</v>
      </c>
      <c r="I27" s="39">
        <v>0.06</v>
      </c>
      <c r="J27" s="4">
        <v>103.3</v>
      </c>
      <c r="M27" s="35">
        <v>2.0659999999999998</v>
      </c>
      <c r="Q27" s="4">
        <v>0.06</v>
      </c>
      <c r="R27" s="4">
        <v>127.3</v>
      </c>
      <c r="U27" s="35">
        <v>2.5459999999999998</v>
      </c>
      <c r="Y27" s="5">
        <v>0.06</v>
      </c>
      <c r="Z27" s="5">
        <v>108.2</v>
      </c>
      <c r="AA27" s="5"/>
      <c r="AB27" s="5"/>
      <c r="AC27" s="5">
        <v>2.1640000000000001</v>
      </c>
    </row>
    <row r="28" spans="1:45" x14ac:dyDescent="0.25">
      <c r="A28" s="39">
        <v>0.06</v>
      </c>
      <c r="B28" s="39">
        <v>139.30000000000001</v>
      </c>
      <c r="E28" s="35">
        <v>2.786</v>
      </c>
      <c r="I28" s="39">
        <v>0.06</v>
      </c>
      <c r="J28" s="4">
        <v>105.8</v>
      </c>
      <c r="M28" s="35">
        <v>2.1160000000000001</v>
      </c>
      <c r="Q28" s="4">
        <v>0.06</v>
      </c>
      <c r="R28" s="4">
        <v>133.4</v>
      </c>
      <c r="U28" s="35">
        <v>2.6680000000000001</v>
      </c>
      <c r="Y28" s="5">
        <v>0.06</v>
      </c>
      <c r="Z28" s="5">
        <v>97.8</v>
      </c>
      <c r="AA28" s="5"/>
      <c r="AB28" s="5"/>
      <c r="AC28" s="5">
        <v>1.956</v>
      </c>
    </row>
    <row r="29" spans="1:45" x14ac:dyDescent="0.25">
      <c r="A29" s="39">
        <v>0.06</v>
      </c>
      <c r="B29" s="39">
        <v>148.30000000000001</v>
      </c>
      <c r="E29" s="35">
        <v>2.9660000000000002</v>
      </c>
      <c r="I29" s="39">
        <v>0.06</v>
      </c>
      <c r="J29" s="4">
        <v>106.6</v>
      </c>
      <c r="M29" s="35">
        <v>2.1319999999999997</v>
      </c>
      <c r="Q29" s="4">
        <v>0.06</v>
      </c>
      <c r="R29" s="4">
        <v>142.19999999999999</v>
      </c>
      <c r="U29" s="35">
        <v>2.8439999999999999</v>
      </c>
      <c r="Y29" s="5">
        <v>0.06</v>
      </c>
      <c r="Z29" s="5">
        <v>72.3</v>
      </c>
      <c r="AA29" s="5"/>
      <c r="AB29" s="5"/>
      <c r="AC29" s="5">
        <v>1.446</v>
      </c>
    </row>
    <row r="30" spans="1:45" x14ac:dyDescent="0.25">
      <c r="A30" s="39">
        <v>0.06</v>
      </c>
      <c r="B30" s="39">
        <v>145.69999999999999</v>
      </c>
      <c r="E30" s="35">
        <v>2.9139999999999997</v>
      </c>
      <c r="I30" s="39">
        <v>0.06</v>
      </c>
      <c r="J30" s="4">
        <v>118.1</v>
      </c>
      <c r="M30" s="35">
        <v>2.3620000000000001</v>
      </c>
      <c r="Q30" s="4">
        <v>0.06</v>
      </c>
      <c r="R30" s="4">
        <v>140.19999999999999</v>
      </c>
      <c r="U30" s="35">
        <v>2.8039999999999998</v>
      </c>
      <c r="Y30" s="5">
        <v>0.06</v>
      </c>
      <c r="Z30" s="5">
        <v>104.5</v>
      </c>
      <c r="AA30" s="5"/>
      <c r="AB30" s="5"/>
      <c r="AC30" s="5">
        <v>2.09</v>
      </c>
    </row>
    <row r="31" spans="1:45" x14ac:dyDescent="0.25">
      <c r="A31" s="39">
        <v>0.06</v>
      </c>
      <c r="B31" s="39">
        <v>144.1</v>
      </c>
      <c r="E31" s="35">
        <v>2.8819999999999997</v>
      </c>
      <c r="I31" s="39">
        <v>0.06</v>
      </c>
      <c r="J31" s="4">
        <v>111.1</v>
      </c>
      <c r="M31" s="35">
        <v>2.222</v>
      </c>
      <c r="Q31" s="4">
        <v>7.0000000000000007E-2</v>
      </c>
      <c r="R31" s="4">
        <v>142.19999999999999</v>
      </c>
      <c r="U31" s="35">
        <v>2.8439999999999999</v>
      </c>
      <c r="Y31" s="5">
        <v>7.0000000000000007E-2</v>
      </c>
      <c r="Z31" s="5">
        <v>121.2</v>
      </c>
      <c r="AA31" s="5"/>
      <c r="AB31" s="5"/>
      <c r="AC31" s="5">
        <v>2.4239999999999999</v>
      </c>
    </row>
    <row r="32" spans="1:45" x14ac:dyDescent="0.25">
      <c r="A32" s="39">
        <v>7.0000000000000007E-2</v>
      </c>
      <c r="B32" s="39">
        <v>139</v>
      </c>
      <c r="E32" s="35">
        <v>2.78</v>
      </c>
      <c r="I32" s="39">
        <v>7.0000000000000007E-2</v>
      </c>
      <c r="J32" s="4">
        <v>113.6</v>
      </c>
      <c r="M32" s="35">
        <v>2.2719999999999998</v>
      </c>
      <c r="Q32" s="4">
        <v>7.0000000000000007E-2</v>
      </c>
      <c r="R32" s="4">
        <v>144.5</v>
      </c>
      <c r="U32" s="35">
        <v>2.89</v>
      </c>
      <c r="Y32" s="5">
        <v>7.0000000000000007E-2</v>
      </c>
      <c r="Z32" s="5">
        <v>110</v>
      </c>
      <c r="AA32" s="5"/>
      <c r="AB32" s="5"/>
      <c r="AC32" s="5">
        <v>2.2000000000000002</v>
      </c>
      <c r="AS32" s="4" t="s">
        <v>46</v>
      </c>
    </row>
    <row r="33" spans="1:29" x14ac:dyDescent="0.25">
      <c r="A33" s="39">
        <v>7.0000000000000007E-2</v>
      </c>
      <c r="B33" s="39">
        <v>128.19999999999999</v>
      </c>
      <c r="E33" s="35">
        <v>2.5639999999999996</v>
      </c>
      <c r="I33" s="39">
        <v>7.0000000000000007E-2</v>
      </c>
      <c r="J33" s="4">
        <v>103.1</v>
      </c>
      <c r="M33" s="35">
        <v>2.0619999999999998</v>
      </c>
      <c r="Q33" s="4">
        <v>7.0000000000000007E-2</v>
      </c>
      <c r="R33" s="4">
        <v>142</v>
      </c>
      <c r="U33" s="35">
        <v>2.84</v>
      </c>
      <c r="Y33" s="5">
        <v>7.0000000000000007E-2</v>
      </c>
      <c r="Z33" s="5">
        <v>91.2</v>
      </c>
      <c r="AA33" s="5"/>
      <c r="AB33" s="5"/>
      <c r="AC33" s="5">
        <v>1.8240000000000001</v>
      </c>
    </row>
    <row r="34" spans="1:29" x14ac:dyDescent="0.25">
      <c r="A34" s="39">
        <v>7.0000000000000007E-2</v>
      </c>
      <c r="B34" s="39">
        <v>121.1</v>
      </c>
      <c r="E34" s="35">
        <v>2.4219999999999997</v>
      </c>
      <c r="I34" s="39">
        <v>7.0000000000000007E-2</v>
      </c>
      <c r="J34" s="4">
        <v>108.8</v>
      </c>
      <c r="M34" s="35">
        <v>2.1760000000000002</v>
      </c>
      <c r="Q34" s="4">
        <v>7.0000000000000007E-2</v>
      </c>
      <c r="R34" s="4">
        <v>136.1</v>
      </c>
      <c r="U34" s="35">
        <v>2.722</v>
      </c>
      <c r="Y34" s="5">
        <v>7.0000000000000007E-2</v>
      </c>
      <c r="Z34" s="5">
        <v>98.9</v>
      </c>
      <c r="AA34" s="5"/>
      <c r="AB34" s="5"/>
      <c r="AC34" s="5">
        <v>1.9780000000000002</v>
      </c>
    </row>
    <row r="35" spans="1:29" x14ac:dyDescent="0.25">
      <c r="A35" s="39">
        <v>7.0000000000000007E-2</v>
      </c>
      <c r="B35" s="39">
        <v>112.3</v>
      </c>
      <c r="E35" s="35">
        <v>2.246</v>
      </c>
      <c r="I35" s="39">
        <v>7.0000000000000007E-2</v>
      </c>
      <c r="J35" s="4">
        <v>94.1</v>
      </c>
      <c r="M35" s="35">
        <v>1.8819999999999999</v>
      </c>
      <c r="Q35" s="4">
        <v>7.0000000000000007E-2</v>
      </c>
      <c r="R35" s="4">
        <v>135.69999999999999</v>
      </c>
      <c r="U35" s="35">
        <v>2.714</v>
      </c>
      <c r="Y35" s="5">
        <v>7.0000000000000007E-2</v>
      </c>
      <c r="Z35" s="5">
        <v>107.2</v>
      </c>
      <c r="AA35" s="5"/>
      <c r="AB35" s="5"/>
      <c r="AC35" s="5">
        <v>2.1440000000000001</v>
      </c>
    </row>
    <row r="36" spans="1:29" x14ac:dyDescent="0.25">
      <c r="A36" s="39">
        <v>7.0000000000000007E-2</v>
      </c>
      <c r="B36" s="39">
        <v>112.6</v>
      </c>
      <c r="E36" s="35">
        <v>2.2519999999999998</v>
      </c>
      <c r="I36" s="39">
        <v>7.0000000000000007E-2</v>
      </c>
      <c r="J36" s="4">
        <v>99.2</v>
      </c>
      <c r="M36" s="35">
        <v>1.984</v>
      </c>
      <c r="Q36" s="4">
        <v>0.08</v>
      </c>
      <c r="R36" s="4">
        <v>133.69999999999999</v>
      </c>
      <c r="U36" s="35">
        <v>2.6739999999999999</v>
      </c>
      <c r="Y36" s="5">
        <v>0.08</v>
      </c>
      <c r="Z36" s="5">
        <v>97.5</v>
      </c>
      <c r="AA36" s="5"/>
      <c r="AB36" s="5"/>
      <c r="AC36" s="5">
        <v>1.95</v>
      </c>
    </row>
    <row r="37" spans="1:29" x14ac:dyDescent="0.25">
      <c r="A37" s="39">
        <v>0.08</v>
      </c>
      <c r="B37" s="39">
        <v>118</v>
      </c>
      <c r="E37" s="35">
        <v>2.36</v>
      </c>
      <c r="I37" s="39">
        <v>0.08</v>
      </c>
      <c r="J37" s="4">
        <v>92.1</v>
      </c>
      <c r="M37" s="35">
        <v>1.8419999999999999</v>
      </c>
      <c r="Q37" s="4">
        <v>0.08</v>
      </c>
      <c r="R37" s="4">
        <v>133.4</v>
      </c>
      <c r="U37" s="35">
        <v>2.6680000000000001</v>
      </c>
      <c r="Y37" s="5">
        <v>0.08</v>
      </c>
      <c r="Z37" s="5">
        <v>84.2</v>
      </c>
      <c r="AA37" s="5"/>
      <c r="AB37" s="5"/>
      <c r="AC37" s="5">
        <v>1.6840000000000002</v>
      </c>
    </row>
    <row r="38" spans="1:29" x14ac:dyDescent="0.25">
      <c r="A38" s="39">
        <v>0.08</v>
      </c>
      <c r="B38" s="39">
        <v>125.2</v>
      </c>
      <c r="E38" s="35">
        <v>2.504</v>
      </c>
      <c r="I38" s="39">
        <v>0.08</v>
      </c>
      <c r="J38" s="4">
        <v>90.4</v>
      </c>
      <c r="M38" s="35">
        <v>1.8080000000000001</v>
      </c>
      <c r="Q38" s="4">
        <v>0.08</v>
      </c>
      <c r="R38" s="4">
        <v>134.5</v>
      </c>
      <c r="U38" s="35">
        <v>2.69</v>
      </c>
      <c r="Y38" s="5">
        <v>0.08</v>
      </c>
      <c r="Z38" s="5">
        <v>89.1</v>
      </c>
      <c r="AA38" s="5"/>
      <c r="AB38" s="5"/>
      <c r="AC38" s="5">
        <v>1.7819999999999998</v>
      </c>
    </row>
    <row r="39" spans="1:29" x14ac:dyDescent="0.25">
      <c r="A39" s="39">
        <v>0.08</v>
      </c>
      <c r="B39" s="39">
        <v>136.19999999999999</v>
      </c>
      <c r="E39" s="35">
        <v>2.7239999999999998</v>
      </c>
      <c r="I39" s="39">
        <v>0.08</v>
      </c>
      <c r="J39" s="4">
        <v>100.7</v>
      </c>
      <c r="M39" s="35">
        <v>2.0140000000000002</v>
      </c>
      <c r="Q39" s="4">
        <v>0.08</v>
      </c>
      <c r="R39" s="4">
        <v>134.4</v>
      </c>
      <c r="U39" s="35">
        <v>2.6880000000000002</v>
      </c>
      <c r="Y39" s="5">
        <v>0.08</v>
      </c>
      <c r="Z39" s="5">
        <v>91.1</v>
      </c>
      <c r="AA39" s="5"/>
      <c r="AB39" s="5"/>
      <c r="AC39" s="5">
        <v>1.8219999999999998</v>
      </c>
    </row>
    <row r="40" spans="1:29" x14ac:dyDescent="0.25">
      <c r="A40" s="39">
        <v>0.08</v>
      </c>
      <c r="B40" s="39">
        <v>141.5</v>
      </c>
      <c r="E40" s="35">
        <v>2.83</v>
      </c>
      <c r="I40" s="39">
        <v>0.08</v>
      </c>
      <c r="J40" s="4">
        <v>102.6</v>
      </c>
      <c r="M40" s="35">
        <v>2.052</v>
      </c>
      <c r="Q40" s="4">
        <v>0.08</v>
      </c>
      <c r="R40" s="4">
        <v>136.80000000000001</v>
      </c>
      <c r="U40" s="35">
        <v>2.7360000000000002</v>
      </c>
      <c r="Y40" s="5">
        <v>0.08</v>
      </c>
      <c r="Z40" s="5">
        <v>97.5</v>
      </c>
      <c r="AA40" s="5"/>
      <c r="AB40" s="5"/>
      <c r="AC40" s="5">
        <v>1.95</v>
      </c>
    </row>
    <row r="41" spans="1:29" x14ac:dyDescent="0.25">
      <c r="A41" s="39">
        <v>0.08</v>
      </c>
      <c r="B41" s="39">
        <v>145.1</v>
      </c>
      <c r="E41" s="35">
        <v>2.9019999999999997</v>
      </c>
      <c r="I41" s="39">
        <v>0.08</v>
      </c>
      <c r="J41" s="4">
        <v>105.3</v>
      </c>
      <c r="M41" s="35">
        <v>2.1059999999999999</v>
      </c>
      <c r="Q41" s="4">
        <v>0.09</v>
      </c>
      <c r="R41" s="4">
        <v>137.6</v>
      </c>
      <c r="U41" s="35">
        <v>2.7519999999999998</v>
      </c>
      <c r="Y41" s="5">
        <v>0.09</v>
      </c>
      <c r="Z41" s="5">
        <v>92.1</v>
      </c>
      <c r="AA41" s="5"/>
      <c r="AB41" s="5"/>
      <c r="AC41" s="5">
        <v>1.8419999999999999</v>
      </c>
    </row>
    <row r="42" spans="1:29" x14ac:dyDescent="0.25">
      <c r="A42" s="39">
        <v>0.09</v>
      </c>
      <c r="B42" s="39">
        <v>146.30000000000001</v>
      </c>
      <c r="E42" s="35">
        <v>2.9260000000000002</v>
      </c>
      <c r="I42" s="39">
        <v>0.09</v>
      </c>
      <c r="J42" s="4">
        <v>108.2</v>
      </c>
      <c r="M42" s="35">
        <v>2.1640000000000001</v>
      </c>
      <c r="Q42" s="4">
        <v>0.09</v>
      </c>
      <c r="R42" s="4">
        <v>137.69999999999999</v>
      </c>
      <c r="U42" s="35">
        <v>2.7539999999999996</v>
      </c>
      <c r="Y42" s="5">
        <v>0.09</v>
      </c>
      <c r="Z42" s="5">
        <v>84.5</v>
      </c>
      <c r="AA42" s="5"/>
      <c r="AB42" s="5"/>
      <c r="AC42" s="5">
        <v>1.69</v>
      </c>
    </row>
    <row r="43" spans="1:29" x14ac:dyDescent="0.25">
      <c r="A43" s="39">
        <v>0.09</v>
      </c>
      <c r="B43" s="39">
        <v>150.4</v>
      </c>
      <c r="E43" s="35">
        <v>3.008</v>
      </c>
      <c r="I43" s="39">
        <v>0.09</v>
      </c>
      <c r="J43" s="4">
        <v>114.1</v>
      </c>
      <c r="M43" s="35">
        <v>2.282</v>
      </c>
      <c r="Q43" s="4">
        <v>0.09</v>
      </c>
      <c r="R43" s="4">
        <v>138.9</v>
      </c>
      <c r="U43" s="35">
        <v>2.778</v>
      </c>
      <c r="Y43" s="5">
        <v>0.09</v>
      </c>
      <c r="Z43" s="5">
        <v>80.5</v>
      </c>
      <c r="AA43" s="5"/>
      <c r="AB43" s="5"/>
      <c r="AC43" s="5">
        <v>1.61</v>
      </c>
    </row>
    <row r="44" spans="1:29" x14ac:dyDescent="0.25">
      <c r="A44" s="39">
        <v>0.09</v>
      </c>
      <c r="B44" s="39">
        <v>148.6</v>
      </c>
      <c r="E44" s="35">
        <v>2.972</v>
      </c>
      <c r="I44" s="39">
        <v>0.09</v>
      </c>
      <c r="J44" s="4">
        <v>107.6</v>
      </c>
      <c r="M44" s="35">
        <v>2.1519999999999997</v>
      </c>
      <c r="Q44" s="4">
        <v>0.09</v>
      </c>
      <c r="R44" s="4">
        <v>136.30000000000001</v>
      </c>
      <c r="U44" s="35">
        <v>2.7260000000000004</v>
      </c>
      <c r="Y44" s="5">
        <v>0.09</v>
      </c>
      <c r="Z44" s="5">
        <v>76</v>
      </c>
      <c r="AA44" s="5"/>
      <c r="AB44" s="5"/>
      <c r="AC44" s="5">
        <v>1.52</v>
      </c>
    </row>
    <row r="45" spans="1:29" x14ac:dyDescent="0.25">
      <c r="A45" s="39">
        <v>0.09</v>
      </c>
      <c r="B45" s="39">
        <v>145.1</v>
      </c>
      <c r="E45" s="35">
        <v>2.9019999999999997</v>
      </c>
      <c r="I45" s="39">
        <v>0.09</v>
      </c>
      <c r="J45" s="4">
        <v>105.5</v>
      </c>
      <c r="M45" s="35">
        <v>2.11</v>
      </c>
      <c r="Q45" s="4">
        <v>0.09</v>
      </c>
      <c r="R45" s="4">
        <v>135.5</v>
      </c>
      <c r="U45" s="35">
        <v>2.71</v>
      </c>
      <c r="Y45" s="5">
        <v>0.09</v>
      </c>
      <c r="Z45" s="5">
        <v>99.1</v>
      </c>
      <c r="AA45" s="5"/>
      <c r="AB45" s="5"/>
      <c r="AC45" s="5">
        <v>1.982</v>
      </c>
    </row>
    <row r="46" spans="1:29" x14ac:dyDescent="0.25">
      <c r="A46" s="39">
        <v>0.09</v>
      </c>
      <c r="B46" s="39">
        <v>137.30000000000001</v>
      </c>
      <c r="E46" s="35">
        <v>2.7460000000000004</v>
      </c>
      <c r="I46" s="39">
        <v>0.09</v>
      </c>
      <c r="J46" s="4">
        <v>93.26</v>
      </c>
      <c r="M46" s="35">
        <v>1.8652000000000002</v>
      </c>
      <c r="Q46" s="4">
        <v>0.1</v>
      </c>
      <c r="R46" s="4">
        <v>136.19999999999999</v>
      </c>
      <c r="U46" s="35">
        <v>2.7239999999999998</v>
      </c>
      <c r="Y46" s="5">
        <v>0.1</v>
      </c>
      <c r="Z46" s="5">
        <v>95.4</v>
      </c>
      <c r="AA46" s="5"/>
      <c r="AB46" s="5"/>
      <c r="AC46" s="5">
        <v>1.9080000000000001</v>
      </c>
    </row>
    <row r="47" spans="1:29" x14ac:dyDescent="0.25">
      <c r="A47" s="39">
        <v>0.1</v>
      </c>
      <c r="B47" s="39">
        <v>132.9</v>
      </c>
      <c r="E47" s="35">
        <v>2.6579999999999999</v>
      </c>
      <c r="I47" s="39">
        <v>0.1</v>
      </c>
      <c r="J47" s="4">
        <v>85.47</v>
      </c>
      <c r="M47" s="35">
        <v>1.7094</v>
      </c>
      <c r="Q47" s="4">
        <v>0.1</v>
      </c>
      <c r="R47" s="4">
        <v>134</v>
      </c>
      <c r="U47" s="35">
        <v>2.68</v>
      </c>
      <c r="Y47" s="5">
        <v>0.1</v>
      </c>
      <c r="Z47" s="5">
        <v>97.3</v>
      </c>
      <c r="AA47" s="5"/>
      <c r="AB47" s="5"/>
      <c r="AC47" s="5">
        <v>1.946</v>
      </c>
    </row>
    <row r="48" spans="1:29" x14ac:dyDescent="0.25">
      <c r="A48" s="39">
        <v>0.1</v>
      </c>
      <c r="B48" s="39">
        <v>123.4</v>
      </c>
      <c r="E48" s="35">
        <v>2.468</v>
      </c>
      <c r="I48" s="39">
        <v>0.1</v>
      </c>
      <c r="J48" s="4">
        <v>77.64</v>
      </c>
      <c r="M48" s="35">
        <v>1.5528</v>
      </c>
      <c r="Q48" s="4">
        <v>0.1</v>
      </c>
      <c r="R48" s="4">
        <v>131.6</v>
      </c>
      <c r="U48" s="35">
        <v>2.6319999999999997</v>
      </c>
      <c r="Y48" s="5">
        <v>0.1</v>
      </c>
      <c r="Z48" s="5">
        <v>88.3</v>
      </c>
      <c r="AA48" s="5"/>
      <c r="AB48" s="5"/>
      <c r="AC48" s="5">
        <v>1.766</v>
      </c>
    </row>
    <row r="49" spans="1:29" x14ac:dyDescent="0.25">
      <c r="A49" s="39">
        <v>0.1</v>
      </c>
      <c r="B49" s="39">
        <v>113.6</v>
      </c>
      <c r="E49" s="35">
        <v>2.2719999999999998</v>
      </c>
      <c r="I49" s="39">
        <v>0.1</v>
      </c>
      <c r="J49" s="4">
        <v>74.489999999999995</v>
      </c>
      <c r="M49" s="35">
        <v>1.4897999999999998</v>
      </c>
      <c r="Q49" s="4">
        <v>0.1</v>
      </c>
      <c r="R49" s="4">
        <v>130.4</v>
      </c>
      <c r="U49" s="35">
        <v>2.6080000000000001</v>
      </c>
      <c r="Y49" s="5">
        <v>0.1</v>
      </c>
      <c r="Z49" s="5">
        <v>84.8</v>
      </c>
      <c r="AA49" s="5"/>
      <c r="AB49" s="5"/>
      <c r="AC49" s="5">
        <v>1.696</v>
      </c>
    </row>
    <row r="50" spans="1:29" x14ac:dyDescent="0.25">
      <c r="A50" s="39">
        <v>0.1</v>
      </c>
      <c r="B50" s="39">
        <v>113</v>
      </c>
      <c r="E50" s="35">
        <v>2.2599999999999998</v>
      </c>
      <c r="I50" s="39">
        <v>0.1</v>
      </c>
      <c r="J50" s="4">
        <v>79.23</v>
      </c>
      <c r="M50" s="35">
        <v>1.5846</v>
      </c>
      <c r="U50" s="35"/>
      <c r="AC50" s="35"/>
    </row>
    <row r="51" spans="1:29" x14ac:dyDescent="0.25">
      <c r="E51" s="35"/>
      <c r="M51" s="35"/>
      <c r="U51" s="35"/>
      <c r="AC51" s="35"/>
    </row>
    <row r="52" spans="1:29" x14ac:dyDescent="0.25">
      <c r="E52" s="35"/>
      <c r="M52" s="35"/>
      <c r="U52" s="35"/>
      <c r="AC52" s="35"/>
    </row>
    <row r="53" spans="1:29" x14ac:dyDescent="0.25">
      <c r="E53" s="35"/>
      <c r="M53" s="35"/>
      <c r="U53" s="35"/>
      <c r="AC53" s="35"/>
    </row>
    <row r="54" spans="1:29" x14ac:dyDescent="0.25">
      <c r="E54" s="35"/>
      <c r="M54" s="35"/>
      <c r="U54" s="35"/>
      <c r="AC54" s="35"/>
    </row>
    <row r="55" spans="1:29" x14ac:dyDescent="0.25">
      <c r="E55" s="35"/>
      <c r="M55" s="35"/>
      <c r="U55" s="35"/>
      <c r="AC55" s="35"/>
    </row>
    <row r="56" spans="1:29" x14ac:dyDescent="0.25">
      <c r="E56" s="35"/>
      <c r="M56" s="35"/>
      <c r="U56" s="35"/>
      <c r="AC56" s="35"/>
    </row>
    <row r="57" spans="1:29" x14ac:dyDescent="0.25">
      <c r="E57" s="35"/>
      <c r="M57" s="35"/>
      <c r="U57" s="35"/>
      <c r="AC57" s="35"/>
    </row>
    <row r="58" spans="1:29" x14ac:dyDescent="0.25">
      <c r="E58" s="35"/>
      <c r="M58" s="35"/>
      <c r="U58" s="35"/>
      <c r="AC58" s="35"/>
    </row>
    <row r="59" spans="1:29" x14ac:dyDescent="0.25">
      <c r="E59" s="35"/>
      <c r="M59" s="35"/>
      <c r="U59" s="35"/>
      <c r="AC59" s="35"/>
    </row>
    <row r="60" spans="1:29" x14ac:dyDescent="0.25">
      <c r="E60" s="35"/>
      <c r="M60" s="35"/>
      <c r="U60" s="35"/>
      <c r="AC60" s="35"/>
    </row>
    <row r="61" spans="1:29" x14ac:dyDescent="0.25">
      <c r="E61" s="35"/>
      <c r="M61" s="35"/>
      <c r="U61" s="35"/>
      <c r="AC61" s="35"/>
    </row>
    <row r="62" spans="1:29" x14ac:dyDescent="0.25">
      <c r="E62" s="35"/>
      <c r="M62" s="35"/>
      <c r="U62" s="35"/>
      <c r="AC62" s="35"/>
    </row>
    <row r="63" spans="1:29" x14ac:dyDescent="0.25">
      <c r="E63" s="35"/>
      <c r="M63" s="35"/>
      <c r="U63" s="35"/>
      <c r="AC63" s="35"/>
    </row>
    <row r="64" spans="1:29" x14ac:dyDescent="0.25">
      <c r="E64" s="35"/>
      <c r="M64" s="35"/>
      <c r="U64" s="35"/>
      <c r="AC64" s="35"/>
    </row>
    <row r="65" spans="5:29" x14ac:dyDescent="0.25">
      <c r="E65" s="35"/>
      <c r="M65" s="35"/>
      <c r="U65" s="35"/>
      <c r="AC65" s="35"/>
    </row>
    <row r="66" spans="5:29" x14ac:dyDescent="0.25">
      <c r="E66" s="35"/>
      <c r="M66" s="35"/>
      <c r="U66" s="35"/>
      <c r="AC66" s="35"/>
    </row>
    <row r="67" spans="5:29" x14ac:dyDescent="0.25">
      <c r="E67" s="35"/>
      <c r="M67" s="35"/>
      <c r="U67" s="35"/>
      <c r="AC67" s="35"/>
    </row>
    <row r="68" spans="5:29" x14ac:dyDescent="0.25">
      <c r="E68" s="35"/>
      <c r="M68" s="35"/>
      <c r="U68" s="35"/>
      <c r="AC68" s="35"/>
    </row>
    <row r="69" spans="5:29" x14ac:dyDescent="0.25">
      <c r="E69" s="35"/>
      <c r="M69" s="35"/>
      <c r="U69" s="35"/>
      <c r="AC69" s="35"/>
    </row>
    <row r="70" spans="5:29" x14ac:dyDescent="0.25">
      <c r="E70" s="35"/>
      <c r="M70" s="35"/>
      <c r="U70" s="35"/>
      <c r="AC70" s="35"/>
    </row>
    <row r="71" spans="5:29" x14ac:dyDescent="0.25">
      <c r="E71" s="35"/>
      <c r="M71" s="35"/>
      <c r="U71" s="35"/>
      <c r="AC71" s="35"/>
    </row>
    <row r="72" spans="5:29" x14ac:dyDescent="0.25">
      <c r="E72" s="35"/>
      <c r="M72" s="35"/>
      <c r="U72" s="35"/>
      <c r="AC72" s="35"/>
    </row>
    <row r="73" spans="5:29" x14ac:dyDescent="0.25">
      <c r="E73" s="35"/>
      <c r="M73" s="35"/>
      <c r="U73" s="35"/>
      <c r="AC73" s="35"/>
    </row>
    <row r="74" spans="5:29" x14ac:dyDescent="0.25">
      <c r="E74" s="35"/>
      <c r="M74" s="35"/>
      <c r="U74" s="35"/>
      <c r="AC74" s="35"/>
    </row>
    <row r="75" spans="5:29" x14ac:dyDescent="0.25">
      <c r="E75" s="35"/>
      <c r="M75" s="35"/>
      <c r="U75" s="35"/>
      <c r="AC75" s="35"/>
    </row>
    <row r="76" spans="5:29" x14ac:dyDescent="0.25">
      <c r="E76" s="35"/>
      <c r="M76" s="35"/>
      <c r="U76" s="35"/>
      <c r="AC76" s="35"/>
    </row>
    <row r="77" spans="5:29" x14ac:dyDescent="0.25">
      <c r="E77" s="35"/>
      <c r="M77" s="35"/>
      <c r="U77" s="35"/>
      <c r="AC77" s="35"/>
    </row>
    <row r="78" spans="5:29" x14ac:dyDescent="0.25">
      <c r="E78" s="35"/>
      <c r="M78" s="35"/>
      <c r="U78" s="35"/>
      <c r="AC78" s="35"/>
    </row>
    <row r="79" spans="5:29" x14ac:dyDescent="0.25">
      <c r="E79" s="35"/>
      <c r="M79" s="35"/>
      <c r="U79" s="35"/>
      <c r="AC79" s="35"/>
    </row>
    <row r="80" spans="5:29" x14ac:dyDescent="0.25">
      <c r="E80" s="35"/>
      <c r="M80" s="35"/>
      <c r="U80" s="35"/>
      <c r="AC80" s="35"/>
    </row>
    <row r="81" spans="5:29" x14ac:dyDescent="0.25">
      <c r="E81" s="35"/>
      <c r="M81" s="35"/>
      <c r="U81" s="35"/>
      <c r="AC81" s="35"/>
    </row>
    <row r="82" spans="5:29" x14ac:dyDescent="0.25">
      <c r="E82" s="35"/>
      <c r="M82" s="35"/>
      <c r="U82" s="35"/>
      <c r="AC82" s="35"/>
    </row>
    <row r="83" spans="5:29" x14ac:dyDescent="0.25">
      <c r="E83" s="35"/>
      <c r="M83" s="35"/>
      <c r="U83" s="35"/>
      <c r="AC83" s="35"/>
    </row>
    <row r="84" spans="5:29" x14ac:dyDescent="0.25">
      <c r="E84" s="35"/>
      <c r="M84" s="35"/>
      <c r="U84" s="35"/>
      <c r="AC84" s="35"/>
    </row>
    <row r="85" spans="5:29" x14ac:dyDescent="0.25">
      <c r="E85" s="35"/>
      <c r="M85" s="35"/>
      <c r="U85" s="35"/>
      <c r="AC85" s="35"/>
    </row>
    <row r="86" spans="5:29" x14ac:dyDescent="0.25">
      <c r="E86" s="35"/>
      <c r="M86" s="35"/>
      <c r="U86" s="35"/>
      <c r="AC86" s="35"/>
    </row>
    <row r="87" spans="5:29" x14ac:dyDescent="0.25">
      <c r="E87" s="35"/>
      <c r="M87" s="35"/>
      <c r="U87" s="35"/>
      <c r="AC87" s="35"/>
    </row>
    <row r="88" spans="5:29" x14ac:dyDescent="0.25">
      <c r="E88" s="35"/>
      <c r="M88" s="35"/>
      <c r="U88" s="35"/>
      <c r="AC88" s="35"/>
    </row>
    <row r="89" spans="5:29" x14ac:dyDescent="0.25">
      <c r="E89" s="35"/>
      <c r="M89" s="35"/>
      <c r="U89" s="35"/>
      <c r="AC89" s="35"/>
    </row>
    <row r="90" spans="5:29" x14ac:dyDescent="0.25">
      <c r="E90" s="35"/>
      <c r="M90" s="35"/>
      <c r="U90" s="35"/>
      <c r="AC90" s="35"/>
    </row>
    <row r="91" spans="5:29" x14ac:dyDescent="0.25">
      <c r="E91" s="35"/>
      <c r="M91" s="35"/>
      <c r="U91" s="35"/>
      <c r="AC91" s="35"/>
    </row>
    <row r="92" spans="5:29" x14ac:dyDescent="0.25">
      <c r="E92" s="35"/>
      <c r="M92" s="35"/>
      <c r="U92" s="35"/>
      <c r="AC92" s="35"/>
    </row>
    <row r="93" spans="5:29" x14ac:dyDescent="0.25">
      <c r="E93" s="35"/>
      <c r="M93" s="35"/>
      <c r="U93" s="35"/>
      <c r="AC93" s="35"/>
    </row>
    <row r="94" spans="5:29" x14ac:dyDescent="0.25">
      <c r="E94" s="35"/>
      <c r="M94" s="35"/>
      <c r="U94" s="35"/>
      <c r="AC94" s="35"/>
    </row>
    <row r="95" spans="5:29" x14ac:dyDescent="0.25">
      <c r="E95" s="35"/>
      <c r="M95" s="35"/>
      <c r="U95" s="35"/>
      <c r="AC95" s="35"/>
    </row>
    <row r="96" spans="5:29" x14ac:dyDescent="0.25">
      <c r="E96" s="35"/>
      <c r="M96" s="35"/>
      <c r="U96" s="35"/>
      <c r="AC96" s="35"/>
    </row>
    <row r="97" spans="5:29" x14ac:dyDescent="0.25">
      <c r="E97" s="35"/>
      <c r="M97" s="35"/>
      <c r="U97" s="35"/>
      <c r="AC97" s="35"/>
    </row>
    <row r="98" spans="5:29" x14ac:dyDescent="0.25">
      <c r="E98" s="35"/>
      <c r="M98" s="35"/>
      <c r="U98" s="35"/>
      <c r="AC98" s="35"/>
    </row>
    <row r="99" spans="5:29" x14ac:dyDescent="0.25">
      <c r="E99" s="35"/>
      <c r="M99" s="35"/>
      <c r="U99" s="35"/>
      <c r="AC99" s="35"/>
    </row>
    <row r="100" spans="5:29" x14ac:dyDescent="0.25">
      <c r="E100" s="35"/>
      <c r="M100" s="35"/>
      <c r="U100" s="35"/>
      <c r="AC100" s="35"/>
    </row>
    <row r="101" spans="5:29" x14ac:dyDescent="0.25">
      <c r="E101" s="35"/>
      <c r="M101" s="35"/>
      <c r="U101" s="35"/>
      <c r="AC101" s="35"/>
    </row>
    <row r="102" spans="5:29" x14ac:dyDescent="0.25">
      <c r="E102" s="35"/>
      <c r="M102" s="35"/>
      <c r="U102" s="35"/>
      <c r="AC102" s="35"/>
    </row>
    <row r="103" spans="5:29" x14ac:dyDescent="0.25">
      <c r="E103" s="35"/>
      <c r="M103" s="35"/>
      <c r="U103" s="35"/>
      <c r="AC103" s="35"/>
    </row>
    <row r="104" spans="5:29" x14ac:dyDescent="0.25">
      <c r="E104" s="35"/>
      <c r="M104" s="35"/>
      <c r="U104" s="35"/>
      <c r="AC104" s="35"/>
    </row>
    <row r="105" spans="5:29" x14ac:dyDescent="0.25">
      <c r="E105" s="35"/>
      <c r="M105" s="35"/>
      <c r="U105" s="35"/>
      <c r="AC105" s="35"/>
    </row>
    <row r="106" spans="5:29" x14ac:dyDescent="0.25">
      <c r="E106" s="35"/>
      <c r="M106" s="35"/>
      <c r="U106" s="35"/>
      <c r="AC106" s="35"/>
    </row>
    <row r="107" spans="5:29" x14ac:dyDescent="0.25">
      <c r="E107" s="35"/>
      <c r="M107" s="35"/>
      <c r="U107" s="35"/>
      <c r="AC107" s="35"/>
    </row>
    <row r="108" spans="5:29" x14ac:dyDescent="0.25">
      <c r="E108" s="35"/>
      <c r="M108" s="35"/>
      <c r="U108" s="35"/>
      <c r="AC108" s="35"/>
    </row>
    <row r="109" spans="5:29" x14ac:dyDescent="0.25">
      <c r="E109" s="35"/>
      <c r="M109" s="35"/>
      <c r="U109" s="35"/>
      <c r="AC109" s="35"/>
    </row>
    <row r="110" spans="5:29" x14ac:dyDescent="0.25">
      <c r="E110" s="35"/>
      <c r="M110" s="35"/>
      <c r="U110" s="35"/>
      <c r="AC110" s="35"/>
    </row>
    <row r="111" spans="5:29" x14ac:dyDescent="0.25">
      <c r="E111" s="35"/>
      <c r="M111" s="35"/>
      <c r="U111" s="35"/>
      <c r="AC111" s="35"/>
    </row>
    <row r="112" spans="5:29" x14ac:dyDescent="0.25">
      <c r="E112" s="35"/>
      <c r="M112" s="35"/>
      <c r="U112" s="35"/>
      <c r="AC112" s="35"/>
    </row>
    <row r="113" spans="5:29" x14ac:dyDescent="0.25">
      <c r="E113" s="35"/>
      <c r="M113" s="35"/>
      <c r="U113" s="35"/>
      <c r="AC113" s="35"/>
    </row>
    <row r="114" spans="5:29" x14ac:dyDescent="0.25">
      <c r="E114" s="35"/>
      <c r="M114" s="35"/>
      <c r="U114" s="35"/>
      <c r="AC114" s="35"/>
    </row>
    <row r="115" spans="5:29" x14ac:dyDescent="0.25">
      <c r="E115" s="35"/>
      <c r="M115" s="35"/>
      <c r="U115" s="35"/>
      <c r="AC115" s="35"/>
    </row>
    <row r="116" spans="5:29" x14ac:dyDescent="0.25">
      <c r="E116" s="35"/>
      <c r="M116" s="35"/>
      <c r="U116" s="35"/>
      <c r="AC116" s="35"/>
    </row>
    <row r="117" spans="5:29" x14ac:dyDescent="0.25">
      <c r="E117" s="35"/>
      <c r="M117" s="35"/>
      <c r="U117" s="35"/>
      <c r="AC117" s="35"/>
    </row>
    <row r="118" spans="5:29" x14ac:dyDescent="0.25">
      <c r="E118" s="35"/>
      <c r="M118" s="35"/>
      <c r="U118" s="35"/>
      <c r="AC118" s="35"/>
    </row>
    <row r="119" spans="5:29" x14ac:dyDescent="0.25">
      <c r="E119" s="35"/>
      <c r="M119" s="35"/>
      <c r="U119" s="35"/>
      <c r="AC119" s="35"/>
    </row>
    <row r="120" spans="5:29" x14ac:dyDescent="0.25">
      <c r="E120" s="35"/>
      <c r="M120" s="35"/>
      <c r="U120" s="35"/>
      <c r="AC120" s="35"/>
    </row>
    <row r="121" spans="5:29" x14ac:dyDescent="0.25">
      <c r="E121" s="35"/>
      <c r="M121" s="35"/>
      <c r="U121" s="35"/>
      <c r="AC121" s="35"/>
    </row>
    <row r="122" spans="5:29" x14ac:dyDescent="0.25">
      <c r="E122" s="35"/>
      <c r="M122" s="35"/>
      <c r="U122" s="35"/>
      <c r="AC122" s="35"/>
    </row>
    <row r="123" spans="5:29" x14ac:dyDescent="0.25">
      <c r="E123" s="35"/>
      <c r="M123" s="35"/>
      <c r="U123" s="35"/>
      <c r="AC123" s="35"/>
    </row>
    <row r="124" spans="5:29" x14ac:dyDescent="0.25">
      <c r="E124" s="35"/>
      <c r="M124" s="35"/>
      <c r="U124" s="35"/>
      <c r="AC124" s="35"/>
    </row>
    <row r="125" spans="5:29" x14ac:dyDescent="0.25">
      <c r="E125" s="35"/>
      <c r="M125" s="35"/>
      <c r="U125" s="35"/>
      <c r="AC125" s="35"/>
    </row>
    <row r="126" spans="5:29" x14ac:dyDescent="0.25">
      <c r="E126" s="35"/>
      <c r="M126" s="35"/>
      <c r="U126" s="35"/>
      <c r="AC126" s="35"/>
    </row>
    <row r="127" spans="5:29" x14ac:dyDescent="0.25">
      <c r="E127" s="35"/>
      <c r="M127" s="35"/>
      <c r="U127" s="35"/>
      <c r="AC127" s="35"/>
    </row>
    <row r="128" spans="5:29" x14ac:dyDescent="0.25">
      <c r="E128" s="35"/>
      <c r="M128" s="35"/>
      <c r="U128" s="35"/>
      <c r="AC128" s="35"/>
    </row>
    <row r="129" spans="5:29" x14ac:dyDescent="0.25">
      <c r="E129" s="35"/>
      <c r="M129" s="35"/>
      <c r="U129" s="35"/>
      <c r="AC129" s="35"/>
    </row>
    <row r="130" spans="5:29" x14ac:dyDescent="0.25">
      <c r="E130" s="35"/>
      <c r="M130" s="35"/>
      <c r="U130" s="35"/>
      <c r="AC130" s="35"/>
    </row>
    <row r="131" spans="5:29" x14ac:dyDescent="0.25">
      <c r="E131" s="35"/>
      <c r="M131" s="35"/>
      <c r="U131" s="35"/>
      <c r="AC131" s="35"/>
    </row>
    <row r="132" spans="5:29" x14ac:dyDescent="0.25">
      <c r="E132" s="35"/>
      <c r="M132" s="35"/>
      <c r="U132" s="35"/>
      <c r="AC132" s="35"/>
    </row>
    <row r="133" spans="5:29" x14ac:dyDescent="0.25">
      <c r="E133" s="35"/>
      <c r="M133" s="35"/>
      <c r="U133" s="35"/>
      <c r="AC133" s="35"/>
    </row>
    <row r="134" spans="5:29" x14ac:dyDescent="0.25">
      <c r="E134" s="35"/>
      <c r="M134" s="35"/>
      <c r="U134" s="35"/>
      <c r="AC134" s="35"/>
    </row>
    <row r="135" spans="5:29" x14ac:dyDescent="0.25">
      <c r="E135" s="35"/>
      <c r="M135" s="35"/>
      <c r="U135" s="35"/>
      <c r="AC135" s="35"/>
    </row>
    <row r="136" spans="5:29" x14ac:dyDescent="0.25">
      <c r="E136" s="35"/>
      <c r="M136" s="35"/>
      <c r="U136" s="35"/>
      <c r="AC136" s="35"/>
    </row>
    <row r="137" spans="5:29" x14ac:dyDescent="0.25">
      <c r="E137" s="35"/>
      <c r="M137" s="35"/>
      <c r="U137" s="35"/>
      <c r="AC137" s="35"/>
    </row>
    <row r="138" spans="5:29" x14ac:dyDescent="0.25">
      <c r="E138" s="35"/>
      <c r="M138" s="35"/>
      <c r="U138" s="35"/>
      <c r="AC138" s="35"/>
    </row>
    <row r="139" spans="5:29" x14ac:dyDescent="0.25">
      <c r="E139" s="35"/>
      <c r="M139" s="35"/>
      <c r="U139" s="35"/>
      <c r="AC139" s="35"/>
    </row>
    <row r="140" spans="5:29" x14ac:dyDescent="0.25">
      <c r="E140" s="35"/>
      <c r="M140" s="35"/>
      <c r="U140" s="35"/>
      <c r="AC140" s="35"/>
    </row>
    <row r="141" spans="5:29" x14ac:dyDescent="0.25">
      <c r="E141" s="35"/>
      <c r="M141" s="35"/>
      <c r="U141" s="35"/>
      <c r="AC141" s="35"/>
    </row>
    <row r="142" spans="5:29" x14ac:dyDescent="0.25">
      <c r="E142" s="35"/>
      <c r="M142" s="35"/>
      <c r="U142" s="35"/>
      <c r="AC142" s="35"/>
    </row>
    <row r="143" spans="5:29" x14ac:dyDescent="0.25">
      <c r="E143" s="35"/>
      <c r="M143" s="35"/>
      <c r="U143" s="35"/>
      <c r="AC143" s="35"/>
    </row>
    <row r="144" spans="5:29" x14ac:dyDescent="0.25">
      <c r="E144" s="35"/>
      <c r="M144" s="35"/>
      <c r="U144" s="35"/>
      <c r="AC144" s="35"/>
    </row>
    <row r="145" spans="5:29" x14ac:dyDescent="0.25">
      <c r="E145" s="35"/>
      <c r="M145" s="35"/>
      <c r="U145" s="35"/>
      <c r="AC145" s="35"/>
    </row>
    <row r="146" spans="5:29" x14ac:dyDescent="0.25">
      <c r="E146" s="35"/>
      <c r="M146" s="35"/>
      <c r="U146" s="35"/>
      <c r="AC146" s="35"/>
    </row>
    <row r="147" spans="5:29" x14ac:dyDescent="0.25">
      <c r="E147" s="35"/>
      <c r="M147" s="35"/>
      <c r="U147" s="35"/>
      <c r="AC147" s="35"/>
    </row>
    <row r="148" spans="5:29" x14ac:dyDescent="0.25">
      <c r="E148" s="35"/>
      <c r="M148" s="35"/>
      <c r="U148" s="35"/>
      <c r="AC148" s="35"/>
    </row>
    <row r="149" spans="5:29" x14ac:dyDescent="0.25">
      <c r="E149" s="35"/>
      <c r="M149" s="35"/>
      <c r="U149" s="35"/>
      <c r="AC149" s="35"/>
    </row>
    <row r="150" spans="5:29" x14ac:dyDescent="0.25">
      <c r="E150" s="35"/>
      <c r="M150" s="35"/>
      <c r="U150" s="35"/>
      <c r="AC150" s="35"/>
    </row>
    <row r="151" spans="5:29" x14ac:dyDescent="0.25">
      <c r="E151" s="35"/>
      <c r="M151" s="35"/>
      <c r="U151" s="35"/>
      <c r="AC151" s="35"/>
    </row>
    <row r="152" spans="5:29" x14ac:dyDescent="0.25">
      <c r="E152" s="35"/>
      <c r="M152" s="35"/>
      <c r="U152" s="35"/>
      <c r="AC152" s="35"/>
    </row>
    <row r="153" spans="5:29" x14ac:dyDescent="0.25">
      <c r="E153" s="35"/>
      <c r="M153" s="35"/>
      <c r="U153" s="35"/>
      <c r="AC153" s="35"/>
    </row>
    <row r="154" spans="5:29" x14ac:dyDescent="0.25">
      <c r="E154" s="35"/>
      <c r="M154" s="35"/>
      <c r="U154" s="35"/>
      <c r="AC154" s="35"/>
    </row>
    <row r="155" spans="5:29" x14ac:dyDescent="0.25">
      <c r="E155" s="35"/>
      <c r="M155" s="35"/>
      <c r="U155" s="35"/>
      <c r="AC155" s="35"/>
    </row>
    <row r="156" spans="5:29" x14ac:dyDescent="0.25">
      <c r="E156" s="35"/>
      <c r="M156" s="35"/>
      <c r="U156" s="35"/>
      <c r="AC156" s="35"/>
    </row>
    <row r="157" spans="5:29" x14ac:dyDescent="0.25">
      <c r="E157" s="35"/>
      <c r="M157" s="35"/>
      <c r="U157" s="35"/>
      <c r="AC157" s="35"/>
    </row>
    <row r="158" spans="5:29" x14ac:dyDescent="0.25">
      <c r="E158" s="35"/>
      <c r="M158" s="35"/>
      <c r="U158" s="35"/>
      <c r="AC158" s="35"/>
    </row>
    <row r="159" spans="5:29" x14ac:dyDescent="0.25">
      <c r="E159" s="35"/>
      <c r="M159" s="35"/>
      <c r="U159" s="35"/>
      <c r="AC159" s="35"/>
    </row>
    <row r="160" spans="5:29" x14ac:dyDescent="0.25">
      <c r="E160" s="35"/>
      <c r="M160" s="35"/>
      <c r="U160" s="35"/>
      <c r="AC160" s="35"/>
    </row>
    <row r="161" spans="5:29" x14ac:dyDescent="0.25">
      <c r="E161" s="35"/>
      <c r="M161" s="35"/>
      <c r="U161" s="35"/>
      <c r="AC161" s="35"/>
    </row>
    <row r="162" spans="5:29" x14ac:dyDescent="0.25">
      <c r="E162" s="35"/>
      <c r="M162" s="35"/>
      <c r="U162" s="35"/>
      <c r="AC162" s="35"/>
    </row>
    <row r="163" spans="5:29" x14ac:dyDescent="0.25">
      <c r="E163" s="35"/>
      <c r="M163" s="35"/>
      <c r="U163" s="35"/>
      <c r="AC163" s="35"/>
    </row>
    <row r="164" spans="5:29" x14ac:dyDescent="0.25">
      <c r="E164" s="35"/>
      <c r="M164" s="35"/>
      <c r="U164" s="35"/>
      <c r="AC164" s="35"/>
    </row>
    <row r="165" spans="5:29" x14ac:dyDescent="0.25">
      <c r="E165" s="35"/>
      <c r="M165" s="35"/>
      <c r="U165" s="35"/>
      <c r="AC165" s="35"/>
    </row>
    <row r="166" spans="5:29" x14ac:dyDescent="0.25">
      <c r="E166" s="35"/>
      <c r="M166" s="35"/>
      <c r="U166" s="35"/>
      <c r="AC166" s="35"/>
    </row>
    <row r="167" spans="5:29" x14ac:dyDescent="0.25">
      <c r="E167" s="35"/>
      <c r="M167" s="35"/>
      <c r="U167" s="35"/>
      <c r="AC167" s="35"/>
    </row>
    <row r="168" spans="5:29" x14ac:dyDescent="0.25">
      <c r="E168" s="35"/>
      <c r="M168" s="35"/>
      <c r="U168" s="35"/>
      <c r="AC168" s="35"/>
    </row>
    <row r="169" spans="5:29" x14ac:dyDescent="0.25">
      <c r="E169" s="35"/>
      <c r="M169" s="35"/>
      <c r="U169" s="35"/>
      <c r="AC169" s="35"/>
    </row>
    <row r="170" spans="5:29" x14ac:dyDescent="0.25">
      <c r="E170" s="35"/>
      <c r="M170" s="35"/>
      <c r="U170" s="35"/>
      <c r="AC170" s="35"/>
    </row>
    <row r="171" spans="5:29" x14ac:dyDescent="0.25">
      <c r="E171" s="35"/>
      <c r="M171" s="35"/>
      <c r="U171" s="35"/>
      <c r="AC171" s="35"/>
    </row>
    <row r="172" spans="5:29" x14ac:dyDescent="0.25">
      <c r="E172" s="35"/>
      <c r="M172" s="35"/>
      <c r="U172" s="35"/>
      <c r="AC172" s="35"/>
    </row>
    <row r="173" spans="5:29" x14ac:dyDescent="0.25">
      <c r="E173" s="35"/>
      <c r="M173" s="35"/>
      <c r="U173" s="35"/>
      <c r="AC173" s="35"/>
    </row>
    <row r="174" spans="5:29" x14ac:dyDescent="0.25">
      <c r="E174" s="35"/>
      <c r="M174" s="35"/>
      <c r="U174" s="35"/>
      <c r="AC174" s="35"/>
    </row>
    <row r="175" spans="5:29" x14ac:dyDescent="0.25">
      <c r="E175" s="35"/>
      <c r="M175" s="35"/>
      <c r="U175" s="35"/>
      <c r="AC175" s="35"/>
    </row>
    <row r="176" spans="5:29" x14ac:dyDescent="0.25">
      <c r="E176" s="35"/>
      <c r="M176" s="35"/>
      <c r="U176" s="35"/>
      <c r="AC176" s="35"/>
    </row>
    <row r="177" spans="5:29" x14ac:dyDescent="0.25">
      <c r="E177" s="35"/>
      <c r="M177" s="35"/>
      <c r="U177" s="35"/>
      <c r="AC177" s="35"/>
    </row>
    <row r="178" spans="5:29" x14ac:dyDescent="0.25">
      <c r="E178" s="35"/>
      <c r="M178" s="35"/>
      <c r="U178" s="35"/>
      <c r="AC178" s="35"/>
    </row>
    <row r="179" spans="5:29" x14ac:dyDescent="0.25">
      <c r="E179" s="35"/>
      <c r="M179" s="35"/>
      <c r="U179" s="35"/>
      <c r="AC179" s="35"/>
    </row>
    <row r="180" spans="5:29" x14ac:dyDescent="0.25">
      <c r="E180" s="35"/>
      <c r="M180" s="35"/>
      <c r="U180" s="35"/>
      <c r="AC180" s="35"/>
    </row>
    <row r="181" spans="5:29" x14ac:dyDescent="0.25">
      <c r="E181" s="35"/>
      <c r="M181" s="35"/>
      <c r="U181" s="35"/>
      <c r="AC181" s="35"/>
    </row>
    <row r="182" spans="5:29" x14ac:dyDescent="0.25">
      <c r="E182" s="35"/>
      <c r="M182" s="35"/>
      <c r="U182" s="35"/>
      <c r="AC182" s="35"/>
    </row>
    <row r="183" spans="5:29" x14ac:dyDescent="0.25">
      <c r="E183" s="35"/>
      <c r="M183" s="35"/>
      <c r="U183" s="35"/>
      <c r="AC183" s="35"/>
    </row>
    <row r="184" spans="5:29" x14ac:dyDescent="0.25">
      <c r="E184" s="35"/>
      <c r="M184" s="35"/>
      <c r="U184" s="35"/>
      <c r="AC184" s="35"/>
    </row>
    <row r="185" spans="5:29" x14ac:dyDescent="0.25">
      <c r="E185" s="35"/>
      <c r="M185" s="35"/>
      <c r="U185" s="35"/>
      <c r="AC185" s="35"/>
    </row>
    <row r="186" spans="5:29" x14ac:dyDescent="0.25">
      <c r="E186" s="35"/>
      <c r="M186" s="35"/>
      <c r="U186" s="35"/>
      <c r="AC186" s="35"/>
    </row>
    <row r="187" spans="5:29" x14ac:dyDescent="0.25">
      <c r="E187" s="35"/>
      <c r="M187" s="35"/>
      <c r="U187" s="35"/>
      <c r="AC187" s="35"/>
    </row>
    <row r="188" spans="5:29" x14ac:dyDescent="0.25">
      <c r="E188" s="35"/>
      <c r="M188" s="35"/>
      <c r="U188" s="35"/>
      <c r="AC188" s="35"/>
    </row>
    <row r="189" spans="5:29" x14ac:dyDescent="0.25">
      <c r="E189" s="35"/>
      <c r="M189" s="35"/>
      <c r="U189" s="35"/>
      <c r="AC189" s="35"/>
    </row>
    <row r="190" spans="5:29" x14ac:dyDescent="0.25">
      <c r="E190" s="35"/>
      <c r="M190" s="35"/>
      <c r="U190" s="35"/>
      <c r="AC190" s="35"/>
    </row>
    <row r="191" spans="5:29" x14ac:dyDescent="0.25">
      <c r="E191" s="35"/>
      <c r="M191" s="35"/>
      <c r="U191" s="35"/>
      <c r="AC191" s="35"/>
    </row>
    <row r="192" spans="5:29" x14ac:dyDescent="0.25">
      <c r="E192" s="35"/>
      <c r="M192" s="35"/>
      <c r="U192" s="35"/>
      <c r="AC192" s="35"/>
    </row>
    <row r="193" spans="5:29" x14ac:dyDescent="0.25">
      <c r="E193" s="35"/>
      <c r="M193" s="35"/>
      <c r="U193" s="35"/>
      <c r="AC193" s="35"/>
    </row>
    <row r="194" spans="5:29" x14ac:dyDescent="0.25">
      <c r="E194" s="35"/>
      <c r="M194" s="35"/>
      <c r="U194" s="35"/>
      <c r="AC194" s="35"/>
    </row>
    <row r="195" spans="5:29" x14ac:dyDescent="0.25">
      <c r="E195" s="35"/>
      <c r="M195" s="35"/>
      <c r="U195" s="35"/>
      <c r="AC195" s="35"/>
    </row>
    <row r="196" spans="5:29" x14ac:dyDescent="0.25">
      <c r="E196" s="35"/>
      <c r="M196" s="35"/>
      <c r="U196" s="35"/>
      <c r="AC196" s="35"/>
    </row>
    <row r="197" spans="5:29" x14ac:dyDescent="0.25">
      <c r="E197" s="35"/>
      <c r="M197" s="35"/>
      <c r="U197" s="35"/>
      <c r="AC197" s="35"/>
    </row>
    <row r="198" spans="5:29" x14ac:dyDescent="0.25">
      <c r="E198" s="35"/>
      <c r="M198" s="35"/>
      <c r="U198" s="35"/>
      <c r="AC198" s="35"/>
    </row>
    <row r="199" spans="5:29" x14ac:dyDescent="0.25">
      <c r="E199" s="35"/>
      <c r="M199" s="35"/>
      <c r="U199" s="35"/>
      <c r="AC199" s="35"/>
    </row>
    <row r="200" spans="5:29" x14ac:dyDescent="0.25">
      <c r="E200" s="35"/>
      <c r="M200" s="35"/>
      <c r="U200" s="35"/>
      <c r="AC200" s="35"/>
    </row>
    <row r="201" spans="5:29" x14ac:dyDescent="0.25">
      <c r="E201" s="35"/>
      <c r="M201" s="35"/>
      <c r="U201" s="35"/>
      <c r="AC201" s="35"/>
    </row>
    <row r="202" spans="5:29" x14ac:dyDescent="0.25">
      <c r="E202" s="35"/>
      <c r="M202" s="35"/>
      <c r="U202" s="35"/>
      <c r="AC202" s="35"/>
    </row>
    <row r="203" spans="5:29" x14ac:dyDescent="0.25">
      <c r="E203" s="35"/>
      <c r="M203" s="35"/>
      <c r="U203" s="35"/>
      <c r="AC203" s="35"/>
    </row>
    <row r="204" spans="5:29" x14ac:dyDescent="0.25">
      <c r="E204" s="35"/>
      <c r="M204" s="35"/>
      <c r="U204" s="35"/>
      <c r="AC204" s="35"/>
    </row>
    <row r="205" spans="5:29" x14ac:dyDescent="0.25">
      <c r="E205" s="35"/>
      <c r="M205" s="35"/>
      <c r="U205" s="35"/>
      <c r="AC205" s="35"/>
    </row>
    <row r="206" spans="5:29" x14ac:dyDescent="0.25">
      <c r="E206" s="35"/>
      <c r="M206" s="35"/>
      <c r="U206" s="35"/>
      <c r="AC206" s="35"/>
    </row>
    <row r="207" spans="5:29" x14ac:dyDescent="0.25">
      <c r="E207" s="35"/>
      <c r="M207" s="35"/>
      <c r="U207" s="35"/>
      <c r="AC207" s="35"/>
    </row>
    <row r="208" spans="5:29" x14ac:dyDescent="0.25">
      <c r="E208" s="35"/>
      <c r="M208" s="35"/>
      <c r="U208" s="35"/>
      <c r="AC208" s="35"/>
    </row>
    <row r="209" spans="5:29" x14ac:dyDescent="0.25">
      <c r="E209" s="35"/>
      <c r="M209" s="35"/>
      <c r="U209" s="35"/>
      <c r="AC209" s="35"/>
    </row>
    <row r="210" spans="5:29" x14ac:dyDescent="0.25">
      <c r="E210" s="35"/>
      <c r="M210" s="35"/>
      <c r="U210" s="35"/>
      <c r="AC210" s="35"/>
    </row>
    <row r="211" spans="5:29" x14ac:dyDescent="0.25">
      <c r="E211" s="35"/>
      <c r="M211" s="35"/>
      <c r="U211" s="35"/>
      <c r="AC211" s="35"/>
    </row>
    <row r="212" spans="5:29" x14ac:dyDescent="0.25">
      <c r="E212" s="35"/>
      <c r="M212" s="35"/>
      <c r="U212" s="35"/>
      <c r="AC212" s="35"/>
    </row>
    <row r="213" spans="5:29" x14ac:dyDescent="0.25">
      <c r="E213" s="35"/>
      <c r="M213" s="35"/>
      <c r="U213" s="35"/>
      <c r="AC213" s="35"/>
    </row>
    <row r="214" spans="5:29" x14ac:dyDescent="0.25">
      <c r="E214" s="35"/>
      <c r="M214" s="35"/>
      <c r="U214" s="35"/>
      <c r="AC214" s="35"/>
    </row>
    <row r="215" spans="5:29" x14ac:dyDescent="0.25">
      <c r="E215" s="35"/>
      <c r="M215" s="35"/>
      <c r="U215" s="35"/>
      <c r="AC215" s="35"/>
    </row>
    <row r="216" spans="5:29" x14ac:dyDescent="0.25">
      <c r="E216" s="35"/>
      <c r="M216" s="35"/>
      <c r="U216" s="35"/>
      <c r="AC216" s="35"/>
    </row>
    <row r="217" spans="5:29" x14ac:dyDescent="0.25">
      <c r="E217" s="35"/>
      <c r="M217" s="35"/>
      <c r="U217" s="35"/>
      <c r="AC217" s="35"/>
    </row>
    <row r="218" spans="5:29" x14ac:dyDescent="0.25">
      <c r="E218" s="35"/>
      <c r="M218" s="35"/>
      <c r="U218" s="35"/>
      <c r="AC218" s="35"/>
    </row>
    <row r="219" spans="5:29" x14ac:dyDescent="0.25">
      <c r="E219" s="35"/>
      <c r="M219" s="35"/>
      <c r="U219" s="35"/>
      <c r="AC219" s="35"/>
    </row>
    <row r="220" spans="5:29" x14ac:dyDescent="0.25">
      <c r="E220" s="35"/>
      <c r="M220" s="35"/>
      <c r="U220" s="35"/>
      <c r="AC220" s="35"/>
    </row>
    <row r="221" spans="5:29" x14ac:dyDescent="0.25">
      <c r="E221" s="35"/>
      <c r="M221" s="35"/>
      <c r="U221" s="35"/>
      <c r="AC221" s="35"/>
    </row>
    <row r="222" spans="5:29" x14ac:dyDescent="0.25">
      <c r="E222" s="35"/>
      <c r="M222" s="35"/>
      <c r="U222" s="35"/>
      <c r="AC222" s="35"/>
    </row>
    <row r="223" spans="5:29" x14ac:dyDescent="0.25">
      <c r="E223" s="35"/>
      <c r="M223" s="35"/>
      <c r="U223" s="35"/>
      <c r="AC223" s="35"/>
    </row>
    <row r="224" spans="5:29" x14ac:dyDescent="0.25">
      <c r="E224" s="35"/>
      <c r="M224" s="35"/>
      <c r="U224" s="35"/>
      <c r="AC224" s="35"/>
    </row>
    <row r="225" spans="5:29" x14ac:dyDescent="0.25">
      <c r="E225" s="35"/>
      <c r="M225" s="35"/>
      <c r="U225" s="35"/>
      <c r="AC225" s="35"/>
    </row>
    <row r="226" spans="5:29" x14ac:dyDescent="0.25">
      <c r="E226" s="35"/>
      <c r="M226" s="35"/>
      <c r="U226" s="35"/>
      <c r="AC226" s="35"/>
    </row>
    <row r="227" spans="5:29" x14ac:dyDescent="0.25">
      <c r="E227" s="35"/>
      <c r="M227" s="35"/>
      <c r="U227" s="35"/>
      <c r="AC227" s="35"/>
    </row>
    <row r="228" spans="5:29" x14ac:dyDescent="0.25">
      <c r="E228" s="35"/>
      <c r="M228" s="35"/>
      <c r="U228" s="35"/>
      <c r="AC228" s="35"/>
    </row>
    <row r="229" spans="5:29" x14ac:dyDescent="0.25">
      <c r="E229" s="35"/>
      <c r="M229" s="35"/>
      <c r="U229" s="35"/>
      <c r="AC229" s="35"/>
    </row>
    <row r="230" spans="5:29" x14ac:dyDescent="0.25">
      <c r="E230" s="35"/>
      <c r="M230" s="35"/>
      <c r="U230" s="35"/>
      <c r="AC230" s="35"/>
    </row>
    <row r="231" spans="5:29" x14ac:dyDescent="0.25">
      <c r="E231" s="35"/>
      <c r="M231" s="35"/>
      <c r="U231" s="35"/>
      <c r="AC231" s="35"/>
    </row>
    <row r="232" spans="5:29" x14ac:dyDescent="0.25">
      <c r="E232" s="35"/>
      <c r="M232" s="35"/>
      <c r="U232" s="35"/>
      <c r="AC232" s="35"/>
    </row>
    <row r="233" spans="5:29" x14ac:dyDescent="0.25">
      <c r="E233" s="35"/>
      <c r="M233" s="35"/>
      <c r="U233" s="35"/>
      <c r="AC233" s="35"/>
    </row>
    <row r="234" spans="5:29" x14ac:dyDescent="0.25">
      <c r="E234" s="35"/>
      <c r="M234" s="35"/>
      <c r="U234" s="35"/>
      <c r="AC234" s="35"/>
    </row>
    <row r="235" spans="5:29" x14ac:dyDescent="0.25">
      <c r="E235" s="35"/>
      <c r="M235" s="35"/>
      <c r="U235" s="35"/>
      <c r="AC235" s="35"/>
    </row>
    <row r="236" spans="5:29" x14ac:dyDescent="0.25">
      <c r="E236" s="35"/>
      <c r="M236" s="35"/>
      <c r="U236" s="35"/>
      <c r="AC236" s="35"/>
    </row>
    <row r="237" spans="5:29" x14ac:dyDescent="0.25">
      <c r="E237" s="35"/>
      <c r="M237" s="35"/>
      <c r="U237" s="35"/>
      <c r="AC237" s="35"/>
    </row>
    <row r="238" spans="5:29" x14ac:dyDescent="0.25">
      <c r="E238" s="35"/>
      <c r="M238" s="35"/>
      <c r="U238" s="35"/>
      <c r="AC238" s="35"/>
    </row>
    <row r="239" spans="5:29" x14ac:dyDescent="0.25">
      <c r="E239" s="35"/>
      <c r="M239" s="35"/>
      <c r="U239" s="35"/>
      <c r="AC239" s="35"/>
    </row>
    <row r="240" spans="5:29" x14ac:dyDescent="0.25">
      <c r="E240" s="35"/>
      <c r="M240" s="35"/>
      <c r="U240" s="35"/>
      <c r="AC240" s="35"/>
    </row>
    <row r="241" spans="5:29" x14ac:dyDescent="0.25">
      <c r="E241" s="35"/>
      <c r="M241" s="35"/>
      <c r="U241" s="35"/>
      <c r="AC241" s="35"/>
    </row>
    <row r="242" spans="5:29" x14ac:dyDescent="0.25">
      <c r="E242" s="35"/>
      <c r="M242" s="35"/>
      <c r="U242" s="35"/>
      <c r="AC242" s="35"/>
    </row>
    <row r="243" spans="5:29" x14ac:dyDescent="0.25">
      <c r="E243" s="35"/>
      <c r="M243" s="35"/>
      <c r="U243" s="35"/>
      <c r="AC243" s="35"/>
    </row>
    <row r="244" spans="5:29" x14ac:dyDescent="0.25">
      <c r="E244" s="35"/>
      <c r="M244" s="35"/>
      <c r="U244" s="35"/>
      <c r="AC244" s="35"/>
    </row>
    <row r="245" spans="5:29" x14ac:dyDescent="0.25">
      <c r="E245" s="35"/>
      <c r="M245" s="35"/>
      <c r="U245" s="35"/>
      <c r="AC245" s="35"/>
    </row>
    <row r="246" spans="5:29" x14ac:dyDescent="0.25">
      <c r="E246" s="35"/>
      <c r="M246" s="35"/>
      <c r="U246" s="35"/>
      <c r="AC246" s="35"/>
    </row>
    <row r="247" spans="5:29" x14ac:dyDescent="0.25">
      <c r="E247" s="35"/>
      <c r="M247" s="35"/>
      <c r="U247" s="35"/>
      <c r="AC247" s="35"/>
    </row>
    <row r="248" spans="5:29" x14ac:dyDescent="0.25">
      <c r="E248" s="35"/>
      <c r="M248" s="35"/>
      <c r="U248" s="35"/>
      <c r="AC248" s="35"/>
    </row>
    <row r="249" spans="5:29" x14ac:dyDescent="0.25">
      <c r="E249" s="35"/>
      <c r="M249" s="35"/>
      <c r="U249" s="35"/>
      <c r="AC249" s="35"/>
    </row>
    <row r="250" spans="5:29" x14ac:dyDescent="0.25">
      <c r="E250" s="35"/>
      <c r="M250" s="35"/>
      <c r="U250" s="35"/>
      <c r="AC250" s="35"/>
    </row>
    <row r="251" spans="5:29" x14ac:dyDescent="0.25">
      <c r="E251" s="35"/>
      <c r="M251" s="35"/>
      <c r="U251" s="35"/>
      <c r="AC251" s="35"/>
    </row>
    <row r="252" spans="5:29" x14ac:dyDescent="0.25">
      <c r="E252" s="35"/>
      <c r="M252" s="35"/>
      <c r="U252" s="35"/>
      <c r="AC252" s="35"/>
    </row>
    <row r="253" spans="5:29" x14ac:dyDescent="0.25">
      <c r="E253" s="35"/>
      <c r="M253" s="35"/>
      <c r="U253" s="35"/>
      <c r="AC253" s="35"/>
    </row>
    <row r="254" spans="5:29" x14ac:dyDescent="0.25">
      <c r="E254" s="35"/>
      <c r="M254" s="35"/>
      <c r="U254" s="35"/>
      <c r="AC254" s="35"/>
    </row>
    <row r="255" spans="5:29" x14ac:dyDescent="0.25">
      <c r="E255" s="35"/>
      <c r="M255" s="35"/>
      <c r="U255" s="35"/>
      <c r="AC255" s="35"/>
    </row>
    <row r="256" spans="5:29" x14ac:dyDescent="0.25">
      <c r="E256" s="35"/>
      <c r="M256" s="35"/>
      <c r="U256" s="35"/>
      <c r="AC256" s="35"/>
    </row>
    <row r="257" spans="5:29" x14ac:dyDescent="0.25">
      <c r="E257" s="35"/>
      <c r="M257" s="35"/>
      <c r="U257" s="35"/>
      <c r="AC257" s="35"/>
    </row>
    <row r="258" spans="5:29" x14ac:dyDescent="0.25">
      <c r="E258" s="35"/>
      <c r="M258" s="35"/>
      <c r="U258" s="35"/>
      <c r="AC258" s="35"/>
    </row>
    <row r="259" spans="5:29" x14ac:dyDescent="0.25">
      <c r="E259" s="35"/>
      <c r="M259" s="35"/>
      <c r="U259" s="35"/>
      <c r="AC259" s="35"/>
    </row>
    <row r="260" spans="5:29" x14ac:dyDescent="0.25">
      <c r="E260" s="35"/>
      <c r="M260" s="35"/>
      <c r="U260" s="35"/>
      <c r="AC260" s="35"/>
    </row>
    <row r="261" spans="5:29" x14ac:dyDescent="0.25">
      <c r="E261" s="35"/>
      <c r="M261" s="35"/>
      <c r="U261" s="35"/>
      <c r="AC261" s="35"/>
    </row>
    <row r="262" spans="5:29" x14ac:dyDescent="0.25">
      <c r="E262" s="35"/>
      <c r="M262" s="35"/>
      <c r="U262" s="35"/>
      <c r="AC262" s="35"/>
    </row>
    <row r="263" spans="5:29" x14ac:dyDescent="0.25">
      <c r="E263" s="35"/>
      <c r="M263" s="35"/>
      <c r="U263" s="35"/>
      <c r="AC263" s="35"/>
    </row>
    <row r="264" spans="5:29" x14ac:dyDescent="0.25">
      <c r="E264" s="35"/>
      <c r="M264" s="35"/>
      <c r="U264" s="35"/>
      <c r="AC264" s="35"/>
    </row>
    <row r="265" spans="5:29" x14ac:dyDescent="0.25">
      <c r="E265" s="35"/>
      <c r="M265" s="35"/>
      <c r="U265" s="35"/>
      <c r="AC265" s="35"/>
    </row>
    <row r="266" spans="5:29" x14ac:dyDescent="0.25">
      <c r="E266" s="35"/>
      <c r="M266" s="35"/>
      <c r="U266" s="35"/>
      <c r="AC266" s="35"/>
    </row>
    <row r="267" spans="5:29" x14ac:dyDescent="0.25">
      <c r="E267" s="35"/>
      <c r="M267" s="35"/>
      <c r="U267" s="35"/>
      <c r="AC267" s="35"/>
    </row>
    <row r="268" spans="5:29" x14ac:dyDescent="0.25">
      <c r="E268" s="35"/>
      <c r="M268" s="35"/>
      <c r="U268" s="35"/>
      <c r="AC268" s="35"/>
    </row>
    <row r="269" spans="5:29" x14ac:dyDescent="0.25">
      <c r="E269" s="35"/>
      <c r="M269" s="35"/>
      <c r="U269" s="35"/>
      <c r="AC269" s="35"/>
    </row>
    <row r="270" spans="5:29" x14ac:dyDescent="0.25">
      <c r="E270" s="35"/>
      <c r="M270" s="35"/>
      <c r="U270" s="35"/>
      <c r="AC270" s="35"/>
    </row>
    <row r="271" spans="5:29" x14ac:dyDescent="0.25">
      <c r="E271" s="35"/>
      <c r="M271" s="35"/>
      <c r="U271" s="35"/>
      <c r="AC271" s="35"/>
    </row>
    <row r="272" spans="5:29" x14ac:dyDescent="0.25">
      <c r="E272" s="35"/>
      <c r="M272" s="35"/>
      <c r="U272" s="35"/>
      <c r="AC272" s="35"/>
    </row>
    <row r="273" spans="5:29" x14ac:dyDescent="0.25">
      <c r="E273" s="35"/>
      <c r="M273" s="35"/>
      <c r="U273" s="35"/>
      <c r="AC273" s="35"/>
    </row>
    <row r="274" spans="5:29" x14ac:dyDescent="0.25">
      <c r="E274" s="35"/>
      <c r="M274" s="35"/>
      <c r="U274" s="35"/>
      <c r="AC274" s="35"/>
    </row>
    <row r="275" spans="5:29" x14ac:dyDescent="0.25">
      <c r="E275" s="35"/>
      <c r="M275" s="35"/>
      <c r="U275" s="35"/>
      <c r="AC275" s="35"/>
    </row>
    <row r="276" spans="5:29" x14ac:dyDescent="0.25">
      <c r="E276" s="35"/>
      <c r="M276" s="35"/>
      <c r="U276" s="35"/>
      <c r="AC276" s="35"/>
    </row>
    <row r="277" spans="5:29" x14ac:dyDescent="0.25">
      <c r="E277" s="35"/>
      <c r="M277" s="35"/>
      <c r="U277" s="35"/>
      <c r="AC277" s="35"/>
    </row>
    <row r="278" spans="5:29" x14ac:dyDescent="0.25">
      <c r="E278" s="35"/>
      <c r="M278" s="35"/>
      <c r="U278" s="35"/>
      <c r="AC278" s="35"/>
    </row>
    <row r="279" spans="5:29" x14ac:dyDescent="0.25">
      <c r="E279" s="35"/>
      <c r="M279" s="35"/>
      <c r="U279" s="35"/>
      <c r="AC279" s="35"/>
    </row>
    <row r="280" spans="5:29" x14ac:dyDescent="0.25">
      <c r="E280" s="35"/>
      <c r="M280" s="35"/>
      <c r="U280" s="35"/>
      <c r="AC280" s="35"/>
    </row>
    <row r="281" spans="5:29" x14ac:dyDescent="0.25">
      <c r="E281" s="35"/>
      <c r="M281" s="35"/>
      <c r="U281" s="35"/>
      <c r="AC281" s="35"/>
    </row>
    <row r="282" spans="5:29" x14ac:dyDescent="0.25">
      <c r="E282" s="35"/>
      <c r="M282" s="35"/>
      <c r="U282" s="35"/>
      <c r="AC282" s="35"/>
    </row>
    <row r="283" spans="5:29" x14ac:dyDescent="0.25">
      <c r="E283" s="35"/>
      <c r="M283" s="35"/>
      <c r="U283" s="35"/>
      <c r="AC283" s="35"/>
    </row>
    <row r="284" spans="5:29" x14ac:dyDescent="0.25">
      <c r="E284" s="35"/>
      <c r="M284" s="35"/>
      <c r="U284" s="35"/>
      <c r="AC284" s="35"/>
    </row>
    <row r="285" spans="5:29" x14ac:dyDescent="0.25">
      <c r="E285" s="35"/>
      <c r="M285" s="35"/>
      <c r="U285" s="35"/>
      <c r="AC285" s="35"/>
    </row>
    <row r="286" spans="5:29" x14ac:dyDescent="0.25">
      <c r="E286" s="35"/>
      <c r="M286" s="35"/>
      <c r="U286" s="35"/>
      <c r="AC286" s="35"/>
    </row>
    <row r="287" spans="5:29" x14ac:dyDescent="0.25">
      <c r="E287" s="35"/>
      <c r="M287" s="35"/>
      <c r="U287" s="35"/>
      <c r="AC287" s="35"/>
    </row>
    <row r="288" spans="5:29" x14ac:dyDescent="0.25">
      <c r="E288" s="35"/>
      <c r="M288" s="35"/>
      <c r="U288" s="35"/>
      <c r="AC288" s="35"/>
    </row>
    <row r="289" spans="5:29" x14ac:dyDescent="0.25">
      <c r="E289" s="35"/>
      <c r="M289" s="35"/>
      <c r="U289" s="35"/>
      <c r="AC289" s="35"/>
    </row>
    <row r="290" spans="5:29" x14ac:dyDescent="0.25">
      <c r="E290" s="35"/>
      <c r="M290" s="35"/>
      <c r="U290" s="35"/>
      <c r="AC290" s="35"/>
    </row>
    <row r="291" spans="5:29" x14ac:dyDescent="0.25">
      <c r="E291" s="35"/>
      <c r="M291" s="35"/>
      <c r="U291" s="35"/>
      <c r="AC291" s="35"/>
    </row>
    <row r="292" spans="5:29" x14ac:dyDescent="0.25">
      <c r="E292" s="35"/>
      <c r="M292" s="35"/>
      <c r="U292" s="35"/>
      <c r="AC292" s="35"/>
    </row>
    <row r="293" spans="5:29" x14ac:dyDescent="0.25">
      <c r="E293" s="35"/>
      <c r="M293" s="35"/>
      <c r="U293" s="35"/>
      <c r="AC293" s="35"/>
    </row>
    <row r="294" spans="5:29" x14ac:dyDescent="0.25">
      <c r="E294" s="35"/>
      <c r="M294" s="35"/>
      <c r="U294" s="35"/>
      <c r="AC294" s="35"/>
    </row>
    <row r="295" spans="5:29" x14ac:dyDescent="0.25">
      <c r="E295" s="35"/>
      <c r="M295" s="35"/>
      <c r="U295" s="35"/>
      <c r="AC295" s="35"/>
    </row>
    <row r="296" spans="5:29" x14ac:dyDescent="0.25">
      <c r="E296" s="35"/>
      <c r="M296" s="35"/>
      <c r="U296" s="35"/>
      <c r="AC296" s="35"/>
    </row>
    <row r="297" spans="5:29" x14ac:dyDescent="0.25">
      <c r="E297" s="35"/>
      <c r="M297" s="35"/>
      <c r="U297" s="35"/>
      <c r="AC297" s="35"/>
    </row>
    <row r="298" spans="5:29" x14ac:dyDescent="0.25">
      <c r="E298" s="35"/>
      <c r="M298" s="35"/>
      <c r="U298" s="35"/>
      <c r="AC298" s="35"/>
    </row>
    <row r="299" spans="5:29" x14ac:dyDescent="0.25">
      <c r="E299" s="35"/>
      <c r="M299" s="35"/>
      <c r="U299" s="35"/>
      <c r="AC299" s="35"/>
    </row>
    <row r="300" spans="5:29" x14ac:dyDescent="0.25">
      <c r="E300" s="35"/>
      <c r="M300" s="35"/>
      <c r="U300" s="35"/>
      <c r="AC300" s="35"/>
    </row>
    <row r="301" spans="5:29" x14ac:dyDescent="0.25">
      <c r="E301" s="35"/>
      <c r="M301" s="35"/>
      <c r="U301" s="35"/>
      <c r="AC301" s="35"/>
    </row>
    <row r="302" spans="5:29" x14ac:dyDescent="0.25">
      <c r="E302" s="35"/>
      <c r="M302" s="35"/>
      <c r="U302" s="35"/>
      <c r="AC302" s="35"/>
    </row>
    <row r="303" spans="5:29" x14ac:dyDescent="0.25">
      <c r="E303" s="35"/>
      <c r="M303" s="35"/>
      <c r="U303" s="35"/>
      <c r="AC303" s="35"/>
    </row>
    <row r="304" spans="5:29" x14ac:dyDescent="0.25">
      <c r="E304" s="35"/>
      <c r="M304" s="35"/>
      <c r="U304" s="35"/>
      <c r="AC304" s="35"/>
    </row>
    <row r="305" spans="5:29" x14ac:dyDescent="0.25">
      <c r="E305" s="35"/>
      <c r="M305" s="35"/>
      <c r="U305" s="35"/>
      <c r="AC305" s="35"/>
    </row>
    <row r="306" spans="5:29" x14ac:dyDescent="0.25">
      <c r="E306" s="35"/>
      <c r="M306" s="35"/>
      <c r="U306" s="35"/>
      <c r="AC306" s="35"/>
    </row>
    <row r="307" spans="5:29" x14ac:dyDescent="0.25">
      <c r="E307" s="35"/>
      <c r="M307" s="35"/>
      <c r="U307" s="35"/>
      <c r="AC307" s="35"/>
    </row>
    <row r="308" spans="5:29" x14ac:dyDescent="0.25">
      <c r="E308" s="35"/>
      <c r="M308" s="35"/>
      <c r="U308" s="35"/>
      <c r="AC308" s="35"/>
    </row>
    <row r="309" spans="5:29" x14ac:dyDescent="0.25">
      <c r="E309" s="35"/>
      <c r="M309" s="35"/>
      <c r="U309" s="35"/>
      <c r="AC309" s="35"/>
    </row>
    <row r="310" spans="5:29" x14ac:dyDescent="0.25">
      <c r="E310" s="35"/>
      <c r="M310" s="35"/>
      <c r="U310" s="35"/>
      <c r="AC310" s="35"/>
    </row>
    <row r="311" spans="5:29" x14ac:dyDescent="0.25">
      <c r="E311" s="35"/>
      <c r="M311" s="35"/>
      <c r="U311" s="35"/>
      <c r="AC311" s="35"/>
    </row>
    <row r="312" spans="5:29" x14ac:dyDescent="0.25">
      <c r="E312" s="35"/>
      <c r="M312" s="35"/>
      <c r="U312" s="35"/>
      <c r="AC312" s="35"/>
    </row>
    <row r="313" spans="5:29" x14ac:dyDescent="0.25">
      <c r="E313" s="35"/>
      <c r="M313" s="35"/>
      <c r="U313" s="35"/>
      <c r="AC313" s="35"/>
    </row>
    <row r="314" spans="5:29" x14ac:dyDescent="0.25">
      <c r="E314" s="35"/>
      <c r="M314" s="35"/>
      <c r="U314" s="35"/>
      <c r="AC314" s="35"/>
    </row>
    <row r="315" spans="5:29" x14ac:dyDescent="0.25">
      <c r="E315" s="35"/>
      <c r="M315" s="35"/>
      <c r="U315" s="35"/>
      <c r="AC315" s="35"/>
    </row>
    <row r="316" spans="5:29" x14ac:dyDescent="0.25">
      <c r="E316" s="35"/>
      <c r="M316" s="35"/>
      <c r="U316" s="35"/>
      <c r="AC316" s="35"/>
    </row>
    <row r="317" spans="5:29" x14ac:dyDescent="0.25">
      <c r="E317" s="35"/>
      <c r="M317" s="35"/>
      <c r="U317" s="35"/>
      <c r="AC317" s="35"/>
    </row>
    <row r="318" spans="5:29" x14ac:dyDescent="0.25">
      <c r="E318" s="35"/>
      <c r="M318" s="35"/>
      <c r="U318" s="35"/>
      <c r="AC318" s="35"/>
    </row>
    <row r="319" spans="5:29" x14ac:dyDescent="0.25">
      <c r="E319" s="35"/>
      <c r="M319" s="35"/>
      <c r="U319" s="35"/>
      <c r="AC319" s="35"/>
    </row>
    <row r="320" spans="5:29" x14ac:dyDescent="0.25">
      <c r="E320" s="35"/>
      <c r="M320" s="35"/>
      <c r="U320" s="35"/>
      <c r="AC320" s="35"/>
    </row>
    <row r="321" spans="5:29" x14ac:dyDescent="0.25">
      <c r="E321" s="35"/>
      <c r="M321" s="35"/>
      <c r="U321" s="35"/>
      <c r="AC321" s="35"/>
    </row>
    <row r="322" spans="5:29" x14ac:dyDescent="0.25">
      <c r="E322" s="35"/>
      <c r="M322" s="35"/>
      <c r="U322" s="35"/>
      <c r="AC322" s="35"/>
    </row>
    <row r="323" spans="5:29" x14ac:dyDescent="0.25">
      <c r="E323" s="35"/>
      <c r="M323" s="35"/>
      <c r="U323" s="35"/>
      <c r="AC323" s="35"/>
    </row>
    <row r="324" spans="5:29" x14ac:dyDescent="0.25">
      <c r="E324" s="35"/>
      <c r="M324" s="35"/>
      <c r="U324" s="35"/>
      <c r="AC324" s="35"/>
    </row>
    <row r="325" spans="5:29" x14ac:dyDescent="0.25">
      <c r="E325" s="35"/>
      <c r="M325" s="35"/>
      <c r="U325" s="35"/>
      <c r="AC325" s="35"/>
    </row>
    <row r="326" spans="5:29" x14ac:dyDescent="0.25">
      <c r="E326" s="35"/>
      <c r="M326" s="35"/>
      <c r="U326" s="35"/>
      <c r="AC326" s="35"/>
    </row>
    <row r="327" spans="5:29" x14ac:dyDescent="0.25">
      <c r="E327" s="35"/>
      <c r="M327" s="35"/>
      <c r="U327" s="35"/>
      <c r="AC327" s="35"/>
    </row>
    <row r="328" spans="5:29" x14ac:dyDescent="0.25">
      <c r="E328" s="35"/>
      <c r="M328" s="35"/>
      <c r="U328" s="35"/>
      <c r="AC328" s="35"/>
    </row>
    <row r="329" spans="5:29" x14ac:dyDescent="0.25">
      <c r="E329" s="35"/>
      <c r="M329" s="35"/>
      <c r="U329" s="35"/>
      <c r="AC329" s="35"/>
    </row>
    <row r="330" spans="5:29" x14ac:dyDescent="0.25">
      <c r="E330" s="35"/>
      <c r="M330" s="35"/>
      <c r="U330" s="35"/>
      <c r="AC330" s="35"/>
    </row>
    <row r="331" spans="5:29" x14ac:dyDescent="0.25">
      <c r="E331" s="35"/>
      <c r="M331" s="35"/>
      <c r="U331" s="35"/>
      <c r="AC331" s="35"/>
    </row>
    <row r="332" spans="5:29" x14ac:dyDescent="0.25">
      <c r="E332" s="35"/>
      <c r="M332" s="35"/>
      <c r="U332" s="35"/>
      <c r="AC332" s="35"/>
    </row>
    <row r="333" spans="5:29" x14ac:dyDescent="0.25">
      <c r="E333" s="35"/>
      <c r="M333" s="35"/>
      <c r="U333" s="35"/>
      <c r="AC333" s="35"/>
    </row>
    <row r="334" spans="5:29" x14ac:dyDescent="0.25">
      <c r="E334" s="35"/>
      <c r="M334" s="35"/>
      <c r="U334" s="35"/>
      <c r="AC334" s="35"/>
    </row>
    <row r="335" spans="5:29" x14ac:dyDescent="0.25">
      <c r="E335" s="35"/>
      <c r="M335" s="35"/>
      <c r="U335" s="35"/>
      <c r="AC335" s="35"/>
    </row>
    <row r="336" spans="5:29" x14ac:dyDescent="0.25">
      <c r="E336" s="35"/>
      <c r="M336" s="35"/>
      <c r="U336" s="35"/>
      <c r="AC336" s="35"/>
    </row>
    <row r="337" spans="5:29" x14ac:dyDescent="0.25">
      <c r="E337" s="35"/>
      <c r="M337" s="35"/>
      <c r="U337" s="35"/>
      <c r="AC337" s="35"/>
    </row>
    <row r="338" spans="5:29" x14ac:dyDescent="0.25">
      <c r="E338" s="35"/>
      <c r="M338" s="35"/>
      <c r="U338" s="35"/>
      <c r="AC338" s="35"/>
    </row>
    <row r="339" spans="5:29" x14ac:dyDescent="0.25">
      <c r="E339" s="35"/>
      <c r="M339" s="35"/>
      <c r="U339" s="35"/>
      <c r="AC339" s="35"/>
    </row>
    <row r="340" spans="5:29" x14ac:dyDescent="0.25">
      <c r="E340" s="35"/>
      <c r="M340" s="35"/>
      <c r="U340" s="35"/>
      <c r="AC340" s="35"/>
    </row>
    <row r="341" spans="5:29" x14ac:dyDescent="0.25">
      <c r="E341" s="35"/>
      <c r="M341" s="35"/>
      <c r="U341" s="35"/>
      <c r="AC341" s="35"/>
    </row>
    <row r="342" spans="5:29" x14ac:dyDescent="0.25">
      <c r="E342" s="35"/>
      <c r="M342" s="35"/>
      <c r="U342" s="35"/>
      <c r="AC342" s="35"/>
    </row>
    <row r="343" spans="5:29" x14ac:dyDescent="0.25">
      <c r="E343" s="35"/>
      <c r="M343" s="35"/>
      <c r="U343" s="35"/>
      <c r="AC343" s="35"/>
    </row>
  </sheetData>
  <mergeCells count="4">
    <mergeCell ref="A1:G1"/>
    <mergeCell ref="I1:O1"/>
    <mergeCell ref="Q1:W1"/>
    <mergeCell ref="Y1:A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3"/>
  <sheetViews>
    <sheetView zoomScale="80" zoomScaleNormal="80" workbookViewId="0">
      <selection activeCell="J1" sqref="J1"/>
    </sheetView>
  </sheetViews>
  <sheetFormatPr defaultColWidth="12.5703125" defaultRowHeight="15.75" x14ac:dyDescent="0.25"/>
  <cols>
    <col min="1" max="1" width="10" style="25" customWidth="1"/>
    <col min="2" max="2" width="15.85546875" style="25" customWidth="1"/>
    <col min="3" max="3" width="20.140625" style="25" customWidth="1"/>
    <col min="4" max="4" width="19.42578125" style="25" customWidth="1"/>
    <col min="5" max="5" width="19" style="25" customWidth="1"/>
    <col min="6" max="7" width="12.5703125" style="25"/>
    <col min="8" max="8" width="24.7109375" style="25" customWidth="1"/>
    <col min="9" max="9" width="25.140625" style="25" customWidth="1"/>
    <col min="10" max="10" width="21.140625" style="25" customWidth="1"/>
    <col min="11" max="16384" width="12.5703125" style="25"/>
  </cols>
  <sheetData>
    <row r="1" spans="2:12" ht="31.5" customHeight="1" x14ac:dyDescent="0.25">
      <c r="B1" s="23" t="s">
        <v>11</v>
      </c>
      <c r="C1" s="23" t="s">
        <v>29</v>
      </c>
      <c r="D1" s="23" t="s">
        <v>30</v>
      </c>
      <c r="E1" s="24" t="s">
        <v>7</v>
      </c>
      <c r="G1" s="46"/>
      <c r="H1" s="42"/>
      <c r="I1" s="42"/>
      <c r="J1" s="42"/>
    </row>
    <row r="2" spans="2:12" x14ac:dyDescent="0.25">
      <c r="B2" s="26" t="s">
        <v>33</v>
      </c>
      <c r="C2" s="44">
        <v>1.6879999999999999</v>
      </c>
      <c r="D2" s="44">
        <v>7.476</v>
      </c>
      <c r="E2" s="45">
        <f>((D2-C2)/C2)*100</f>
        <v>342.89099526066354</v>
      </c>
      <c r="G2" s="47"/>
      <c r="H2" s="48"/>
      <c r="I2" s="49"/>
      <c r="J2" s="49"/>
      <c r="L2" s="25">
        <v>10</v>
      </c>
    </row>
    <row r="3" spans="2:12" x14ac:dyDescent="0.25">
      <c r="B3" s="26" t="s">
        <v>34</v>
      </c>
      <c r="C3" s="44">
        <v>1.4330000000000001</v>
      </c>
      <c r="D3" s="44">
        <v>6.6879999999999997</v>
      </c>
      <c r="E3" s="45">
        <f>((D3-C3)/C3)*100</f>
        <v>366.71318911374738</v>
      </c>
      <c r="G3" s="47"/>
      <c r="H3" s="48"/>
      <c r="I3" s="49"/>
      <c r="J3" s="4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"/>
  <sheetViews>
    <sheetView zoomScale="80" zoomScaleNormal="80" workbookViewId="0">
      <selection activeCell="H6" sqref="H6"/>
    </sheetView>
  </sheetViews>
  <sheetFormatPr defaultRowHeight="15" x14ac:dyDescent="0.25"/>
  <cols>
    <col min="1" max="1" width="19.28515625" customWidth="1"/>
    <col min="2" max="2" width="30.7109375" customWidth="1"/>
    <col min="3" max="3" width="31.42578125" customWidth="1"/>
    <col min="4" max="4" width="15.5703125" customWidth="1"/>
    <col min="5" max="5" width="10.85546875" customWidth="1"/>
    <col min="6" max="6" width="9.5703125" customWidth="1"/>
    <col min="7" max="7" width="15.7109375" customWidth="1"/>
    <col min="8" max="8" width="23.28515625" customWidth="1"/>
    <col min="9" max="10" width="22.140625" customWidth="1"/>
    <col min="11" max="11" width="19.7109375" customWidth="1"/>
  </cols>
  <sheetData>
    <row r="1" spans="1:14" ht="33" customHeight="1" x14ac:dyDescent="0.25">
      <c r="A1" s="23" t="s">
        <v>11</v>
      </c>
      <c r="B1" s="14" t="s">
        <v>31</v>
      </c>
      <c r="C1" s="14" t="s">
        <v>32</v>
      </c>
      <c r="D1" s="24" t="s">
        <v>8</v>
      </c>
      <c r="F1" s="9"/>
      <c r="G1" s="46"/>
      <c r="H1" s="53"/>
      <c r="I1" s="53"/>
      <c r="J1" s="53"/>
      <c r="K1" s="42"/>
      <c r="L1" s="54"/>
      <c r="M1" s="55"/>
      <c r="N1" s="20"/>
    </row>
    <row r="2" spans="1:14" ht="16.5" customHeight="1" x14ac:dyDescent="0.25">
      <c r="A2" s="26" t="s">
        <v>10</v>
      </c>
      <c r="B2" s="27">
        <v>5.9155986423455355E-2</v>
      </c>
      <c r="C2" s="27">
        <v>0.13180779175029259</v>
      </c>
      <c r="D2" s="43">
        <f>((C2-B2)/B2)*100</f>
        <v>122.81395293922577</v>
      </c>
      <c r="F2" s="9"/>
      <c r="G2" s="47"/>
      <c r="H2" s="51"/>
      <c r="I2" s="51"/>
      <c r="J2" s="52"/>
      <c r="K2" s="49"/>
      <c r="L2" s="56"/>
      <c r="M2" s="57"/>
      <c r="N2" s="12"/>
    </row>
    <row r="3" spans="1:14" ht="16.5" customHeight="1" x14ac:dyDescent="0.25">
      <c r="A3" s="26" t="s">
        <v>9</v>
      </c>
      <c r="B3" s="27">
        <v>5.6012211046503238E-2</v>
      </c>
      <c r="C3" s="27">
        <v>0.80912656160915197</v>
      </c>
      <c r="D3" s="43">
        <f>((C3-B3)/B3)*100</f>
        <v>1344.5538686865757</v>
      </c>
      <c r="F3" s="9"/>
      <c r="G3" s="47"/>
      <c r="H3" s="51"/>
      <c r="I3" s="51"/>
      <c r="J3" s="52"/>
      <c r="K3" s="49"/>
      <c r="L3" s="9"/>
      <c r="M3" s="9"/>
    </row>
    <row r="4" spans="1:14" x14ac:dyDescent="0.25">
      <c r="A4" s="21"/>
      <c r="B4" s="28"/>
      <c r="C4" s="28"/>
      <c r="D4" s="12"/>
    </row>
    <row r="5" spans="1:14" x14ac:dyDescent="0.25">
      <c r="A5" s="21"/>
      <c r="B5" s="22"/>
      <c r="C5" s="12"/>
      <c r="D5" s="12"/>
    </row>
    <row r="6" spans="1:14" x14ac:dyDescent="0.25">
      <c r="E6">
        <v>11</v>
      </c>
      <c r="G6" s="10"/>
      <c r="H6" s="10"/>
      <c r="I6" s="10"/>
      <c r="J6" s="10"/>
      <c r="K6" s="12"/>
      <c r="L6" s="21"/>
      <c r="M6" s="22"/>
      <c r="N6" s="12"/>
    </row>
    <row r="7" spans="1:14" x14ac:dyDescent="0.25">
      <c r="G7" s="10"/>
      <c r="H7" s="10"/>
      <c r="I7" s="10"/>
      <c r="J7" s="10"/>
      <c r="K7" s="12"/>
      <c r="L7" s="21"/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08FC-457A-4C8E-B714-8A813FC0A419}">
  <dimension ref="A1:N20"/>
  <sheetViews>
    <sheetView tabSelected="1" zoomScale="80" zoomScaleNormal="80" workbookViewId="0">
      <selection activeCell="G4" sqref="G4"/>
    </sheetView>
  </sheetViews>
  <sheetFormatPr defaultRowHeight="15" x14ac:dyDescent="0.25"/>
  <cols>
    <col min="1" max="1" width="24.42578125" customWidth="1"/>
    <col min="2" max="2" width="16.5703125" customWidth="1"/>
    <col min="3" max="3" width="12.5703125" customWidth="1"/>
    <col min="4" max="4" width="17.85546875" customWidth="1"/>
    <col min="8" max="8" width="18.28515625" customWidth="1"/>
    <col min="9" max="9" width="10.5703125" customWidth="1"/>
    <col min="10" max="10" width="26.85546875" customWidth="1"/>
    <col min="11" max="11" width="24.7109375" customWidth="1"/>
    <col min="12" max="12" width="14.28515625" customWidth="1"/>
  </cols>
  <sheetData>
    <row r="1" spans="1:14" ht="15.75" x14ac:dyDescent="0.25">
      <c r="A1" s="82" t="s">
        <v>35</v>
      </c>
      <c r="B1" s="83"/>
      <c r="C1" s="84"/>
      <c r="J1" s="75"/>
      <c r="K1" s="85" t="s">
        <v>28</v>
      </c>
      <c r="L1" s="85"/>
      <c r="M1" s="85"/>
    </row>
    <row r="2" spans="1:14" s="8" customFormat="1" ht="20.25" customHeight="1" x14ac:dyDescent="0.25">
      <c r="A2" s="58" t="s">
        <v>36</v>
      </c>
      <c r="B2" s="58" t="s">
        <v>41</v>
      </c>
      <c r="C2" s="58" t="s">
        <v>37</v>
      </c>
      <c r="D2" s="58" t="s">
        <v>38</v>
      </c>
      <c r="E2" s="59"/>
      <c r="F2" s="60"/>
      <c r="H2" s="61"/>
      <c r="I2" s="60"/>
      <c r="J2" s="60"/>
      <c r="K2" s="73" t="s">
        <v>36</v>
      </c>
      <c r="L2" s="37" t="s">
        <v>37</v>
      </c>
      <c r="M2" s="37" t="s">
        <v>38</v>
      </c>
      <c r="N2" s="69"/>
    </row>
    <row r="3" spans="1:14" ht="18" customHeight="1" x14ac:dyDescent="0.25">
      <c r="A3" s="72" t="s">
        <v>51</v>
      </c>
      <c r="B3" s="68">
        <f>UCS!O14</f>
        <v>78.675697826086989</v>
      </c>
      <c r="C3" s="68">
        <f>UCS!$O$15</f>
        <v>84.982573913043481</v>
      </c>
      <c r="D3" s="68">
        <f>UCS!$O$16</f>
        <v>84.244743478260872</v>
      </c>
      <c r="E3" s="62"/>
      <c r="F3" s="63"/>
      <c r="H3" s="64"/>
      <c r="I3" s="65"/>
      <c r="J3" s="66"/>
      <c r="K3" s="77" t="s">
        <v>49</v>
      </c>
      <c r="L3" s="68">
        <f>Ks!$AI$15</f>
        <v>2.6145416666666668</v>
      </c>
      <c r="M3" s="74">
        <f>Ks!$AI$16</f>
        <v>2.7060978723404263</v>
      </c>
      <c r="N3" s="29"/>
    </row>
    <row r="4" spans="1:14" ht="18.75" customHeight="1" x14ac:dyDescent="0.25">
      <c r="A4" s="72" t="s">
        <v>52</v>
      </c>
      <c r="B4" s="68">
        <f>UCS!O19</f>
        <v>59.567869565217386</v>
      </c>
      <c r="C4" s="68">
        <f>UCS!$O$17</f>
        <v>59.008858695652172</v>
      </c>
      <c r="D4" s="68">
        <f>UCS!$O$18</f>
        <v>55.396230434782616</v>
      </c>
      <c r="E4" s="62"/>
      <c r="F4" s="65"/>
      <c r="H4" s="64"/>
      <c r="I4" s="66"/>
      <c r="J4" s="66"/>
      <c r="K4" s="77" t="s">
        <v>50</v>
      </c>
      <c r="L4" s="74">
        <f>Ks!$AI$17</f>
        <v>1.962370833333333</v>
      </c>
      <c r="M4" s="74">
        <f>Ks!$AI$18</f>
        <v>1.8450638297872342</v>
      </c>
      <c r="N4" s="29"/>
    </row>
    <row r="5" spans="1:14" ht="15.75" x14ac:dyDescent="0.25">
      <c r="A5" s="72" t="s">
        <v>5</v>
      </c>
      <c r="B5" s="68">
        <f>((B4-B3)/B3)*100</f>
        <v>-24.286823998825597</v>
      </c>
      <c r="C5" s="68">
        <f>((C4-C3)/C3)*100</f>
        <v>-30.563577944777638</v>
      </c>
      <c r="D5" s="68">
        <f>((D4-D3)/D3)*100</f>
        <v>-34.243695039468591</v>
      </c>
      <c r="E5" s="62"/>
      <c r="F5" s="65"/>
      <c r="H5" s="64"/>
      <c r="I5" s="65"/>
      <c r="J5" s="65"/>
      <c r="K5" s="72" t="s">
        <v>5</v>
      </c>
      <c r="L5" s="68">
        <f>((L4-L3)/L3)*100</f>
        <v>-24.943983171046568</v>
      </c>
      <c r="M5" s="68">
        <f>((M4-M3)/M3)*100</f>
        <v>-31.818289033593178</v>
      </c>
      <c r="N5" s="29"/>
    </row>
    <row r="6" spans="1:14" ht="15.75" x14ac:dyDescent="0.25">
      <c r="A6" s="64"/>
      <c r="B6" s="65"/>
      <c r="C6" s="65"/>
      <c r="D6" s="67"/>
      <c r="E6" s="63"/>
      <c r="G6" s="64"/>
      <c r="H6" s="65"/>
      <c r="I6" s="65"/>
      <c r="J6" s="70"/>
      <c r="K6" s="71"/>
      <c r="L6" s="29"/>
      <c r="M6" s="29"/>
    </row>
    <row r="8" spans="1:14" x14ac:dyDescent="0.25">
      <c r="B8" t="s">
        <v>48</v>
      </c>
      <c r="K8" s="76" t="s">
        <v>47</v>
      </c>
    </row>
    <row r="16" spans="1:14" ht="15.75" x14ac:dyDescent="0.25">
      <c r="A16" s="64"/>
      <c r="B16" s="65"/>
      <c r="C16" s="65"/>
      <c r="D16" s="65"/>
      <c r="E16" s="65"/>
      <c r="G16" s="64"/>
      <c r="H16" s="65"/>
      <c r="I16" s="65"/>
      <c r="J16" s="65"/>
    </row>
    <row r="17" spans="1:10" ht="15.75" x14ac:dyDescent="0.25">
      <c r="A17" s="64"/>
      <c r="B17" s="65"/>
      <c r="C17" s="65"/>
      <c r="D17" s="65"/>
      <c r="E17" s="65"/>
      <c r="G17" s="64"/>
      <c r="H17" s="65"/>
      <c r="I17" s="65"/>
      <c r="J17" s="65"/>
    </row>
    <row r="18" spans="1:10" ht="15.75" x14ac:dyDescent="0.25">
      <c r="A18" s="64"/>
      <c r="B18" s="65"/>
      <c r="C18" s="65"/>
      <c r="D18" s="65"/>
      <c r="E18" s="65"/>
      <c r="G18" s="64"/>
      <c r="H18" s="65"/>
      <c r="I18" s="65"/>
      <c r="J18" s="65"/>
    </row>
    <row r="19" spans="1:10" ht="15.75" x14ac:dyDescent="0.25">
      <c r="A19" s="64"/>
      <c r="B19" s="65"/>
      <c r="C19" s="65"/>
      <c r="D19" s="65"/>
      <c r="E19" s="65"/>
      <c r="G19" s="64"/>
      <c r="H19" s="65"/>
      <c r="I19" s="65"/>
      <c r="J19" s="65"/>
    </row>
    <row r="20" spans="1:10" ht="15.75" x14ac:dyDescent="0.25">
      <c r="A20" s="64"/>
      <c r="B20" s="65"/>
      <c r="C20" s="65"/>
      <c r="D20" s="65"/>
      <c r="E20" s="65"/>
      <c r="G20" s="64"/>
      <c r="H20" s="65"/>
      <c r="I20" s="65"/>
      <c r="J20" s="65"/>
    </row>
  </sheetData>
  <mergeCells count="2">
    <mergeCell ref="A1:C1"/>
    <mergeCell ref="K1:M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UCS</vt:lpstr>
      <vt:lpstr>Ks</vt:lpstr>
      <vt:lpstr>Porosity</vt:lpstr>
      <vt:lpstr>Permeability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Kolawole, Doyin</dc:creator>
  <cp:lastModifiedBy>Oladoyin Kolawole</cp:lastModifiedBy>
  <dcterms:created xsi:type="dcterms:W3CDTF">2020-07-13T22:17:25Z</dcterms:created>
  <dcterms:modified xsi:type="dcterms:W3CDTF">2022-06-29T23:23:49Z</dcterms:modified>
</cp:coreProperties>
</file>