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0" yWindow="90" windowWidth="19200" windowHeight="11640" activeTab="1"/>
  </bookViews>
  <sheets>
    <sheet name="上班" sheetId="1" r:id="rId1"/>
    <sheet name="日历" sheetId="3" r:id="rId2"/>
  </sheets>
  <calcPr calcId="125725"/>
</workbook>
</file>

<file path=xl/calcChain.xml><?xml version="1.0" encoding="utf-8"?>
<calcChain xmlns="http://schemas.openxmlformats.org/spreadsheetml/2006/main">
  <c r="B29" i="3"/>
  <c r="L3" i="1"/>
  <c r="K3"/>
  <c r="J3"/>
  <c r="H3"/>
  <c r="G3"/>
  <c r="F3"/>
</calcChain>
</file>

<file path=xl/sharedStrings.xml><?xml version="1.0" encoding="utf-8"?>
<sst xmlns="http://schemas.openxmlformats.org/spreadsheetml/2006/main" count="37" uniqueCount="24">
  <si>
    <t>月度</t>
    <phoneticPr fontId="1" type="noConversion"/>
  </si>
  <si>
    <t>已加班时长</t>
    <phoneticPr fontId="1" type="noConversion"/>
  </si>
  <si>
    <t>实际正常上班</t>
    <phoneticPr fontId="1" type="noConversion"/>
  </si>
  <si>
    <t>实际周六上班</t>
    <phoneticPr fontId="1" type="noConversion"/>
  </si>
  <si>
    <t>理论总天数</t>
    <phoneticPr fontId="1" type="noConversion"/>
  </si>
  <si>
    <t>应加班一档时长</t>
    <phoneticPr fontId="1" type="noConversion"/>
  </si>
  <si>
    <t>应加班二档时长</t>
    <phoneticPr fontId="1" type="noConversion"/>
  </si>
  <si>
    <t>理论正常上班</t>
    <phoneticPr fontId="1" type="noConversion"/>
  </si>
  <si>
    <t>理论周六上班</t>
    <phoneticPr fontId="1" type="noConversion"/>
  </si>
  <si>
    <t>一</t>
  </si>
  <si>
    <t>一</t>
    <phoneticPr fontId="1" type="noConversion"/>
  </si>
  <si>
    <t>二</t>
  </si>
  <si>
    <t>二</t>
    <phoneticPr fontId="1" type="noConversion"/>
  </si>
  <si>
    <t>三</t>
  </si>
  <si>
    <t>三</t>
    <phoneticPr fontId="1" type="noConversion"/>
  </si>
  <si>
    <t>四</t>
  </si>
  <si>
    <t>四</t>
    <phoneticPr fontId="1" type="noConversion"/>
  </si>
  <si>
    <t>五</t>
  </si>
  <si>
    <t>五</t>
    <phoneticPr fontId="1" type="noConversion"/>
  </si>
  <si>
    <t>六</t>
  </si>
  <si>
    <t>六</t>
    <phoneticPr fontId="1" type="noConversion"/>
  </si>
  <si>
    <t>日</t>
  </si>
  <si>
    <t>日</t>
    <phoneticPr fontId="1" type="noConversion"/>
  </si>
  <si>
    <t>四-请假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</si>
</sst>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58" fontId="0" fillId="0" borderId="0" xfId="0" applyNumberFormat="1">
      <alignment vertical="center"/>
    </xf>
    <xf numFmtId="0" fontId="5" fillId="5" borderId="0" xfId="2" applyFont="1" applyFill="1">
      <alignment vertical="center"/>
    </xf>
    <xf numFmtId="0" fontId="5" fillId="2" borderId="0" xfId="1" applyFont="1">
      <alignment vertical="center"/>
    </xf>
    <xf numFmtId="0" fontId="5" fillId="4" borderId="0" xfId="3" applyFont="1">
      <alignment vertical="center"/>
    </xf>
    <xf numFmtId="0" fontId="5" fillId="3" borderId="0" xfId="2" applyFont="1">
      <alignment vertical="center"/>
    </xf>
    <xf numFmtId="0" fontId="5" fillId="6" borderId="0" xfId="2" applyFont="1" applyFill="1">
      <alignment vertical="center"/>
    </xf>
    <xf numFmtId="0" fontId="6" fillId="0" borderId="0" xfId="0" applyFont="1">
      <alignment vertical="center"/>
    </xf>
    <xf numFmtId="0" fontId="5" fillId="0" borderId="0" xfId="1" applyFont="1" applyFill="1">
      <alignment vertical="center"/>
    </xf>
    <xf numFmtId="0" fontId="5" fillId="0" borderId="0" xfId="2" applyFont="1" applyFill="1">
      <alignment vertical="center"/>
    </xf>
    <xf numFmtId="0" fontId="2" fillId="2" borderId="0" xfId="1">
      <alignment vertical="center"/>
    </xf>
    <xf numFmtId="49" fontId="7" fillId="2" borderId="0" xfId="1" applyNumberFormat="1" applyFont="1">
      <alignment vertical="center"/>
    </xf>
    <xf numFmtId="49" fontId="3" fillId="3" borderId="0" xfId="2" applyNumberFormat="1">
      <alignment vertical="center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L22"/>
  <sheetViews>
    <sheetView workbookViewId="0">
      <selection activeCell="C34" sqref="C34"/>
    </sheetView>
  </sheetViews>
  <sheetFormatPr defaultRowHeight="13.5"/>
  <cols>
    <col min="2" max="2" width="12" customWidth="1"/>
    <col min="3" max="5" width="13" customWidth="1"/>
    <col min="6" max="6" width="10.375" customWidth="1"/>
    <col min="7" max="7" width="14" customWidth="1"/>
    <col min="8" max="8" width="14.125" customWidth="1"/>
    <col min="9" max="10" width="10.375" customWidth="1"/>
  </cols>
  <sheetData>
    <row r="1" spans="1:12">
      <c r="G1">
        <v>2000</v>
      </c>
      <c r="H1">
        <v>1000</v>
      </c>
    </row>
    <row r="2" spans="1:12">
      <c r="A2" t="s">
        <v>0</v>
      </c>
      <c r="B2" t="s">
        <v>7</v>
      </c>
      <c r="C2" t="s">
        <v>8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1</v>
      </c>
    </row>
    <row r="3" spans="1:12">
      <c r="A3">
        <v>202505</v>
      </c>
      <c r="B3">
        <v>19</v>
      </c>
      <c r="C3">
        <v>2</v>
      </c>
      <c r="D3">
        <v>17</v>
      </c>
      <c r="E3">
        <v>1</v>
      </c>
      <c r="F3">
        <f>B3+C3</f>
        <v>21</v>
      </c>
      <c r="G3">
        <f>F3*1.5</f>
        <v>31.5</v>
      </c>
      <c r="H3">
        <f>G3-6</f>
        <v>25.5</v>
      </c>
      <c r="I3">
        <v>25.5</v>
      </c>
      <c r="J3">
        <f>(9291.26*D3/B3+1708.74*E3/C3)*0.8</f>
        <v>7334.08210526316</v>
      </c>
      <c r="K3">
        <f>IF(I3&gt;=G3,2000,IF(I3&gt;=H3,1000,0))</f>
        <v>1000</v>
      </c>
      <c r="L3">
        <f>J3+K3</f>
        <v>8334.08210526316</v>
      </c>
    </row>
    <row r="4" spans="1:12">
      <c r="A4">
        <v>202506</v>
      </c>
    </row>
    <row r="5" spans="1:12">
      <c r="A5">
        <v>202507</v>
      </c>
    </row>
    <row r="6" spans="1:12">
      <c r="A6">
        <v>202508</v>
      </c>
    </row>
    <row r="7" spans="1:12">
      <c r="A7">
        <v>202509</v>
      </c>
    </row>
    <row r="8" spans="1:12">
      <c r="A8">
        <v>202510</v>
      </c>
    </row>
    <row r="9" spans="1:12">
      <c r="A9">
        <v>202511</v>
      </c>
    </row>
    <row r="10" spans="1:12">
      <c r="A10">
        <v>202512</v>
      </c>
    </row>
    <row r="11" spans="1:12">
      <c r="A11">
        <v>202601</v>
      </c>
    </row>
    <row r="12" spans="1:12">
      <c r="A12">
        <v>202602</v>
      </c>
    </row>
    <row r="13" spans="1:12">
      <c r="A13">
        <v>202603</v>
      </c>
    </row>
    <row r="14" spans="1:12">
      <c r="A14">
        <v>202604</v>
      </c>
    </row>
    <row r="15" spans="1:12">
      <c r="A15">
        <v>202605</v>
      </c>
    </row>
    <row r="16" spans="1:12">
      <c r="A16">
        <v>202606</v>
      </c>
    </row>
    <row r="17" spans="1:1">
      <c r="A17">
        <v>202607</v>
      </c>
    </row>
    <row r="18" spans="1:1">
      <c r="A18">
        <v>202608</v>
      </c>
    </row>
    <row r="19" spans="1:1">
      <c r="A19">
        <v>202609</v>
      </c>
    </row>
    <row r="20" spans="1:1">
      <c r="A20">
        <v>202610</v>
      </c>
    </row>
    <row r="21" spans="1:1">
      <c r="A21">
        <v>202611</v>
      </c>
    </row>
    <row r="22" spans="1:1">
      <c r="A22">
        <v>202612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9"/>
  <sheetViews>
    <sheetView tabSelected="1" workbookViewId="0">
      <selection activeCell="H15" sqref="H15"/>
    </sheetView>
  </sheetViews>
  <sheetFormatPr defaultRowHeight="13.5"/>
  <sheetData>
    <row r="1" spans="1:5">
      <c r="A1" s="1">
        <v>45811</v>
      </c>
      <c r="B1" s="8">
        <v>2</v>
      </c>
      <c r="C1" s="11" t="s">
        <v>11</v>
      </c>
      <c r="E1" s="3">
        <v>2</v>
      </c>
    </row>
    <row r="2" spans="1:5">
      <c r="A2" s="1">
        <v>45812</v>
      </c>
      <c r="B2" s="8">
        <v>2</v>
      </c>
      <c r="C2" s="10" t="s">
        <v>13</v>
      </c>
      <c r="E2" s="4">
        <v>1.5</v>
      </c>
    </row>
    <row r="3" spans="1:5">
      <c r="A3" s="1">
        <v>45813</v>
      </c>
      <c r="B3" s="9">
        <v>0</v>
      </c>
      <c r="C3" s="11" t="s">
        <v>23</v>
      </c>
      <c r="E3" s="5">
        <v>1</v>
      </c>
    </row>
    <row r="4" spans="1:5">
      <c r="A4" s="1">
        <v>45814</v>
      </c>
      <c r="B4" s="7">
        <v>2</v>
      </c>
      <c r="C4" s="11" t="s">
        <v>17</v>
      </c>
      <c r="E4" s="2">
        <v>0.5</v>
      </c>
    </row>
    <row r="5" spans="1:5">
      <c r="A5" s="1">
        <v>45815</v>
      </c>
      <c r="B5" s="7">
        <v>1.5</v>
      </c>
      <c r="C5" s="12" t="s">
        <v>19</v>
      </c>
      <c r="E5" s="6">
        <v>0</v>
      </c>
    </row>
    <row r="6" spans="1:5">
      <c r="A6" s="1">
        <v>45816</v>
      </c>
      <c r="B6" s="7">
        <v>0</v>
      </c>
      <c r="C6" t="s">
        <v>21</v>
      </c>
    </row>
    <row r="7" spans="1:5">
      <c r="A7" s="1">
        <v>45817</v>
      </c>
      <c r="B7" s="7">
        <v>0</v>
      </c>
      <c r="C7" s="10" t="s">
        <v>10</v>
      </c>
    </row>
    <row r="8" spans="1:5">
      <c r="A8" s="1">
        <v>45818</v>
      </c>
      <c r="B8" s="7"/>
      <c r="C8" s="11" t="s">
        <v>12</v>
      </c>
    </row>
    <row r="9" spans="1:5">
      <c r="A9" s="1">
        <v>45819</v>
      </c>
      <c r="B9" s="7"/>
      <c r="C9" s="11" t="s">
        <v>14</v>
      </c>
    </row>
    <row r="10" spans="1:5">
      <c r="A10" s="1">
        <v>45820</v>
      </c>
      <c r="B10" s="7"/>
      <c r="C10" s="11" t="s">
        <v>16</v>
      </c>
    </row>
    <row r="11" spans="1:5">
      <c r="A11" s="1">
        <v>45821</v>
      </c>
      <c r="B11" s="7"/>
      <c r="C11" s="11" t="s">
        <v>18</v>
      </c>
    </row>
    <row r="12" spans="1:5">
      <c r="A12" s="1">
        <v>45822</v>
      </c>
      <c r="B12" s="7"/>
      <c r="C12" s="12" t="s">
        <v>20</v>
      </c>
    </row>
    <row r="13" spans="1:5">
      <c r="A13" s="1">
        <v>45823</v>
      </c>
      <c r="B13" s="7"/>
      <c r="C13" t="s">
        <v>22</v>
      </c>
    </row>
    <row r="14" spans="1:5">
      <c r="A14" s="1">
        <v>45824</v>
      </c>
      <c r="B14" s="7"/>
      <c r="C14" s="10" t="s">
        <v>9</v>
      </c>
    </row>
    <row r="15" spans="1:5">
      <c r="A15" s="1">
        <v>45825</v>
      </c>
      <c r="B15" s="7"/>
      <c r="C15" s="11" t="s">
        <v>11</v>
      </c>
    </row>
    <row r="16" spans="1:5">
      <c r="A16" s="1">
        <v>45826</v>
      </c>
      <c r="B16" s="7"/>
      <c r="C16" s="11" t="s">
        <v>13</v>
      </c>
    </row>
    <row r="17" spans="1:3">
      <c r="A17" s="1">
        <v>45827</v>
      </c>
      <c r="B17" s="7"/>
      <c r="C17" s="11" t="s">
        <v>15</v>
      </c>
    </row>
    <row r="18" spans="1:3">
      <c r="A18" s="1">
        <v>45828</v>
      </c>
      <c r="B18" s="7"/>
      <c r="C18" s="11" t="s">
        <v>17</v>
      </c>
    </row>
    <row r="19" spans="1:3">
      <c r="A19" s="1">
        <v>45829</v>
      </c>
      <c r="B19" s="7"/>
      <c r="C19" s="12" t="s">
        <v>19</v>
      </c>
    </row>
    <row r="20" spans="1:3">
      <c r="A20" s="1">
        <v>45830</v>
      </c>
      <c r="B20" s="7"/>
      <c r="C20" t="s">
        <v>21</v>
      </c>
    </row>
    <row r="21" spans="1:3">
      <c r="A21" s="1">
        <v>45831</v>
      </c>
      <c r="B21" s="7"/>
      <c r="C21" s="10" t="s">
        <v>9</v>
      </c>
    </row>
    <row r="22" spans="1:3">
      <c r="A22" s="1">
        <v>45832</v>
      </c>
      <c r="B22" s="7"/>
      <c r="C22" s="11" t="s">
        <v>11</v>
      </c>
    </row>
    <row r="23" spans="1:3">
      <c r="A23" s="1">
        <v>45833</v>
      </c>
      <c r="B23" s="7"/>
      <c r="C23" s="11" t="s">
        <v>13</v>
      </c>
    </row>
    <row r="24" spans="1:3">
      <c r="A24" s="1">
        <v>45834</v>
      </c>
      <c r="B24" s="7"/>
      <c r="C24" s="11" t="s">
        <v>15</v>
      </c>
    </row>
    <row r="25" spans="1:3">
      <c r="A25" s="1">
        <v>45835</v>
      </c>
      <c r="B25" s="7"/>
      <c r="C25" s="11" t="s">
        <v>17</v>
      </c>
    </row>
    <row r="26" spans="1:3">
      <c r="A26" s="1">
        <v>45836</v>
      </c>
      <c r="B26" s="7"/>
      <c r="C26" s="12" t="s">
        <v>19</v>
      </c>
    </row>
    <row r="27" spans="1:3">
      <c r="A27" s="1">
        <v>45837</v>
      </c>
      <c r="B27" s="7"/>
      <c r="C27" t="s">
        <v>21</v>
      </c>
    </row>
    <row r="28" spans="1:3">
      <c r="A28" s="1">
        <v>45838</v>
      </c>
      <c r="B28" s="7"/>
      <c r="C28" s="10" t="s">
        <v>9</v>
      </c>
    </row>
    <row r="29" spans="1:3">
      <c r="B29">
        <f>SUM(B1:B28)</f>
        <v>7.5</v>
      </c>
    </row>
  </sheetData>
  <phoneticPr fontId="1" type="noConversion"/>
  <dataValidations count="1">
    <dataValidation type="list" allowBlank="1" showInputMessage="1" showErrorMessage="1" sqref="B1:B28">
      <formula1>$E$1:$E$5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上班</vt:lpstr>
      <vt:lpstr>日历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2025-06-09T07:05:49Z</dcterms:modified>
</cp:coreProperties>
</file>