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eepracer\"/>
    </mc:Choice>
  </mc:AlternateContent>
  <xr:revisionPtr revIDLastSave="0" documentId="13_ncr:1_{C3EE86CE-CB80-4A90-A9CF-3E6B76DCD4D0}" xr6:coauthVersionLast="47" xr6:coauthVersionMax="47" xr10:uidLastSave="{00000000-0000-0000-0000-000000000000}"/>
  <bookViews>
    <workbookView xWindow="-120" yWindow="-120" windowWidth="29040" windowHeight="15720" tabRatio="640" xr2:uid="{E9BAFF5B-BE54-433B-BB87-AF645179FB1C}"/>
  </bookViews>
  <sheets>
    <sheet name="Action Space" sheetId="7" r:id="rId1"/>
    <sheet name="Off-Center Distance" sheetId="8" r:id="rId2"/>
    <sheet name="Discount factor" sheetId="10" r:id="rId3"/>
    <sheet name="Directional Heading" sheetId="6" r:id="rId4"/>
    <sheet name="Progress" sheetId="17" r:id="rId5"/>
    <sheet name="Baadal Track" sheetId="16" r:id="rId6"/>
    <sheet name="Steps per Second" sheetId="18" r:id="rId7"/>
  </sheets>
  <definedNames>
    <definedName name="_xlchart.v1.0" hidden="1">'Steps per Second'!$A$2:$A$6226</definedName>
    <definedName name="_xlchart.v1.1" hidden="1">'Steps per Second'!$B$1</definedName>
    <definedName name="_xlchart.v1.2" hidden="1">'Steps per Second'!$B$2:$B$6226</definedName>
    <definedName name="_xlcn.WorksheetConnection_Table2" hidden="1">Table2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Table2"/>
        </x15:modelTables>
      </x15:dataModel>
    </ext>
  </extLst>
</workbook>
</file>

<file path=xl/calcChain.xml><?xml version="1.0" encoding="utf-8"?>
<calcChain xmlns="http://schemas.openxmlformats.org/spreadsheetml/2006/main">
  <c r="C2" i="17" l="1"/>
  <c r="C3" i="17"/>
  <c r="C4" i="17"/>
  <c r="C5" i="17"/>
  <c r="C6" i="17"/>
  <c r="C7" i="17"/>
  <c r="C8" i="17"/>
  <c r="C9" i="17"/>
  <c r="D9" i="17" s="1"/>
  <c r="C10" i="17"/>
  <c r="D10" i="17" s="1"/>
  <c r="C11" i="17"/>
  <c r="D11" i="17" s="1"/>
  <c r="C12" i="17"/>
  <c r="D12" i="17" s="1"/>
  <c r="C13" i="17"/>
  <c r="D13" i="17" s="1"/>
  <c r="C14" i="17"/>
  <c r="C15" i="17"/>
  <c r="C16" i="17"/>
  <c r="C17" i="17"/>
  <c r="C18" i="17"/>
  <c r="C19" i="17"/>
  <c r="C20" i="17"/>
  <c r="C21" i="17"/>
  <c r="D21" i="17" s="1"/>
  <c r="C22" i="17"/>
  <c r="D22" i="17" s="1"/>
  <c r="C23" i="17"/>
  <c r="D23" i="17" s="1"/>
  <c r="C24" i="17"/>
  <c r="D24" i="17" s="1"/>
  <c r="C25" i="17"/>
  <c r="D25" i="17" s="1"/>
  <c r="C26" i="17"/>
  <c r="C27" i="17"/>
  <c r="C28" i="17"/>
  <c r="C29" i="17"/>
  <c r="C30" i="17"/>
  <c r="C31" i="17"/>
  <c r="C32" i="17"/>
  <c r="C33" i="17"/>
  <c r="D33" i="17" s="1"/>
  <c r="C34" i="17"/>
  <c r="D34" i="17" s="1"/>
  <c r="C35" i="17"/>
  <c r="D35" i="17" s="1"/>
  <c r="C36" i="17"/>
  <c r="D36" i="17" s="1"/>
  <c r="C37" i="17"/>
  <c r="D37" i="17" s="1"/>
  <c r="C38" i="17"/>
  <c r="C39" i="17"/>
  <c r="C40" i="17"/>
  <c r="C41" i="17"/>
  <c r="C42" i="17"/>
  <c r="C43" i="17"/>
  <c r="C44" i="17"/>
  <c r="C45" i="17"/>
  <c r="D45" i="17" s="1"/>
  <c r="C46" i="17"/>
  <c r="D46" i="17" s="1"/>
  <c r="C47" i="17"/>
  <c r="D47" i="17" s="1"/>
  <c r="C48" i="17"/>
  <c r="D48" i="17" s="1"/>
  <c r="C49" i="17"/>
  <c r="D49" i="17" s="1"/>
  <c r="C50" i="17"/>
  <c r="C51" i="17"/>
  <c r="C52" i="17"/>
  <c r="C53" i="17"/>
  <c r="C54" i="17"/>
  <c r="C55" i="17"/>
  <c r="C56" i="17"/>
  <c r="C57" i="17"/>
  <c r="D57" i="17" s="1"/>
  <c r="C58" i="17"/>
  <c r="D58" i="17" s="1"/>
  <c r="C59" i="17"/>
  <c r="D59" i="17" s="1"/>
  <c r="C60" i="17"/>
  <c r="D60" i="17" s="1"/>
  <c r="C61" i="17"/>
  <c r="D61" i="17" s="1"/>
  <c r="C62" i="17"/>
  <c r="C63" i="17"/>
  <c r="C64" i="17"/>
  <c r="C65" i="17"/>
  <c r="C66" i="17"/>
  <c r="C67" i="17"/>
  <c r="C68" i="17"/>
  <c r="C69" i="17"/>
  <c r="D69" i="17" s="1"/>
  <c r="C70" i="17"/>
  <c r="D70" i="17" s="1"/>
  <c r="C71" i="17"/>
  <c r="D71" i="17" s="1"/>
  <c r="C72" i="17"/>
  <c r="D72" i="17" s="1"/>
  <c r="C73" i="17"/>
  <c r="D73" i="17" s="1"/>
  <c r="C74" i="17"/>
  <c r="C75" i="17"/>
  <c r="C76" i="17"/>
  <c r="C77" i="17"/>
  <c r="C78" i="17"/>
  <c r="C79" i="17"/>
  <c r="C80" i="17"/>
  <c r="C81" i="17"/>
  <c r="D81" i="17" s="1"/>
  <c r="C82" i="17"/>
  <c r="D82" i="17" s="1"/>
  <c r="C83" i="17"/>
  <c r="D83" i="17" s="1"/>
  <c r="C84" i="17"/>
  <c r="D84" i="17" s="1"/>
  <c r="C85" i="17"/>
  <c r="D85" i="17" s="1"/>
  <c r="C86" i="17"/>
  <c r="C87" i="17"/>
  <c r="C88" i="17"/>
  <c r="C89" i="17"/>
  <c r="C90" i="17"/>
  <c r="C91" i="17"/>
  <c r="C92" i="17"/>
  <c r="C93" i="17"/>
  <c r="D93" i="17" s="1"/>
  <c r="C94" i="17"/>
  <c r="D94" i="17" s="1"/>
  <c r="C95" i="17"/>
  <c r="D95" i="17" s="1"/>
  <c r="C96" i="17"/>
  <c r="D96" i="17" s="1"/>
  <c r="C97" i="17"/>
  <c r="D97" i="17" s="1"/>
  <c r="C98" i="17"/>
  <c r="C99" i="17"/>
  <c r="C100" i="17"/>
  <c r="C101" i="17"/>
  <c r="C102" i="17"/>
  <c r="D2" i="17"/>
  <c r="D3" i="17"/>
  <c r="D4" i="17"/>
  <c r="D5" i="17"/>
  <c r="D6" i="17"/>
  <c r="D7" i="17"/>
  <c r="D8" i="17"/>
  <c r="D14" i="17"/>
  <c r="D15" i="17"/>
  <c r="D16" i="17"/>
  <c r="D17" i="17"/>
  <c r="D18" i="17"/>
  <c r="D19" i="17"/>
  <c r="D20" i="17"/>
  <c r="D26" i="17"/>
  <c r="D27" i="17"/>
  <c r="D28" i="17"/>
  <c r="D29" i="17"/>
  <c r="D30" i="17"/>
  <c r="D31" i="17"/>
  <c r="D32" i="17"/>
  <c r="D38" i="17"/>
  <c r="D39" i="17"/>
  <c r="D40" i="17"/>
  <c r="D41" i="17"/>
  <c r="D42" i="17"/>
  <c r="D43" i="17"/>
  <c r="D44" i="17"/>
  <c r="D50" i="17"/>
  <c r="D51" i="17"/>
  <c r="D52" i="17"/>
  <c r="D53" i="17"/>
  <c r="D54" i="17"/>
  <c r="D55" i="17"/>
  <c r="D56" i="17"/>
  <c r="D62" i="17"/>
  <c r="D63" i="17"/>
  <c r="D64" i="17"/>
  <c r="D65" i="17"/>
  <c r="D66" i="17"/>
  <c r="D67" i="17"/>
  <c r="D68" i="17"/>
  <c r="D74" i="17"/>
  <c r="D75" i="17"/>
  <c r="D76" i="17"/>
  <c r="D77" i="17"/>
  <c r="D78" i="17"/>
  <c r="D79" i="17"/>
  <c r="D80" i="17"/>
  <c r="D86" i="17"/>
  <c r="D87" i="17"/>
  <c r="D88" i="17"/>
  <c r="D89" i="17"/>
  <c r="D90" i="17"/>
  <c r="D91" i="17"/>
  <c r="D92" i="17"/>
  <c r="D98" i="17"/>
  <c r="D99" i="17"/>
  <c r="D100" i="17"/>
  <c r="D101" i="17"/>
  <c r="D102" i="17"/>
  <c r="V2" i="16"/>
  <c r="V1" i="16"/>
  <c r="P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124" i="16"/>
  <c r="P125" i="16"/>
  <c r="P126" i="16"/>
  <c r="P127" i="16"/>
  <c r="P128" i="16"/>
  <c r="P129" i="16"/>
  <c r="P130" i="16"/>
  <c r="P131" i="16"/>
  <c r="P132" i="16"/>
  <c r="P133" i="16"/>
  <c r="P134" i="16"/>
  <c r="P135" i="16"/>
  <c r="P136" i="16"/>
  <c r="P137" i="16"/>
  <c r="P138" i="16"/>
  <c r="P139" i="16"/>
  <c r="P140" i="16"/>
  <c r="P141" i="16"/>
  <c r="P142" i="16"/>
  <c r="P143" i="16"/>
  <c r="P144" i="16"/>
  <c r="P145" i="16"/>
  <c r="P146" i="16"/>
  <c r="P147" i="16"/>
  <c r="P148" i="16"/>
  <c r="P149" i="16"/>
  <c r="P150" i="16"/>
  <c r="P151" i="16"/>
  <c r="P152" i="16"/>
  <c r="P153" i="16"/>
  <c r="P154" i="16"/>
  <c r="P155" i="16"/>
  <c r="P156" i="16"/>
  <c r="P157" i="16"/>
  <c r="P158" i="16"/>
  <c r="P159" i="16"/>
  <c r="P160" i="16"/>
  <c r="P161" i="16"/>
  <c r="P162" i="16"/>
  <c r="P163" i="16"/>
  <c r="P164" i="16"/>
  <c r="P165" i="16"/>
  <c r="P166" i="16"/>
  <c r="P167" i="16"/>
  <c r="P168" i="16"/>
  <c r="P169" i="16"/>
  <c r="P170" i="16"/>
  <c r="P171" i="16"/>
  <c r="P172" i="16"/>
  <c r="P173" i="16"/>
  <c r="P174" i="16"/>
  <c r="P175" i="16"/>
  <c r="P176" i="16"/>
  <c r="P177" i="16"/>
  <c r="P178" i="16"/>
  <c r="P179" i="16"/>
  <c r="P180" i="16"/>
  <c r="P181" i="16"/>
  <c r="P182" i="16"/>
  <c r="P183" i="16"/>
  <c r="P184" i="16"/>
  <c r="P185" i="16"/>
  <c r="P186" i="16"/>
  <c r="P187" i="16"/>
  <c r="P188" i="16"/>
  <c r="P189" i="16"/>
  <c r="P190" i="16"/>
  <c r="P191" i="16"/>
  <c r="P192" i="16"/>
  <c r="P193" i="16"/>
  <c r="P194" i="16"/>
  <c r="P195" i="16"/>
  <c r="P196" i="16"/>
  <c r="P197" i="16"/>
  <c r="P198" i="16"/>
  <c r="P199" i="16"/>
  <c r="P200" i="16"/>
  <c r="P201" i="16"/>
  <c r="P202" i="16"/>
  <c r="P203" i="16"/>
  <c r="P204" i="16"/>
  <c r="P205" i="16"/>
  <c r="P206" i="16"/>
  <c r="P207" i="16"/>
  <c r="P208" i="16"/>
  <c r="P209" i="16"/>
  <c r="P210" i="16"/>
  <c r="P211" i="16"/>
  <c r="P212" i="16"/>
  <c r="P213" i="16"/>
  <c r="P214" i="16"/>
  <c r="P215" i="16"/>
  <c r="P216" i="16"/>
  <c r="P217" i="16"/>
  <c r="P218" i="16"/>
  <c r="P219" i="16"/>
  <c r="P220" i="16"/>
  <c r="P221" i="16"/>
  <c r="P222" i="16"/>
  <c r="P223" i="16"/>
  <c r="P224" i="16"/>
  <c r="P225" i="16"/>
  <c r="P226" i="16"/>
  <c r="P227" i="16"/>
  <c r="P228" i="16"/>
  <c r="P229" i="16"/>
  <c r="P230" i="16"/>
  <c r="P231" i="16"/>
  <c r="P232" i="16"/>
  <c r="P233" i="16"/>
  <c r="P234" i="16"/>
  <c r="P235" i="16"/>
  <c r="P236" i="16"/>
  <c r="P237" i="16"/>
  <c r="P238" i="16"/>
  <c r="P239" i="16"/>
  <c r="P240" i="16"/>
  <c r="P241" i="16"/>
  <c r="P242" i="16"/>
  <c r="P243" i="16"/>
  <c r="P244" i="16"/>
  <c r="P245" i="16"/>
  <c r="P246" i="16"/>
  <c r="P247" i="16"/>
  <c r="P248" i="16"/>
  <c r="P249" i="16"/>
  <c r="P250" i="16"/>
  <c r="P251" i="16"/>
  <c r="P252" i="16"/>
  <c r="P253" i="16"/>
  <c r="P254" i="16"/>
  <c r="P255" i="16"/>
  <c r="P256" i="16"/>
  <c r="P257" i="16"/>
  <c r="P258" i="16"/>
  <c r="P259" i="16"/>
  <c r="P260" i="16"/>
  <c r="P261" i="16"/>
  <c r="P262" i="16"/>
  <c r="O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N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C262" i="16"/>
  <c r="E262" i="16" s="1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C63" i="16" s="1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C111" i="16" s="1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C168" i="16" s="1"/>
  <c r="A169" i="16"/>
  <c r="A170" i="16"/>
  <c r="A171" i="16"/>
  <c r="C171" i="16" s="1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C192" i="16" s="1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C228" i="16" s="1"/>
  <c r="E228" i="16" s="1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" i="16"/>
  <c r="K25" i="7"/>
  <c r="N24" i="7" s="1"/>
  <c r="O24" i="7" s="1"/>
  <c r="J25" i="7"/>
  <c r="L24" i="7" s="1"/>
  <c r="M24" i="7" s="1"/>
  <c r="L20" i="7"/>
  <c r="M20" i="7" s="1"/>
  <c r="L19" i="7"/>
  <c r="M19" i="7" s="1"/>
  <c r="L18" i="7"/>
  <c r="M18" i="7" s="1"/>
  <c r="L14" i="7"/>
  <c r="M14" i="7" s="1"/>
  <c r="L12" i="7"/>
  <c r="M12" i="7" s="1"/>
  <c r="N11" i="7"/>
  <c r="O11" i="7" s="1"/>
  <c r="L11" i="7"/>
  <c r="M11" i="7" s="1"/>
  <c r="L7" i="7"/>
  <c r="M7" i="7" s="1"/>
  <c r="L6" i="7"/>
  <c r="M6" i="7" s="1"/>
  <c r="L4" i="7"/>
  <c r="M4" i="7" s="1"/>
  <c r="T17" i="7"/>
  <c r="W15" i="7" s="1"/>
  <c r="X15" i="7" s="1"/>
  <c r="S17" i="7"/>
  <c r="U14" i="7" s="1"/>
  <c r="V14" i="7" s="1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C166" i="16" l="1"/>
  <c r="C154" i="16"/>
  <c r="D154" i="16" s="1"/>
  <c r="C142" i="16"/>
  <c r="C106" i="16"/>
  <c r="C94" i="16"/>
  <c r="C82" i="16"/>
  <c r="C58" i="16"/>
  <c r="C46" i="16"/>
  <c r="C34" i="16"/>
  <c r="C10" i="16"/>
  <c r="C259" i="16"/>
  <c r="C247" i="16"/>
  <c r="E247" i="16" s="1"/>
  <c r="C223" i="16"/>
  <c r="C211" i="16"/>
  <c r="C199" i="16"/>
  <c r="C187" i="16"/>
  <c r="C127" i="16"/>
  <c r="C115" i="16"/>
  <c r="C67" i="16"/>
  <c r="C261" i="16"/>
  <c r="C249" i="16"/>
  <c r="C237" i="16"/>
  <c r="C225" i="16"/>
  <c r="C213" i="16"/>
  <c r="E213" i="16" s="1"/>
  <c r="C201" i="16"/>
  <c r="C165" i="16"/>
  <c r="C153" i="16"/>
  <c r="C141" i="16"/>
  <c r="C129" i="16"/>
  <c r="C105" i="16"/>
  <c r="E105" i="16" s="1"/>
  <c r="C93" i="16"/>
  <c r="E93" i="16" s="1"/>
  <c r="C81" i="16"/>
  <c r="C57" i="16"/>
  <c r="C45" i="16"/>
  <c r="C260" i="16"/>
  <c r="D260" i="16" s="1"/>
  <c r="C248" i="16"/>
  <c r="D248" i="16" s="1"/>
  <c r="H248" i="16" s="1"/>
  <c r="C236" i="16"/>
  <c r="D236" i="16" s="1"/>
  <c r="C224" i="16"/>
  <c r="D224" i="16" s="1"/>
  <c r="C212" i="16"/>
  <c r="C200" i="16"/>
  <c r="D200" i="16" s="1"/>
  <c r="C128" i="16"/>
  <c r="C80" i="16"/>
  <c r="D80" i="16" s="1"/>
  <c r="H80" i="16" s="1"/>
  <c r="C32" i="16"/>
  <c r="D32" i="16" s="1"/>
  <c r="C108" i="16"/>
  <c r="C84" i="16"/>
  <c r="C60" i="16"/>
  <c r="C33" i="16"/>
  <c r="C9" i="16"/>
  <c r="E9" i="16" s="1"/>
  <c r="C167" i="16"/>
  <c r="D167" i="16" s="1"/>
  <c r="C107" i="16"/>
  <c r="C59" i="16"/>
  <c r="C170" i="16"/>
  <c r="C110" i="16"/>
  <c r="C62" i="16"/>
  <c r="E62" i="16" s="1"/>
  <c r="C164" i="16"/>
  <c r="D164" i="16" s="1"/>
  <c r="C152" i="16"/>
  <c r="D152" i="16" s="1"/>
  <c r="C140" i="16"/>
  <c r="C104" i="16"/>
  <c r="C92" i="16"/>
  <c r="C56" i="16"/>
  <c r="E56" i="16" s="1"/>
  <c r="C44" i="16"/>
  <c r="D44" i="16" s="1"/>
  <c r="H44" i="16" s="1"/>
  <c r="C8" i="16"/>
  <c r="E8" i="16" s="1"/>
  <c r="C163" i="16"/>
  <c r="D163" i="16" s="1"/>
  <c r="C151" i="16"/>
  <c r="C139" i="16"/>
  <c r="C103" i="16"/>
  <c r="E103" i="16" s="1"/>
  <c r="C91" i="16"/>
  <c r="E91" i="16" s="1"/>
  <c r="C79" i="16"/>
  <c r="C55" i="16"/>
  <c r="C43" i="16"/>
  <c r="C258" i="16"/>
  <c r="C246" i="16"/>
  <c r="D246" i="16" s="1"/>
  <c r="C234" i="16"/>
  <c r="C222" i="16"/>
  <c r="E222" i="16" s="1"/>
  <c r="C210" i="16"/>
  <c r="C233" i="16"/>
  <c r="C197" i="16"/>
  <c r="E197" i="16" s="1"/>
  <c r="C161" i="16"/>
  <c r="D161" i="16" s="1"/>
  <c r="C89" i="16"/>
  <c r="D89" i="16" s="1"/>
  <c r="H89" i="16" s="1"/>
  <c r="C53" i="16"/>
  <c r="D53" i="16" s="1"/>
  <c r="C17" i="16"/>
  <c r="D17" i="16" s="1"/>
  <c r="C12" i="16"/>
  <c r="E12" i="16" s="1"/>
  <c r="C155" i="16"/>
  <c r="D155" i="16" s="1"/>
  <c r="C47" i="16"/>
  <c r="D47" i="16" s="1"/>
  <c r="C109" i="16"/>
  <c r="E109" i="16" s="1"/>
  <c r="C61" i="16"/>
  <c r="E61" i="16" s="1"/>
  <c r="D212" i="16"/>
  <c r="H212" i="16" s="1"/>
  <c r="D128" i="16"/>
  <c r="H128" i="16" s="1"/>
  <c r="D259" i="16"/>
  <c r="D223" i="16"/>
  <c r="H223" i="16" s="1"/>
  <c r="D211" i="16"/>
  <c r="H211" i="16" s="1"/>
  <c r="D199" i="16"/>
  <c r="F199" i="16" s="1"/>
  <c r="D187" i="16"/>
  <c r="C235" i="16"/>
  <c r="D235" i="16" s="1"/>
  <c r="N14" i="7"/>
  <c r="O14" i="7" s="1"/>
  <c r="N19" i="7"/>
  <c r="O19" i="7" s="1"/>
  <c r="N4" i="7"/>
  <c r="O4" i="7" s="1"/>
  <c r="N10" i="7"/>
  <c r="O10" i="7" s="1"/>
  <c r="H152" i="16"/>
  <c r="F152" i="16"/>
  <c r="H224" i="16"/>
  <c r="F224" i="16"/>
  <c r="H53" i="16"/>
  <c r="F53" i="16"/>
  <c r="G12" i="16"/>
  <c r="I12" i="16"/>
  <c r="D107" i="16"/>
  <c r="D59" i="16"/>
  <c r="D166" i="16"/>
  <c r="H200" i="16"/>
  <c r="F200" i="16"/>
  <c r="G228" i="16"/>
  <c r="I228" i="16"/>
  <c r="D140" i="16"/>
  <c r="D104" i="16"/>
  <c r="D92" i="16"/>
  <c r="H259" i="16"/>
  <c r="F259" i="16"/>
  <c r="H187" i="16"/>
  <c r="F187" i="16"/>
  <c r="F154" i="16"/>
  <c r="H154" i="16"/>
  <c r="D258" i="16"/>
  <c r="D234" i="16"/>
  <c r="D210" i="16"/>
  <c r="D233" i="16"/>
  <c r="C113" i="16"/>
  <c r="E113" i="16" s="1"/>
  <c r="C101" i="16"/>
  <c r="E101" i="16" s="1"/>
  <c r="C77" i="16"/>
  <c r="E77" i="16" s="1"/>
  <c r="C65" i="16"/>
  <c r="E65" i="16" s="1"/>
  <c r="C41" i="16"/>
  <c r="E41" i="16" s="1"/>
  <c r="C29" i="16"/>
  <c r="D29" i="16" s="1"/>
  <c r="C5" i="16"/>
  <c r="D5" i="16" s="1"/>
  <c r="D109" i="16"/>
  <c r="D61" i="16"/>
  <c r="C157" i="16"/>
  <c r="D157" i="16" s="1"/>
  <c r="C143" i="16"/>
  <c r="E143" i="16" s="1"/>
  <c r="C97" i="16"/>
  <c r="D97" i="16" s="1"/>
  <c r="C49" i="16"/>
  <c r="D49" i="16" s="1"/>
  <c r="E233" i="16"/>
  <c r="C196" i="16"/>
  <c r="D196" i="16" s="1"/>
  <c r="C184" i="16"/>
  <c r="D184" i="16" s="1"/>
  <c r="C172" i="16"/>
  <c r="E172" i="16" s="1"/>
  <c r="C160" i="16"/>
  <c r="E160" i="16" s="1"/>
  <c r="C148" i="16"/>
  <c r="E148" i="16" s="1"/>
  <c r="C136" i="16"/>
  <c r="D136" i="16" s="1"/>
  <c r="C124" i="16"/>
  <c r="E124" i="16" s="1"/>
  <c r="C112" i="16"/>
  <c r="D112" i="16" s="1"/>
  <c r="C100" i="16"/>
  <c r="D100" i="16" s="1"/>
  <c r="C88" i="16"/>
  <c r="E88" i="16" s="1"/>
  <c r="C76" i="16"/>
  <c r="E76" i="16" s="1"/>
  <c r="C64" i="16"/>
  <c r="E64" i="16" s="1"/>
  <c r="C52" i="16"/>
  <c r="E52" i="16" s="1"/>
  <c r="C40" i="16"/>
  <c r="D40" i="16" s="1"/>
  <c r="C28" i="16"/>
  <c r="E28" i="16" s="1"/>
  <c r="C16" i="16"/>
  <c r="E16" i="16" s="1"/>
  <c r="C4" i="16"/>
  <c r="E4" i="16" s="1"/>
  <c r="D228" i="16"/>
  <c r="D192" i="16"/>
  <c r="D168" i="16"/>
  <c r="D108" i="16"/>
  <c r="D84" i="16"/>
  <c r="D60" i="16"/>
  <c r="D12" i="16"/>
  <c r="C185" i="16"/>
  <c r="D185" i="16" s="1"/>
  <c r="C156" i="16"/>
  <c r="E156" i="16" s="1"/>
  <c r="C96" i="16"/>
  <c r="E96" i="16" s="1"/>
  <c r="C48" i="16"/>
  <c r="E48" i="16" s="1"/>
  <c r="C11" i="16"/>
  <c r="D11" i="16" s="1"/>
  <c r="E171" i="16"/>
  <c r="E111" i="16"/>
  <c r="E63" i="16"/>
  <c r="C183" i="16"/>
  <c r="E183" i="16" s="1"/>
  <c r="C169" i="16"/>
  <c r="D169" i="16" s="1"/>
  <c r="C95" i="16"/>
  <c r="D95" i="16" s="1"/>
  <c r="L5" i="7"/>
  <c r="M5" i="7" s="1"/>
  <c r="L13" i="7"/>
  <c r="M13" i="7" s="1"/>
  <c r="L21" i="7"/>
  <c r="M21" i="7" s="1"/>
  <c r="E170" i="16"/>
  <c r="E110" i="16"/>
  <c r="D142" i="16"/>
  <c r="D106" i="16"/>
  <c r="D94" i="16"/>
  <c r="D82" i="16"/>
  <c r="D58" i="16"/>
  <c r="D46" i="16"/>
  <c r="D34" i="16"/>
  <c r="D10" i="16"/>
  <c r="C182" i="16"/>
  <c r="E182" i="16" s="1"/>
  <c r="C125" i="16"/>
  <c r="D125" i="16" s="1"/>
  <c r="C27" i="16"/>
  <c r="E27" i="16" s="1"/>
  <c r="E192" i="16"/>
  <c r="N5" i="7"/>
  <c r="O5" i="7" s="1"/>
  <c r="N13" i="7"/>
  <c r="O13" i="7" s="1"/>
  <c r="L22" i="7"/>
  <c r="M22" i="7" s="1"/>
  <c r="E169" i="16"/>
  <c r="E97" i="16"/>
  <c r="C25" i="16"/>
  <c r="E25" i="16" s="1"/>
  <c r="C13" i="16"/>
  <c r="D13" i="16" s="1"/>
  <c r="D261" i="16"/>
  <c r="D249" i="16"/>
  <c r="D237" i="16"/>
  <c r="D225" i="16"/>
  <c r="D201" i="16"/>
  <c r="D165" i="16"/>
  <c r="D153" i="16"/>
  <c r="D141" i="16"/>
  <c r="D129" i="16"/>
  <c r="D81" i="16"/>
  <c r="D57" i="16"/>
  <c r="D45" i="16"/>
  <c r="D33" i="16"/>
  <c r="C257" i="16"/>
  <c r="E257" i="16" s="1"/>
  <c r="C245" i="16"/>
  <c r="E245" i="16" s="1"/>
  <c r="C221" i="16"/>
  <c r="D221" i="16" s="1"/>
  <c r="C209" i="16"/>
  <c r="D209" i="16" s="1"/>
  <c r="C195" i="16"/>
  <c r="E195" i="16" s="1"/>
  <c r="C181" i="16"/>
  <c r="E181" i="16" s="1"/>
  <c r="C123" i="16"/>
  <c r="D123" i="16" s="1"/>
  <c r="C75" i="16"/>
  <c r="E75" i="16" s="1"/>
  <c r="C26" i="16"/>
  <c r="E26" i="16" s="1"/>
  <c r="E168" i="16"/>
  <c r="E108" i="16"/>
  <c r="E60" i="16"/>
  <c r="C256" i="16"/>
  <c r="D256" i="16" s="1"/>
  <c r="C244" i="16"/>
  <c r="E244" i="16" s="1"/>
  <c r="C232" i="16"/>
  <c r="E232" i="16" s="1"/>
  <c r="C220" i="16"/>
  <c r="E220" i="16" s="1"/>
  <c r="C208" i="16"/>
  <c r="E208" i="16" s="1"/>
  <c r="C194" i="16"/>
  <c r="E194" i="16" s="1"/>
  <c r="C180" i="16"/>
  <c r="D180" i="16" s="1"/>
  <c r="C137" i="16"/>
  <c r="D137" i="16" s="1"/>
  <c r="C122" i="16"/>
  <c r="E122" i="16" s="1"/>
  <c r="C74" i="16"/>
  <c r="E74" i="16" s="1"/>
  <c r="C24" i="16"/>
  <c r="D24" i="16" s="1"/>
  <c r="C3" i="16"/>
  <c r="E3" i="16" s="1"/>
  <c r="E167" i="16"/>
  <c r="E107" i="16"/>
  <c r="E59" i="16"/>
  <c r="D151" i="16"/>
  <c r="D139" i="16"/>
  <c r="D127" i="16"/>
  <c r="D115" i="16"/>
  <c r="D79" i="16"/>
  <c r="D67" i="16"/>
  <c r="D55" i="16"/>
  <c r="D43" i="16"/>
  <c r="C255" i="16"/>
  <c r="D255" i="16" s="1"/>
  <c r="C243" i="16"/>
  <c r="E243" i="16" s="1"/>
  <c r="C231" i="16"/>
  <c r="E231" i="16" s="1"/>
  <c r="C219" i="16"/>
  <c r="E219" i="16" s="1"/>
  <c r="C207" i="16"/>
  <c r="E207" i="16" s="1"/>
  <c r="C193" i="16"/>
  <c r="E193" i="16" s="1"/>
  <c r="C179" i="16"/>
  <c r="D179" i="16" s="1"/>
  <c r="C135" i="16"/>
  <c r="E135" i="16" s="1"/>
  <c r="C121" i="16"/>
  <c r="D121" i="16" s="1"/>
  <c r="C73" i="16"/>
  <c r="D73" i="16" s="1"/>
  <c r="C23" i="16"/>
  <c r="E23" i="16" s="1"/>
  <c r="D262" i="16"/>
  <c r="N7" i="7"/>
  <c r="O7" i="7" s="1"/>
  <c r="L15" i="7"/>
  <c r="M15" i="7" s="1"/>
  <c r="E166" i="16"/>
  <c r="E154" i="16"/>
  <c r="E142" i="16"/>
  <c r="E106" i="16"/>
  <c r="E94" i="16"/>
  <c r="E82" i="16"/>
  <c r="E58" i="16"/>
  <c r="E46" i="16"/>
  <c r="E34" i="16"/>
  <c r="E10" i="16"/>
  <c r="C254" i="16"/>
  <c r="E254" i="16" s="1"/>
  <c r="C242" i="16"/>
  <c r="E242" i="16" s="1"/>
  <c r="C230" i="16"/>
  <c r="E230" i="16" s="1"/>
  <c r="C218" i="16"/>
  <c r="E218" i="16" s="1"/>
  <c r="C206" i="16"/>
  <c r="D206" i="16" s="1"/>
  <c r="C178" i="16"/>
  <c r="D178" i="16" s="1"/>
  <c r="C149" i="16"/>
  <c r="E149" i="16" s="1"/>
  <c r="C134" i="16"/>
  <c r="E134" i="16" s="1"/>
  <c r="C120" i="16"/>
  <c r="D120" i="16" s="1"/>
  <c r="C87" i="16"/>
  <c r="E87" i="16" s="1"/>
  <c r="C72" i="16"/>
  <c r="E72" i="16" s="1"/>
  <c r="C39" i="16"/>
  <c r="E39" i="16" s="1"/>
  <c r="C22" i="16"/>
  <c r="E22" i="16" s="1"/>
  <c r="L8" i="7"/>
  <c r="M8" i="7" s="1"/>
  <c r="N16" i="7"/>
  <c r="O16" i="7" s="1"/>
  <c r="E261" i="16"/>
  <c r="E249" i="16"/>
  <c r="E237" i="16"/>
  <c r="E225" i="16"/>
  <c r="E201" i="16"/>
  <c r="E165" i="16"/>
  <c r="E153" i="16"/>
  <c r="E141" i="16"/>
  <c r="E129" i="16"/>
  <c r="E81" i="16"/>
  <c r="E57" i="16"/>
  <c r="E45" i="16"/>
  <c r="E33" i="16"/>
  <c r="C253" i="16"/>
  <c r="D253" i="16" s="1"/>
  <c r="C241" i="16"/>
  <c r="D241" i="16" s="1"/>
  <c r="C229" i="16"/>
  <c r="D229" i="16" s="1"/>
  <c r="C217" i="16"/>
  <c r="D217" i="16" s="1"/>
  <c r="C205" i="16"/>
  <c r="E205" i="16" s="1"/>
  <c r="C191" i="16"/>
  <c r="D191" i="16" s="1"/>
  <c r="C177" i="16"/>
  <c r="D177" i="16" s="1"/>
  <c r="C147" i="16"/>
  <c r="E147" i="16" s="1"/>
  <c r="C133" i="16"/>
  <c r="E133" i="16" s="1"/>
  <c r="C119" i="16"/>
  <c r="D119" i="16" s="1"/>
  <c r="C86" i="16"/>
  <c r="E86" i="16" s="1"/>
  <c r="C71" i="16"/>
  <c r="E71" i="16" s="1"/>
  <c r="C38" i="16"/>
  <c r="D38" i="16" s="1"/>
  <c r="C21" i="16"/>
  <c r="D21" i="16" s="1"/>
  <c r="N8" i="7"/>
  <c r="O8" i="7" s="1"/>
  <c r="L17" i="7"/>
  <c r="M17" i="7" s="1"/>
  <c r="E260" i="16"/>
  <c r="E236" i="16"/>
  <c r="E224" i="16"/>
  <c r="E212" i="16"/>
  <c r="E200" i="16"/>
  <c r="E152" i="16"/>
  <c r="E140" i="16"/>
  <c r="E128" i="16"/>
  <c r="E104" i="16"/>
  <c r="E92" i="16"/>
  <c r="E80" i="16"/>
  <c r="E44" i="16"/>
  <c r="D148" i="16"/>
  <c r="D52" i="16"/>
  <c r="C252" i="16"/>
  <c r="E252" i="16" s="1"/>
  <c r="C240" i="16"/>
  <c r="E240" i="16" s="1"/>
  <c r="C216" i="16"/>
  <c r="E216" i="16" s="1"/>
  <c r="C204" i="16"/>
  <c r="D204" i="16" s="1"/>
  <c r="C190" i="16"/>
  <c r="D190" i="16" s="1"/>
  <c r="C176" i="16"/>
  <c r="D176" i="16" s="1"/>
  <c r="C146" i="16"/>
  <c r="E146" i="16" s="1"/>
  <c r="C132" i="16"/>
  <c r="D132" i="16" s="1"/>
  <c r="C118" i="16"/>
  <c r="D118" i="16" s="1"/>
  <c r="C85" i="16"/>
  <c r="D85" i="16" s="1"/>
  <c r="C70" i="16"/>
  <c r="D70" i="16" s="1"/>
  <c r="C37" i="16"/>
  <c r="E37" i="16" s="1"/>
  <c r="C20" i="16"/>
  <c r="E20" i="16" s="1"/>
  <c r="E84" i="16"/>
  <c r="L9" i="7"/>
  <c r="M9" i="7" s="1"/>
  <c r="N17" i="7"/>
  <c r="O17" i="7" s="1"/>
  <c r="E259" i="16"/>
  <c r="E223" i="16"/>
  <c r="E211" i="16"/>
  <c r="E199" i="16"/>
  <c r="E187" i="16"/>
  <c r="E163" i="16"/>
  <c r="E151" i="16"/>
  <c r="E139" i="16"/>
  <c r="E127" i="16"/>
  <c r="E115" i="16"/>
  <c r="E79" i="16"/>
  <c r="E67" i="16"/>
  <c r="E55" i="16"/>
  <c r="E43" i="16"/>
  <c r="C31" i="16"/>
  <c r="D31" i="16" s="1"/>
  <c r="C19" i="16"/>
  <c r="E19" i="16" s="1"/>
  <c r="C7" i="16"/>
  <c r="D7" i="16" s="1"/>
  <c r="D171" i="16"/>
  <c r="D111" i="16"/>
  <c r="D87" i="16"/>
  <c r="D63" i="16"/>
  <c r="C251" i="16"/>
  <c r="D251" i="16" s="1"/>
  <c r="C239" i="16"/>
  <c r="D239" i="16" s="1"/>
  <c r="C227" i="16"/>
  <c r="D227" i="16" s="1"/>
  <c r="C215" i="16"/>
  <c r="D215" i="16" s="1"/>
  <c r="C203" i="16"/>
  <c r="D203" i="16" s="1"/>
  <c r="C189" i="16"/>
  <c r="D189" i="16" s="1"/>
  <c r="C175" i="16"/>
  <c r="D175" i="16" s="1"/>
  <c r="C159" i="16"/>
  <c r="D159" i="16" s="1"/>
  <c r="C145" i="16"/>
  <c r="D145" i="16" s="1"/>
  <c r="C131" i="16"/>
  <c r="D131" i="16" s="1"/>
  <c r="C117" i="16"/>
  <c r="E117" i="16" s="1"/>
  <c r="C99" i="16"/>
  <c r="E99" i="16" s="1"/>
  <c r="C69" i="16"/>
  <c r="E69" i="16" s="1"/>
  <c r="C51" i="16"/>
  <c r="E51" i="16" s="1"/>
  <c r="C36" i="16"/>
  <c r="D36" i="16" s="1"/>
  <c r="C15" i="16"/>
  <c r="D15" i="16" s="1"/>
  <c r="E53" i="16"/>
  <c r="E258" i="16"/>
  <c r="E234" i="16"/>
  <c r="E210" i="16"/>
  <c r="C198" i="16"/>
  <c r="E198" i="16" s="1"/>
  <c r="C186" i="16"/>
  <c r="D186" i="16" s="1"/>
  <c r="C174" i="16"/>
  <c r="E174" i="16" s="1"/>
  <c r="C162" i="16"/>
  <c r="E162" i="16" s="1"/>
  <c r="C150" i="16"/>
  <c r="E150" i="16" s="1"/>
  <c r="C138" i="16"/>
  <c r="D138" i="16" s="1"/>
  <c r="C126" i="16"/>
  <c r="E126" i="16" s="1"/>
  <c r="C114" i="16"/>
  <c r="D114" i="16" s="1"/>
  <c r="C102" i="16"/>
  <c r="D102" i="16" s="1"/>
  <c r="C90" i="16"/>
  <c r="D90" i="16" s="1"/>
  <c r="C78" i="16"/>
  <c r="E78" i="16" s="1"/>
  <c r="C66" i="16"/>
  <c r="D66" i="16" s="1"/>
  <c r="C54" i="16"/>
  <c r="E54" i="16" s="1"/>
  <c r="C42" i="16"/>
  <c r="D42" i="16" s="1"/>
  <c r="C30" i="16"/>
  <c r="D30" i="16" s="1"/>
  <c r="C18" i="16"/>
  <c r="E18" i="16" s="1"/>
  <c r="C6" i="16"/>
  <c r="D6" i="16" s="1"/>
  <c r="D170" i="16"/>
  <c r="D110" i="16"/>
  <c r="D86" i="16"/>
  <c r="D62" i="16"/>
  <c r="G262" i="16"/>
  <c r="I262" i="16"/>
  <c r="C250" i="16"/>
  <c r="D250" i="16" s="1"/>
  <c r="C238" i="16"/>
  <c r="E238" i="16" s="1"/>
  <c r="C226" i="16"/>
  <c r="D226" i="16" s="1"/>
  <c r="C214" i="16"/>
  <c r="E214" i="16" s="1"/>
  <c r="C202" i="16"/>
  <c r="D202" i="16" s="1"/>
  <c r="C188" i="16"/>
  <c r="D188" i="16" s="1"/>
  <c r="C173" i="16"/>
  <c r="D173" i="16" s="1"/>
  <c r="C158" i="16"/>
  <c r="E158" i="16" s="1"/>
  <c r="C144" i="16"/>
  <c r="D144" i="16" s="1"/>
  <c r="C130" i="16"/>
  <c r="D130" i="16" s="1"/>
  <c r="C116" i="16"/>
  <c r="D116" i="16" s="1"/>
  <c r="C98" i="16"/>
  <c r="D98" i="16" s="1"/>
  <c r="C83" i="16"/>
  <c r="D83" i="16" s="1"/>
  <c r="C68" i="16"/>
  <c r="D68" i="16" s="1"/>
  <c r="C50" i="16"/>
  <c r="D50" i="16" s="1"/>
  <c r="C35" i="16"/>
  <c r="D35" i="16" s="1"/>
  <c r="C14" i="16"/>
  <c r="E14" i="16" s="1"/>
  <c r="C2" i="16"/>
  <c r="E2" i="16" s="1"/>
  <c r="W6" i="7"/>
  <c r="X6" i="7" s="1"/>
  <c r="N22" i="7"/>
  <c r="O22" i="7" s="1"/>
  <c r="W9" i="7"/>
  <c r="X9" i="7" s="1"/>
  <c r="L23" i="7"/>
  <c r="M23" i="7" s="1"/>
  <c r="L10" i="7"/>
  <c r="M10" i="7" s="1"/>
  <c r="L16" i="7"/>
  <c r="M16" i="7" s="1"/>
  <c r="N23" i="7"/>
  <c r="O23" i="7" s="1"/>
  <c r="N20" i="7"/>
  <c r="O20" i="7" s="1"/>
  <c r="N6" i="7"/>
  <c r="O6" i="7" s="1"/>
  <c r="N9" i="7"/>
  <c r="O9" i="7" s="1"/>
  <c r="N12" i="7"/>
  <c r="O12" i="7" s="1"/>
  <c r="N15" i="7"/>
  <c r="O15" i="7" s="1"/>
  <c r="N18" i="7"/>
  <c r="O18" i="7" s="1"/>
  <c r="N21" i="7"/>
  <c r="O21" i="7" s="1"/>
  <c r="W13" i="7"/>
  <c r="X13" i="7" s="1"/>
  <c r="W14" i="7"/>
  <c r="X14" i="7" s="1"/>
  <c r="W5" i="7"/>
  <c r="X5" i="7" s="1"/>
  <c r="W12" i="7"/>
  <c r="X12" i="7" s="1"/>
  <c r="W11" i="7"/>
  <c r="X11" i="7" s="1"/>
  <c r="W10" i="7"/>
  <c r="X10" i="7" s="1"/>
  <c r="U13" i="7"/>
  <c r="V13" i="7" s="1"/>
  <c r="W8" i="7"/>
  <c r="X8" i="7" s="1"/>
  <c r="U16" i="7"/>
  <c r="V16" i="7" s="1"/>
  <c r="U12" i="7"/>
  <c r="V12" i="7" s="1"/>
  <c r="U10" i="7"/>
  <c r="V10" i="7" s="1"/>
  <c r="U7" i="7"/>
  <c r="V7" i="7" s="1"/>
  <c r="U5" i="7"/>
  <c r="V5" i="7" s="1"/>
  <c r="U4" i="7"/>
  <c r="V4" i="7" s="1"/>
  <c r="U11" i="7"/>
  <c r="V11" i="7" s="1"/>
  <c r="U9" i="7"/>
  <c r="V9" i="7" s="1"/>
  <c r="U8" i="7"/>
  <c r="V8" i="7" s="1"/>
  <c r="W7" i="7"/>
  <c r="X7" i="7" s="1"/>
  <c r="U6" i="7"/>
  <c r="V6" i="7" s="1"/>
  <c r="U15" i="7"/>
  <c r="V15" i="7" s="1"/>
  <c r="W16" i="7"/>
  <c r="X16" i="7" s="1"/>
  <c r="W4" i="7"/>
  <c r="X4" i="7" s="1"/>
  <c r="H3" i="8"/>
  <c r="B3" i="6"/>
  <c r="C3" i="6" s="1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14" i="6"/>
  <c r="C14" i="6" s="1"/>
  <c r="B15" i="6"/>
  <c r="C15" i="6" s="1"/>
  <c r="B16" i="6"/>
  <c r="C16" i="6" s="1"/>
  <c r="B17" i="6"/>
  <c r="C17" i="6" s="1"/>
  <c r="B18" i="6"/>
  <c r="C18" i="6" s="1"/>
  <c r="B19" i="6"/>
  <c r="C19" i="6" s="1"/>
  <c r="B20" i="6"/>
  <c r="C20" i="6" s="1"/>
  <c r="B21" i="6"/>
  <c r="C21" i="6" s="1"/>
  <c r="B22" i="6"/>
  <c r="C22" i="6" s="1"/>
  <c r="B23" i="6"/>
  <c r="C23" i="6" s="1"/>
  <c r="B24" i="6"/>
  <c r="C24" i="6" s="1"/>
  <c r="B25" i="6"/>
  <c r="C25" i="6" s="1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H236" i="16" l="1"/>
  <c r="F236" i="16"/>
  <c r="D207" i="16"/>
  <c r="E47" i="16"/>
  <c r="E248" i="16"/>
  <c r="D213" i="16"/>
  <c r="D9" i="16"/>
  <c r="D247" i="16"/>
  <c r="E235" i="16"/>
  <c r="H199" i="16"/>
  <c r="E17" i="16"/>
  <c r="F248" i="16"/>
  <c r="H32" i="16"/>
  <c r="F32" i="16"/>
  <c r="H167" i="16"/>
  <c r="F167" i="16"/>
  <c r="H260" i="16"/>
  <c r="F260" i="16"/>
  <c r="D26" i="16"/>
  <c r="D183" i="16"/>
  <c r="H183" i="16" s="1"/>
  <c r="D197" i="16"/>
  <c r="D243" i="16"/>
  <c r="H243" i="16" s="1"/>
  <c r="E136" i="16"/>
  <c r="D76" i="16"/>
  <c r="F76" i="16" s="1"/>
  <c r="D122" i="16"/>
  <c r="D124" i="16"/>
  <c r="D93" i="16"/>
  <c r="D218" i="16"/>
  <c r="D220" i="16"/>
  <c r="D105" i="16"/>
  <c r="F80" i="16"/>
  <c r="F44" i="16"/>
  <c r="E32" i="16"/>
  <c r="I32" i="16" s="1"/>
  <c r="E164" i="16"/>
  <c r="G164" i="16" s="1"/>
  <c r="D91" i="16"/>
  <c r="H91" i="16" s="1"/>
  <c r="D147" i="16"/>
  <c r="H147" i="16" s="1"/>
  <c r="E89" i="16"/>
  <c r="E157" i="16"/>
  <c r="D134" i="16"/>
  <c r="E246" i="16"/>
  <c r="D41" i="16"/>
  <c r="F211" i="16"/>
  <c r="D71" i="16"/>
  <c r="D133" i="16"/>
  <c r="F133" i="16" s="1"/>
  <c r="E196" i="16"/>
  <c r="G196" i="16" s="1"/>
  <c r="E98" i="16"/>
  <c r="G98" i="16" s="1"/>
  <c r="D156" i="16"/>
  <c r="E255" i="16"/>
  <c r="I255" i="16" s="1"/>
  <c r="F17" i="16"/>
  <c r="H17" i="16"/>
  <c r="H235" i="16"/>
  <c r="F235" i="16"/>
  <c r="E49" i="16"/>
  <c r="D242" i="16"/>
  <c r="F242" i="16" s="1"/>
  <c r="D77" i="16"/>
  <c r="H77" i="16" s="1"/>
  <c r="D254" i="16"/>
  <c r="D172" i="16"/>
  <c r="H172" i="16" s="1"/>
  <c r="E155" i="16"/>
  <c r="I155" i="16" s="1"/>
  <c r="D22" i="16"/>
  <c r="D216" i="16"/>
  <c r="H216" i="16" s="1"/>
  <c r="D195" i="16"/>
  <c r="E145" i="16"/>
  <c r="D56" i="16"/>
  <c r="H56" i="16" s="1"/>
  <c r="D150" i="16"/>
  <c r="D219" i="16"/>
  <c r="F223" i="16"/>
  <c r="D3" i="16"/>
  <c r="F3" i="16" s="1"/>
  <c r="F128" i="16"/>
  <c r="E42" i="16"/>
  <c r="G42" i="16" s="1"/>
  <c r="D27" i="16"/>
  <c r="H27" i="16" s="1"/>
  <c r="D4" i="16"/>
  <c r="D39" i="16"/>
  <c r="H39" i="16" s="1"/>
  <c r="D28" i="16"/>
  <c r="D69" i="16"/>
  <c r="F89" i="16"/>
  <c r="E221" i="16"/>
  <c r="D64" i="16"/>
  <c r="D99" i="16"/>
  <c r="E7" i="16"/>
  <c r="E11" i="16"/>
  <c r="I11" i="16" s="1"/>
  <c r="E100" i="16"/>
  <c r="I100" i="16" s="1"/>
  <c r="F212" i="16"/>
  <c r="E35" i="16"/>
  <c r="E161" i="16"/>
  <c r="I161" i="16" s="1"/>
  <c r="D96" i="16"/>
  <c r="D135" i="16"/>
  <c r="D16" i="16"/>
  <c r="H16" i="16" s="1"/>
  <c r="D160" i="16"/>
  <c r="H160" i="16" s="1"/>
  <c r="E40" i="16"/>
  <c r="I40" i="16" s="1"/>
  <c r="E112" i="16"/>
  <c r="E184" i="16"/>
  <c r="D78" i="16"/>
  <c r="H78" i="16" s="1"/>
  <c r="D8" i="16"/>
  <c r="H8" i="16" s="1"/>
  <c r="E217" i="16"/>
  <c r="I217" i="16" s="1"/>
  <c r="D214" i="16"/>
  <c r="F214" i="16" s="1"/>
  <c r="D182" i="16"/>
  <c r="F182" i="16" s="1"/>
  <c r="E186" i="16"/>
  <c r="D222" i="16"/>
  <c r="D194" i="16"/>
  <c r="F194" i="16" s="1"/>
  <c r="D208" i="16"/>
  <c r="E118" i="16"/>
  <c r="G118" i="16" s="1"/>
  <c r="E13" i="16"/>
  <c r="D205" i="16"/>
  <c r="E120" i="16"/>
  <c r="I120" i="16" s="1"/>
  <c r="D103" i="16"/>
  <c r="H103" i="16" s="1"/>
  <c r="E179" i="16"/>
  <c r="I179" i="16" s="1"/>
  <c r="D230" i="16"/>
  <c r="D51" i="16"/>
  <c r="H51" i="16" s="1"/>
  <c r="D88" i="16"/>
  <c r="D232" i="16"/>
  <c r="H232" i="16" s="1"/>
  <c r="E251" i="16"/>
  <c r="I251" i="16" s="1"/>
  <c r="D101" i="16"/>
  <c r="H101" i="16" s="1"/>
  <c r="D244" i="16"/>
  <c r="H244" i="16" s="1"/>
  <c r="E176" i="16"/>
  <c r="D149" i="16"/>
  <c r="H149" i="16" s="1"/>
  <c r="D74" i="16"/>
  <c r="E114" i="16"/>
  <c r="G114" i="16" s="1"/>
  <c r="D75" i="16"/>
  <c r="H75" i="16" s="1"/>
  <c r="E21" i="16"/>
  <c r="D18" i="16"/>
  <c r="F18" i="16" s="1"/>
  <c r="E190" i="16"/>
  <c r="I190" i="16" s="1"/>
  <c r="E73" i="16"/>
  <c r="I73" i="16" s="1"/>
  <c r="I158" i="16"/>
  <c r="G158" i="16"/>
  <c r="H175" i="16"/>
  <c r="F175" i="16"/>
  <c r="I86" i="16"/>
  <c r="G86" i="16"/>
  <c r="I219" i="16"/>
  <c r="G219" i="16"/>
  <c r="H24" i="16"/>
  <c r="F24" i="16"/>
  <c r="I257" i="16"/>
  <c r="G257" i="16"/>
  <c r="I65" i="16"/>
  <c r="G65" i="16"/>
  <c r="H173" i="16"/>
  <c r="F173" i="16"/>
  <c r="H6" i="16"/>
  <c r="F6" i="16"/>
  <c r="G126" i="16"/>
  <c r="I126" i="16"/>
  <c r="F189" i="16"/>
  <c r="H189" i="16"/>
  <c r="H7" i="16"/>
  <c r="F7" i="16"/>
  <c r="G240" i="16"/>
  <c r="I240" i="16"/>
  <c r="H119" i="16"/>
  <c r="F119" i="16"/>
  <c r="G72" i="16"/>
  <c r="I72" i="16"/>
  <c r="I231" i="16"/>
  <c r="G231" i="16"/>
  <c r="I74" i="16"/>
  <c r="G74" i="16"/>
  <c r="I182" i="16"/>
  <c r="G182" i="16"/>
  <c r="I143" i="16"/>
  <c r="G143" i="16"/>
  <c r="H188" i="16"/>
  <c r="F188" i="16"/>
  <c r="G18" i="16"/>
  <c r="I18" i="16"/>
  <c r="H138" i="16"/>
  <c r="F138" i="16"/>
  <c r="H203" i="16"/>
  <c r="F203" i="16"/>
  <c r="I20" i="16"/>
  <c r="G20" i="16"/>
  <c r="G252" i="16"/>
  <c r="I252" i="16"/>
  <c r="I133" i="16"/>
  <c r="G133" i="16"/>
  <c r="I87" i="16"/>
  <c r="G87" i="16"/>
  <c r="I243" i="16"/>
  <c r="G243" i="16"/>
  <c r="I122" i="16"/>
  <c r="G122" i="16"/>
  <c r="I14" i="16"/>
  <c r="G14" i="16"/>
  <c r="H30" i="16"/>
  <c r="F30" i="16"/>
  <c r="G150" i="16"/>
  <c r="I150" i="16"/>
  <c r="H15" i="16"/>
  <c r="F15" i="16"/>
  <c r="H215" i="16"/>
  <c r="F215" i="16"/>
  <c r="G19" i="16"/>
  <c r="I19" i="16"/>
  <c r="G37" i="16"/>
  <c r="I37" i="16"/>
  <c r="I147" i="16"/>
  <c r="G147" i="16"/>
  <c r="H120" i="16"/>
  <c r="F120" i="16"/>
  <c r="H137" i="16"/>
  <c r="F137" i="16"/>
  <c r="I101" i="16"/>
  <c r="G101" i="16"/>
  <c r="H35" i="16"/>
  <c r="F35" i="16"/>
  <c r="G214" i="16"/>
  <c r="I214" i="16"/>
  <c r="H42" i="16"/>
  <c r="F42" i="16"/>
  <c r="G162" i="16"/>
  <c r="I162" i="16"/>
  <c r="H36" i="16"/>
  <c r="F36" i="16"/>
  <c r="H227" i="16"/>
  <c r="F227" i="16"/>
  <c r="H31" i="16"/>
  <c r="F31" i="16"/>
  <c r="F70" i="16"/>
  <c r="H70" i="16"/>
  <c r="H177" i="16"/>
  <c r="F177" i="16"/>
  <c r="I134" i="16"/>
  <c r="G134" i="16"/>
  <c r="H180" i="16"/>
  <c r="F180" i="16"/>
  <c r="I113" i="16"/>
  <c r="G113" i="16"/>
  <c r="H50" i="16"/>
  <c r="F50" i="16"/>
  <c r="G174" i="16"/>
  <c r="I174" i="16"/>
  <c r="I51" i="16"/>
  <c r="G51" i="16"/>
  <c r="H239" i="16"/>
  <c r="F239" i="16"/>
  <c r="F85" i="16"/>
  <c r="H85" i="16"/>
  <c r="H191" i="16"/>
  <c r="F191" i="16"/>
  <c r="I149" i="16"/>
  <c r="G149" i="16"/>
  <c r="I23" i="16"/>
  <c r="G23" i="16"/>
  <c r="I194" i="16"/>
  <c r="G194" i="16"/>
  <c r="I75" i="16"/>
  <c r="G75" i="16"/>
  <c r="H68" i="16"/>
  <c r="F68" i="16"/>
  <c r="G238" i="16"/>
  <c r="I238" i="16"/>
  <c r="G54" i="16"/>
  <c r="I54" i="16"/>
  <c r="H186" i="16"/>
  <c r="F186" i="16"/>
  <c r="H251" i="16"/>
  <c r="F251" i="16"/>
  <c r="F118" i="16"/>
  <c r="H118" i="16"/>
  <c r="I205" i="16"/>
  <c r="G205" i="16"/>
  <c r="F73" i="16"/>
  <c r="H73" i="16"/>
  <c r="G208" i="16"/>
  <c r="I208" i="16"/>
  <c r="H123" i="16"/>
  <c r="F123" i="16"/>
  <c r="H83" i="16"/>
  <c r="F83" i="16"/>
  <c r="H66" i="16"/>
  <c r="F66" i="16"/>
  <c r="I99" i="16"/>
  <c r="G99" i="16"/>
  <c r="H132" i="16"/>
  <c r="F132" i="16"/>
  <c r="H217" i="16"/>
  <c r="F217" i="16"/>
  <c r="F206" i="16"/>
  <c r="H206" i="16"/>
  <c r="F121" i="16"/>
  <c r="H121" i="16"/>
  <c r="I220" i="16"/>
  <c r="G220" i="16"/>
  <c r="I181" i="16"/>
  <c r="G181" i="16"/>
  <c r="F13" i="16"/>
  <c r="H13" i="16"/>
  <c r="H11" i="16"/>
  <c r="F11" i="16"/>
  <c r="G78" i="16"/>
  <c r="I78" i="16"/>
  <c r="G198" i="16"/>
  <c r="I198" i="16"/>
  <c r="G117" i="16"/>
  <c r="I117" i="16"/>
  <c r="I146" i="16"/>
  <c r="G146" i="16"/>
  <c r="H229" i="16"/>
  <c r="F229" i="16"/>
  <c r="I218" i="16"/>
  <c r="G218" i="16"/>
  <c r="I135" i="16"/>
  <c r="G135" i="16"/>
  <c r="I232" i="16"/>
  <c r="G232" i="16"/>
  <c r="I195" i="16"/>
  <c r="G195" i="16"/>
  <c r="G48" i="16"/>
  <c r="I48" i="16"/>
  <c r="H90" i="16"/>
  <c r="F90" i="16"/>
  <c r="H131" i="16"/>
  <c r="F131" i="16"/>
  <c r="H21" i="16"/>
  <c r="F21" i="16"/>
  <c r="H241" i="16"/>
  <c r="F241" i="16"/>
  <c r="I230" i="16"/>
  <c r="G230" i="16"/>
  <c r="H179" i="16"/>
  <c r="F179" i="16"/>
  <c r="G244" i="16"/>
  <c r="I244" i="16"/>
  <c r="H209" i="16"/>
  <c r="F209" i="16"/>
  <c r="I25" i="16"/>
  <c r="G25" i="16"/>
  <c r="H95" i="16"/>
  <c r="F95" i="16"/>
  <c r="G96" i="16"/>
  <c r="I96" i="16"/>
  <c r="F130" i="16"/>
  <c r="H130" i="16"/>
  <c r="H102" i="16"/>
  <c r="F102" i="16"/>
  <c r="H145" i="16"/>
  <c r="F145" i="16"/>
  <c r="F190" i="16"/>
  <c r="H190" i="16"/>
  <c r="F38" i="16"/>
  <c r="H38" i="16"/>
  <c r="H253" i="16"/>
  <c r="F253" i="16"/>
  <c r="G193" i="16"/>
  <c r="I193" i="16"/>
  <c r="H256" i="16"/>
  <c r="F256" i="16"/>
  <c r="F169" i="16"/>
  <c r="H169" i="16"/>
  <c r="G156" i="16"/>
  <c r="I156" i="16"/>
  <c r="H29" i="16"/>
  <c r="F29" i="16"/>
  <c r="H144" i="16"/>
  <c r="F144" i="16"/>
  <c r="H114" i="16"/>
  <c r="F114" i="16"/>
  <c r="H159" i="16"/>
  <c r="F159" i="16"/>
  <c r="H204" i="16"/>
  <c r="F204" i="16"/>
  <c r="G71" i="16"/>
  <c r="I71" i="16"/>
  <c r="G22" i="16"/>
  <c r="I22" i="16"/>
  <c r="I254" i="16"/>
  <c r="G254" i="16"/>
  <c r="I207" i="16"/>
  <c r="G207" i="16"/>
  <c r="I3" i="16"/>
  <c r="G3" i="16"/>
  <c r="G245" i="16"/>
  <c r="I245" i="16"/>
  <c r="I27" i="16"/>
  <c r="G27" i="16"/>
  <c r="H185" i="16"/>
  <c r="F185" i="16"/>
  <c r="H49" i="16"/>
  <c r="F49" i="16"/>
  <c r="I41" i="16"/>
  <c r="G41" i="16"/>
  <c r="F226" i="16"/>
  <c r="H226" i="16"/>
  <c r="H98" i="16"/>
  <c r="F98" i="16"/>
  <c r="H242" i="16"/>
  <c r="G210" i="16"/>
  <c r="I210" i="16"/>
  <c r="H171" i="16"/>
  <c r="F171" i="16"/>
  <c r="G163" i="16"/>
  <c r="I163" i="16"/>
  <c r="H136" i="16"/>
  <c r="F136" i="16"/>
  <c r="G32" i="16"/>
  <c r="G176" i="16"/>
  <c r="I176" i="16"/>
  <c r="I141" i="16"/>
  <c r="G141" i="16"/>
  <c r="G46" i="16"/>
  <c r="I46" i="16"/>
  <c r="G190" i="16"/>
  <c r="H43" i="16"/>
  <c r="F43" i="16"/>
  <c r="I35" i="16"/>
  <c r="G35" i="16"/>
  <c r="G108" i="16"/>
  <c r="I108" i="16"/>
  <c r="F69" i="16"/>
  <c r="H69" i="16"/>
  <c r="H213" i="16"/>
  <c r="F213" i="16"/>
  <c r="G217" i="16"/>
  <c r="F22" i="16"/>
  <c r="H22" i="16"/>
  <c r="I26" i="16"/>
  <c r="G26" i="16"/>
  <c r="I170" i="16"/>
  <c r="G170" i="16"/>
  <c r="I111" i="16"/>
  <c r="G111" i="16"/>
  <c r="D72" i="16"/>
  <c r="I52" i="16"/>
  <c r="G52" i="16"/>
  <c r="I124" i="16"/>
  <c r="G124" i="16"/>
  <c r="H5" i="16"/>
  <c r="F5" i="16"/>
  <c r="H41" i="16"/>
  <c r="F41" i="16"/>
  <c r="H221" i="16"/>
  <c r="F221" i="16"/>
  <c r="H150" i="16"/>
  <c r="F150" i="16"/>
  <c r="H163" i="16"/>
  <c r="F163" i="16"/>
  <c r="H214" i="16"/>
  <c r="D143" i="16"/>
  <c r="H110" i="16"/>
  <c r="F110" i="16"/>
  <c r="H254" i="16"/>
  <c r="F254" i="16"/>
  <c r="E66" i="16"/>
  <c r="E138" i="16"/>
  <c r="G222" i="16"/>
  <c r="I222" i="16"/>
  <c r="E31" i="16"/>
  <c r="E175" i="16"/>
  <c r="H4" i="16"/>
  <c r="F4" i="16"/>
  <c r="H148" i="16"/>
  <c r="F148" i="16"/>
  <c r="G44" i="16"/>
  <c r="I44" i="16"/>
  <c r="E188" i="16"/>
  <c r="I9" i="16"/>
  <c r="G9" i="16"/>
  <c r="G153" i="16"/>
  <c r="I153" i="16"/>
  <c r="G58" i="16"/>
  <c r="I58" i="16"/>
  <c r="E202" i="16"/>
  <c r="H55" i="16"/>
  <c r="F55" i="16"/>
  <c r="I47" i="16"/>
  <c r="G47" i="16"/>
  <c r="E191" i="16"/>
  <c r="E132" i="16"/>
  <c r="F81" i="16"/>
  <c r="H81" i="16"/>
  <c r="F225" i="16"/>
  <c r="H225" i="16"/>
  <c r="E85" i="16"/>
  <c r="E229" i="16"/>
  <c r="F34" i="16"/>
  <c r="H34" i="16"/>
  <c r="E38" i="16"/>
  <c r="E123" i="16"/>
  <c r="H47" i="16"/>
  <c r="F47" i="16"/>
  <c r="H84" i="16"/>
  <c r="F84" i="16"/>
  <c r="H228" i="16"/>
  <c r="F228" i="16"/>
  <c r="E29" i="16"/>
  <c r="E137" i="16"/>
  <c r="D65" i="16"/>
  <c r="H233" i="16"/>
  <c r="F233" i="16"/>
  <c r="D162" i="16"/>
  <c r="D238" i="16"/>
  <c r="H250" i="16"/>
  <c r="F250" i="16"/>
  <c r="H122" i="16"/>
  <c r="F122" i="16"/>
  <c r="G234" i="16"/>
  <c r="I234" i="16"/>
  <c r="H195" i="16"/>
  <c r="F195" i="16"/>
  <c r="G43" i="16"/>
  <c r="I43" i="16"/>
  <c r="G187" i="16"/>
  <c r="I187" i="16"/>
  <c r="F160" i="16"/>
  <c r="I56" i="16"/>
  <c r="G56" i="16"/>
  <c r="G200" i="16"/>
  <c r="I200" i="16"/>
  <c r="I21" i="16"/>
  <c r="G21" i="16"/>
  <c r="I165" i="16"/>
  <c r="G165" i="16"/>
  <c r="E70" i="16"/>
  <c r="H67" i="16"/>
  <c r="F67" i="16"/>
  <c r="I59" i="16"/>
  <c r="G59" i="16"/>
  <c r="E203" i="16"/>
  <c r="E144" i="16"/>
  <c r="H93" i="16"/>
  <c r="F93" i="16"/>
  <c r="F237" i="16"/>
  <c r="H237" i="16"/>
  <c r="I97" i="16"/>
  <c r="G97" i="16"/>
  <c r="E241" i="16"/>
  <c r="H46" i="16"/>
  <c r="F46" i="16"/>
  <c r="E50" i="16"/>
  <c r="H96" i="16"/>
  <c r="F96" i="16"/>
  <c r="D240" i="16"/>
  <c r="I64" i="16"/>
  <c r="G64" i="16"/>
  <c r="I136" i="16"/>
  <c r="G136" i="16"/>
  <c r="F157" i="16"/>
  <c r="H157" i="16"/>
  <c r="F77" i="16"/>
  <c r="D245" i="16"/>
  <c r="D174" i="16"/>
  <c r="H140" i="16"/>
  <c r="F140" i="16"/>
  <c r="H134" i="16"/>
  <c r="F134" i="16"/>
  <c r="E6" i="16"/>
  <c r="G246" i="16"/>
  <c r="I246" i="16"/>
  <c r="H63" i="16"/>
  <c r="F63" i="16"/>
  <c r="H207" i="16"/>
  <c r="F207" i="16"/>
  <c r="I55" i="16"/>
  <c r="G55" i="16"/>
  <c r="G199" i="16"/>
  <c r="I199" i="16"/>
  <c r="H28" i="16"/>
  <c r="F28" i="16"/>
  <c r="E68" i="16"/>
  <c r="G212" i="16"/>
  <c r="I212" i="16"/>
  <c r="I33" i="16"/>
  <c r="G33" i="16"/>
  <c r="E177" i="16"/>
  <c r="I82" i="16"/>
  <c r="G82" i="16"/>
  <c r="E226" i="16"/>
  <c r="H79" i="16"/>
  <c r="F79" i="16"/>
  <c r="E215" i="16"/>
  <c r="G168" i="16"/>
  <c r="I168" i="16"/>
  <c r="F105" i="16"/>
  <c r="H105" i="16"/>
  <c r="H249" i="16"/>
  <c r="F249" i="16"/>
  <c r="I109" i="16"/>
  <c r="G109" i="16"/>
  <c r="E253" i="16"/>
  <c r="F58" i="16"/>
  <c r="H58" i="16"/>
  <c r="I62" i="16"/>
  <c r="G62" i="16"/>
  <c r="E206" i="16"/>
  <c r="H108" i="16"/>
  <c r="F108" i="16"/>
  <c r="D252" i="16"/>
  <c r="D25" i="16"/>
  <c r="E173" i="16"/>
  <c r="F101" i="16"/>
  <c r="D257" i="16"/>
  <c r="H164" i="16"/>
  <c r="F164" i="16"/>
  <c r="D23" i="16"/>
  <c r="H116" i="16"/>
  <c r="F116" i="16"/>
  <c r="D146" i="16"/>
  <c r="G258" i="16"/>
  <c r="I258" i="16"/>
  <c r="H219" i="16"/>
  <c r="F219" i="16"/>
  <c r="G67" i="16"/>
  <c r="I67" i="16"/>
  <c r="G211" i="16"/>
  <c r="I211" i="16"/>
  <c r="H40" i="16"/>
  <c r="F40" i="16"/>
  <c r="H184" i="16"/>
  <c r="F184" i="16"/>
  <c r="I80" i="16"/>
  <c r="G80" i="16"/>
  <c r="G224" i="16"/>
  <c r="I224" i="16"/>
  <c r="G45" i="16"/>
  <c r="I45" i="16"/>
  <c r="E189" i="16"/>
  <c r="G94" i="16"/>
  <c r="I94" i="16"/>
  <c r="E83" i="16"/>
  <c r="E227" i="16"/>
  <c r="E180" i="16"/>
  <c r="D117" i="16"/>
  <c r="F261" i="16"/>
  <c r="H261" i="16"/>
  <c r="E121" i="16"/>
  <c r="E15" i="16"/>
  <c r="E159" i="16"/>
  <c r="I4" i="16"/>
  <c r="G4" i="16"/>
  <c r="I76" i="16"/>
  <c r="G76" i="16"/>
  <c r="I148" i="16"/>
  <c r="G148" i="16"/>
  <c r="D37" i="16"/>
  <c r="D181" i="16"/>
  <c r="E185" i="16"/>
  <c r="D113" i="16"/>
  <c r="D54" i="16"/>
  <c r="D198" i="16"/>
  <c r="E125" i="16"/>
  <c r="D14" i="16"/>
  <c r="D158" i="16"/>
  <c r="E90" i="16"/>
  <c r="I53" i="16"/>
  <c r="G53" i="16"/>
  <c r="H87" i="16"/>
  <c r="F87" i="16"/>
  <c r="D231" i="16"/>
  <c r="I79" i="16"/>
  <c r="G79" i="16"/>
  <c r="G223" i="16"/>
  <c r="I223" i="16"/>
  <c r="H52" i="16"/>
  <c r="F52" i="16"/>
  <c r="H196" i="16"/>
  <c r="F196" i="16"/>
  <c r="I92" i="16"/>
  <c r="G92" i="16"/>
  <c r="G236" i="16"/>
  <c r="I236" i="16"/>
  <c r="G57" i="16"/>
  <c r="I57" i="16"/>
  <c r="I201" i="16"/>
  <c r="G201" i="16"/>
  <c r="G106" i="16"/>
  <c r="I106" i="16"/>
  <c r="E250" i="16"/>
  <c r="E95" i="16"/>
  <c r="E239" i="16"/>
  <c r="E204" i="16"/>
  <c r="F129" i="16"/>
  <c r="H129" i="16"/>
  <c r="F82" i="16"/>
  <c r="H82" i="16"/>
  <c r="I171" i="16"/>
  <c r="G171" i="16"/>
  <c r="D193" i="16"/>
  <c r="E209" i="16"/>
  <c r="H210" i="16"/>
  <c r="F210" i="16"/>
  <c r="D20" i="16"/>
  <c r="H59" i="16"/>
  <c r="F59" i="16"/>
  <c r="F26" i="16"/>
  <c r="H26" i="16"/>
  <c r="F170" i="16"/>
  <c r="H170" i="16"/>
  <c r="H99" i="16"/>
  <c r="F99" i="16"/>
  <c r="G91" i="16"/>
  <c r="I91" i="16"/>
  <c r="G235" i="16"/>
  <c r="I235" i="16"/>
  <c r="H64" i="16"/>
  <c r="F64" i="16"/>
  <c r="H208" i="16"/>
  <c r="F208" i="16"/>
  <c r="I104" i="16"/>
  <c r="G104" i="16"/>
  <c r="G248" i="16"/>
  <c r="I248" i="16"/>
  <c r="I69" i="16"/>
  <c r="G69" i="16"/>
  <c r="I213" i="16"/>
  <c r="G213" i="16"/>
  <c r="I2" i="16"/>
  <c r="G2" i="16"/>
  <c r="H115" i="16"/>
  <c r="F115" i="16"/>
  <c r="I107" i="16"/>
  <c r="G107" i="16"/>
  <c r="G251" i="16"/>
  <c r="G216" i="16"/>
  <c r="I216" i="16"/>
  <c r="H141" i="16"/>
  <c r="F141" i="16"/>
  <c r="I13" i="16"/>
  <c r="G13" i="16"/>
  <c r="I145" i="16"/>
  <c r="G145" i="16"/>
  <c r="H94" i="16"/>
  <c r="F94" i="16"/>
  <c r="I242" i="16"/>
  <c r="G242" i="16"/>
  <c r="I39" i="16"/>
  <c r="G39" i="16"/>
  <c r="I183" i="16"/>
  <c r="G183" i="16"/>
  <c r="I16" i="16"/>
  <c r="G16" i="16"/>
  <c r="I88" i="16"/>
  <c r="G88" i="16"/>
  <c r="I160" i="16"/>
  <c r="G160" i="16"/>
  <c r="E256" i="16"/>
  <c r="H61" i="16"/>
  <c r="F61" i="16"/>
  <c r="F205" i="16"/>
  <c r="H205" i="16"/>
  <c r="I221" i="16"/>
  <c r="G221" i="16"/>
  <c r="H222" i="16"/>
  <c r="F222" i="16"/>
  <c r="H71" i="16"/>
  <c r="F71" i="16"/>
  <c r="E30" i="16"/>
  <c r="E102" i="16"/>
  <c r="H111" i="16"/>
  <c r="F111" i="16"/>
  <c r="H255" i="16"/>
  <c r="F255" i="16"/>
  <c r="G103" i="16"/>
  <c r="I103" i="16"/>
  <c r="G247" i="16"/>
  <c r="I247" i="16"/>
  <c r="H176" i="16"/>
  <c r="F176" i="16"/>
  <c r="H220" i="16"/>
  <c r="F220" i="16"/>
  <c r="E116" i="16"/>
  <c r="G260" i="16"/>
  <c r="I260" i="16"/>
  <c r="G81" i="16"/>
  <c r="I81" i="16"/>
  <c r="G225" i="16"/>
  <c r="I225" i="16"/>
  <c r="E130" i="16"/>
  <c r="H127" i="16"/>
  <c r="F127" i="16"/>
  <c r="E119" i="16"/>
  <c r="E24" i="16"/>
  <c r="H9" i="16"/>
  <c r="F9" i="16"/>
  <c r="F153" i="16"/>
  <c r="H153" i="16"/>
  <c r="G157" i="16"/>
  <c r="I157" i="16"/>
  <c r="G192" i="16"/>
  <c r="I192" i="16"/>
  <c r="F106" i="16"/>
  <c r="H106" i="16"/>
  <c r="I110" i="16"/>
  <c r="G110" i="16"/>
  <c r="H12" i="16"/>
  <c r="F12" i="16"/>
  <c r="H156" i="16"/>
  <c r="F156" i="16"/>
  <c r="I17" i="16"/>
  <c r="G17" i="16"/>
  <c r="I77" i="16"/>
  <c r="G77" i="16"/>
  <c r="H161" i="16"/>
  <c r="F161" i="16"/>
  <c r="H234" i="16"/>
  <c r="F234" i="16"/>
  <c r="G115" i="16"/>
  <c r="I115" i="16"/>
  <c r="G259" i="16"/>
  <c r="I259" i="16"/>
  <c r="H88" i="16"/>
  <c r="F88" i="16"/>
  <c r="G128" i="16"/>
  <c r="I128" i="16"/>
  <c r="I93" i="16"/>
  <c r="G93" i="16"/>
  <c r="I237" i="16"/>
  <c r="G237" i="16"/>
  <c r="G142" i="16"/>
  <c r="I142" i="16"/>
  <c r="H139" i="16"/>
  <c r="F139" i="16"/>
  <c r="E131" i="16"/>
  <c r="E36" i="16"/>
  <c r="F165" i="16"/>
  <c r="H165" i="16"/>
  <c r="I169" i="16"/>
  <c r="G169" i="16"/>
  <c r="I63" i="16"/>
  <c r="G63" i="16"/>
  <c r="H168" i="16"/>
  <c r="F168" i="16"/>
  <c r="I28" i="16"/>
  <c r="G28" i="16"/>
  <c r="I172" i="16"/>
  <c r="G172" i="16"/>
  <c r="I233" i="16"/>
  <c r="G233" i="16"/>
  <c r="H246" i="16"/>
  <c r="F246" i="16"/>
  <c r="F56" i="16"/>
  <c r="H62" i="16"/>
  <c r="F62" i="16"/>
  <c r="G186" i="16"/>
  <c r="I186" i="16"/>
  <c r="H135" i="16"/>
  <c r="F135" i="16"/>
  <c r="I7" i="16"/>
  <c r="G7" i="16"/>
  <c r="G127" i="16"/>
  <c r="I127" i="16"/>
  <c r="H100" i="16"/>
  <c r="F100" i="16"/>
  <c r="G140" i="16"/>
  <c r="I140" i="16"/>
  <c r="I105" i="16"/>
  <c r="G105" i="16"/>
  <c r="I249" i="16"/>
  <c r="G249" i="16"/>
  <c r="I10" i="16"/>
  <c r="G10" i="16"/>
  <c r="G154" i="16"/>
  <c r="I154" i="16"/>
  <c r="F262" i="16"/>
  <c r="H262" i="16"/>
  <c r="H151" i="16"/>
  <c r="F151" i="16"/>
  <c r="G60" i="16"/>
  <c r="I60" i="16"/>
  <c r="F33" i="16"/>
  <c r="H33" i="16"/>
  <c r="H125" i="16"/>
  <c r="F125" i="16"/>
  <c r="H155" i="16"/>
  <c r="F155" i="16"/>
  <c r="H97" i="16"/>
  <c r="F97" i="16"/>
  <c r="H258" i="16"/>
  <c r="F258" i="16"/>
  <c r="H107" i="16"/>
  <c r="F107" i="16"/>
  <c r="F202" i="16"/>
  <c r="H202" i="16"/>
  <c r="H74" i="16"/>
  <c r="F74" i="16"/>
  <c r="H218" i="16"/>
  <c r="F218" i="16"/>
  <c r="H3" i="16"/>
  <c r="G139" i="16"/>
  <c r="I139" i="16"/>
  <c r="H112" i="16"/>
  <c r="F112" i="16"/>
  <c r="I8" i="16"/>
  <c r="G8" i="16"/>
  <c r="G152" i="16"/>
  <c r="I152" i="16"/>
  <c r="I89" i="16"/>
  <c r="G89" i="16"/>
  <c r="I261" i="16"/>
  <c r="G261" i="16"/>
  <c r="G166" i="16"/>
  <c r="I166" i="16"/>
  <c r="D19" i="16"/>
  <c r="G11" i="16"/>
  <c r="G155" i="16"/>
  <c r="H45" i="16"/>
  <c r="F45" i="16"/>
  <c r="I49" i="16"/>
  <c r="G49" i="16"/>
  <c r="H142" i="16"/>
  <c r="F142" i="16"/>
  <c r="D48" i="16"/>
  <c r="H192" i="16"/>
  <c r="F192" i="16"/>
  <c r="I112" i="16"/>
  <c r="G112" i="16"/>
  <c r="I184" i="16"/>
  <c r="G184" i="16"/>
  <c r="H109" i="16"/>
  <c r="F109" i="16"/>
  <c r="H197" i="16"/>
  <c r="F197" i="16"/>
  <c r="D126" i="16"/>
  <c r="H92" i="16"/>
  <c r="F92" i="16"/>
  <c r="F166" i="16"/>
  <c r="H166" i="16"/>
  <c r="H86" i="16"/>
  <c r="F86" i="16"/>
  <c r="F230" i="16"/>
  <c r="H230" i="16"/>
  <c r="G151" i="16"/>
  <c r="I151" i="16"/>
  <c r="G84" i="16"/>
  <c r="I84" i="16"/>
  <c r="H124" i="16"/>
  <c r="F124" i="16"/>
  <c r="I129" i="16"/>
  <c r="G129" i="16"/>
  <c r="H178" i="16"/>
  <c r="F178" i="16"/>
  <c r="I34" i="16"/>
  <c r="G34" i="16"/>
  <c r="E178" i="16"/>
  <c r="I167" i="16"/>
  <c r="G167" i="16"/>
  <c r="F57" i="16"/>
  <c r="H57" i="16"/>
  <c r="F201" i="16"/>
  <c r="H201" i="16"/>
  <c r="I61" i="16"/>
  <c r="G61" i="16"/>
  <c r="F10" i="16"/>
  <c r="H10" i="16"/>
  <c r="I197" i="16"/>
  <c r="G197" i="16"/>
  <c r="H60" i="16"/>
  <c r="F60" i="16"/>
  <c r="E5" i="16"/>
  <c r="H104" i="16"/>
  <c r="F104" i="16"/>
  <c r="D2" i="16"/>
  <c r="H2" i="8"/>
  <c r="C25" i="7"/>
  <c r="B25" i="7"/>
  <c r="B2" i="6"/>
  <c r="C2" i="6" s="1"/>
  <c r="H247" i="16" l="1"/>
  <c r="F247" i="16"/>
  <c r="H76" i="16"/>
  <c r="F75" i="16"/>
  <c r="F27" i="16"/>
  <c r="I164" i="16"/>
  <c r="H182" i="16"/>
  <c r="H18" i="16"/>
  <c r="G161" i="16"/>
  <c r="F183" i="16"/>
  <c r="F78" i="16"/>
  <c r="I98" i="16"/>
  <c r="F243" i="16"/>
  <c r="H133" i="16"/>
  <c r="F147" i="16"/>
  <c r="F91" i="16"/>
  <c r="G120" i="16"/>
  <c r="F216" i="16"/>
  <c r="F149" i="16"/>
  <c r="G179" i="16"/>
  <c r="G255" i="16"/>
  <c r="F8" i="16"/>
  <c r="I114" i="16"/>
  <c r="I196" i="16"/>
  <c r="G100" i="16"/>
  <c r="F172" i="16"/>
  <c r="I42" i="16"/>
  <c r="F103" i="16"/>
  <c r="H194" i="16"/>
  <c r="F16" i="16"/>
  <c r="F39" i="16"/>
  <c r="F51" i="16"/>
  <c r="F244" i="16"/>
  <c r="G73" i="16"/>
  <c r="G40" i="16"/>
  <c r="F232" i="16"/>
  <c r="I118" i="16"/>
  <c r="G121" i="16"/>
  <c r="I121" i="16"/>
  <c r="F2" i="16"/>
  <c r="H2" i="16"/>
  <c r="G24" i="16"/>
  <c r="I24" i="16"/>
  <c r="G95" i="16"/>
  <c r="I95" i="16"/>
  <c r="I185" i="16"/>
  <c r="G185" i="16"/>
  <c r="H72" i="16"/>
  <c r="F72" i="16"/>
  <c r="I239" i="16"/>
  <c r="G239" i="16"/>
  <c r="I119" i="16"/>
  <c r="G119" i="16"/>
  <c r="H181" i="16"/>
  <c r="F181" i="16"/>
  <c r="H257" i="16"/>
  <c r="F257" i="16"/>
  <c r="I6" i="16"/>
  <c r="G6" i="16"/>
  <c r="G132" i="16"/>
  <c r="I132" i="16"/>
  <c r="H20" i="16"/>
  <c r="F20" i="16"/>
  <c r="G70" i="16"/>
  <c r="I70" i="16"/>
  <c r="G36" i="16"/>
  <c r="I36" i="16"/>
  <c r="G102" i="16"/>
  <c r="I102" i="16"/>
  <c r="G209" i="16"/>
  <c r="I209" i="16"/>
  <c r="F37" i="16"/>
  <c r="H37" i="16"/>
  <c r="F117" i="16"/>
  <c r="H117" i="16"/>
  <c r="I253" i="16"/>
  <c r="G253" i="16"/>
  <c r="G226" i="16"/>
  <c r="I226" i="16"/>
  <c r="F238" i="16"/>
  <c r="H238" i="16"/>
  <c r="I191" i="16"/>
  <c r="G191" i="16"/>
  <c r="G188" i="16"/>
  <c r="I188" i="16"/>
  <c r="I215" i="16"/>
  <c r="G215" i="16"/>
  <c r="I131" i="16"/>
  <c r="G131" i="16"/>
  <c r="I30" i="16"/>
  <c r="G30" i="16"/>
  <c r="F193" i="16"/>
  <c r="H193" i="16"/>
  <c r="G250" i="16"/>
  <c r="I250" i="16"/>
  <c r="G90" i="16"/>
  <c r="I90" i="16"/>
  <c r="G180" i="16"/>
  <c r="I180" i="16"/>
  <c r="H162" i="16"/>
  <c r="F162" i="16"/>
  <c r="I123" i="16"/>
  <c r="G123" i="16"/>
  <c r="H113" i="16"/>
  <c r="F113" i="16"/>
  <c r="I5" i="16"/>
  <c r="G5" i="16"/>
  <c r="G130" i="16"/>
  <c r="I130" i="16"/>
  <c r="F158" i="16"/>
  <c r="H158" i="16"/>
  <c r="G227" i="16"/>
  <c r="I227" i="16"/>
  <c r="G173" i="16"/>
  <c r="I173" i="16"/>
  <c r="H240" i="16"/>
  <c r="F240" i="16"/>
  <c r="I38" i="16"/>
  <c r="G38" i="16"/>
  <c r="H19" i="16"/>
  <c r="F19" i="16"/>
  <c r="F14" i="16"/>
  <c r="H14" i="16"/>
  <c r="I83" i="16"/>
  <c r="G83" i="16"/>
  <c r="F25" i="16"/>
  <c r="H25" i="16"/>
  <c r="I177" i="16"/>
  <c r="G177" i="16"/>
  <c r="G144" i="16"/>
  <c r="I144" i="16"/>
  <c r="G138" i="16"/>
  <c r="I138" i="16"/>
  <c r="H143" i="16"/>
  <c r="F143" i="16"/>
  <c r="G178" i="16"/>
  <c r="I178" i="16"/>
  <c r="H48" i="16"/>
  <c r="F48" i="16"/>
  <c r="I125" i="16"/>
  <c r="G125" i="16"/>
  <c r="H252" i="16"/>
  <c r="F252" i="16"/>
  <c r="H174" i="16"/>
  <c r="F174" i="16"/>
  <c r="I203" i="16"/>
  <c r="G203" i="16"/>
  <c r="H65" i="16"/>
  <c r="F65" i="16"/>
  <c r="G66" i="16"/>
  <c r="I66" i="16"/>
  <c r="G116" i="16"/>
  <c r="I116" i="16"/>
  <c r="H146" i="16"/>
  <c r="F146" i="16"/>
  <c r="H245" i="16"/>
  <c r="F245" i="16"/>
  <c r="I50" i="16"/>
  <c r="G50" i="16"/>
  <c r="G137" i="16"/>
  <c r="I137" i="16"/>
  <c r="G229" i="16"/>
  <c r="I229" i="16"/>
  <c r="G202" i="16"/>
  <c r="I202" i="16"/>
  <c r="I256" i="16"/>
  <c r="G256" i="16"/>
  <c r="I29" i="16"/>
  <c r="G29" i="16"/>
  <c r="G85" i="16"/>
  <c r="I85" i="16"/>
  <c r="H126" i="16"/>
  <c r="F126" i="16"/>
  <c r="H198" i="16"/>
  <c r="F198" i="16"/>
  <c r="I159" i="16"/>
  <c r="G159" i="16"/>
  <c r="I206" i="16"/>
  <c r="G206" i="16"/>
  <c r="G175" i="16"/>
  <c r="I175" i="16"/>
  <c r="G204" i="16"/>
  <c r="I204" i="16"/>
  <c r="H231" i="16"/>
  <c r="F231" i="16"/>
  <c r="H54" i="16"/>
  <c r="F54" i="16"/>
  <c r="I15" i="16"/>
  <c r="G15" i="16"/>
  <c r="G189" i="16"/>
  <c r="I189" i="16"/>
  <c r="H23" i="16"/>
  <c r="F23" i="16"/>
  <c r="I68" i="16"/>
  <c r="G68" i="16"/>
  <c r="I241" i="16"/>
  <c r="G241" i="16"/>
  <c r="G31" i="16"/>
  <c r="I31" i="16"/>
  <c r="F5" i="7"/>
  <c r="G5" i="7" s="1"/>
  <c r="F17" i="7"/>
  <c r="G17" i="7" s="1"/>
  <c r="F19" i="7"/>
  <c r="G19" i="7" s="1"/>
  <c r="F22" i="7"/>
  <c r="G22" i="7" s="1"/>
  <c r="F11" i="7"/>
  <c r="G11" i="7" s="1"/>
  <c r="F24" i="7"/>
  <c r="G24" i="7" s="1"/>
  <c r="F16" i="7"/>
  <c r="G16" i="7" s="1"/>
  <c r="F6" i="7"/>
  <c r="G6" i="7" s="1"/>
  <c r="F18" i="7"/>
  <c r="G18" i="7" s="1"/>
  <c r="F7" i="7"/>
  <c r="G7" i="7" s="1"/>
  <c r="F8" i="7"/>
  <c r="G8" i="7" s="1"/>
  <c r="F20" i="7"/>
  <c r="G20" i="7" s="1"/>
  <c r="F9" i="7"/>
  <c r="G9" i="7" s="1"/>
  <c r="F10" i="7"/>
  <c r="G10" i="7" s="1"/>
  <c r="F23" i="7"/>
  <c r="G23" i="7" s="1"/>
  <c r="F12" i="7"/>
  <c r="G12" i="7" s="1"/>
  <c r="F15" i="7"/>
  <c r="G15" i="7" s="1"/>
  <c r="F14" i="7"/>
  <c r="G14" i="7" s="1"/>
  <c r="F21" i="7"/>
  <c r="G21" i="7" s="1"/>
  <c r="F13" i="7"/>
  <c r="G13" i="7" s="1"/>
  <c r="F4" i="7"/>
  <c r="G4" i="7" s="1"/>
  <c r="D11" i="7"/>
  <c r="E11" i="7" s="1"/>
  <c r="D23" i="7"/>
  <c r="E23" i="7" s="1"/>
  <c r="D5" i="7"/>
  <c r="E5" i="7" s="1"/>
  <c r="D6" i="7"/>
  <c r="E6" i="7" s="1"/>
  <c r="D8" i="7"/>
  <c r="E8" i="7" s="1"/>
  <c r="D12" i="7"/>
  <c r="E12" i="7" s="1"/>
  <c r="D24" i="7"/>
  <c r="E24" i="7" s="1"/>
  <c r="D13" i="7"/>
  <c r="E13" i="7" s="1"/>
  <c r="D19" i="7"/>
  <c r="E19" i="7" s="1"/>
  <c r="D9" i="7"/>
  <c r="E9" i="7" s="1"/>
  <c r="D14" i="7"/>
  <c r="E14" i="7" s="1"/>
  <c r="D15" i="7"/>
  <c r="E15" i="7" s="1"/>
  <c r="D16" i="7"/>
  <c r="E16" i="7" s="1"/>
  <c r="D18" i="7"/>
  <c r="E18" i="7" s="1"/>
  <c r="D4" i="7"/>
  <c r="E4" i="7" s="1"/>
  <c r="D17" i="7"/>
  <c r="E17" i="7" s="1"/>
  <c r="D20" i="7"/>
  <c r="E20" i="7" s="1"/>
  <c r="D21" i="7"/>
  <c r="E21" i="7" s="1"/>
  <c r="D22" i="7"/>
  <c r="E22" i="7" s="1"/>
  <c r="D7" i="7"/>
  <c r="E7" i="7" s="1"/>
  <c r="D10" i="7"/>
  <c r="E10" i="7" s="1"/>
  <c r="B2" i="8"/>
  <c r="C2" i="8" s="1"/>
  <c r="D2" i="8" s="1"/>
  <c r="B14" i="8"/>
  <c r="C14" i="8" s="1"/>
  <c r="D14" i="8" s="1"/>
  <c r="B26" i="8"/>
  <c r="C26" i="8" s="1"/>
  <c r="D26" i="8" s="1"/>
  <c r="B20" i="8"/>
  <c r="C20" i="8" s="1"/>
  <c r="D20" i="8" s="1"/>
  <c r="B10" i="8"/>
  <c r="C10" i="8" s="1"/>
  <c r="D10" i="8" s="1"/>
  <c r="B3" i="8"/>
  <c r="C3" i="8" s="1"/>
  <c r="D3" i="8" s="1"/>
  <c r="B15" i="8"/>
  <c r="C15" i="8" s="1"/>
  <c r="D15" i="8" s="1"/>
  <c r="B27" i="8"/>
  <c r="C27" i="8" s="1"/>
  <c r="D27" i="8" s="1"/>
  <c r="B22" i="8"/>
  <c r="C22" i="8" s="1"/>
  <c r="D22" i="8" s="1"/>
  <c r="B4" i="8"/>
  <c r="C4" i="8" s="1"/>
  <c r="D4" i="8" s="1"/>
  <c r="B16" i="8"/>
  <c r="C16" i="8" s="1"/>
  <c r="D16" i="8" s="1"/>
  <c r="B23" i="8"/>
  <c r="C23" i="8" s="1"/>
  <c r="D23" i="8" s="1"/>
  <c r="B5" i="8"/>
  <c r="C5" i="8" s="1"/>
  <c r="D5" i="8" s="1"/>
  <c r="B17" i="8"/>
  <c r="C17" i="8" s="1"/>
  <c r="D17" i="8" s="1"/>
  <c r="B18" i="8"/>
  <c r="C18" i="8" s="1"/>
  <c r="D18" i="8" s="1"/>
  <c r="B6" i="8"/>
  <c r="C6" i="8" s="1"/>
  <c r="D6" i="8" s="1"/>
  <c r="B12" i="8"/>
  <c r="C12" i="8" s="1"/>
  <c r="D12" i="8" s="1"/>
  <c r="B7" i="8"/>
  <c r="C7" i="8" s="1"/>
  <c r="D7" i="8" s="1"/>
  <c r="B19" i="8"/>
  <c r="C19" i="8" s="1"/>
  <c r="D19" i="8" s="1"/>
  <c r="B8" i="8"/>
  <c r="C8" i="8" s="1"/>
  <c r="D8" i="8" s="1"/>
  <c r="B9" i="8"/>
  <c r="C9" i="8" s="1"/>
  <c r="D9" i="8" s="1"/>
  <c r="B21" i="8"/>
  <c r="C21" i="8" s="1"/>
  <c r="D21" i="8" s="1"/>
  <c r="B24" i="8"/>
  <c r="C24" i="8" s="1"/>
  <c r="D24" i="8" s="1"/>
  <c r="B11" i="8"/>
  <c r="C11" i="8" s="1"/>
  <c r="D11" i="8" s="1"/>
  <c r="B13" i="8"/>
  <c r="C13" i="8" s="1"/>
  <c r="D13" i="8" s="1"/>
  <c r="B25" i="8"/>
  <c r="C25" i="8" s="1"/>
  <c r="D25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8A4DCA-C090-4C9C-96FC-734F3DAA715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2F281C-BDEA-4E35-B8E2-F66F7E08E027}" name="WorksheetConnection_Table2" type="102" refreshedVersion="7" minRefreshableVersion="5">
    <extLst>
      <ext xmlns:x15="http://schemas.microsoft.com/office/spreadsheetml/2010/11/main" uri="{DE250136-89BD-433C-8126-D09CA5730AF9}">
        <x15:connection id="Table2">
          <x15:rangePr sourceName="_xlcn.WorksheetConnection_Table2"/>
        </x15:connection>
      </ext>
    </extLst>
  </connection>
</connections>
</file>

<file path=xl/sharedStrings.xml><?xml version="1.0" encoding="utf-8"?>
<sst xmlns="http://schemas.openxmlformats.org/spreadsheetml/2006/main" count="119" uniqueCount="54">
  <si>
    <t>Progress</t>
  </si>
  <si>
    <t>X</t>
  </si>
  <si>
    <t>Y</t>
  </si>
  <si>
    <t>Step</t>
  </si>
  <si>
    <t>Ratio</t>
  </si>
  <si>
    <t>Coefficient</t>
  </si>
  <si>
    <t>Max Steering</t>
  </si>
  <si>
    <t>Action space</t>
  </si>
  <si>
    <t>No.</t>
  </si>
  <si>
    <t>Steering angle (°)</t>
  </si>
  <si>
    <t>Speed (m/s)</t>
  </si>
  <si>
    <t>Max</t>
  </si>
  <si>
    <t>Width:</t>
  </si>
  <si>
    <t>Distance</t>
  </si>
  <si>
    <t>Steering Diff</t>
  </si>
  <si>
    <t>Adj. Ratio</t>
  </si>
  <si>
    <t>Speed Rating</t>
  </si>
  <si>
    <t>Sensitivity:</t>
  </si>
  <si>
    <t>Penalty</t>
  </si>
  <si>
    <t>Diff</t>
  </si>
  <si>
    <t>Safe Zone %:</t>
  </si>
  <si>
    <t>Free Zone %:</t>
  </si>
  <si>
    <t>Streering Ratio</t>
  </si>
  <si>
    <t>Speed Ratio</t>
  </si>
  <si>
    <t>Streering Penalty</t>
  </si>
  <si>
    <t>Factor</t>
  </si>
  <si>
    <t>Actions History</t>
  </si>
  <si>
    <t>Model v3</t>
  </si>
  <si>
    <t>Model v4</t>
  </si>
  <si>
    <t>Model v4-US</t>
  </si>
  <si>
    <t>Xs</t>
  </si>
  <si>
    <t>Ys</t>
  </si>
  <si>
    <t>Length: 39 m (128')</t>
  </si>
  <si>
    <t>Width: 107 cm (42")</t>
  </si>
  <si>
    <t>Xo</t>
  </si>
  <si>
    <t>Yo</t>
  </si>
  <si>
    <t>Xi</t>
  </si>
  <si>
    <t>Yi</t>
  </si>
  <si>
    <t>dX</t>
  </si>
  <si>
    <t>dY</t>
  </si>
  <si>
    <t>|AB|</t>
  </si>
  <si>
    <r>
      <t>Cos(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</si>
  <si>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r>
      <t>Sin(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</si>
  <si>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t>dXs</t>
  </si>
  <si>
    <t>dYs</t>
  </si>
  <si>
    <t>|AsBs|</t>
  </si>
  <si>
    <t>Smoothed Length:</t>
  </si>
  <si>
    <t>Original Length:</t>
  </si>
  <si>
    <t>Steps</t>
  </si>
  <si>
    <t>Track Length:</t>
  </si>
  <si>
    <t>Track Alpha:</t>
  </si>
  <si>
    <t>dTime</t>
  </si>
  <si>
    <t/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</si>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</sst>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Fill="1"/>
    <xf numFmtId="164" fontId="0" fillId="0" borderId="0" xfId="0" applyNumberFormat="1"/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20% - Accent1" xfId="1" builtinId="30"/>
    <cellStyle name="Normal" xfId="0" builtinId="0"/>
  </cellStyles>
  <dxfs count="5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0.00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'Baadal Track'!$G$1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Track'!$F$2:$F$262</c:f>
              <c:numCache>
                <c:formatCode>0.00</c:formatCode>
                <c:ptCount val="261"/>
                <c:pt idx="0">
                  <c:v>-6.0685722853432527</c:v>
                </c:pt>
                <c:pt idx="1">
                  <c:v>-6.166807752727463</c:v>
                </c:pt>
                <c:pt idx="2">
                  <c:v>-6.2648994980918138</c:v>
                </c:pt>
                <c:pt idx="3">
                  <c:v>-6.3627046168060408</c:v>
                </c:pt>
                <c:pt idx="4">
                  <c:v>-6.4603588965615009</c:v>
                </c:pt>
                <c:pt idx="5">
                  <c:v>-6.5575938346504055</c:v>
                </c:pt>
                <c:pt idx="6">
                  <c:v>-6.6545137605613842</c:v>
                </c:pt>
                <c:pt idx="7">
                  <c:v>-6.7510187652670295</c:v>
                </c:pt>
                <c:pt idx="8">
                  <c:v>-6.8468112313608129</c:v>
                </c:pt>
                <c:pt idx="9">
                  <c:v>-6.942004220595428</c:v>
                </c:pt>
                <c:pt idx="10">
                  <c:v>-7.0362899740320639</c:v>
                </c:pt>
                <c:pt idx="11">
                  <c:v>-7.1292157484706307</c:v>
                </c:pt>
                <c:pt idx="12">
                  <c:v>-7.2206220958386558</c:v>
                </c:pt>
                <c:pt idx="13">
                  <c:v>-7.3098047179392625</c:v>
                </c:pt>
                <c:pt idx="14">
                  <c:v>-7.3957369345557122</c:v>
                </c:pt>
                <c:pt idx="15">
                  <c:v>-7.477145880608683</c:v>
                </c:pt>
                <c:pt idx="16">
                  <c:v>-7.5525751788681221</c:v>
                </c:pt>
                <c:pt idx="17">
                  <c:v>-7.6200458355416218</c:v>
                </c:pt>
                <c:pt idx="18">
                  <c:v>-7.677203480828215</c:v>
                </c:pt>
                <c:pt idx="19">
                  <c:v>-7.7214754777531187</c:v>
                </c:pt>
                <c:pt idx="20">
                  <c:v>-7.7503427988846143</c:v>
                </c:pt>
                <c:pt idx="21">
                  <c:v>-7.7617542827066295</c:v>
                </c:pt>
                <c:pt idx="22">
                  <c:v>-7.7545241658525761</c:v>
                </c:pt>
                <c:pt idx="23">
                  <c:v>-7.7285239392187517</c:v>
                </c:pt>
                <c:pt idx="24">
                  <c:v>-7.6845820699654528</c:v>
                </c:pt>
                <c:pt idx="25">
                  <c:v>-7.6241225490046354</c:v>
                </c:pt>
                <c:pt idx="26">
                  <c:v>-7.5487276710139755</c:v>
                </c:pt>
                <c:pt idx="27">
                  <c:v>-7.4599224744717221</c:v>
                </c:pt>
                <c:pt idx="28">
                  <c:v>-7.3591253249092068</c:v>
                </c:pt>
                <c:pt idx="29">
                  <c:v>-7.2476687202827215</c:v>
                </c:pt>
                <c:pt idx="30">
                  <c:v>-7.1267968783215663</c:v>
                </c:pt>
                <c:pt idx="31">
                  <c:v>-6.9977160346447329</c:v>
                </c:pt>
                <c:pt idx="32">
                  <c:v>-6.8616239104565659</c:v>
                </c:pt>
                <c:pt idx="33">
                  <c:v>-6.7197858044238661</c:v>
                </c:pt>
                <c:pt idx="34">
                  <c:v>-6.5738282649507918</c:v>
                </c:pt>
                <c:pt idx="35">
                  <c:v>-6.4253623409327725</c:v>
                </c:pt>
                <c:pt idx="36">
                  <c:v>-6.2753074864250769</c:v>
                </c:pt>
                <c:pt idx="37">
                  <c:v>-6.1249018312544363</c:v>
                </c:pt>
                <c:pt idx="38">
                  <c:v>-5.9777920278979266</c:v>
                </c:pt>
                <c:pt idx="39">
                  <c:v>-5.8408834077087715</c:v>
                </c:pt>
                <c:pt idx="40">
                  <c:v>-5.7083493095174056</c:v>
                </c:pt>
                <c:pt idx="41">
                  <c:v>-5.5680144729380707</c:v>
                </c:pt>
                <c:pt idx="42">
                  <c:v>-5.4212424462922923</c:v>
                </c:pt>
                <c:pt idx="43">
                  <c:v>-5.2697517233729885</c:v>
                </c:pt>
                <c:pt idx="44">
                  <c:v>-5.1134883109049092</c:v>
                </c:pt>
                <c:pt idx="45">
                  <c:v>-4.9512411499379407</c:v>
                </c:pt>
                <c:pt idx="46">
                  <c:v>-4.7813514701988549</c:v>
                </c:pt>
                <c:pt idx="47">
                  <c:v>-4.6026193093596381</c:v>
                </c:pt>
                <c:pt idx="48">
                  <c:v>-4.4151038403354752</c:v>
                </c:pt>
                <c:pt idx="49">
                  <c:v>-4.219081331599658</c:v>
                </c:pt>
                <c:pt idx="50">
                  <c:v>-4.0160288692751838</c:v>
                </c:pt>
                <c:pt idx="51">
                  <c:v>-3.8094871033728332</c:v>
                </c:pt>
                <c:pt idx="52">
                  <c:v>-3.6048211423626171</c:v>
                </c:pt>
                <c:pt idx="53">
                  <c:v>-3.4090143046641339</c:v>
                </c:pt>
                <c:pt idx="54">
                  <c:v>-3.2284453015269619</c:v>
                </c:pt>
                <c:pt idx="55">
                  <c:v>-3.0650998299360137</c:v>
                </c:pt>
                <c:pt idx="56">
                  <c:v>-2.916547436835792</c:v>
                </c:pt>
                <c:pt idx="57">
                  <c:v>-2.7804893738516325</c:v>
                </c:pt>
                <c:pt idx="58">
                  <c:v>-2.6551774183841945</c:v>
                </c:pt>
                <c:pt idx="59">
                  <c:v>-2.5392287188034253</c:v>
                </c:pt>
                <c:pt idx="60">
                  <c:v>-2.4293456866761316</c:v>
                </c:pt>
                <c:pt idx="61">
                  <c:v>-2.3256533066833316</c:v>
                </c:pt>
                <c:pt idx="62">
                  <c:v>-2.2486962651369851</c:v>
                </c:pt>
                <c:pt idx="63">
                  <c:v>-2.2027684070004745</c:v>
                </c:pt>
                <c:pt idx="64">
                  <c:v>-2.130325709558814</c:v>
                </c:pt>
                <c:pt idx="65">
                  <c:v>-2.0418169583992025</c:v>
                </c:pt>
                <c:pt idx="66">
                  <c:v>-1.9623149287386066</c:v>
                </c:pt>
                <c:pt idx="67">
                  <c:v>-1.8979856666333745</c:v>
                </c:pt>
                <c:pt idx="68">
                  <c:v>-1.8391613794180557</c:v>
                </c:pt>
                <c:pt idx="69">
                  <c:v>-1.7739537150082252</c:v>
                </c:pt>
                <c:pt idx="70">
                  <c:v>-1.6980712662622044</c:v>
                </c:pt>
                <c:pt idx="71">
                  <c:v>-1.6136637600116588</c:v>
                </c:pt>
                <c:pt idx="72">
                  <c:v>-1.5241040305465949</c:v>
                </c:pt>
                <c:pt idx="73">
                  <c:v>-1.4310027390619393</c:v>
                </c:pt>
                <c:pt idx="74">
                  <c:v>-1.3344184252604054</c:v>
                </c:pt>
                <c:pt idx="75">
                  <c:v>-1.2334981289757367</c:v>
                </c:pt>
                <c:pt idx="76">
                  <c:v>-1.1267890434487489</c:v>
                </c:pt>
                <c:pt idx="77">
                  <c:v>-1.0118757377446026</c:v>
                </c:pt>
                <c:pt idx="78">
                  <c:v>-0.88585639608175404</c:v>
                </c:pt>
                <c:pt idx="79">
                  <c:v>-0.7458942976195464</c:v>
                </c:pt>
                <c:pt idx="80">
                  <c:v>-0.58945381966467747</c:v>
                </c:pt>
                <c:pt idx="81">
                  <c:v>-0.41655125756176237</c:v>
                </c:pt>
                <c:pt idx="82">
                  <c:v>-0.23149078994025329</c:v>
                </c:pt>
                <c:pt idx="83">
                  <c:v>-4.2879616225027534E-2</c:v>
                </c:pt>
                <c:pt idx="84">
                  <c:v>0.13998199247059301</c:v>
                </c:pt>
                <c:pt idx="85">
                  <c:v>0.31322087398044018</c:v>
                </c:pt>
                <c:pt idx="86">
                  <c:v>0.47791883902843502</c:v>
                </c:pt>
                <c:pt idx="87">
                  <c:v>0.63690270612313771</c:v>
                </c:pt>
                <c:pt idx="88">
                  <c:v>0.79212239755155966</c:v>
                </c:pt>
                <c:pt idx="89">
                  <c:v>0.94521083738572942</c:v>
                </c:pt>
                <c:pt idx="90">
                  <c:v>1.0971923987012693</c:v>
                </c:pt>
                <c:pt idx="91">
                  <c:v>1.2487558046373433</c:v>
                </c:pt>
                <c:pt idx="92">
                  <c:v>1.4003509654483688</c:v>
                </c:pt>
                <c:pt idx="93">
                  <c:v>1.5523143958870254</c:v>
                </c:pt>
                <c:pt idx="94">
                  <c:v>1.7048003919069836</c:v>
                </c:pt>
                <c:pt idx="95">
                  <c:v>1.8577610282494992</c:v>
                </c:pt>
                <c:pt idx="96">
                  <c:v>2.0110691692831328</c:v>
                </c:pt>
                <c:pt idx="97">
                  <c:v>2.1646458778147126</c:v>
                </c:pt>
                <c:pt idx="98">
                  <c:v>2.3184310021840662</c:v>
                </c:pt>
                <c:pt idx="99">
                  <c:v>2.4723762779478013</c:v>
                </c:pt>
                <c:pt idx="100">
                  <c:v>2.6264563809305401</c:v>
                </c:pt>
                <c:pt idx="101">
                  <c:v>2.7806466374291636</c:v>
                </c:pt>
                <c:pt idx="102">
                  <c:v>2.9349310792845116</c:v>
                </c:pt>
                <c:pt idx="103">
                  <c:v>3.0893131857599876</c:v>
                </c:pt>
                <c:pt idx="104">
                  <c:v>3.2437831236263954</c:v>
                </c:pt>
                <c:pt idx="105">
                  <c:v>3.3983503569778106</c:v>
                </c:pt>
                <c:pt idx="106">
                  <c:v>3.5530395075371746</c:v>
                </c:pt>
                <c:pt idx="107">
                  <c:v>3.7078686336110578</c:v>
                </c:pt>
                <c:pt idx="108">
                  <c:v>3.8629039299772088</c:v>
                </c:pt>
                <c:pt idx="109">
                  <c:v>4.0182409846164457</c:v>
                </c:pt>
                <c:pt idx="110">
                  <c:v>4.1739717512426129</c:v>
                </c:pt>
                <c:pt idx="111">
                  <c:v>4.3302073349879473</c:v>
                </c:pt>
                <c:pt idx="112">
                  <c:v>4.4870870363395756</c:v>
                </c:pt>
                <c:pt idx="113">
                  <c:v>4.6447576429984814</c:v>
                </c:pt>
                <c:pt idx="114">
                  <c:v>4.803388066569239</c:v>
                </c:pt>
                <c:pt idx="115">
                  <c:v>4.9631647568543977</c:v>
                </c:pt>
                <c:pt idx="116">
                  <c:v>5.1242465226823333</c:v>
                </c:pt>
                <c:pt idx="117">
                  <c:v>5.2867027971913689</c:v>
                </c:pt>
                <c:pt idx="118">
                  <c:v>5.4504593067315295</c:v>
                </c:pt>
                <c:pt idx="119">
                  <c:v>5.6152215891392094</c:v>
                </c:pt>
                <c:pt idx="120">
                  <c:v>5.7807515647707017</c:v>
                </c:pt>
                <c:pt idx="121">
                  <c:v>5.946977895278291</c:v>
                </c:pt>
                <c:pt idx="122">
                  <c:v>6.1136408527034689</c:v>
                </c:pt>
                <c:pt idx="123">
                  <c:v>6.2805130330654038</c:v>
                </c:pt>
                <c:pt idx="124">
                  <c:v>6.4471179109713743</c:v>
                </c:pt>
                <c:pt idx="125">
                  <c:v>6.6128127000206121</c:v>
                </c:pt>
                <c:pt idx="126">
                  <c:v>6.7761941926955132</c:v>
                </c:pt>
                <c:pt idx="127">
                  <c:v>6.9347427604322389</c:v>
                </c:pt>
                <c:pt idx="128">
                  <c:v>7.0833522239223115</c:v>
                </c:pt>
                <c:pt idx="129">
                  <c:v>7.2172613075877079</c:v>
                </c:pt>
                <c:pt idx="130">
                  <c:v>7.3334471795888145</c:v>
                </c:pt>
                <c:pt idx="131">
                  <c:v>7.431075718776408</c:v>
                </c:pt>
                <c:pt idx="132">
                  <c:v>7.5110848372782986</c:v>
                </c:pt>
                <c:pt idx="133">
                  <c:v>7.5752285610732679</c:v>
                </c:pt>
                <c:pt idx="134">
                  <c:v>7.6257219131357425</c:v>
                </c:pt>
                <c:pt idx="135">
                  <c:v>7.6646224864456505</c:v>
                </c:pt>
                <c:pt idx="136">
                  <c:v>7.6938084855736966</c:v>
                </c:pt>
                <c:pt idx="137">
                  <c:v>7.7144266881250205</c:v>
                </c:pt>
                <c:pt idx="138">
                  <c:v>7.7268440405074639</c:v>
                </c:pt>
                <c:pt idx="139">
                  <c:v>7.7307207994743381</c:v>
                </c:pt>
                <c:pt idx="140">
                  <c:v>7.7249662130143557</c:v>
                </c:pt>
                <c:pt idx="141">
                  <c:v>7.7075979529262453</c:v>
                </c:pt>
                <c:pt idx="142">
                  <c:v>7.6757153653471422</c:v>
                </c:pt>
                <c:pt idx="143">
                  <c:v>7.6258107319992696</c:v>
                </c:pt>
                <c:pt idx="144">
                  <c:v>7.5551741665586167</c:v>
                </c:pt>
                <c:pt idx="145">
                  <c:v>7.4634806666793141</c:v>
                </c:pt>
                <c:pt idx="146">
                  <c:v>7.3526940959147753</c:v>
                </c:pt>
                <c:pt idx="147">
                  <c:v>7.2258057213758917</c:v>
                </c:pt>
                <c:pt idx="148">
                  <c:v>7.0857156396974954</c:v>
                </c:pt>
                <c:pt idx="149">
                  <c:v>6.9345521314860763</c:v>
                </c:pt>
                <c:pt idx="150">
                  <c:v>6.7735080908045386</c:v>
                </c:pt>
                <c:pt idx="151">
                  <c:v>6.6028868493579678</c:v>
                </c:pt>
                <c:pt idx="152">
                  <c:v>6.4228741069003297</c:v>
                </c:pt>
                <c:pt idx="153">
                  <c:v>6.2344486952691094</c:v>
                </c:pt>
                <c:pt idx="154">
                  <c:v>6.0394022096560427</c:v>
                </c:pt>
                <c:pt idx="155">
                  <c:v>5.8402731097384866</c:v>
                </c:pt>
                <c:pt idx="156">
                  <c:v>5.6400693621150921</c:v>
                </c:pt>
                <c:pt idx="157">
                  <c:v>5.4420455951862241</c:v>
                </c:pt>
                <c:pt idx="158">
                  <c:v>5.2492261791615427</c:v>
                </c:pt>
                <c:pt idx="159">
                  <c:v>5.0645142272872574</c:v>
                </c:pt>
                <c:pt idx="160">
                  <c:v>4.8900023604258234</c:v>
                </c:pt>
                <c:pt idx="161">
                  <c:v>4.726769280243408</c:v>
                </c:pt>
                <c:pt idx="162">
                  <c:v>4.5754556970628135</c:v>
                </c:pt>
                <c:pt idx="163">
                  <c:v>4.4401448414209712</c:v>
                </c:pt>
                <c:pt idx="164">
                  <c:v>4.3335141359533988</c:v>
                </c:pt>
                <c:pt idx="165">
                  <c:v>4.286792764873562</c:v>
                </c:pt>
                <c:pt idx="166">
                  <c:v>4.2965000423954951</c:v>
                </c:pt>
                <c:pt idx="167">
                  <c:v>4.2754994000701041</c:v>
                </c:pt>
                <c:pt idx="168">
                  <c:v>4.1806120874224817</c:v>
                </c:pt>
                <c:pt idx="169">
                  <c:v>4.0546866090120313</c:v>
                </c:pt>
                <c:pt idx="170">
                  <c:v>3.9055937244309171</c:v>
                </c:pt>
                <c:pt idx="171">
                  <c:v>3.7325163716260836</c:v>
                </c:pt>
                <c:pt idx="172">
                  <c:v>3.5358844727326098</c:v>
                </c:pt>
                <c:pt idx="173">
                  <c:v>3.3240400604674289</c:v>
                </c:pt>
                <c:pt idx="174">
                  <c:v>3.1100212233269708</c:v>
                </c:pt>
                <c:pt idx="175">
                  <c:v>2.906896163023974</c:v>
                </c:pt>
                <c:pt idx="176">
                  <c:v>2.7232158436169502</c:v>
                </c:pt>
                <c:pt idx="177">
                  <c:v>2.5626871137973679</c:v>
                </c:pt>
                <c:pt idx="178">
                  <c:v>2.4291401659582923</c:v>
                </c:pt>
                <c:pt idx="179">
                  <c:v>2.3217344811782588</c:v>
                </c:pt>
                <c:pt idx="180">
                  <c:v>2.234969595378943</c:v>
                </c:pt>
                <c:pt idx="181">
                  <c:v>2.1587491664608844</c:v>
                </c:pt>
                <c:pt idx="182">
                  <c:v>2.0825182130421256</c:v>
                </c:pt>
                <c:pt idx="183">
                  <c:v>1.9992704821905214</c:v>
                </c:pt>
                <c:pt idx="184">
                  <c:v>1.906917514509513</c:v>
                </c:pt>
                <c:pt idx="185">
                  <c:v>1.806743323183071</c:v>
                </c:pt>
                <c:pt idx="186">
                  <c:v>1.6993100752586461</c:v>
                </c:pt>
                <c:pt idx="187">
                  <c:v>1.5844982692513656</c:v>
                </c:pt>
                <c:pt idx="188">
                  <c:v>1.4630005323723179</c:v>
                </c:pt>
                <c:pt idx="189">
                  <c:v>1.3351563441852381</c:v>
                </c:pt>
                <c:pt idx="190">
                  <c:v>1.2010930565968241</c:v>
                </c:pt>
                <c:pt idx="191">
                  <c:v>1.0612653894159554</c:v>
                </c:pt>
                <c:pt idx="192">
                  <c:v>0.91681824389429978</c:v>
                </c:pt>
                <c:pt idx="193">
                  <c:v>0.76994517343264945</c:v>
                </c:pt>
                <c:pt idx="194">
                  <c:v>0.62395397602614611</c:v>
                </c:pt>
                <c:pt idx="195">
                  <c:v>0.48398325064251635</c:v>
                </c:pt>
                <c:pt idx="196">
                  <c:v>0.3568615978844677</c:v>
                </c:pt>
                <c:pt idx="197">
                  <c:v>0.24798153849143781</c:v>
                </c:pt>
                <c:pt idx="198">
                  <c:v>0.15960783512734081</c:v>
                </c:pt>
                <c:pt idx="199">
                  <c:v>8.9626780989065624E-2</c:v>
                </c:pt>
                <c:pt idx="200">
                  <c:v>3.2912449459579274E-2</c:v>
                </c:pt>
                <c:pt idx="201">
                  <c:v>-1.6825348394003847E-2</c:v>
                </c:pt>
                <c:pt idx="202">
                  <c:v>-6.2042339419679016E-2</c:v>
                </c:pt>
                <c:pt idx="203">
                  <c:v>-0.10222702351100554</c:v>
                </c:pt>
                <c:pt idx="204">
                  <c:v>-0.13627799862479539</c:v>
                </c:pt>
                <c:pt idx="205">
                  <c:v>-0.16410973667868345</c:v>
                </c:pt>
                <c:pt idx="206">
                  <c:v>-0.1863908639561237</c:v>
                </c:pt>
                <c:pt idx="207">
                  <c:v>-0.20410895066090662</c:v>
                </c:pt>
                <c:pt idx="208">
                  <c:v>-0.21827637968000446</c:v>
                </c:pt>
                <c:pt idx="209">
                  <c:v>-0.2298442261965068</c:v>
                </c:pt>
                <c:pt idx="210">
                  <c:v>-0.23969083787796985</c:v>
                </c:pt>
                <c:pt idx="211">
                  <c:v>-0.24859115635571782</c:v>
                </c:pt>
                <c:pt idx="212">
                  <c:v>-0.25716563184762786</c:v>
                </c:pt>
                <c:pt idx="213">
                  <c:v>-0.26599260280045556</c:v>
                </c:pt>
                <c:pt idx="214">
                  <c:v>-0.27634495758121169</c:v>
                </c:pt>
                <c:pt idx="215">
                  <c:v>-0.29111462677240418</c:v>
                </c:pt>
                <c:pt idx="216">
                  <c:v>-0.31579864307252603</c:v>
                </c:pt>
                <c:pt idx="217">
                  <c:v>-0.35910722707770648</c:v>
                </c:pt>
                <c:pt idx="218">
                  <c:v>-0.43064347151437143</c:v>
                </c:pt>
                <c:pt idx="219">
                  <c:v>-0.53280180226300322</c:v>
                </c:pt>
                <c:pt idx="220">
                  <c:v>-0.65871677166539411</c:v>
                </c:pt>
                <c:pt idx="221">
                  <c:v>-0.79989195344749642</c:v>
                </c:pt>
                <c:pt idx="222">
                  <c:v>-0.95063821582508012</c:v>
                </c:pt>
                <c:pt idx="223">
                  <c:v>-1.1084044442934819</c:v>
                </c:pt>
                <c:pt idx="224">
                  <c:v>-1.2724859322232995</c:v>
                </c:pt>
                <c:pt idx="225">
                  <c:v>-1.4435585693262403</c:v>
                </c:pt>
                <c:pt idx="226">
                  <c:v>-1.6224404074855903</c:v>
                </c:pt>
                <c:pt idx="227">
                  <c:v>-1.8095820482820975</c:v>
                </c:pt>
                <c:pt idx="228">
                  <c:v>-2.0049870137902426</c:v>
                </c:pt>
                <c:pt idx="229">
                  <c:v>-2.2076592196677511</c:v>
                </c:pt>
                <c:pt idx="230">
                  <c:v>-2.4150819374284027</c:v>
                </c:pt>
                <c:pt idx="231">
                  <c:v>-2.6226072704215579</c:v>
                </c:pt>
                <c:pt idx="232">
                  <c:v>-2.8232142392143418</c:v>
                </c:pt>
                <c:pt idx="233">
                  <c:v>-3.0137651573360151</c:v>
                </c:pt>
                <c:pt idx="234">
                  <c:v>-3.198344918964088</c:v>
                </c:pt>
                <c:pt idx="235">
                  <c:v>-3.3787832695523607</c:v>
                </c:pt>
                <c:pt idx="236">
                  <c:v>-3.5477078213988342</c:v>
                </c:pt>
                <c:pt idx="237">
                  <c:v>-3.6964271022664246</c:v>
                </c:pt>
                <c:pt idx="238">
                  <c:v>-3.8268276775645464</c:v>
                </c:pt>
                <c:pt idx="239">
                  <c:v>-3.9451104255069609</c:v>
                </c:pt>
                <c:pt idx="240">
                  <c:v>-4.0566188897899025</c:v>
                </c:pt>
                <c:pt idx="241">
                  <c:v>-4.1641893678107955</c:v>
                </c:pt>
                <c:pt idx="242">
                  <c:v>-4.2693559703688768</c:v>
                </c:pt>
                <c:pt idx="243">
                  <c:v>-4.3729486074795751</c:v>
                </c:pt>
                <c:pt idx="244">
                  <c:v>-4.475456988529146</c:v>
                </c:pt>
                <c:pt idx="245">
                  <c:v>-4.5771891567324943</c:v>
                </c:pt>
                <c:pt idx="246">
                  <c:v>-4.6783491031097668</c:v>
                </c:pt>
                <c:pt idx="247">
                  <c:v>-4.779035547824888</c:v>
                </c:pt>
                <c:pt idx="248">
                  <c:v>-4.8793614571816706</c:v>
                </c:pt>
                <c:pt idx="249">
                  <c:v>-4.9793967642049344</c:v>
                </c:pt>
                <c:pt idx="250">
                  <c:v>-5.0791708085480023</c:v>
                </c:pt>
                <c:pt idx="251">
                  <c:v>-5.178741737351034</c:v>
                </c:pt>
                <c:pt idx="252">
                  <c:v>-5.2781184638002783</c:v>
                </c:pt>
                <c:pt idx="253">
                  <c:v>-5.3773416895736146</c:v>
                </c:pt>
                <c:pt idx="254">
                  <c:v>-5.4764203710316108</c:v>
                </c:pt>
                <c:pt idx="255">
                  <c:v>-5.5753998113457994</c:v>
                </c:pt>
                <c:pt idx="256">
                  <c:v>-5.6742472926152878</c:v>
                </c:pt>
                <c:pt idx="257">
                  <c:v>-5.7730217478199632</c:v>
                </c:pt>
                <c:pt idx="258">
                  <c:v>-5.8716450186976967</c:v>
                </c:pt>
                <c:pt idx="259">
                  <c:v>-5.9701904168137494</c:v>
                </c:pt>
                <c:pt idx="260">
                  <c:v>-6.0675584187516201</c:v>
                </c:pt>
              </c:numCache>
            </c:numRef>
          </c:xVal>
          <c:yVal>
            <c:numRef>
              <c:f>'Baadal Track'!$G$2:$G$262</c:f>
              <c:numCache>
                <c:formatCode>0.00</c:formatCode>
                <c:ptCount val="261"/>
                <c:pt idx="0">
                  <c:v>4.3042730932783266</c:v>
                </c:pt>
                <c:pt idx="1">
                  <c:v>4.1880640748215576</c:v>
                </c:pt>
                <c:pt idx="2">
                  <c:v>4.0711978019388475</c:v>
                </c:pt>
                <c:pt idx="3">
                  <c:v>3.9536582219272836</c:v>
                </c:pt>
                <c:pt idx="4">
                  <c:v>3.8351223934674734</c:v>
                </c:pt>
                <c:pt idx="5">
                  <c:v>3.7156045554252266</c:v>
                </c:pt>
                <c:pt idx="6">
                  <c:v>3.5947306177128846</c:v>
                </c:pt>
                <c:pt idx="7">
                  <c:v>3.4721997276863488</c:v>
                </c:pt>
                <c:pt idx="8">
                  <c:v>3.347866679576883</c:v>
                </c:pt>
                <c:pt idx="9">
                  <c:v>3.2210431358891096</c:v>
                </c:pt>
                <c:pt idx="10">
                  <c:v>3.0912437366679058</c:v>
                </c:pt>
                <c:pt idx="11">
                  <c:v>2.9580157208918485</c:v>
                </c:pt>
                <c:pt idx="12">
                  <c:v>2.8202897433091239</c:v>
                </c:pt>
                <c:pt idx="13">
                  <c:v>2.677189174560298</c:v>
                </c:pt>
                <c:pt idx="14">
                  <c:v>2.5279146943768582</c:v>
                </c:pt>
                <c:pt idx="15">
                  <c:v>2.3716887168497713</c:v>
                </c:pt>
                <c:pt idx="16">
                  <c:v>2.2075698558183365</c:v>
                </c:pt>
                <c:pt idx="17">
                  <c:v>2.03499143908966</c:v>
                </c:pt>
                <c:pt idx="18">
                  <c:v>1.8538686167457223</c:v>
                </c:pt>
                <c:pt idx="19">
                  <c:v>1.6648026809280341</c:v>
                </c:pt>
                <c:pt idx="20">
                  <c:v>1.4692938338499051</c:v>
                </c:pt>
                <c:pt idx="21">
                  <c:v>1.2697403258486915</c:v>
                </c:pt>
                <c:pt idx="22">
                  <c:v>1.0691296697806612</c:v>
                </c:pt>
                <c:pt idx="23">
                  <c:v>0.87060422163893925</c:v>
                </c:pt>
                <c:pt idx="24">
                  <c:v>0.67686250661567615</c:v>
                </c:pt>
                <c:pt idx="25">
                  <c:v>0.48986121155745183</c:v>
                </c:pt>
                <c:pt idx="26">
                  <c:v>0.31072774123018743</c:v>
                </c:pt>
                <c:pt idx="27">
                  <c:v>0.14016944486816563</c:v>
                </c:pt>
                <c:pt idx="28">
                  <c:v>-2.1341788264721717E-2</c:v>
                </c:pt>
                <c:pt idx="29">
                  <c:v>-0.17346358826964664</c:v>
                </c:pt>
                <c:pt idx="30">
                  <c:v>-0.315986192516855</c:v>
                </c:pt>
                <c:pt idx="31">
                  <c:v>-0.44876825763365014</c:v>
                </c:pt>
                <c:pt idx="32">
                  <c:v>-0.57174756698373885</c:v>
                </c:pt>
                <c:pt idx="33">
                  <c:v>-0.68491808036639279</c:v>
                </c:pt>
                <c:pt idx="34">
                  <c:v>-0.78822109815034724</c:v>
                </c:pt>
                <c:pt idx="35">
                  <c:v>-0.88200997791234814</c:v>
                </c:pt>
                <c:pt idx="36">
                  <c:v>-0.96728842413318461</c:v>
                </c:pt>
                <c:pt idx="37">
                  <c:v>-1.0447932170466827</c:v>
                </c:pt>
                <c:pt idx="38">
                  <c:v>-1.1143293674104122</c:v>
                </c:pt>
                <c:pt idx="39">
                  <c:v>-1.1753410504404462</c:v>
                </c:pt>
                <c:pt idx="40">
                  <c:v>-1.2344981371247197</c:v>
                </c:pt>
                <c:pt idx="41">
                  <c:v>-1.2987796993057199</c:v>
                </c:pt>
                <c:pt idx="42">
                  <c:v>-1.3645715738223612</c:v>
                </c:pt>
                <c:pt idx="43">
                  <c:v>-1.4288322461725615</c:v>
                </c:pt>
                <c:pt idx="44">
                  <c:v>-1.4901546515397079</c:v>
                </c:pt>
                <c:pt idx="45">
                  <c:v>-1.5475931390420918</c:v>
                </c:pt>
                <c:pt idx="46">
                  <c:v>-1.5997892963292797</c:v>
                </c:pt>
                <c:pt idx="47">
                  <c:v>-1.6444561495891556</c:v>
                </c:pt>
                <c:pt idx="48">
                  <c:v>-1.6784431927298524</c:v>
                </c:pt>
                <c:pt idx="49">
                  <c:v>-1.6984121614723113</c:v>
                </c:pt>
                <c:pt idx="50">
                  <c:v>-1.7007608124696447</c:v>
                </c:pt>
                <c:pt idx="51">
                  <c:v>-1.6823051986961373</c:v>
                </c:pt>
                <c:pt idx="52">
                  <c:v>-1.6415384596123519</c:v>
                </c:pt>
                <c:pt idx="53">
                  <c:v>-1.5800085882803909</c:v>
                </c:pt>
                <c:pt idx="54">
                  <c:v>-1.5028691396595646</c:v>
                </c:pt>
                <c:pt idx="55">
                  <c:v>-1.4166102750616836</c:v>
                </c:pt>
                <c:pt idx="56">
                  <c:v>-1.3260861692429058</c:v>
                </c:pt>
                <c:pt idx="57">
                  <c:v>-1.2350746204194123</c:v>
                </c:pt>
                <c:pt idx="58">
                  <c:v>-1.1468125131942941</c:v>
                </c:pt>
                <c:pt idx="59">
                  <c:v>-1.06411448483624</c:v>
                </c:pt>
                <c:pt idx="60">
                  <c:v>-0.98791348389823952</c:v>
                </c:pt>
                <c:pt idx="61">
                  <c:v>-0.92017034634381023</c:v>
                </c:pt>
                <c:pt idx="62">
                  <c:v>-0.87186893933970144</c:v>
                </c:pt>
                <c:pt idx="63">
                  <c:v>-0.84224899783803497</c:v>
                </c:pt>
                <c:pt idx="64">
                  <c:v>-0.81979715556885302</c:v>
                </c:pt>
                <c:pt idx="65">
                  <c:v>-0.8081088401212535</c:v>
                </c:pt>
                <c:pt idx="66">
                  <c:v>-0.80515872270042443</c:v>
                </c:pt>
                <c:pt idx="67">
                  <c:v>-0.80813129307682763</c:v>
                </c:pt>
                <c:pt idx="68">
                  <c:v>-0.81923768511476491</c:v>
                </c:pt>
                <c:pt idx="69">
                  <c:v>-0.84705044070503965</c:v>
                </c:pt>
                <c:pt idx="70">
                  <c:v>-0.89915775588652069</c:v>
                </c:pt>
                <c:pt idx="71">
                  <c:v>-0.97534651355023749</c:v>
                </c:pt>
                <c:pt idx="72">
                  <c:v>-1.0695558910685605</c:v>
                </c:pt>
                <c:pt idx="73">
                  <c:v>-1.1757657369320966</c:v>
                </c:pt>
                <c:pt idx="74">
                  <c:v>-1.2899113599366001</c:v>
                </c:pt>
                <c:pt idx="75">
                  <c:v>-1.4094777977288737</c:v>
                </c:pt>
                <c:pt idx="76">
                  <c:v>-1.5328092108463061</c:v>
                </c:pt>
                <c:pt idx="77">
                  <c:v>-1.6590362210401133</c:v>
                </c:pt>
                <c:pt idx="78">
                  <c:v>-1.7867297083924916</c:v>
                </c:pt>
                <c:pt idx="79">
                  <c:v>-1.9131697258740423</c:v>
                </c:pt>
                <c:pt idx="80">
                  <c:v>-2.03446299329309</c:v>
                </c:pt>
                <c:pt idx="81">
                  <c:v>-2.1446436538893319</c:v>
                </c:pt>
                <c:pt idx="82">
                  <c:v>-2.2372553410449467</c:v>
                </c:pt>
                <c:pt idx="83">
                  <c:v>-2.3082921149315752</c:v>
                </c:pt>
                <c:pt idx="84">
                  <c:v>-2.3586596398312869</c:v>
                </c:pt>
                <c:pt idx="85">
                  <c:v>-2.3936018344526913</c:v>
                </c:pt>
                <c:pt idx="86">
                  <c:v>-2.4187947667725811</c:v>
                </c:pt>
                <c:pt idx="87">
                  <c:v>-2.4383208577337574</c:v>
                </c:pt>
                <c:pt idx="88">
                  <c:v>-2.4545387435268324</c:v>
                </c:pt>
                <c:pt idx="89">
                  <c:v>-2.4688873792854471</c:v>
                </c:pt>
                <c:pt idx="90">
                  <c:v>-2.4821475129059829</c:v>
                </c:pt>
                <c:pt idx="91">
                  <c:v>-2.4947282409666149</c:v>
                </c:pt>
                <c:pt idx="92">
                  <c:v>-2.5068023919698943</c:v>
                </c:pt>
                <c:pt idx="93">
                  <c:v>-2.5183970056268925</c:v>
                </c:pt>
                <c:pt idx="94">
                  <c:v>-2.529425899051736</c:v>
                </c:pt>
                <c:pt idx="95">
                  <c:v>-2.5397441643590635</c:v>
                </c:pt>
                <c:pt idx="96">
                  <c:v>-2.5492183129780215</c:v>
                </c:pt>
                <c:pt idx="97">
                  <c:v>-2.5577566292183103</c:v>
                </c:pt>
                <c:pt idx="98">
                  <c:v>-2.5652924784436886</c:v>
                </c:pt>
                <c:pt idx="99">
                  <c:v>-2.5717771963453759</c:v>
                </c:pt>
                <c:pt idx="100">
                  <c:v>-2.5771757704363463</c:v>
                </c:pt>
                <c:pt idx="101">
                  <c:v>-2.5814597565167392</c:v>
                </c:pt>
                <c:pt idx="102">
                  <c:v>-2.5846059738694596</c:v>
                </c:pt>
                <c:pt idx="103">
                  <c:v>-2.586593952441965</c:v>
                </c:pt>
                <c:pt idx="104">
                  <c:v>-2.5873997811582736</c:v>
                </c:pt>
                <c:pt idx="105">
                  <c:v>-2.5869997695388802</c:v>
                </c:pt>
                <c:pt idx="106">
                  <c:v>-2.585364221308402</c:v>
                </c:pt>
                <c:pt idx="107">
                  <c:v>-2.582452631119295</c:v>
                </c:pt>
                <c:pt idx="108">
                  <c:v>-2.5782138854854488</c:v>
                </c:pt>
                <c:pt idx="109">
                  <c:v>-2.572570308503181</c:v>
                </c:pt>
                <c:pt idx="110">
                  <c:v>-2.5654090768276747</c:v>
                </c:pt>
                <c:pt idx="111">
                  <c:v>-2.5565797427337529</c:v>
                </c:pt>
                <c:pt idx="112">
                  <c:v>-2.545883946554405</c:v>
                </c:pt>
                <c:pt idx="113">
                  <c:v>-2.5330632847613539</c:v>
                </c:pt>
                <c:pt idx="114">
                  <c:v>-2.5177877138236333</c:v>
                </c:pt>
                <c:pt idx="115">
                  <c:v>-2.4996387354599463</c:v>
                </c:pt>
                <c:pt idx="116">
                  <c:v>-2.4780942220519862</c:v>
                </c:pt>
                <c:pt idx="117">
                  <c:v>-2.4525303163570724</c:v>
                </c:pt>
                <c:pt idx="118">
                  <c:v>-2.4222433138533046</c:v>
                </c:pt>
                <c:pt idx="119">
                  <c:v>-2.3865026172162542</c:v>
                </c:pt>
                <c:pt idx="120">
                  <c:v>-2.3445429371805786</c:v>
                </c:pt>
                <c:pt idx="121">
                  <c:v>-2.2954643115703308</c:v>
                </c:pt>
                <c:pt idx="122">
                  <c:v>-2.2382192598858293</c:v>
                </c:pt>
                <c:pt idx="123">
                  <c:v>-2.1715160871986887</c:v>
                </c:pt>
                <c:pt idx="124">
                  <c:v>-2.0937910979638747</c:v>
                </c:pt>
                <c:pt idx="125">
                  <c:v>-2.0030723993433655</c:v>
                </c:pt>
                <c:pt idx="126">
                  <c:v>-1.897130246417096</c:v>
                </c:pt>
                <c:pt idx="127">
                  <c:v>-1.7738624249681376</c:v>
                </c:pt>
                <c:pt idx="128">
                  <c:v>-1.6334626904488574</c:v>
                </c:pt>
                <c:pt idx="129">
                  <c:v>-1.4783525610425818</c:v>
                </c:pt>
                <c:pt idx="130">
                  <c:v>-1.312428851035615</c:v>
                </c:pt>
                <c:pt idx="131">
                  <c:v>-1.1398237472963091</c:v>
                </c:pt>
                <c:pt idx="132">
                  <c:v>-0.96389267435400705</c:v>
                </c:pt>
                <c:pt idx="133">
                  <c:v>-0.78721725692112066</c:v>
                </c:pt>
                <c:pt idx="134">
                  <c:v>-0.61119028408339016</c:v>
                </c:pt>
                <c:pt idx="135">
                  <c:v>-0.43653283122477921</c:v>
                </c:pt>
                <c:pt idx="136">
                  <c:v>-0.26262142895457624</c:v>
                </c:pt>
                <c:pt idx="137">
                  <c:v>-8.838129277409193E-2</c:v>
                </c:pt>
                <c:pt idx="138">
                  <c:v>8.728285016208373E-2</c:v>
                </c:pt>
                <c:pt idx="139">
                  <c:v>0.26548817108582079</c:v>
                </c:pt>
                <c:pt idx="140">
                  <c:v>0.44746223412127356</c:v>
                </c:pt>
                <c:pt idx="141">
                  <c:v>0.63416210372338955</c:v>
                </c:pt>
                <c:pt idx="142">
                  <c:v>0.8258563784980909</c:v>
                </c:pt>
                <c:pt idx="143">
                  <c:v>1.0211996199164008</c:v>
                </c:pt>
                <c:pt idx="144">
                  <c:v>1.2156283981307749</c:v>
                </c:pt>
                <c:pt idx="145">
                  <c:v>1.4029569767173926</c:v>
                </c:pt>
                <c:pt idx="146">
                  <c:v>1.5781828092402319</c:v>
                </c:pt>
                <c:pt idx="147">
                  <c:v>1.7385547124078429</c:v>
                </c:pt>
                <c:pt idx="148">
                  <c:v>1.8831598854552574</c:v>
                </c:pt>
                <c:pt idx="149">
                  <c:v>2.0122341642459141</c:v>
                </c:pt>
                <c:pt idx="150">
                  <c:v>2.1263639849166269</c:v>
                </c:pt>
                <c:pt idx="151">
                  <c:v>2.2259478964662729</c:v>
                </c:pt>
                <c:pt idx="152">
                  <c:v>2.3105447189778028</c:v>
                </c:pt>
                <c:pt idx="153">
                  <c:v>2.3788356822417742</c:v>
                </c:pt>
                <c:pt idx="154">
                  <c:v>2.4293517442682537</c:v>
                </c:pt>
                <c:pt idx="155">
                  <c:v>2.4609841072405341</c:v>
                </c:pt>
                <c:pt idx="156">
                  <c:v>2.4733826714588263</c:v>
                </c:pt>
                <c:pt idx="157">
                  <c:v>2.4671813346683638</c:v>
                </c:pt>
                <c:pt idx="158">
                  <c:v>2.4440645167119794</c:v>
                </c:pt>
                <c:pt idx="159">
                  <c:v>2.4067297223113902</c:v>
                </c:pt>
                <c:pt idx="160">
                  <c:v>2.3587202357425068</c:v>
                </c:pt>
                <c:pt idx="161">
                  <c:v>2.3039687231716597</c:v>
                </c:pt>
                <c:pt idx="162">
                  <c:v>2.2465465639753921</c:v>
                </c:pt>
                <c:pt idx="163">
                  <c:v>2.1919293720414847</c:v>
                </c:pt>
                <c:pt idx="164">
                  <c:v>2.1486680974630215</c:v>
                </c:pt>
                <c:pt idx="165">
                  <c:v>2.1241732411457059</c:v>
                </c:pt>
                <c:pt idx="166">
                  <c:v>2.1017280640151537</c:v>
                </c:pt>
                <c:pt idx="167">
                  <c:v>2.0867729765242493</c:v>
                </c:pt>
                <c:pt idx="168">
                  <c:v>2.1292845222278394</c:v>
                </c:pt>
                <c:pt idx="169">
                  <c:v>2.1995480059608505</c:v>
                </c:pt>
                <c:pt idx="170">
                  <c:v>2.2845354824776978</c:v>
                </c:pt>
                <c:pt idx="171">
                  <c:v>2.3727566696146907</c:v>
                </c:pt>
                <c:pt idx="172">
                  <c:v>2.4516675059882216</c:v>
                </c:pt>
                <c:pt idx="173">
                  <c:v>2.5086196025454202</c:v>
                </c:pt>
                <c:pt idx="174">
                  <c:v>2.5376436832628837</c:v>
                </c:pt>
                <c:pt idx="175">
                  <c:v>2.5411996682536193</c:v>
                </c:pt>
                <c:pt idx="176">
                  <c:v>2.5274982757462134</c:v>
                </c:pt>
                <c:pt idx="177">
                  <c:v>2.50604808570702</c:v>
                </c:pt>
                <c:pt idx="178">
                  <c:v>2.4851214676219842</c:v>
                </c:pt>
                <c:pt idx="179">
                  <c:v>2.4699118881449005</c:v>
                </c:pt>
                <c:pt idx="180">
                  <c:v>2.4620490969350972</c:v>
                </c:pt>
                <c:pt idx="181">
                  <c:v>2.4622991115131381</c:v>
                </c:pt>
                <c:pt idx="182">
                  <c:v>2.4733976331208356</c:v>
                </c:pt>
                <c:pt idx="183">
                  <c:v>2.4996142166722182</c:v>
                </c:pt>
                <c:pt idx="184">
                  <c:v>2.5436362803769961</c:v>
                </c:pt>
                <c:pt idx="185">
                  <c:v>2.6046449343292033</c:v>
                </c:pt>
                <c:pt idx="186">
                  <c:v>2.6805214993701858</c:v>
                </c:pt>
                <c:pt idx="187">
                  <c:v>2.7682177313337104</c:v>
                </c:pt>
                <c:pt idx="188">
                  <c:v>2.8631589319188455</c:v>
                </c:pt>
                <c:pt idx="189">
                  <c:v>2.9614461848152258</c:v>
                </c:pt>
                <c:pt idx="190">
                  <c:v>3.0600538142066749</c:v>
                </c:pt>
                <c:pt idx="191">
                  <c:v>3.1564135921668179</c:v>
                </c:pt>
                <c:pt idx="192">
                  <c:v>3.2483116492728161</c:v>
                </c:pt>
                <c:pt idx="193">
                  <c:v>3.33393013360446</c:v>
                </c:pt>
                <c:pt idx="194">
                  <c:v>3.412127242736569</c:v>
                </c:pt>
                <c:pt idx="195">
                  <c:v>3.4822088921353829</c:v>
                </c:pt>
                <c:pt idx="196">
                  <c:v>3.5439671463506635</c:v>
                </c:pt>
                <c:pt idx="197">
                  <c:v>3.5983541775125216</c:v>
                </c:pt>
                <c:pt idx="198">
                  <c:v>3.6466467007171501</c:v>
                </c:pt>
                <c:pt idx="199">
                  <c:v>3.6909252356826565</c:v>
                </c:pt>
                <c:pt idx="200">
                  <c:v>3.7350902261902301</c:v>
                </c:pt>
                <c:pt idx="201">
                  <c:v>3.7873234115578018</c:v>
                </c:pt>
                <c:pt idx="202">
                  <c:v>3.8550297839369581</c:v>
                </c:pt>
                <c:pt idx="203">
                  <c:v>3.9416642132547115</c:v>
                </c:pt>
                <c:pt idx="204">
                  <c:v>4.0456193663207056</c:v>
                </c:pt>
                <c:pt idx="205">
                  <c:v>4.1631823236823138</c:v>
                </c:pt>
                <c:pt idx="206">
                  <c:v>4.2899476892347703</c:v>
                </c:pt>
                <c:pt idx="207">
                  <c:v>4.4234527698062678</c:v>
                </c:pt>
                <c:pt idx="208">
                  <c:v>4.562062074680008</c:v>
                </c:pt>
                <c:pt idx="209">
                  <c:v>4.7047675005778054</c:v>
                </c:pt>
                <c:pt idx="210">
                  <c:v>4.8507802205476622</c:v>
                </c:pt>
                <c:pt idx="211">
                  <c:v>4.999295431563004</c:v>
                </c:pt>
                <c:pt idx="212">
                  <c:v>5.1495414949161082</c:v>
                </c:pt>
                <c:pt idx="213">
                  <c:v>5.3030501962442242</c:v>
                </c:pt>
                <c:pt idx="214">
                  <c:v>5.4634142112972324</c:v>
                </c:pt>
                <c:pt idx="215">
                  <c:v>5.6349720558051191</c:v>
                </c:pt>
                <c:pt idx="216">
                  <c:v>5.8217153797443917</c:v>
                </c:pt>
                <c:pt idx="217">
                  <c:v>6.0246614701277146</c:v>
                </c:pt>
                <c:pt idx="218">
                  <c:v>6.2367422519468558</c:v>
                </c:pt>
                <c:pt idx="219">
                  <c:v>6.4402358346296147</c:v>
                </c:pt>
                <c:pt idx="220">
                  <c:v>6.6215835943802803</c:v>
                </c:pt>
                <c:pt idx="221">
                  <c:v>6.7780024850228555</c:v>
                </c:pt>
                <c:pt idx="222">
                  <c:v>6.9121728085525307</c:v>
                </c:pt>
                <c:pt idx="223">
                  <c:v>7.0279930982619909</c:v>
                </c:pt>
                <c:pt idx="224">
                  <c:v>7.1284739387707621</c:v>
                </c:pt>
                <c:pt idx="225">
                  <c:v>7.2155515300769748</c:v>
                </c:pt>
                <c:pt idx="226">
                  <c:v>7.2895542321964264</c:v>
                </c:pt>
                <c:pt idx="227">
                  <c:v>7.3495255946943878</c:v>
                </c:pt>
                <c:pt idx="228">
                  <c:v>7.3936476159621183</c:v>
                </c:pt>
                <c:pt idx="229">
                  <c:v>7.4194701486225156</c:v>
                </c:pt>
                <c:pt idx="230">
                  <c:v>7.4244844652239834</c:v>
                </c:pt>
                <c:pt idx="231">
                  <c:v>7.4071556282510898</c:v>
                </c:pt>
                <c:pt idx="232">
                  <c:v>7.3685462114928395</c:v>
                </c:pt>
                <c:pt idx="233">
                  <c:v>7.3118924035872315</c:v>
                </c:pt>
                <c:pt idx="234">
                  <c:v>7.2382124092576579</c:v>
                </c:pt>
                <c:pt idx="235">
                  <c:v>7.146075823686016</c:v>
                </c:pt>
                <c:pt idx="236">
                  <c:v>7.0379833749597083</c:v>
                </c:pt>
                <c:pt idx="237">
                  <c:v>6.9228811014485112</c:v>
                </c:pt>
                <c:pt idx="238">
                  <c:v>6.8072748537112409</c:v>
                </c:pt>
                <c:pt idx="239">
                  <c:v>6.6929852067371121</c:v>
                </c:pt>
                <c:pt idx="240">
                  <c:v>6.5795300521375584</c:v>
                </c:pt>
                <c:pt idx="241">
                  <c:v>6.4664847123698337</c:v>
                </c:pt>
                <c:pt idx="242">
                  <c:v>6.3535834313745116</c:v>
                </c:pt>
                <c:pt idx="243">
                  <c:v>6.2407035168832339</c:v>
                </c:pt>
                <c:pt idx="244">
                  <c:v>6.1277826940741535</c:v>
                </c:pt>
                <c:pt idx="245">
                  <c:v>6.0147851108864065</c:v>
                </c:pt>
                <c:pt idx="246">
                  <c:v>5.9016839584195875</c:v>
                </c:pt>
                <c:pt idx="247">
                  <c:v>5.7885010556021106</c:v>
                </c:pt>
                <c:pt idx="248">
                  <c:v>5.6752188088283866</c:v>
                </c:pt>
                <c:pt idx="249">
                  <c:v>5.5618292589761857</c:v>
                </c:pt>
                <c:pt idx="250">
                  <c:v>5.4483474705860155</c:v>
                </c:pt>
                <c:pt idx="251">
                  <c:v>5.3347519389363107</c:v>
                </c:pt>
                <c:pt idx="252">
                  <c:v>5.2210533684784348</c:v>
                </c:pt>
                <c:pt idx="253">
                  <c:v>5.1072270238280186</c:v>
                </c:pt>
                <c:pt idx="254">
                  <c:v>4.9932644534035955</c:v>
                </c:pt>
                <c:pt idx="255">
                  <c:v>4.8791099794464126</c:v>
                </c:pt>
                <c:pt idx="256">
                  <c:v>4.7647663978459311</c:v>
                </c:pt>
                <c:pt idx="257">
                  <c:v>4.6501403650555577</c:v>
                </c:pt>
                <c:pt idx="258">
                  <c:v>4.5352501908071101</c:v>
                </c:pt>
                <c:pt idx="259">
                  <c:v>4.419964485948876</c:v>
                </c:pt>
                <c:pt idx="260">
                  <c:v>4.305468850916216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BC-4A5D-B99D-C3266B5F554C}"/>
            </c:ext>
          </c:extLst>
        </c:ser>
        <c:ser>
          <c:idx val="4"/>
          <c:order val="1"/>
          <c:tx>
            <c:strRef>
              <c:f>'Baadal Track'!$K$1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Track'!$J$2:$J$262</c:f>
              <c:numCache>
                <c:formatCode>0.00</c:formatCode>
                <c:ptCount val="261"/>
                <c:pt idx="0">
                  <c:v>-5.6600029468536404</c:v>
                </c:pt>
                <c:pt idx="1">
                  <c:v>-5.7570354938507</c:v>
                </c:pt>
                <c:pt idx="2">
                  <c:v>-5.8536667823791504</c:v>
                </c:pt>
                <c:pt idx="3">
                  <c:v>-5.94980669021606</c:v>
                </c:pt>
                <c:pt idx="4">
                  <c:v>-6.0453824996948198</c:v>
                </c:pt>
                <c:pt idx="5">
                  <c:v>-6.1402444839477504</c:v>
                </c:pt>
                <c:pt idx="6">
                  <c:v>-6.2342820167541504</c:v>
                </c:pt>
                <c:pt idx="7">
                  <c:v>-6.3273010253906197</c:v>
                </c:pt>
                <c:pt idx="8">
                  <c:v>-6.41906285285949</c:v>
                </c:pt>
                <c:pt idx="9">
                  <c:v>-6.50933790206909</c:v>
                </c:pt>
                <c:pt idx="10">
                  <c:v>-6.5977444648742596</c:v>
                </c:pt>
                <c:pt idx="11">
                  <c:v>-6.6838324069976798</c:v>
                </c:pt>
                <c:pt idx="12">
                  <c:v>-6.76710605621337</c:v>
                </c:pt>
                <c:pt idx="13">
                  <c:v>-6.8468420505523602</c:v>
                </c:pt>
                <c:pt idx="14">
                  <c:v>-6.9221701622009197</c:v>
                </c:pt>
                <c:pt idx="15">
                  <c:v>-6.9920990467071498</c:v>
                </c:pt>
                <c:pt idx="16">
                  <c:v>-7.0555152893066397</c:v>
                </c:pt>
                <c:pt idx="17">
                  <c:v>-7.1111080646514804</c:v>
                </c:pt>
                <c:pt idx="18">
                  <c:v>-7.15744829177856</c:v>
                </c:pt>
                <c:pt idx="19">
                  <c:v>-7.1930725574493399</c:v>
                </c:pt>
                <c:pt idx="20">
                  <c:v>-7.2166025638580296</c:v>
                </c:pt>
                <c:pt idx="21">
                  <c:v>-7.2269103527069003</c:v>
                </c:pt>
                <c:pt idx="22">
                  <c:v>-7.2232804298400799</c:v>
                </c:pt>
                <c:pt idx="23">
                  <c:v>-7.2055025100707999</c:v>
                </c:pt>
                <c:pt idx="24">
                  <c:v>-7.1738774776458696</c:v>
                </c:pt>
                <c:pt idx="25">
                  <c:v>-7.1291000843048096</c:v>
                </c:pt>
                <c:pt idx="26">
                  <c:v>-7.0720939636230398</c:v>
                </c:pt>
                <c:pt idx="27">
                  <c:v>-7.0038335323333696</c:v>
                </c:pt>
                <c:pt idx="28">
                  <c:v>-6.9252750873565603</c:v>
                </c:pt>
                <c:pt idx="29">
                  <c:v>-6.83733701705932</c:v>
                </c:pt>
                <c:pt idx="30">
                  <c:v>-6.7409002780914298</c:v>
                </c:pt>
                <c:pt idx="31">
                  <c:v>-6.6368041038513104</c:v>
                </c:pt>
                <c:pt idx="32">
                  <c:v>-6.5258619785308802</c:v>
                </c:pt>
                <c:pt idx="33">
                  <c:v>-6.4088575839996302</c:v>
                </c:pt>
                <c:pt idx="34">
                  <c:v>-6.2865543365478498</c:v>
                </c:pt>
                <c:pt idx="35">
                  <c:v>-6.15976810455322</c:v>
                </c:pt>
                <c:pt idx="36">
                  <c:v>-6.0293040275573704</c:v>
                </c:pt>
                <c:pt idx="37">
                  <c:v>-5.8958430290222097</c:v>
                </c:pt>
                <c:pt idx="38">
                  <c:v>-5.7600204944610596</c:v>
                </c:pt>
                <c:pt idx="39">
                  <c:v>-5.62273693084716</c:v>
                </c:pt>
                <c:pt idx="40">
                  <c:v>-5.4855010509490896</c:v>
                </c:pt>
                <c:pt idx="41">
                  <c:v>-5.3488609790802002</c:v>
                </c:pt>
                <c:pt idx="42">
                  <c:v>-5.21175193786621</c:v>
                </c:pt>
                <c:pt idx="43">
                  <c:v>-5.0734562873840297</c:v>
                </c:pt>
                <c:pt idx="44">
                  <c:v>-4.9336428642272896</c:v>
                </c:pt>
                <c:pt idx="45">
                  <c:v>-4.7920944690704301</c:v>
                </c:pt>
                <c:pt idx="46">
                  <c:v>-4.6486065387725803</c:v>
                </c:pt>
                <c:pt idx="47">
                  <c:v>-4.5030133724212602</c:v>
                </c:pt>
                <c:pt idx="48">
                  <c:v>-4.3553590774536097</c:v>
                </c:pt>
                <c:pt idx="49">
                  <c:v>-4.2060198783874503</c:v>
                </c:pt>
                <c:pt idx="50">
                  <c:v>-4.0557904243469203</c:v>
                </c:pt>
                <c:pt idx="51">
                  <c:v>-3.9059489965438798</c:v>
                </c:pt>
                <c:pt idx="52">
                  <c:v>-3.7581479549407901</c:v>
                </c:pt>
                <c:pt idx="53">
                  <c:v>-3.6141995191573999</c:v>
                </c:pt>
                <c:pt idx="54">
                  <c:v>-3.4754245281219398</c:v>
                </c:pt>
                <c:pt idx="55">
                  <c:v>-3.3421205282211299</c:v>
                </c:pt>
                <c:pt idx="56">
                  <c:v>-3.2135485410690299</c:v>
                </c:pt>
                <c:pt idx="57">
                  <c:v>-3.08854055404663</c:v>
                </c:pt>
                <c:pt idx="58">
                  <c:v>-2.9656575918197601</c:v>
                </c:pt>
                <c:pt idx="59">
                  <c:v>-2.84325742721557</c:v>
                </c:pt>
                <c:pt idx="60">
                  <c:v>-2.7195885181427002</c:v>
                </c:pt>
                <c:pt idx="61">
                  <c:v>-2.5933359861373901</c:v>
                </c:pt>
                <c:pt idx="62">
                  <c:v>-2.4632264375686601</c:v>
                </c:pt>
                <c:pt idx="63">
                  <c:v>-2.3256880044937098</c:v>
                </c:pt>
                <c:pt idx="64">
                  <c:v>-2.1795799732208199</c:v>
                </c:pt>
                <c:pt idx="65">
                  <c:v>-2.0299980640411301</c:v>
                </c:pt>
                <c:pt idx="66">
                  <c:v>-1.8798149824142401</c:v>
                </c:pt>
                <c:pt idx="67">
                  <c:v>-1.7314364910125699</c:v>
                </c:pt>
                <c:pt idx="68">
                  <c:v>-1.58875948190689</c:v>
                </c:pt>
                <c:pt idx="69">
                  <c:v>-1.45606750249862</c:v>
                </c:pt>
                <c:pt idx="70">
                  <c:v>-1.33525162935256</c:v>
                </c:pt>
                <c:pt idx="71">
                  <c:v>-1.2248230278491901</c:v>
                </c:pt>
                <c:pt idx="72">
                  <c:v>-1.12159904837608</c:v>
                </c:pt>
                <c:pt idx="73">
                  <c:v>-1.0225889980792999</c:v>
                </c:pt>
                <c:pt idx="74">
                  <c:v>-0.92550501227378801</c:v>
                </c:pt>
                <c:pt idx="75">
                  <c:v>-0.82858741283416704</c:v>
                </c:pt>
                <c:pt idx="76">
                  <c:v>-0.73035295307636205</c:v>
                </c:pt>
                <c:pt idx="77">
                  <c:v>-0.62942899018526</c:v>
                </c:pt>
                <c:pt idx="78">
                  <c:v>-0.52433366328477804</c:v>
                </c:pt>
                <c:pt idx="79">
                  <c:v>-0.41355532407760498</c:v>
                </c:pt>
                <c:pt idx="80">
                  <c:v>-0.29579064249992298</c:v>
                </c:pt>
                <c:pt idx="81">
                  <c:v>-0.17018990218639299</c:v>
                </c:pt>
                <c:pt idx="82">
                  <c:v>-3.6820746958255698E-2</c:v>
                </c:pt>
                <c:pt idx="83">
                  <c:v>0.103136166930198</c:v>
                </c:pt>
                <c:pt idx="84">
                  <c:v>0.24770075455307899</c:v>
                </c:pt>
                <c:pt idx="85">
                  <c:v>0.39490593969821902</c:v>
                </c:pt>
                <c:pt idx="86">
                  <c:v>0.543439000844955</c:v>
                </c:pt>
                <c:pt idx="87">
                  <c:v>0.69260463118553095</c:v>
                </c:pt>
                <c:pt idx="88">
                  <c:v>0.842086702585219</c:v>
                </c:pt>
                <c:pt idx="89">
                  <c:v>0.99172869324684099</c:v>
                </c:pt>
                <c:pt idx="90">
                  <c:v>1.14145904779434</c:v>
                </c:pt>
                <c:pt idx="91">
                  <c:v>1.29124295711517</c:v>
                </c:pt>
                <c:pt idx="92">
                  <c:v>1.44106698036193</c:v>
                </c:pt>
                <c:pt idx="93">
                  <c:v>1.59093046188354</c:v>
                </c:pt>
                <c:pt idx="94">
                  <c:v>1.74083751440048</c:v>
                </c:pt>
                <c:pt idx="95">
                  <c:v>1.8907954692840501</c:v>
                </c:pt>
                <c:pt idx="96">
                  <c:v>2.0408074855804399</c:v>
                </c:pt>
                <c:pt idx="97">
                  <c:v>2.19087445735931</c:v>
                </c:pt>
                <c:pt idx="98">
                  <c:v>2.3409935235977102</c:v>
                </c:pt>
                <c:pt idx="99">
                  <c:v>2.4911584854125901</c:v>
                </c:pt>
                <c:pt idx="100">
                  <c:v>2.6413655281066801</c:v>
                </c:pt>
                <c:pt idx="101">
                  <c:v>2.7916065454483001</c:v>
                </c:pt>
                <c:pt idx="102">
                  <c:v>2.9418740272521902</c:v>
                </c:pt>
                <c:pt idx="103">
                  <c:v>3.0921604633331299</c:v>
                </c:pt>
                <c:pt idx="104">
                  <c:v>3.2424575090408299</c:v>
                </c:pt>
                <c:pt idx="105">
                  <c:v>3.39275658130645</c:v>
                </c:pt>
                <c:pt idx="106">
                  <c:v>3.54304754734039</c:v>
                </c:pt>
                <c:pt idx="107">
                  <c:v>3.6933209896087602</c:v>
                </c:pt>
                <c:pt idx="108">
                  <c:v>3.8435645103454501</c:v>
                </c:pt>
                <c:pt idx="109">
                  <c:v>3.9937654733657801</c:v>
                </c:pt>
                <c:pt idx="110">
                  <c:v>4.1439075469970703</c:v>
                </c:pt>
                <c:pt idx="111">
                  <c:v>4.2939693927764804</c:v>
                </c:pt>
                <c:pt idx="112">
                  <c:v>4.4439239501953098</c:v>
                </c:pt>
                <c:pt idx="113">
                  <c:v>4.5937328338623002</c:v>
                </c:pt>
                <c:pt idx="114">
                  <c:v>4.74334692955017</c:v>
                </c:pt>
                <c:pt idx="115">
                  <c:v>4.89269590377807</c:v>
                </c:pt>
                <c:pt idx="116">
                  <c:v>5.0416851043701101</c:v>
                </c:pt>
                <c:pt idx="117">
                  <c:v>5.1901824474334699</c:v>
                </c:pt>
                <c:pt idx="118">
                  <c:v>5.3380141258239702</c:v>
                </c:pt>
                <c:pt idx="119">
                  <c:v>5.4849538803100497</c:v>
                </c:pt>
                <c:pt idx="120">
                  <c:v>5.6307251453399596</c:v>
                </c:pt>
                <c:pt idx="121">
                  <c:v>5.7749893665313703</c:v>
                </c:pt>
                <c:pt idx="122">
                  <c:v>5.9173035621643004</c:v>
                </c:pt>
                <c:pt idx="123">
                  <c:v>6.0571079254150302</c:v>
                </c:pt>
                <c:pt idx="124">
                  <c:v>6.19366407394409</c:v>
                </c:pt>
                <c:pt idx="125">
                  <c:v>6.3260138034820503</c:v>
                </c:pt>
                <c:pt idx="126">
                  <c:v>6.4528703689575098</c:v>
                </c:pt>
                <c:pt idx="127">
                  <c:v>6.5725979804992596</c:v>
                </c:pt>
                <c:pt idx="128">
                  <c:v>6.6831970214843697</c:v>
                </c:pt>
                <c:pt idx="129">
                  <c:v>6.78293585777282</c:v>
                </c:pt>
                <c:pt idx="130">
                  <c:v>6.8706715106964102</c:v>
                </c:pt>
                <c:pt idx="131">
                  <c:v>6.9460740089416504</c:v>
                </c:pt>
                <c:pt idx="132">
                  <c:v>7.0095045566558802</c:v>
                </c:pt>
                <c:pt idx="133">
                  <c:v>7.0617883205413801</c:v>
                </c:pt>
                <c:pt idx="134">
                  <c:v>7.10402107238769</c:v>
                </c:pt>
                <c:pt idx="135">
                  <c:v>7.1373229026794398</c:v>
                </c:pt>
                <c:pt idx="136">
                  <c:v>7.1627304553985596</c:v>
                </c:pt>
                <c:pt idx="137">
                  <c:v>7.1808950901031396</c:v>
                </c:pt>
                <c:pt idx="138">
                  <c:v>7.1920228004455504</c:v>
                </c:pt>
                <c:pt idx="139">
                  <c:v>7.1959075927734304</c:v>
                </c:pt>
                <c:pt idx="140">
                  <c:v>7.1919364929199201</c:v>
                </c:pt>
                <c:pt idx="141">
                  <c:v>7.1790504455566397</c:v>
                </c:pt>
                <c:pt idx="142">
                  <c:v>7.1557810306549001</c:v>
                </c:pt>
                <c:pt idx="143">
                  <c:v>7.1203708648681596</c:v>
                </c:pt>
                <c:pt idx="144">
                  <c:v>7.0711150169372496</c:v>
                </c:pt>
                <c:pt idx="145">
                  <c:v>7.0071265697479204</c:v>
                </c:pt>
                <c:pt idx="146">
                  <c:v>6.9287030696868799</c:v>
                </c:pt>
                <c:pt idx="147">
                  <c:v>6.8370668888091997</c:v>
                </c:pt>
                <c:pt idx="148">
                  <c:v>6.7338244915008501</c:v>
                </c:pt>
                <c:pt idx="149">
                  <c:v>6.6206328868865896</c:v>
                </c:pt>
                <c:pt idx="150">
                  <c:v>6.4989495277404696</c:v>
                </c:pt>
                <c:pt idx="151">
                  <c:v>6.3699643611907897</c:v>
                </c:pt>
                <c:pt idx="152">
                  <c:v>6.2346825599670304</c:v>
                </c:pt>
                <c:pt idx="153">
                  <c:v>6.0940134525299001</c:v>
                </c:pt>
                <c:pt idx="154">
                  <c:v>5.9490025043487504</c:v>
                </c:pt>
                <c:pt idx="155">
                  <c:v>5.8008980751037598</c:v>
                </c:pt>
                <c:pt idx="156">
                  <c:v>5.6510310173034597</c:v>
                </c:pt>
                <c:pt idx="157">
                  <c:v>5.5007874965667698</c:v>
                </c:pt>
                <c:pt idx="158">
                  <c:v>5.3514249324798504</c:v>
                </c:pt>
                <c:pt idx="159">
                  <c:v>5.2039084434509197</c:v>
                </c:pt>
                <c:pt idx="160">
                  <c:v>5.0588171482086199</c:v>
                </c:pt>
                <c:pt idx="161">
                  <c:v>4.9162030220031703</c:v>
                </c:pt>
                <c:pt idx="162">
                  <c:v>4.7756454944610596</c:v>
                </c:pt>
                <c:pt idx="163">
                  <c:v>4.6362648010253897</c:v>
                </c:pt>
                <c:pt idx="164">
                  <c:v>4.4964325428008998</c:v>
                </c:pt>
                <c:pt idx="165">
                  <c:v>4.3533298969268799</c:v>
                </c:pt>
                <c:pt idx="166">
                  <c:v>4.2045845985412598</c:v>
                </c:pt>
                <c:pt idx="167">
                  <c:v>4.0499180555343601</c:v>
                </c:pt>
                <c:pt idx="168">
                  <c:v>3.91981697082519</c:v>
                </c:pt>
                <c:pt idx="169">
                  <c:v>3.7885925769805899</c:v>
                </c:pt>
                <c:pt idx="170">
                  <c:v>3.6582034826278602</c:v>
                </c:pt>
                <c:pt idx="171">
                  <c:v>3.5249539613723702</c:v>
                </c:pt>
                <c:pt idx="172">
                  <c:v>3.3864655494689901</c:v>
                </c:pt>
                <c:pt idx="173">
                  <c:v>3.2422115802764799</c:v>
                </c:pt>
                <c:pt idx="174">
                  <c:v>3.0937575101852399</c:v>
                </c:pt>
                <c:pt idx="175">
                  <c:v>2.9435755014419498</c:v>
                </c:pt>
                <c:pt idx="176">
                  <c:v>2.79365754127502</c:v>
                </c:pt>
                <c:pt idx="177">
                  <c:v>2.6446740627288801</c:v>
                </c:pt>
                <c:pt idx="178">
                  <c:v>2.4961490631103498</c:v>
                </c:pt>
                <c:pt idx="179">
                  <c:v>2.34704494476318</c:v>
                </c:pt>
                <c:pt idx="180">
                  <c:v>2.1969469785690299</c:v>
                </c:pt>
                <c:pt idx="181">
                  <c:v>2.0471014976501398</c:v>
                </c:pt>
                <c:pt idx="182">
                  <c:v>1.9001749753952</c:v>
                </c:pt>
                <c:pt idx="183">
                  <c:v>1.7589374780654901</c:v>
                </c:pt>
                <c:pt idx="184">
                  <c:v>1.6246790289878801</c:v>
                </c:pt>
                <c:pt idx="185">
                  <c:v>1.4970124959945601</c:v>
                </c:pt>
                <c:pt idx="186">
                  <c:v>1.37446701526642</c:v>
                </c:pt>
                <c:pt idx="187">
                  <c:v>1.2550445199012701</c:v>
                </c:pt>
                <c:pt idx="188">
                  <c:v>1.13662350177764</c:v>
                </c:pt>
                <c:pt idx="189">
                  <c:v>1.01753225922584</c:v>
                </c:pt>
                <c:pt idx="190">
                  <c:v>0.89658883213996798</c:v>
                </c:pt>
                <c:pt idx="191">
                  <c:v>0.77301141619682001</c:v>
                </c:pt>
                <c:pt idx="192">
                  <c:v>0.64639528095722198</c:v>
                </c:pt>
                <c:pt idx="193">
                  <c:v>0.51671355962753296</c:v>
                </c:pt>
                <c:pt idx="194">
                  <c:v>0.38432036340236603</c:v>
                </c:pt>
                <c:pt idx="195">
                  <c:v>0.24994239117950601</c:v>
                </c:pt>
                <c:pt idx="196">
                  <c:v>0.114787250757217</c:v>
                </c:pt>
                <c:pt idx="197">
                  <c:v>-1.9242696464061699E-2</c:v>
                </c:pt>
                <c:pt idx="198">
                  <c:v>-0.149436950683591</c:v>
                </c:pt>
                <c:pt idx="199">
                  <c:v>-0.27208125777542502</c:v>
                </c:pt>
                <c:pt idx="200">
                  <c:v>-0.38277214812114801</c:v>
                </c:pt>
                <c:pt idx="201">
                  <c:v>-0.47733404859900302</c:v>
                </c:pt>
                <c:pt idx="202">
                  <c:v>-0.55379610881209296</c:v>
                </c:pt>
                <c:pt idx="203">
                  <c:v>-0.61297740414738699</c:v>
                </c:pt>
                <c:pt idx="204">
                  <c:v>-0.65770531445741598</c:v>
                </c:pt>
                <c:pt idx="205">
                  <c:v>-0.69134270399808795</c:v>
                </c:pt>
                <c:pt idx="206">
                  <c:v>-0.71685910224914395</c:v>
                </c:pt>
                <c:pt idx="207">
                  <c:v>-0.73637975752353702</c:v>
                </c:pt>
                <c:pt idx="208">
                  <c:v>-0.75154157727956705</c:v>
                </c:pt>
                <c:pt idx="209">
                  <c:v>-0.76363544166088004</c:v>
                </c:pt>
                <c:pt idx="210">
                  <c:v>-0.77373316884040799</c:v>
                </c:pt>
                <c:pt idx="211">
                  <c:v>-0.78272205591201705</c:v>
                </c:pt>
                <c:pt idx="212">
                  <c:v>-0.79128558933734905</c:v>
                </c:pt>
                <c:pt idx="213">
                  <c:v>-0.79990287125110604</c:v>
                </c:pt>
                <c:pt idx="214">
                  <c:v>-0.80949093401432004</c:v>
                </c:pt>
                <c:pt idx="215">
                  <c:v>-0.82199247181415502</c:v>
                </c:pt>
                <c:pt idx="216">
                  <c:v>-0.84061232209205505</c:v>
                </c:pt>
                <c:pt idx="217">
                  <c:v>-0.86979439854621798</c:v>
                </c:pt>
                <c:pt idx="218">
                  <c:v>-0.91456644237041596</c:v>
                </c:pt>
                <c:pt idx="219">
                  <c:v>-0.97861197590827897</c:v>
                </c:pt>
                <c:pt idx="220">
                  <c:v>-1.06165099143981</c:v>
                </c:pt>
                <c:pt idx="221">
                  <c:v>-1.1604827940464</c:v>
                </c:pt>
                <c:pt idx="222">
                  <c:v>-1.2714843153953499</c:v>
                </c:pt>
                <c:pt idx="223">
                  <c:v>-1.3917300105094901</c:v>
                </c:pt>
                <c:pt idx="224">
                  <c:v>-1.51920449733733</c:v>
                </c:pt>
                <c:pt idx="225">
                  <c:v>-1.6525489687919599</c:v>
                </c:pt>
                <c:pt idx="226">
                  <c:v>-1.7908880114555299</c:v>
                </c:pt>
                <c:pt idx="227">
                  <c:v>-1.9335185289382899</c:v>
                </c:pt>
                <c:pt idx="228">
                  <c:v>-2.07970350980758</c:v>
                </c:pt>
                <c:pt idx="229">
                  <c:v>-2.22849452495575</c:v>
                </c:pt>
                <c:pt idx="230">
                  <c:v>-2.3786330223083398</c:v>
                </c:pt>
                <c:pt idx="231">
                  <c:v>-2.5285360813140798</c:v>
                </c:pt>
                <c:pt idx="232">
                  <c:v>-2.6764444112777701</c:v>
                </c:pt>
                <c:pt idx="233">
                  <c:v>-2.8209365606307899</c:v>
                </c:pt>
                <c:pt idx="234">
                  <c:v>-2.9610970020294101</c:v>
                </c:pt>
                <c:pt idx="235">
                  <c:v>-3.0957679748535099</c:v>
                </c:pt>
                <c:pt idx="236">
                  <c:v>-3.22327256202697</c:v>
                </c:pt>
                <c:pt idx="237">
                  <c:v>-3.3427535295486401</c:v>
                </c:pt>
                <c:pt idx="238">
                  <c:v>-3.45551550388336</c:v>
                </c:pt>
                <c:pt idx="239">
                  <c:v>-3.5637189149856501</c:v>
                </c:pt>
                <c:pt idx="240">
                  <c:v>-3.6691210269927899</c:v>
                </c:pt>
                <c:pt idx="241">
                  <c:v>-3.7727506160736</c:v>
                </c:pt>
                <c:pt idx="242">
                  <c:v>-3.87520492076874</c:v>
                </c:pt>
                <c:pt idx="243">
                  <c:v>-3.97683501243591</c:v>
                </c:pt>
                <c:pt idx="244">
                  <c:v>-4.0778614282607997</c:v>
                </c:pt>
                <c:pt idx="245">
                  <c:v>-4.1784268617629996</c:v>
                </c:pt>
                <c:pt idx="246">
                  <c:v>-4.2786275148391697</c:v>
                </c:pt>
                <c:pt idx="247">
                  <c:v>-4.3785259723663303</c:v>
                </c:pt>
                <c:pt idx="248">
                  <c:v>-4.4781749248504603</c:v>
                </c:pt>
                <c:pt idx="249">
                  <c:v>-4.5776085853576598</c:v>
                </c:pt>
                <c:pt idx="250">
                  <c:v>-4.6768505573272696</c:v>
                </c:pt>
                <c:pt idx="251">
                  <c:v>-4.7759220600128103</c:v>
                </c:pt>
                <c:pt idx="252">
                  <c:v>-4.87483358383178</c:v>
                </c:pt>
                <c:pt idx="253">
                  <c:v>-4.9735951423645002</c:v>
                </c:pt>
                <c:pt idx="254">
                  <c:v>-5.0722079277038601</c:v>
                </c:pt>
                <c:pt idx="255">
                  <c:v>-5.1706695556640598</c:v>
                </c:pt>
                <c:pt idx="256">
                  <c:v>-5.2689633369445801</c:v>
                </c:pt>
                <c:pt idx="257">
                  <c:v>-5.3670771121978698</c:v>
                </c:pt>
                <c:pt idx="258">
                  <c:v>-5.4649748802184996</c:v>
                </c:pt>
                <c:pt idx="259">
                  <c:v>-5.5626349449157697</c:v>
                </c:pt>
                <c:pt idx="260">
                  <c:v>-5.6600029468536404</c:v>
                </c:pt>
              </c:numCache>
            </c:numRef>
          </c:xVal>
          <c:yVal>
            <c:numRef>
              <c:f>'Baadal Track'!$K$2:$K$262</c:f>
              <c:numCache>
                <c:formatCode>0.00</c:formatCode>
                <c:ptCount val="261"/>
                <c:pt idx="0">
                  <c:v>3.9588804244995002</c:v>
                </c:pt>
                <c:pt idx="1">
                  <c:v>3.8440994024276698</c:v>
                </c:pt>
                <c:pt idx="2">
                  <c:v>3.7289805412292401</c:v>
                </c:pt>
                <c:pt idx="3">
                  <c:v>3.6134519577026301</c:v>
                </c:pt>
                <c:pt idx="4">
                  <c:v>3.4974545240402102</c:v>
                </c:pt>
                <c:pt idx="5">
                  <c:v>3.3808740377426099</c:v>
                </c:pt>
                <c:pt idx="6">
                  <c:v>3.2636259794235198</c:v>
                </c:pt>
                <c:pt idx="7">
                  <c:v>3.14556801319122</c:v>
                </c:pt>
                <c:pt idx="8">
                  <c:v>3.0265314579010001</c:v>
                </c:pt>
                <c:pt idx="9">
                  <c:v>2.90636098384857</c:v>
                </c:pt>
                <c:pt idx="10">
                  <c:v>2.7848080396652199</c:v>
                </c:pt>
                <c:pt idx="11">
                  <c:v>2.6616060733795099</c:v>
                </c:pt>
                <c:pt idx="12">
                  <c:v>2.5364795923233001</c:v>
                </c:pt>
                <c:pt idx="13">
                  <c:v>2.4090650081634499</c:v>
                </c:pt>
                <c:pt idx="14">
                  <c:v>2.27899801731109</c:v>
                </c:pt>
                <c:pt idx="15">
                  <c:v>2.1459575295448299</c:v>
                </c:pt>
                <c:pt idx="16">
                  <c:v>2.0096899271011299</c:v>
                </c:pt>
                <c:pt idx="17">
                  <c:v>1.87004494667053</c:v>
                </c:pt>
                <c:pt idx="18">
                  <c:v>1.7270634770393301</c:v>
                </c:pt>
                <c:pt idx="19">
                  <c:v>1.5810449719429001</c:v>
                </c:pt>
                <c:pt idx="20">
                  <c:v>1.4326010346412601</c:v>
                </c:pt>
                <c:pt idx="21">
                  <c:v>1.2826620340347199</c:v>
                </c:pt>
                <c:pt idx="22">
                  <c:v>1.13241547346115</c:v>
                </c:pt>
                <c:pt idx="23">
                  <c:v>0.98318123817443803</c:v>
                </c:pt>
                <c:pt idx="24">
                  <c:v>0.83625453710555997</c:v>
                </c:pt>
                <c:pt idx="25">
                  <c:v>0.69278424978256203</c:v>
                </c:pt>
                <c:pt idx="26">
                  <c:v>0.55372014641761702</c:v>
                </c:pt>
                <c:pt idx="27">
                  <c:v>0.41982615739107099</c:v>
                </c:pt>
                <c:pt idx="28">
                  <c:v>0.29170608567073902</c:v>
                </c:pt>
                <c:pt idx="29">
                  <c:v>0.169833503663539</c:v>
                </c:pt>
                <c:pt idx="30">
                  <c:v>5.45658469200134E-2</c:v>
                </c:pt>
                <c:pt idx="31">
                  <c:v>-5.38409501314163E-2</c:v>
                </c:pt>
                <c:pt idx="32">
                  <c:v>-0.15522754937410299</c:v>
                </c:pt>
                <c:pt idx="33">
                  <c:v>-0.24954623728990499</c:v>
                </c:pt>
                <c:pt idx="34">
                  <c:v>-0.33689118549227698</c:v>
                </c:pt>
                <c:pt idx="35">
                  <c:v>-0.41759130731225003</c:v>
                </c:pt>
                <c:pt idx="36">
                  <c:v>-0.49220180232077798</c:v>
                </c:pt>
                <c:pt idx="37">
                  <c:v>-0.56130892038345304</c:v>
                </c:pt>
                <c:pt idx="38">
                  <c:v>-0.62565712630748704</c:v>
                </c:pt>
                <c:pt idx="39">
                  <c:v>-0.68683607131242697</c:v>
                </c:pt>
                <c:pt idx="40">
                  <c:v>-0.74812003970146101</c:v>
                </c:pt>
                <c:pt idx="41">
                  <c:v>-0.81072565913200301</c:v>
                </c:pt>
                <c:pt idx="42">
                  <c:v>-0.87229245901107699</c:v>
                </c:pt>
                <c:pt idx="43">
                  <c:v>-0.93114449083804995</c:v>
                </c:pt>
                <c:pt idx="44">
                  <c:v>-0.98628897964954299</c:v>
                </c:pt>
                <c:pt idx="45">
                  <c:v>-1.03681203722953</c:v>
                </c:pt>
                <c:pt idx="46">
                  <c:v>-1.08151930570602</c:v>
                </c:pt>
                <c:pt idx="47">
                  <c:v>-1.1188102066516801</c:v>
                </c:pt>
                <c:pt idx="48">
                  <c:v>-1.1467895805835699</c:v>
                </c:pt>
                <c:pt idx="49">
                  <c:v>-1.1635716259479501</c:v>
                </c:pt>
                <c:pt idx="50">
                  <c:v>-1.16724041104316</c:v>
                </c:pt>
                <c:pt idx="51">
                  <c:v>-1.15607321262359</c:v>
                </c:pt>
                <c:pt idx="52">
                  <c:v>-1.1289802789688099</c:v>
                </c:pt>
                <c:pt idx="53">
                  <c:v>-1.0859194993972701</c:v>
                </c:pt>
                <c:pt idx="54">
                  <c:v>-1.02828904986381</c:v>
                </c:pt>
                <c:pt idx="55">
                  <c:v>-0.95891547203063898</c:v>
                </c:pt>
                <c:pt idx="56">
                  <c:v>-0.88109701871871904</c:v>
                </c:pt>
                <c:pt idx="57">
                  <c:v>-0.79766237735748202</c:v>
                </c:pt>
                <c:pt idx="58">
                  <c:v>-0.71112103760242396</c:v>
                </c:pt>
                <c:pt idx="59">
                  <c:v>-0.62389687448740005</c:v>
                </c:pt>
                <c:pt idx="60">
                  <c:v>-0.53848707303404797</c:v>
                </c:pt>
                <c:pt idx="61">
                  <c:v>-0.45695227338001099</c:v>
                </c:pt>
                <c:pt idx="62">
                  <c:v>-0.38176506757736201</c:v>
                </c:pt>
                <c:pt idx="63">
                  <c:v>-0.321561209857463</c:v>
                </c:pt>
                <c:pt idx="64">
                  <c:v>-0.28706925362348501</c:v>
                </c:pt>
                <c:pt idx="65">
                  <c:v>-0.27323940396308899</c:v>
                </c:pt>
                <c:pt idx="66">
                  <c:v>-0.276557967066764</c:v>
                </c:pt>
                <c:pt idx="67">
                  <c:v>-0.29971574246883298</c:v>
                </c:pt>
                <c:pt idx="68">
                  <c:v>-0.34645455330610198</c:v>
                </c:pt>
                <c:pt idx="69">
                  <c:v>-0.41673270240426002</c:v>
                </c:pt>
                <c:pt idx="70">
                  <c:v>-0.505982335656881</c:v>
                </c:pt>
                <c:pt idx="71">
                  <c:v>-0.60788510739803303</c:v>
                </c:pt>
                <c:pt idx="72">
                  <c:v>-0.71711477637290899</c:v>
                </c:pt>
                <c:pt idx="73">
                  <c:v>-0.83018909394741003</c:v>
                </c:pt>
                <c:pt idx="74">
                  <c:v>-0.94492611289024298</c:v>
                </c:pt>
                <c:pt idx="75">
                  <c:v>-1.0598032176494501</c:v>
                </c:pt>
                <c:pt idx="76">
                  <c:v>-1.1735552251338901</c:v>
                </c:pt>
                <c:pt idx="77">
                  <c:v>-1.2849246263503999</c:v>
                </c:pt>
                <c:pt idx="78">
                  <c:v>-1.3923614621162399</c:v>
                </c:pt>
                <c:pt idx="79">
                  <c:v>-1.4939134716987601</c:v>
                </c:pt>
                <c:pt idx="80">
                  <c:v>-1.5872640013694701</c:v>
                </c:pt>
                <c:pt idx="81">
                  <c:v>-1.66974252462387</c:v>
                </c:pt>
                <c:pt idx="82">
                  <c:v>-1.7389295697212199</c:v>
                </c:pt>
                <c:pt idx="83">
                  <c:v>-1.79360347986221</c:v>
                </c:pt>
                <c:pt idx="84">
                  <c:v>-1.83461606502532</c:v>
                </c:pt>
                <c:pt idx="85">
                  <c:v>-1.8648745417594901</c:v>
                </c:pt>
                <c:pt idx="86">
                  <c:v>-1.8878219723701399</c:v>
                </c:pt>
                <c:pt idx="87">
                  <c:v>-1.9062284827232301</c:v>
                </c:pt>
                <c:pt idx="88">
                  <c:v>-1.92187696695327</c:v>
                </c:pt>
                <c:pt idx="89">
                  <c:v>-1.93591356277465</c:v>
                </c:pt>
                <c:pt idx="90">
                  <c:v>-1.9489820003509499</c:v>
                </c:pt>
                <c:pt idx="91">
                  <c:v>-1.96141797304153</c:v>
                </c:pt>
                <c:pt idx="92">
                  <c:v>-1.9733539819717401</c:v>
                </c:pt>
                <c:pt idx="93">
                  <c:v>-1.984792470932</c:v>
                </c:pt>
                <c:pt idx="94">
                  <c:v>-1.9956409931182799</c:v>
                </c:pt>
                <c:pt idx="95">
                  <c:v>-2.0057650208473201</c:v>
                </c:pt>
                <c:pt idx="96">
                  <c:v>-2.01504546403884</c:v>
                </c:pt>
                <c:pt idx="97">
                  <c:v>-2.0233999490737902</c:v>
                </c:pt>
                <c:pt idx="98">
                  <c:v>-2.0307684540748498</c:v>
                </c:pt>
                <c:pt idx="99">
                  <c:v>-2.0371069908142001</c:v>
                </c:pt>
                <c:pt idx="100">
                  <c:v>-2.0423835515975899</c:v>
                </c:pt>
                <c:pt idx="101">
                  <c:v>-2.0465720295906</c:v>
                </c:pt>
                <c:pt idx="102">
                  <c:v>-2.0496510267257602</c:v>
                </c:pt>
                <c:pt idx="103">
                  <c:v>-2.05160152912139</c:v>
                </c:pt>
                <c:pt idx="104">
                  <c:v>-2.0524014234542798</c:v>
                </c:pt>
                <c:pt idx="105">
                  <c:v>-2.05202901363372</c:v>
                </c:pt>
                <c:pt idx="106">
                  <c:v>-2.05045753717422</c:v>
                </c:pt>
                <c:pt idx="107">
                  <c:v>-2.0476504564285198</c:v>
                </c:pt>
                <c:pt idx="108">
                  <c:v>-2.0435635447502101</c:v>
                </c:pt>
                <c:pt idx="109">
                  <c:v>-2.0381304621696401</c:v>
                </c:pt>
                <c:pt idx="110">
                  <c:v>-2.0312544703483502</c:v>
                </c:pt>
                <c:pt idx="111">
                  <c:v>-2.0228084325790401</c:v>
                </c:pt>
                <c:pt idx="112">
                  <c:v>-2.0126279592513998</c:v>
                </c:pt>
                <c:pt idx="113">
                  <c:v>-2.00050204992294</c:v>
                </c:pt>
                <c:pt idx="114">
                  <c:v>-1.9861674904823301</c:v>
                </c:pt>
                <c:pt idx="115">
                  <c:v>-1.96930003166198</c:v>
                </c:pt>
                <c:pt idx="116">
                  <c:v>-1.94950306415557</c:v>
                </c:pt>
                <c:pt idx="117">
                  <c:v>-1.9263090491294801</c:v>
                </c:pt>
                <c:pt idx="118">
                  <c:v>-1.8991935253143299</c:v>
                </c:pt>
                <c:pt idx="119">
                  <c:v>-1.8676044344902001</c:v>
                </c:pt>
                <c:pt idx="120">
                  <c:v>-1.8310090303421001</c:v>
                </c:pt>
                <c:pt idx="121">
                  <c:v>-1.78886294364929</c:v>
                </c:pt>
                <c:pt idx="122">
                  <c:v>-1.7405480146407999</c:v>
                </c:pt>
                <c:pt idx="123">
                  <c:v>-1.68539351224899</c:v>
                </c:pt>
                <c:pt idx="124">
                  <c:v>-1.62263703346252</c:v>
                </c:pt>
                <c:pt idx="125">
                  <c:v>-1.55144047737121</c:v>
                </c:pt>
                <c:pt idx="126">
                  <c:v>-1.4708830118179299</c:v>
                </c:pt>
                <c:pt idx="127">
                  <c:v>-1.3800653219223</c:v>
                </c:pt>
                <c:pt idx="128">
                  <c:v>-1.27835592627525</c:v>
                </c:pt>
                <c:pt idx="129">
                  <c:v>-1.1659643352031701</c:v>
                </c:pt>
                <c:pt idx="130">
                  <c:v>-1.0439820587635</c:v>
                </c:pt>
                <c:pt idx="131">
                  <c:v>-0.91399562358856201</c:v>
                </c:pt>
                <c:pt idx="132">
                  <c:v>-0.77776846289634705</c:v>
                </c:pt>
                <c:pt idx="133">
                  <c:v>-0.63687059283256497</c:v>
                </c:pt>
                <c:pt idx="134">
                  <c:v>-0.492643952369689</c:v>
                </c:pt>
                <c:pt idx="135">
                  <c:v>-0.34608865529298599</c:v>
                </c:pt>
                <c:pt idx="136">
                  <c:v>-0.19795980304479599</c:v>
                </c:pt>
                <c:pt idx="137">
                  <c:v>-4.8770260065793901E-2</c:v>
                </c:pt>
                <c:pt idx="138">
                  <c:v>0.101111847907304</c:v>
                </c:pt>
                <c:pt idx="139">
                  <c:v>0.251351907849311</c:v>
                </c:pt>
                <c:pt idx="140">
                  <c:v>0.40158939361571999</c:v>
                </c:pt>
                <c:pt idx="141">
                  <c:v>0.55132170021533899</c:v>
                </c:pt>
                <c:pt idx="142">
                  <c:v>0.69978779554366999</c:v>
                </c:pt>
                <c:pt idx="143">
                  <c:v>0.84582704305648804</c:v>
                </c:pt>
                <c:pt idx="144">
                  <c:v>0.98778691887855596</c:v>
                </c:pt>
                <c:pt idx="145">
                  <c:v>1.1237331628799401</c:v>
                </c:pt>
                <c:pt idx="146">
                  <c:v>1.2519059181213299</c:v>
                </c:pt>
                <c:pt idx="147">
                  <c:v>1.3709855079650799</c:v>
                </c:pt>
                <c:pt idx="148">
                  <c:v>1.4801740050315799</c:v>
                </c:pt>
                <c:pt idx="149">
                  <c:v>1.5790140032768201</c:v>
                </c:pt>
                <c:pt idx="150">
                  <c:v>1.6671879887580801</c:v>
                </c:pt>
                <c:pt idx="151">
                  <c:v>1.7443130612373301</c:v>
                </c:pt>
                <c:pt idx="152">
                  <c:v>1.8097364306449799</c:v>
                </c:pt>
                <c:pt idx="153">
                  <c:v>1.86259645223617</c:v>
                </c:pt>
                <c:pt idx="154">
                  <c:v>1.90204453468322</c:v>
                </c:pt>
                <c:pt idx="155">
                  <c:v>1.92743504047393</c:v>
                </c:pt>
                <c:pt idx="156">
                  <c:v>1.93849498033523</c:v>
                </c:pt>
                <c:pt idx="157">
                  <c:v>1.9354159832000699</c:v>
                </c:pt>
                <c:pt idx="158">
                  <c:v>1.9189165234565699</c:v>
                </c:pt>
                <c:pt idx="159">
                  <c:v>1.8902084231376599</c:v>
                </c:pt>
                <c:pt idx="160">
                  <c:v>1.8510524630546501</c:v>
                </c:pt>
                <c:pt idx="161">
                  <c:v>1.8036289811134301</c:v>
                </c:pt>
                <c:pt idx="162">
                  <c:v>1.7504124641418399</c:v>
                </c:pt>
                <c:pt idx="163">
                  <c:v>1.69417244195938</c:v>
                </c:pt>
                <c:pt idx="164">
                  <c:v>1.6390774846076901</c:v>
                </c:pt>
                <c:pt idx="165">
                  <c:v>1.5933269262313801</c:v>
                </c:pt>
                <c:pt idx="166">
                  <c:v>1.5746829509735101</c:v>
                </c:pt>
                <c:pt idx="167">
                  <c:v>1.60165643692016</c:v>
                </c:pt>
                <c:pt idx="168">
                  <c:v>1.6621540188789301</c:v>
                </c:pt>
                <c:pt idx="169">
                  <c:v>1.73541551828384</c:v>
                </c:pt>
                <c:pt idx="170">
                  <c:v>1.8101695179939199</c:v>
                </c:pt>
                <c:pt idx="171">
                  <c:v>1.8796615004539401</c:v>
                </c:pt>
                <c:pt idx="172">
                  <c:v>1.9379565119743301</c:v>
                </c:pt>
                <c:pt idx="173">
                  <c:v>1.9799144864082301</c:v>
                </c:pt>
                <c:pt idx="174">
                  <c:v>2.0028909444808898</c:v>
                </c:pt>
                <c:pt idx="175">
                  <c:v>2.0074585080146701</c:v>
                </c:pt>
                <c:pt idx="176">
                  <c:v>1.99715596437454</c:v>
                </c:pt>
                <c:pt idx="177">
                  <c:v>1.97736752033233</c:v>
                </c:pt>
                <c:pt idx="178">
                  <c:v>1.95433449745178</c:v>
                </c:pt>
                <c:pt idx="179">
                  <c:v>1.9355109333992</c:v>
                </c:pt>
                <c:pt idx="180">
                  <c:v>1.9284019470214799</c:v>
                </c:pt>
                <c:pt idx="181">
                  <c:v>1.93907850980758</c:v>
                </c:pt>
                <c:pt idx="182">
                  <c:v>1.97043049335479</c:v>
                </c:pt>
                <c:pt idx="183">
                  <c:v>2.0216340422630301</c:v>
                </c:pt>
                <c:pt idx="184">
                  <c:v>2.0891404747962898</c:v>
                </c:pt>
                <c:pt idx="185">
                  <c:v>2.1684204339980999</c:v>
                </c:pt>
                <c:pt idx="186">
                  <c:v>2.2554309368133501</c:v>
                </c:pt>
                <c:pt idx="187">
                  <c:v>2.3466904759406999</c:v>
                </c:pt>
                <c:pt idx="188">
                  <c:v>2.4392449855804399</c:v>
                </c:pt>
                <c:pt idx="189">
                  <c:v>2.5309349298477102</c:v>
                </c:pt>
                <c:pt idx="190">
                  <c:v>2.6201649904251099</c:v>
                </c:pt>
                <c:pt idx="191">
                  <c:v>2.7057089805603001</c:v>
                </c:pt>
                <c:pt idx="192">
                  <c:v>2.78668797016143</c:v>
                </c:pt>
                <c:pt idx="193">
                  <c:v>2.8626565933227499</c:v>
                </c:pt>
                <c:pt idx="194">
                  <c:v>2.9337960481643601</c:v>
                </c:pt>
                <c:pt idx="195">
                  <c:v>3.00111651420593</c:v>
                </c:pt>
                <c:pt idx="196">
                  <c:v>3.0668665170669498</c:v>
                </c:pt>
                <c:pt idx="197">
                  <c:v>3.1348714828491202</c:v>
                </c:pt>
                <c:pt idx="198">
                  <c:v>3.2099359035491899</c:v>
                </c:pt>
                <c:pt idx="199">
                  <c:v>3.2967269420623699</c:v>
                </c:pt>
                <c:pt idx="200">
                  <c:v>3.3982945680618202</c:v>
                </c:pt>
                <c:pt idx="201">
                  <c:v>3.5150060653686501</c:v>
                </c:pt>
                <c:pt idx="202">
                  <c:v>3.6443090438842698</c:v>
                </c:pt>
                <c:pt idx="203">
                  <c:v>3.7824189662933301</c:v>
                </c:pt>
                <c:pt idx="204">
                  <c:v>3.9258756637573198</c:v>
                </c:pt>
                <c:pt idx="205">
                  <c:v>4.0723506212234497</c:v>
                </c:pt>
                <c:pt idx="206">
                  <c:v>4.2204606533050404</c:v>
                </c:pt>
                <c:pt idx="207">
                  <c:v>4.3694825172424299</c:v>
                </c:pt>
                <c:pt idx="208">
                  <c:v>4.5190129280090297</c:v>
                </c:pt>
                <c:pt idx="209">
                  <c:v>4.6688239574432302</c:v>
                </c:pt>
                <c:pt idx="210">
                  <c:v>4.8187835216522199</c:v>
                </c:pt>
                <c:pt idx="211">
                  <c:v>4.9688129425048801</c:v>
                </c:pt>
                <c:pt idx="212">
                  <c:v>5.1188678741455096</c:v>
                </c:pt>
                <c:pt idx="213">
                  <c:v>5.26892066001892</c:v>
                </c:pt>
                <c:pt idx="214">
                  <c:v>5.4189128875732404</c:v>
                </c:pt>
                <c:pt idx="215">
                  <c:v>5.5686869621276802</c:v>
                </c:pt>
                <c:pt idx="216">
                  <c:v>5.7178134918212802</c:v>
                </c:pt>
                <c:pt idx="217">
                  <c:v>5.8652136325836102</c:v>
                </c:pt>
                <c:pt idx="218">
                  <c:v>6.0086116790771502</c:v>
                </c:pt>
                <c:pt idx="219">
                  <c:v>6.1444685459136901</c:v>
                </c:pt>
                <c:pt idx="220">
                  <c:v>6.2696332931518501</c:v>
                </c:pt>
                <c:pt idx="221">
                  <c:v>6.3827819824218697</c:v>
                </c:pt>
                <c:pt idx="222">
                  <c:v>6.4840574264526296</c:v>
                </c:pt>
                <c:pt idx="223">
                  <c:v>6.5741741657257</c:v>
                </c:pt>
                <c:pt idx="224">
                  <c:v>6.6537582874297998</c:v>
                </c:pt>
                <c:pt idx="225">
                  <c:v>6.7230598926544101</c:v>
                </c:pt>
                <c:pt idx="226">
                  <c:v>6.7817645072937003</c:v>
                </c:pt>
                <c:pt idx="227">
                  <c:v>6.82907891273498</c:v>
                </c:pt>
                <c:pt idx="228">
                  <c:v>6.86389064788818</c:v>
                </c:pt>
                <c:pt idx="229">
                  <c:v>6.8848760128021196</c:v>
                </c:pt>
                <c:pt idx="230">
                  <c:v>6.8907275199890101</c:v>
                </c:pt>
                <c:pt idx="231">
                  <c:v>6.8804910182952801</c:v>
                </c:pt>
                <c:pt idx="232">
                  <c:v>6.8540720939636204</c:v>
                </c:pt>
                <c:pt idx="233">
                  <c:v>6.8128511905670104</c:v>
                </c:pt>
                <c:pt idx="234">
                  <c:v>6.7586934566497803</c:v>
                </c:pt>
                <c:pt idx="235">
                  <c:v>6.6920633316040004</c:v>
                </c:pt>
                <c:pt idx="236">
                  <c:v>6.6125814914703298</c:v>
                </c:pt>
                <c:pt idx="237">
                  <c:v>6.5214586257934499</c:v>
                </c:pt>
                <c:pt idx="238">
                  <c:v>6.4221096038818297</c:v>
                </c:pt>
                <c:pt idx="239">
                  <c:v>6.3177978992462096</c:v>
                </c:pt>
                <c:pt idx="240">
                  <c:v>6.2106528282165501</c:v>
                </c:pt>
                <c:pt idx="241">
                  <c:v>6.1017920970916704</c:v>
                </c:pt>
                <c:pt idx="242">
                  <c:v>5.9918239116668603</c:v>
                </c:pt>
                <c:pt idx="243">
                  <c:v>5.8810939788818297</c:v>
                </c:pt>
                <c:pt idx="244">
                  <c:v>5.7698123455047501</c:v>
                </c:pt>
                <c:pt idx="245">
                  <c:v>5.6581149101257298</c:v>
                </c:pt>
                <c:pt idx="246">
                  <c:v>5.5460891723632804</c:v>
                </c:pt>
                <c:pt idx="247">
                  <c:v>5.43379402160644</c:v>
                </c:pt>
                <c:pt idx="248">
                  <c:v>5.3212776184081996</c:v>
                </c:pt>
                <c:pt idx="249">
                  <c:v>5.2085711956024099</c:v>
                </c:pt>
                <c:pt idx="250">
                  <c:v>5.0956954956054599</c:v>
                </c:pt>
                <c:pt idx="251">
                  <c:v>4.9826705455780003</c:v>
                </c:pt>
                <c:pt idx="252">
                  <c:v>4.8695049285888601</c:v>
                </c:pt>
                <c:pt idx="253">
                  <c:v>4.7562088966369602</c:v>
                </c:pt>
                <c:pt idx="254">
                  <c:v>4.6427829265594402</c:v>
                </c:pt>
                <c:pt idx="255">
                  <c:v>4.5292265415191597</c:v>
                </c:pt>
                <c:pt idx="256">
                  <c:v>4.4155244827270499</c:v>
                </c:pt>
                <c:pt idx="257">
                  <c:v>4.3016666173934901</c:v>
                </c:pt>
                <c:pt idx="258">
                  <c:v>4.1876233816146797</c:v>
                </c:pt>
                <c:pt idx="259">
                  <c:v>4.0733760595321602</c:v>
                </c:pt>
                <c:pt idx="260">
                  <c:v>3.9588804244995002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BC-4A5D-B99D-C3266B5F554C}"/>
            </c:ext>
          </c:extLst>
        </c:ser>
        <c:ser>
          <c:idx val="6"/>
          <c:order val="2"/>
          <c:tx>
            <c:strRef>
              <c:f>'Baadal Track'!$I$1</c:f>
              <c:strCache>
                <c:ptCount val="1"/>
                <c:pt idx="0">
                  <c:v>Yi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Track'!$H$2:$H$262</c:f>
              <c:numCache>
                <c:formatCode>0.00</c:formatCode>
                <c:ptCount val="261"/>
                <c:pt idx="0">
                  <c:v>-5.2514336083640281</c:v>
                </c:pt>
                <c:pt idx="1">
                  <c:v>-5.3472632349739371</c:v>
                </c:pt>
                <c:pt idx="2">
                  <c:v>-5.442434066666487</c:v>
                </c:pt>
                <c:pt idx="3">
                  <c:v>-5.5369087636260792</c:v>
                </c:pt>
                <c:pt idx="4">
                  <c:v>-5.6304061028281387</c:v>
                </c:pt>
                <c:pt idx="5">
                  <c:v>-5.7228951332450952</c:v>
                </c:pt>
                <c:pt idx="6">
                  <c:v>-5.8140502729469166</c:v>
                </c:pt>
                <c:pt idx="7">
                  <c:v>-5.9035832855142099</c:v>
                </c:pt>
                <c:pt idx="8">
                  <c:v>-5.991314474358167</c:v>
                </c:pt>
                <c:pt idx="9">
                  <c:v>-6.0766715835427521</c:v>
                </c:pt>
                <c:pt idx="10">
                  <c:v>-6.1591989557164553</c:v>
                </c:pt>
                <c:pt idx="11">
                  <c:v>-6.2384490655247289</c:v>
                </c:pt>
                <c:pt idx="12">
                  <c:v>-6.3135900165880843</c:v>
                </c:pt>
                <c:pt idx="13">
                  <c:v>-6.3838793831654579</c:v>
                </c:pt>
                <c:pt idx="14">
                  <c:v>-6.4486033898461272</c:v>
                </c:pt>
                <c:pt idx="15">
                  <c:v>-6.5070522128056165</c:v>
                </c:pt>
                <c:pt idx="16">
                  <c:v>-6.5584553997451573</c:v>
                </c:pt>
                <c:pt idx="17">
                  <c:v>-6.6021702937613389</c:v>
                </c:pt>
                <c:pt idx="18">
                  <c:v>-6.637693102728905</c:v>
                </c:pt>
                <c:pt idx="19">
                  <c:v>-6.6646696371455612</c:v>
                </c:pt>
                <c:pt idx="20">
                  <c:v>-6.6828623288314448</c:v>
                </c:pt>
                <c:pt idx="21">
                  <c:v>-6.6920664227071711</c:v>
                </c:pt>
                <c:pt idx="22">
                  <c:v>-6.6920366938275837</c:v>
                </c:pt>
                <c:pt idx="23">
                  <c:v>-6.6824810809228481</c:v>
                </c:pt>
                <c:pt idx="24">
                  <c:v>-6.6631728853262864</c:v>
                </c:pt>
                <c:pt idx="25">
                  <c:v>-6.6340776196049838</c:v>
                </c:pt>
                <c:pt idx="26">
                  <c:v>-6.5954602562321041</c:v>
                </c:pt>
                <c:pt idx="27">
                  <c:v>-6.5477445901950171</c:v>
                </c:pt>
                <c:pt idx="28">
                  <c:v>-6.4914248498039138</c:v>
                </c:pt>
                <c:pt idx="29">
                  <c:v>-6.4270053138359184</c:v>
                </c:pt>
                <c:pt idx="30">
                  <c:v>-6.3550036778612933</c:v>
                </c:pt>
                <c:pt idx="31">
                  <c:v>-6.2758921730578878</c:v>
                </c:pt>
                <c:pt idx="32">
                  <c:v>-6.1901000466051945</c:v>
                </c:pt>
                <c:pt idx="33">
                  <c:v>-6.0979293635753944</c:v>
                </c:pt>
                <c:pt idx="34">
                  <c:v>-5.9992804081449078</c:v>
                </c:pt>
                <c:pt idx="35">
                  <c:v>-5.8941738681736675</c:v>
                </c:pt>
                <c:pt idx="36">
                  <c:v>-5.7833005686896639</c:v>
                </c:pt>
                <c:pt idx="37">
                  <c:v>-5.6667842267899831</c:v>
                </c:pt>
                <c:pt idx="38">
                  <c:v>-5.5422489610241925</c:v>
                </c:pt>
                <c:pt idx="39">
                  <c:v>-5.4045904539855485</c:v>
                </c:pt>
                <c:pt idx="40">
                  <c:v>-5.2626527923807735</c:v>
                </c:pt>
                <c:pt idx="41">
                  <c:v>-5.1297074852223297</c:v>
                </c:pt>
                <c:pt idx="42">
                  <c:v>-5.0022614294401277</c:v>
                </c:pt>
                <c:pt idx="43">
                  <c:v>-4.8771608513950708</c:v>
                </c:pt>
                <c:pt idx="44">
                  <c:v>-4.75379741754967</c:v>
                </c:pt>
                <c:pt idx="45">
                  <c:v>-4.6329477882029195</c:v>
                </c:pt>
                <c:pt idx="46">
                  <c:v>-4.5158616073463058</c:v>
                </c:pt>
                <c:pt idx="47">
                  <c:v>-4.4034074354828823</c:v>
                </c:pt>
                <c:pt idx="48">
                  <c:v>-4.2956143145717443</c:v>
                </c:pt>
                <c:pt idx="49">
                  <c:v>-4.1929584251752425</c:v>
                </c:pt>
                <c:pt idx="50">
                  <c:v>-4.0955519794186568</c:v>
                </c:pt>
                <c:pt idx="51">
                  <c:v>-4.0024108897149269</c:v>
                </c:pt>
                <c:pt idx="52">
                  <c:v>-3.9114747675189632</c:v>
                </c:pt>
                <c:pt idx="53">
                  <c:v>-3.8193847336506659</c:v>
                </c:pt>
                <c:pt idx="54">
                  <c:v>-3.7224037547169178</c:v>
                </c:pt>
                <c:pt idx="55">
                  <c:v>-3.6191412265062461</c:v>
                </c:pt>
                <c:pt idx="56">
                  <c:v>-3.5105496453022678</c:v>
                </c:pt>
                <c:pt idx="57">
                  <c:v>-3.3965917342416274</c:v>
                </c:pt>
                <c:pt idx="58">
                  <c:v>-3.2761377652553256</c:v>
                </c:pt>
                <c:pt idx="59">
                  <c:v>-3.1472861356277146</c:v>
                </c:pt>
                <c:pt idx="60">
                  <c:v>-3.0098313496092688</c:v>
                </c:pt>
                <c:pt idx="61">
                  <c:v>-2.8610186655914487</c:v>
                </c:pt>
                <c:pt idx="62">
                  <c:v>-2.6777566100003352</c:v>
                </c:pt>
                <c:pt idx="63">
                  <c:v>-2.4486076019869452</c:v>
                </c:pt>
                <c:pt idx="64">
                  <c:v>-2.2288342368828258</c:v>
                </c:pt>
                <c:pt idx="65">
                  <c:v>-2.0181791696830578</c:v>
                </c:pt>
                <c:pt idx="66">
                  <c:v>-1.7973150360898735</c:v>
                </c:pt>
                <c:pt idx="67">
                  <c:v>-1.5648873153917653</c:v>
                </c:pt>
                <c:pt idx="68">
                  <c:v>-1.3383575843957243</c:v>
                </c:pt>
                <c:pt idx="69">
                  <c:v>-1.1381812899890149</c:v>
                </c:pt>
                <c:pt idx="70">
                  <c:v>-0.97243199244291556</c:v>
                </c:pt>
                <c:pt idx="71">
                  <c:v>-0.83598229568672144</c:v>
                </c:pt>
                <c:pt idx="72">
                  <c:v>-0.71909406620556515</c:v>
                </c:pt>
                <c:pt idx="73">
                  <c:v>-0.61417525709666054</c:v>
                </c:pt>
                <c:pt idx="74">
                  <c:v>-0.51659159928717047</c:v>
                </c:pt>
                <c:pt idx="75">
                  <c:v>-0.42367669669259739</c:v>
                </c:pt>
                <c:pt idx="76">
                  <c:v>-0.33391686270397525</c:v>
                </c:pt>
                <c:pt idx="77">
                  <c:v>-0.24698224262591728</c:v>
                </c:pt>
                <c:pt idx="78">
                  <c:v>-0.16281093048780204</c:v>
                </c:pt>
                <c:pt idx="79">
                  <c:v>-8.1216350535663562E-2</c:v>
                </c:pt>
                <c:pt idx="80">
                  <c:v>-2.1274653351684991E-3</c:v>
                </c:pt>
                <c:pt idx="81">
                  <c:v>7.617145318897639E-2</c:v>
                </c:pt>
                <c:pt idx="82">
                  <c:v>0.15784929602374193</c:v>
                </c:pt>
                <c:pt idx="83">
                  <c:v>0.24915195008542354</c:v>
                </c:pt>
                <c:pt idx="84">
                  <c:v>0.35541951663556498</c:v>
                </c:pt>
                <c:pt idx="85">
                  <c:v>0.47659100541599786</c:v>
                </c:pt>
                <c:pt idx="86">
                  <c:v>0.60895916266147498</c:v>
                </c:pt>
                <c:pt idx="87">
                  <c:v>0.74830655624792419</c:v>
                </c:pt>
                <c:pt idx="88">
                  <c:v>0.89205100761887834</c:v>
                </c:pt>
                <c:pt idx="89">
                  <c:v>1.0382465491079524</c:v>
                </c:pt>
                <c:pt idx="90">
                  <c:v>1.1857256968874108</c:v>
                </c:pt>
                <c:pt idx="91">
                  <c:v>1.3337301095929968</c:v>
                </c:pt>
                <c:pt idx="92">
                  <c:v>1.4817829952754913</c:v>
                </c:pt>
                <c:pt idx="93">
                  <c:v>1.6295465278800547</c:v>
                </c:pt>
                <c:pt idx="94">
                  <c:v>1.7768746368939763</c:v>
                </c:pt>
                <c:pt idx="95">
                  <c:v>1.923829910318601</c:v>
                </c:pt>
                <c:pt idx="96">
                  <c:v>2.0705458018777469</c:v>
                </c:pt>
                <c:pt idx="97">
                  <c:v>2.2171030369039073</c:v>
                </c:pt>
                <c:pt idx="98">
                  <c:v>2.3635560450113542</c:v>
                </c:pt>
                <c:pt idx="99">
                  <c:v>2.5099406928773789</c:v>
                </c:pt>
                <c:pt idx="100">
                  <c:v>2.6562746752828201</c:v>
                </c:pt>
                <c:pt idx="101">
                  <c:v>2.8025664534674366</c:v>
                </c:pt>
                <c:pt idx="102">
                  <c:v>2.9488169752198687</c:v>
                </c:pt>
                <c:pt idx="103">
                  <c:v>3.0950077409062722</c:v>
                </c:pt>
                <c:pt idx="104">
                  <c:v>3.2411318944552643</c:v>
                </c:pt>
                <c:pt idx="105">
                  <c:v>3.3871628056350893</c:v>
                </c:pt>
                <c:pt idx="106">
                  <c:v>3.5330555871436053</c:v>
                </c:pt>
                <c:pt idx="107">
                  <c:v>3.6787733456064626</c:v>
                </c:pt>
                <c:pt idx="108">
                  <c:v>3.8242250907136914</c:v>
                </c:pt>
                <c:pt idx="109">
                  <c:v>3.9692899621151145</c:v>
                </c:pt>
                <c:pt idx="110">
                  <c:v>4.1138433427515277</c:v>
                </c:pt>
                <c:pt idx="111">
                  <c:v>4.2577314505650135</c:v>
                </c:pt>
                <c:pt idx="112">
                  <c:v>4.4007608640510441</c:v>
                </c:pt>
                <c:pt idx="113">
                  <c:v>4.5427080247261191</c:v>
                </c:pt>
                <c:pt idx="114">
                  <c:v>4.683305792531101</c:v>
                </c:pt>
                <c:pt idx="115">
                  <c:v>4.8222270507017422</c:v>
                </c:pt>
                <c:pt idx="116">
                  <c:v>4.9591236860578869</c:v>
                </c:pt>
                <c:pt idx="117">
                  <c:v>5.0936620976755709</c:v>
                </c:pt>
                <c:pt idx="118">
                  <c:v>5.2255689449164109</c:v>
                </c:pt>
                <c:pt idx="119">
                  <c:v>5.35468617148089</c:v>
                </c:pt>
                <c:pt idx="120">
                  <c:v>5.4806987259092175</c:v>
                </c:pt>
                <c:pt idx="121">
                  <c:v>5.6030008377844496</c:v>
                </c:pt>
                <c:pt idx="122">
                  <c:v>5.7209662716251319</c:v>
                </c:pt>
                <c:pt idx="123">
                  <c:v>5.8337028177646566</c:v>
                </c:pt>
                <c:pt idx="124">
                  <c:v>5.9402102369168057</c:v>
                </c:pt>
                <c:pt idx="125">
                  <c:v>6.0392149069434886</c:v>
                </c:pt>
                <c:pt idx="126">
                  <c:v>6.1295465452195064</c:v>
                </c:pt>
                <c:pt idx="127">
                  <c:v>6.2104532005662803</c:v>
                </c:pt>
                <c:pt idx="128">
                  <c:v>6.2830418190464279</c:v>
                </c:pt>
                <c:pt idx="129">
                  <c:v>6.3486104079579322</c:v>
                </c:pt>
                <c:pt idx="130">
                  <c:v>6.407895841804006</c:v>
                </c:pt>
                <c:pt idx="131">
                  <c:v>6.4610722991068927</c:v>
                </c:pt>
                <c:pt idx="132">
                  <c:v>6.5079242760334619</c:v>
                </c:pt>
                <c:pt idx="133">
                  <c:v>6.5483480800094922</c:v>
                </c:pt>
                <c:pt idx="134">
                  <c:v>6.5823202316396374</c:v>
                </c:pt>
                <c:pt idx="135">
                  <c:v>6.6100233189132291</c:v>
                </c:pt>
                <c:pt idx="136">
                  <c:v>6.6316524252234226</c:v>
                </c:pt>
                <c:pt idx="137">
                  <c:v>6.6473634920812588</c:v>
                </c:pt>
                <c:pt idx="138">
                  <c:v>6.657201560383637</c:v>
                </c:pt>
                <c:pt idx="139">
                  <c:v>6.6610943860725227</c:v>
                </c:pt>
                <c:pt idx="140">
                  <c:v>6.6589067728254845</c:v>
                </c:pt>
                <c:pt idx="141">
                  <c:v>6.6505029381870342</c:v>
                </c:pt>
                <c:pt idx="142">
                  <c:v>6.6358466959626581</c:v>
                </c:pt>
                <c:pt idx="143">
                  <c:v>6.6149309977370496</c:v>
                </c:pt>
                <c:pt idx="144">
                  <c:v>6.5870558673158826</c:v>
                </c:pt>
                <c:pt idx="145">
                  <c:v>6.5507724728165266</c:v>
                </c:pt>
                <c:pt idx="146">
                  <c:v>6.5047120434589845</c:v>
                </c:pt>
                <c:pt idx="147">
                  <c:v>6.4483280562425076</c:v>
                </c:pt>
                <c:pt idx="148">
                  <c:v>6.3819333433042047</c:v>
                </c:pt>
                <c:pt idx="149">
                  <c:v>6.3067136422871029</c:v>
                </c:pt>
                <c:pt idx="150">
                  <c:v>6.2243909646764006</c:v>
                </c:pt>
                <c:pt idx="151">
                  <c:v>6.1370418730236116</c:v>
                </c:pt>
                <c:pt idx="152">
                  <c:v>6.046491013033731</c:v>
                </c:pt>
                <c:pt idx="153">
                  <c:v>5.9535782097906909</c:v>
                </c:pt>
                <c:pt idx="154">
                  <c:v>5.8586027990414582</c:v>
                </c:pt>
                <c:pt idx="155">
                  <c:v>5.761523040469033</c:v>
                </c:pt>
                <c:pt idx="156">
                  <c:v>5.6619926724918272</c:v>
                </c:pt>
                <c:pt idx="157">
                  <c:v>5.5595293979473155</c:v>
                </c:pt>
                <c:pt idx="158">
                  <c:v>5.4536236857981581</c:v>
                </c:pt>
                <c:pt idx="159">
                  <c:v>5.3433026596145821</c:v>
                </c:pt>
                <c:pt idx="160">
                  <c:v>5.2276319359914165</c:v>
                </c:pt>
                <c:pt idx="161">
                  <c:v>5.1056367637629325</c:v>
                </c:pt>
                <c:pt idx="162">
                  <c:v>4.9758352918593056</c:v>
                </c:pt>
                <c:pt idx="163">
                  <c:v>4.8323847606298083</c:v>
                </c:pt>
                <c:pt idx="164">
                  <c:v>4.6593509496484007</c:v>
                </c:pt>
                <c:pt idx="165">
                  <c:v>4.4198670289801978</c:v>
                </c:pt>
                <c:pt idx="166">
                  <c:v>4.1126691546870244</c:v>
                </c:pt>
                <c:pt idx="167">
                  <c:v>3.8243367109986162</c:v>
                </c:pt>
                <c:pt idx="168">
                  <c:v>3.6590218542278987</c:v>
                </c:pt>
                <c:pt idx="169">
                  <c:v>3.5224985449491486</c:v>
                </c:pt>
                <c:pt idx="170">
                  <c:v>3.4108132408248033</c:v>
                </c:pt>
                <c:pt idx="171">
                  <c:v>3.3173915511186567</c:v>
                </c:pt>
                <c:pt idx="172">
                  <c:v>3.2370466262053705</c:v>
                </c:pt>
                <c:pt idx="173">
                  <c:v>3.1603831000855309</c:v>
                </c:pt>
                <c:pt idx="174">
                  <c:v>3.077493797043509</c:v>
                </c:pt>
                <c:pt idx="175">
                  <c:v>2.9802548398599256</c:v>
                </c:pt>
                <c:pt idx="176">
                  <c:v>2.8640992389330897</c:v>
                </c:pt>
                <c:pt idx="177">
                  <c:v>2.7266610116603922</c:v>
                </c:pt>
                <c:pt idx="178">
                  <c:v>2.5631579602624073</c:v>
                </c:pt>
                <c:pt idx="179">
                  <c:v>2.3723554083481013</c:v>
                </c:pt>
                <c:pt idx="180">
                  <c:v>2.1589243617591167</c:v>
                </c:pt>
                <c:pt idx="181">
                  <c:v>1.9354538288393954</c:v>
                </c:pt>
                <c:pt idx="182">
                  <c:v>1.7178317377482741</c:v>
                </c:pt>
                <c:pt idx="183">
                  <c:v>1.5186044739404587</c:v>
                </c:pt>
                <c:pt idx="184">
                  <c:v>1.3424405434662472</c:v>
                </c:pt>
                <c:pt idx="185">
                  <c:v>1.1872816688060492</c:v>
                </c:pt>
                <c:pt idx="186">
                  <c:v>1.0496239552741939</c:v>
                </c:pt>
                <c:pt idx="187">
                  <c:v>0.92559077055117456</c:v>
                </c:pt>
                <c:pt idx="188">
                  <c:v>0.81024647118296222</c:v>
                </c:pt>
                <c:pt idx="189">
                  <c:v>0.69990817426644192</c:v>
                </c:pt>
                <c:pt idx="190">
                  <c:v>0.59208460768311189</c:v>
                </c:pt>
                <c:pt idx="191">
                  <c:v>0.48475744297768469</c:v>
                </c:pt>
                <c:pt idx="192">
                  <c:v>0.37597231802014419</c:v>
                </c:pt>
                <c:pt idx="193">
                  <c:v>0.26348194582241652</c:v>
                </c:pt>
                <c:pt idx="194">
                  <c:v>0.144686750778586</c:v>
                </c:pt>
                <c:pt idx="195">
                  <c:v>1.5901531716495693E-2</c:v>
                </c:pt>
                <c:pt idx="196">
                  <c:v>-0.12728709637003366</c:v>
                </c:pt>
                <c:pt idx="197">
                  <c:v>-0.2864669314195612</c:v>
                </c:pt>
                <c:pt idx="198">
                  <c:v>-0.45848173649452284</c:v>
                </c:pt>
                <c:pt idx="199">
                  <c:v>-0.63378929653991567</c:v>
                </c:pt>
                <c:pt idx="200">
                  <c:v>-0.7984567457018753</c:v>
                </c:pt>
                <c:pt idx="201">
                  <c:v>-0.9378427488040022</c:v>
                </c:pt>
                <c:pt idx="202">
                  <c:v>-1.045549878204507</c:v>
                </c:pt>
                <c:pt idx="203">
                  <c:v>-1.1237277847837683</c:v>
                </c:pt>
                <c:pt idx="204">
                  <c:v>-1.1791326302900367</c:v>
                </c:pt>
                <c:pt idx="205">
                  <c:v>-1.2185756713174924</c:v>
                </c:pt>
                <c:pt idx="206">
                  <c:v>-1.2473273405421641</c:v>
                </c:pt>
                <c:pt idx="207">
                  <c:v>-1.2686505643861674</c:v>
                </c:pt>
                <c:pt idx="208">
                  <c:v>-1.2848067748791296</c:v>
                </c:pt>
                <c:pt idx="209">
                  <c:v>-1.2974266571252533</c:v>
                </c:pt>
                <c:pt idx="210">
                  <c:v>-1.3077754998028461</c:v>
                </c:pt>
                <c:pt idx="211">
                  <c:v>-1.3168529554683164</c:v>
                </c:pt>
                <c:pt idx="212">
                  <c:v>-1.3254055468270702</c:v>
                </c:pt>
                <c:pt idx="213">
                  <c:v>-1.3338131397017565</c:v>
                </c:pt>
                <c:pt idx="214">
                  <c:v>-1.3426369104474283</c:v>
                </c:pt>
                <c:pt idx="215">
                  <c:v>-1.3528703168559058</c:v>
                </c:pt>
                <c:pt idx="216">
                  <c:v>-1.365426001111584</c:v>
                </c:pt>
                <c:pt idx="217">
                  <c:v>-1.3804815700147295</c:v>
                </c:pt>
                <c:pt idx="218">
                  <c:v>-1.3984894132264605</c:v>
                </c:pt>
                <c:pt idx="219">
                  <c:v>-1.4244221495535547</c:v>
                </c:pt>
                <c:pt idx="220">
                  <c:v>-1.4645852112142259</c:v>
                </c:pt>
                <c:pt idx="221">
                  <c:v>-1.5210736346453035</c:v>
                </c:pt>
                <c:pt idx="222">
                  <c:v>-1.5923304149656197</c:v>
                </c:pt>
                <c:pt idx="223">
                  <c:v>-1.6750555767254982</c:v>
                </c:pt>
                <c:pt idx="224">
                  <c:v>-1.7659230624513604</c:v>
                </c:pt>
                <c:pt idx="225">
                  <c:v>-1.8615393682576795</c:v>
                </c:pt>
                <c:pt idx="226">
                  <c:v>-1.9593356154254695</c:v>
                </c:pt>
                <c:pt idx="227">
                  <c:v>-2.0574550095944826</c:v>
                </c:pt>
                <c:pt idx="228">
                  <c:v>-2.1544200058249174</c:v>
                </c:pt>
                <c:pt idx="229">
                  <c:v>-2.2493298302437488</c:v>
                </c:pt>
                <c:pt idx="230">
                  <c:v>-2.342184107188277</c:v>
                </c:pt>
                <c:pt idx="231">
                  <c:v>-2.4344648922066017</c:v>
                </c:pt>
                <c:pt idx="232">
                  <c:v>-2.5296745833411984</c:v>
                </c:pt>
                <c:pt idx="233">
                  <c:v>-2.6281079639255647</c:v>
                </c:pt>
                <c:pt idx="234">
                  <c:v>-2.7238490850947321</c:v>
                </c:pt>
                <c:pt idx="235">
                  <c:v>-2.812752680154659</c:v>
                </c:pt>
                <c:pt idx="236">
                  <c:v>-2.8988373026551058</c:v>
                </c:pt>
                <c:pt idx="237">
                  <c:v>-2.9890799568308557</c:v>
                </c:pt>
                <c:pt idx="238">
                  <c:v>-3.0842033302021736</c:v>
                </c:pt>
                <c:pt idx="239">
                  <c:v>-3.1823274044643393</c:v>
                </c:pt>
                <c:pt idx="240">
                  <c:v>-3.2816231641956768</c:v>
                </c:pt>
                <c:pt idx="241">
                  <c:v>-3.3813118643364044</c:v>
                </c:pt>
                <c:pt idx="242">
                  <c:v>-3.4810538711686032</c:v>
                </c:pt>
                <c:pt idx="243">
                  <c:v>-3.5807214173922448</c:v>
                </c:pt>
                <c:pt idx="244">
                  <c:v>-3.6802658679924534</c:v>
                </c:pt>
                <c:pt idx="245">
                  <c:v>-3.7796645667935045</c:v>
                </c:pt>
                <c:pt idx="246">
                  <c:v>-3.8789059265685726</c:v>
                </c:pt>
                <c:pt idx="247">
                  <c:v>-3.9780163969077726</c:v>
                </c:pt>
                <c:pt idx="248">
                  <c:v>-4.07698839251925</c:v>
                </c:pt>
                <c:pt idx="249">
                  <c:v>-4.1758204065103852</c:v>
                </c:pt>
                <c:pt idx="250">
                  <c:v>-4.2745303061065369</c:v>
                </c:pt>
                <c:pt idx="251">
                  <c:v>-4.3731023826745865</c:v>
                </c:pt>
                <c:pt idx="252">
                  <c:v>-4.4715487038632817</c:v>
                </c:pt>
                <c:pt idx="253">
                  <c:v>-4.5698485951553858</c:v>
                </c:pt>
                <c:pt idx="254">
                  <c:v>-4.6679954843761093</c:v>
                </c:pt>
                <c:pt idx="255">
                  <c:v>-4.7659392999823202</c:v>
                </c:pt>
                <c:pt idx="256">
                  <c:v>-4.8636793812738723</c:v>
                </c:pt>
                <c:pt idx="257">
                  <c:v>-4.9611324765757763</c:v>
                </c:pt>
                <c:pt idx="258">
                  <c:v>-5.0583047417393026</c:v>
                </c:pt>
                <c:pt idx="259">
                  <c:v>-5.15507947301779</c:v>
                </c:pt>
                <c:pt idx="260">
                  <c:v>-5.2524474749556607</c:v>
                </c:pt>
              </c:numCache>
              <c:extLst xmlns:c15="http://schemas.microsoft.com/office/drawing/2012/chart"/>
            </c:numRef>
          </c:xVal>
          <c:yVal>
            <c:numRef>
              <c:f>'Baadal Track'!$I$2:$I$262</c:f>
              <c:numCache>
                <c:formatCode>0.00</c:formatCode>
                <c:ptCount val="261"/>
                <c:pt idx="0">
                  <c:v>3.6134877557206733</c:v>
                </c:pt>
                <c:pt idx="1">
                  <c:v>3.5001347300337815</c:v>
                </c:pt>
                <c:pt idx="2">
                  <c:v>3.3867632805196326</c:v>
                </c:pt>
                <c:pt idx="3">
                  <c:v>3.2732456934779766</c:v>
                </c:pt>
                <c:pt idx="4">
                  <c:v>3.1597866546129469</c:v>
                </c:pt>
                <c:pt idx="5">
                  <c:v>3.0461435200599931</c:v>
                </c:pt>
                <c:pt idx="6">
                  <c:v>2.9325213411341551</c:v>
                </c:pt>
                <c:pt idx="7">
                  <c:v>2.8189362986960913</c:v>
                </c:pt>
                <c:pt idx="8">
                  <c:v>2.7051962362251172</c:v>
                </c:pt>
                <c:pt idx="9">
                  <c:v>2.5916788318080304</c:v>
                </c:pt>
                <c:pt idx="10">
                  <c:v>2.4783723426625341</c:v>
                </c:pt>
                <c:pt idx="11">
                  <c:v>2.3651964258671714</c:v>
                </c:pt>
                <c:pt idx="12">
                  <c:v>2.2526694413374764</c:v>
                </c:pt>
                <c:pt idx="13">
                  <c:v>2.1409408417666018</c:v>
                </c:pt>
                <c:pt idx="14">
                  <c:v>2.0300813402453217</c:v>
                </c:pt>
                <c:pt idx="15">
                  <c:v>1.9202263422398884</c:v>
                </c:pt>
                <c:pt idx="16">
                  <c:v>1.8118099983839235</c:v>
                </c:pt>
                <c:pt idx="17">
                  <c:v>1.7050984542514001</c:v>
                </c:pt>
                <c:pt idx="18">
                  <c:v>1.6002583373329378</c:v>
                </c:pt>
                <c:pt idx="19">
                  <c:v>1.497287262957766</c:v>
                </c:pt>
                <c:pt idx="20">
                  <c:v>1.3959082354326151</c:v>
                </c:pt>
                <c:pt idx="21">
                  <c:v>1.2955837422207483</c:v>
                </c:pt>
                <c:pt idx="22">
                  <c:v>1.1957012771416389</c:v>
                </c:pt>
                <c:pt idx="23">
                  <c:v>1.0957582547099367</c:v>
                </c:pt>
                <c:pt idx="24">
                  <c:v>0.99564656759544379</c:v>
                </c:pt>
                <c:pt idx="25">
                  <c:v>0.89570728800767219</c:v>
                </c:pt>
                <c:pt idx="26">
                  <c:v>0.79671255160504661</c:v>
                </c:pt>
                <c:pt idx="27">
                  <c:v>0.69948286991397635</c:v>
                </c:pt>
                <c:pt idx="28">
                  <c:v>0.60475395960619971</c:v>
                </c:pt>
                <c:pt idx="29">
                  <c:v>0.51313059559672469</c:v>
                </c:pt>
                <c:pt idx="30">
                  <c:v>0.42511788635688175</c:v>
                </c:pt>
                <c:pt idx="31">
                  <c:v>0.34108635737081749</c:v>
                </c:pt>
                <c:pt idx="32">
                  <c:v>0.26129246823553293</c:v>
                </c:pt>
                <c:pt idx="33">
                  <c:v>0.18582560578658275</c:v>
                </c:pt>
                <c:pt idx="34">
                  <c:v>0.11443872716579334</c:v>
                </c:pt>
                <c:pt idx="35">
                  <c:v>4.6827363287848089E-2</c:v>
                </c:pt>
                <c:pt idx="36">
                  <c:v>-1.7115180508371353E-2</c:v>
                </c:pt>
                <c:pt idx="37">
                  <c:v>-7.7824623720223474E-2</c:v>
                </c:pt>
                <c:pt idx="38">
                  <c:v>-0.13698488520456181</c:v>
                </c:pt>
                <c:pt idx="39">
                  <c:v>-0.1983310921844077</c:v>
                </c:pt>
                <c:pt idx="40">
                  <c:v>-0.26174194227820241</c:v>
                </c:pt>
                <c:pt idx="41">
                  <c:v>-0.32267161895828606</c:v>
                </c:pt>
                <c:pt idx="42">
                  <c:v>-0.38001334419979282</c:v>
                </c:pt>
                <c:pt idx="43">
                  <c:v>-0.43345673550353836</c:v>
                </c:pt>
                <c:pt idx="44">
                  <c:v>-0.48242330775937803</c:v>
                </c:pt>
                <c:pt idx="45">
                  <c:v>-0.5260309354169681</c:v>
                </c:pt>
                <c:pt idx="46">
                  <c:v>-0.56324931508276022</c:v>
                </c:pt>
                <c:pt idx="47">
                  <c:v>-0.5931642637142045</c:v>
                </c:pt>
                <c:pt idx="48">
                  <c:v>-0.61513596843728746</c:v>
                </c:pt>
                <c:pt idx="49">
                  <c:v>-0.62873109042358888</c:v>
                </c:pt>
                <c:pt idx="50">
                  <c:v>-0.63372000961667541</c:v>
                </c:pt>
                <c:pt idx="51">
                  <c:v>-0.62984122655104269</c:v>
                </c:pt>
                <c:pt idx="52">
                  <c:v>-0.61642209832526795</c:v>
                </c:pt>
                <c:pt idx="53">
                  <c:v>-0.59183041051414931</c:v>
                </c:pt>
                <c:pt idx="54">
                  <c:v>-0.55370896006805537</c:v>
                </c:pt>
                <c:pt idx="55">
                  <c:v>-0.50122066899959439</c:v>
                </c:pt>
                <c:pt idx="56">
                  <c:v>-0.43610786819453223</c:v>
                </c:pt>
                <c:pt idx="57">
                  <c:v>-0.36025013429555164</c:v>
                </c:pt>
                <c:pt idx="58">
                  <c:v>-0.27542956201055385</c:v>
                </c:pt>
                <c:pt idx="59">
                  <c:v>-0.18367926413856001</c:v>
                </c:pt>
                <c:pt idx="60">
                  <c:v>-8.9060662169856419E-2</c:v>
                </c:pt>
                <c:pt idx="61">
                  <c:v>6.2657995837882563E-3</c:v>
                </c:pt>
                <c:pt idx="62">
                  <c:v>0.10833880418497743</c:v>
                </c:pt>
                <c:pt idx="63">
                  <c:v>0.19912657812310891</c:v>
                </c:pt>
                <c:pt idx="64">
                  <c:v>0.245658648321883</c:v>
                </c:pt>
                <c:pt idx="65">
                  <c:v>0.26163003219507552</c:v>
                </c:pt>
                <c:pt idx="66">
                  <c:v>0.25204278856689638</c:v>
                </c:pt>
                <c:pt idx="67">
                  <c:v>0.20869980813916161</c:v>
                </c:pt>
                <c:pt idx="68">
                  <c:v>0.12632857850256102</c:v>
                </c:pt>
                <c:pt idx="69">
                  <c:v>1.3585035896519604E-2</c:v>
                </c:pt>
                <c:pt idx="70">
                  <c:v>-0.11280691542724125</c:v>
                </c:pt>
                <c:pt idx="71">
                  <c:v>-0.24042370124582862</c:v>
                </c:pt>
                <c:pt idx="72">
                  <c:v>-0.36467366167725734</c:v>
                </c:pt>
                <c:pt idx="73">
                  <c:v>-0.48461245096272348</c:v>
                </c:pt>
                <c:pt idx="74">
                  <c:v>-0.59994086584388595</c:v>
                </c:pt>
                <c:pt idx="75">
                  <c:v>-0.71012863757002642</c:v>
                </c:pt>
                <c:pt idx="76">
                  <c:v>-0.81430123942147414</c:v>
                </c:pt>
                <c:pt idx="77">
                  <c:v>-0.9108130316606865</c:v>
                </c:pt>
                <c:pt idx="78">
                  <c:v>-0.99799321583998823</c:v>
                </c:pt>
                <c:pt idx="79">
                  <c:v>-1.0746572175234779</c:v>
                </c:pt>
                <c:pt idx="80">
                  <c:v>-1.14006500944585</c:v>
                </c:pt>
                <c:pt idx="81">
                  <c:v>-1.1948413953584081</c:v>
                </c:pt>
                <c:pt idx="82">
                  <c:v>-1.2406037983974931</c:v>
                </c:pt>
                <c:pt idx="83">
                  <c:v>-1.2789148447928449</c:v>
                </c:pt>
                <c:pt idx="84">
                  <c:v>-1.3105724902193532</c:v>
                </c:pt>
                <c:pt idx="85">
                  <c:v>-1.3361472490662887</c:v>
                </c:pt>
                <c:pt idx="86">
                  <c:v>-1.3568491779676988</c:v>
                </c:pt>
                <c:pt idx="87">
                  <c:v>-1.3741361077127028</c:v>
                </c:pt>
                <c:pt idx="88">
                  <c:v>-1.3892151903797079</c:v>
                </c:pt>
                <c:pt idx="89">
                  <c:v>-1.4029397462638529</c:v>
                </c:pt>
                <c:pt idx="90">
                  <c:v>-1.415816487795917</c:v>
                </c:pt>
                <c:pt idx="91">
                  <c:v>-1.428107705116445</c:v>
                </c:pt>
                <c:pt idx="92">
                  <c:v>-1.439905571973586</c:v>
                </c:pt>
                <c:pt idx="93">
                  <c:v>-1.4511879362371074</c:v>
                </c:pt>
                <c:pt idx="94">
                  <c:v>-1.4618560871848236</c:v>
                </c:pt>
                <c:pt idx="95">
                  <c:v>-1.4717858773355768</c:v>
                </c:pt>
                <c:pt idx="96">
                  <c:v>-1.4808726150996585</c:v>
                </c:pt>
                <c:pt idx="97">
                  <c:v>-1.4890432689292701</c:v>
                </c:pt>
                <c:pt idx="98">
                  <c:v>-1.4962444297060111</c:v>
                </c:pt>
                <c:pt idx="99">
                  <c:v>-1.5024367852830243</c:v>
                </c:pt>
                <c:pt idx="100">
                  <c:v>-1.5075913327588335</c:v>
                </c:pt>
                <c:pt idx="101">
                  <c:v>-1.5116843026644609</c:v>
                </c:pt>
                <c:pt idx="102">
                  <c:v>-1.5146960795820608</c:v>
                </c:pt>
                <c:pt idx="103">
                  <c:v>-1.5166091058008149</c:v>
                </c:pt>
                <c:pt idx="104">
                  <c:v>-1.5174030657502859</c:v>
                </c:pt>
                <c:pt idx="105">
                  <c:v>-1.5170582577285598</c:v>
                </c:pt>
                <c:pt idx="106">
                  <c:v>-1.5155508530400377</c:v>
                </c:pt>
                <c:pt idx="107">
                  <c:v>-1.5128482817377447</c:v>
                </c:pt>
                <c:pt idx="108">
                  <c:v>-1.5089132040149713</c:v>
                </c:pt>
                <c:pt idx="109">
                  <c:v>-1.5036906158360994</c:v>
                </c:pt>
                <c:pt idx="110">
                  <c:v>-1.4970998638690254</c:v>
                </c:pt>
                <c:pt idx="111">
                  <c:v>-1.4890371224243275</c:v>
                </c:pt>
                <c:pt idx="112">
                  <c:v>-1.4793719719483946</c:v>
                </c:pt>
                <c:pt idx="113">
                  <c:v>-1.4679408150845261</c:v>
                </c:pt>
                <c:pt idx="114">
                  <c:v>-1.4545472671410267</c:v>
                </c:pt>
                <c:pt idx="115">
                  <c:v>-1.4389613278640137</c:v>
                </c:pt>
                <c:pt idx="116">
                  <c:v>-1.4209119062591538</c:v>
                </c:pt>
                <c:pt idx="117">
                  <c:v>-1.4000877819018878</c:v>
                </c:pt>
                <c:pt idx="118">
                  <c:v>-1.3761437367753553</c:v>
                </c:pt>
                <c:pt idx="119">
                  <c:v>-1.3487062517641462</c:v>
                </c:pt>
                <c:pt idx="120">
                  <c:v>-1.3174751235036215</c:v>
                </c:pt>
                <c:pt idx="121">
                  <c:v>-1.2822615757282492</c:v>
                </c:pt>
                <c:pt idx="122">
                  <c:v>-1.2428767693957705</c:v>
                </c:pt>
                <c:pt idx="123">
                  <c:v>-1.1992709372992916</c:v>
                </c:pt>
                <c:pt idx="124">
                  <c:v>-1.1514829689611652</c:v>
                </c:pt>
                <c:pt idx="125">
                  <c:v>-1.0998085553990546</c:v>
                </c:pt>
                <c:pt idx="126">
                  <c:v>-1.0446357772187638</c:v>
                </c:pt>
                <c:pt idx="127">
                  <c:v>-0.98626821887646243</c:v>
                </c:pt>
                <c:pt idx="128">
                  <c:v>-0.92324916210164254</c:v>
                </c:pt>
                <c:pt idx="129">
                  <c:v>-0.85357610936375838</c:v>
                </c:pt>
                <c:pt idx="130">
                  <c:v>-0.77553526649138504</c:v>
                </c:pt>
                <c:pt idx="131">
                  <c:v>-0.68816749988081494</c:v>
                </c:pt>
                <c:pt idx="132">
                  <c:v>-0.59164425143868704</c:v>
                </c:pt>
                <c:pt idx="133">
                  <c:v>-0.48652392874400929</c:v>
                </c:pt>
                <c:pt idx="134">
                  <c:v>-0.37409762065598784</c:v>
                </c:pt>
                <c:pt idx="135">
                  <c:v>-0.25564447936119278</c:v>
                </c:pt>
                <c:pt idx="136">
                  <c:v>-0.13329817713501574</c:v>
                </c:pt>
                <c:pt idx="137">
                  <c:v>-9.1592273574958721E-3</c:v>
                </c:pt>
                <c:pt idx="138">
                  <c:v>0.11494084565252427</c:v>
                </c:pt>
                <c:pt idx="139">
                  <c:v>0.23721564461280123</c:v>
                </c:pt>
                <c:pt idx="140">
                  <c:v>0.35571655311016642</c:v>
                </c:pt>
                <c:pt idx="141">
                  <c:v>0.4684812967072885</c:v>
                </c:pt>
                <c:pt idx="142">
                  <c:v>0.57371921258924907</c:v>
                </c:pt>
                <c:pt idx="143">
                  <c:v>0.67045446619657523</c:v>
                </c:pt>
                <c:pt idx="144">
                  <c:v>0.75994543962633698</c:v>
                </c:pt>
                <c:pt idx="145">
                  <c:v>0.84450934904248753</c:v>
                </c:pt>
                <c:pt idx="146">
                  <c:v>0.92562902700242788</c:v>
                </c:pt>
                <c:pt idx="147">
                  <c:v>1.0034163035223169</c:v>
                </c:pt>
                <c:pt idx="148">
                  <c:v>1.0771881246079025</c:v>
                </c:pt>
                <c:pt idx="149">
                  <c:v>1.1457938423077261</c:v>
                </c:pt>
                <c:pt idx="150">
                  <c:v>1.2080119925995334</c:v>
                </c:pt>
                <c:pt idx="151">
                  <c:v>1.2626782260083875</c:v>
                </c:pt>
                <c:pt idx="152">
                  <c:v>1.3089281423121568</c:v>
                </c:pt>
                <c:pt idx="153">
                  <c:v>1.3463572222305658</c:v>
                </c:pt>
                <c:pt idx="154">
                  <c:v>1.3747373250981862</c:v>
                </c:pt>
                <c:pt idx="155">
                  <c:v>1.3938859737073259</c:v>
                </c:pt>
                <c:pt idx="156">
                  <c:v>1.403607289211634</c:v>
                </c:pt>
                <c:pt idx="157">
                  <c:v>1.4036506317317761</c:v>
                </c:pt>
                <c:pt idx="158">
                  <c:v>1.3937685302011604</c:v>
                </c:pt>
                <c:pt idx="159">
                  <c:v>1.3736871239639297</c:v>
                </c:pt>
                <c:pt idx="160">
                  <c:v>1.3433846903667934</c:v>
                </c:pt>
                <c:pt idx="161">
                  <c:v>1.3032892390552004</c:v>
                </c:pt>
                <c:pt idx="162">
                  <c:v>1.2542783643082875</c:v>
                </c:pt>
                <c:pt idx="163">
                  <c:v>1.1964155118772755</c:v>
                </c:pt>
                <c:pt idx="164">
                  <c:v>1.1294868717523587</c:v>
                </c:pt>
                <c:pt idx="165">
                  <c:v>1.0624806113170544</c:v>
                </c:pt>
                <c:pt idx="166">
                  <c:v>1.0476378379318663</c:v>
                </c:pt>
                <c:pt idx="167">
                  <c:v>1.1165398973160707</c:v>
                </c:pt>
                <c:pt idx="168">
                  <c:v>1.1950235155300208</c:v>
                </c:pt>
                <c:pt idx="169">
                  <c:v>1.2712830306068295</c:v>
                </c:pt>
                <c:pt idx="170">
                  <c:v>1.3358035535101418</c:v>
                </c:pt>
                <c:pt idx="171">
                  <c:v>1.3865663312931895</c:v>
                </c:pt>
                <c:pt idx="172">
                  <c:v>1.4242455179604385</c:v>
                </c:pt>
                <c:pt idx="173">
                  <c:v>1.45120937027104</c:v>
                </c:pt>
                <c:pt idx="174">
                  <c:v>1.4681382056988959</c:v>
                </c:pt>
                <c:pt idx="175">
                  <c:v>1.4737173477757208</c:v>
                </c:pt>
                <c:pt idx="176">
                  <c:v>1.4668136530028666</c:v>
                </c:pt>
                <c:pt idx="177">
                  <c:v>1.4486869549576402</c:v>
                </c:pt>
                <c:pt idx="178">
                  <c:v>1.4235475272815761</c:v>
                </c:pt>
                <c:pt idx="179">
                  <c:v>1.4011099786534993</c:v>
                </c:pt>
                <c:pt idx="180">
                  <c:v>1.3947547971078627</c:v>
                </c:pt>
                <c:pt idx="181">
                  <c:v>1.4158579081020219</c:v>
                </c:pt>
                <c:pt idx="182">
                  <c:v>1.4674633535887445</c:v>
                </c:pt>
                <c:pt idx="183">
                  <c:v>1.5436538678538423</c:v>
                </c:pt>
                <c:pt idx="184">
                  <c:v>1.6346446692155836</c:v>
                </c:pt>
                <c:pt idx="185">
                  <c:v>1.7321959336669965</c:v>
                </c:pt>
                <c:pt idx="186">
                  <c:v>1.8303403742565143</c:v>
                </c:pt>
                <c:pt idx="187">
                  <c:v>1.9251632205476894</c:v>
                </c:pt>
                <c:pt idx="188">
                  <c:v>2.0153310392420343</c:v>
                </c:pt>
                <c:pt idx="189">
                  <c:v>2.1004236748801945</c:v>
                </c:pt>
                <c:pt idx="190">
                  <c:v>2.1802761666435448</c:v>
                </c:pt>
                <c:pt idx="191">
                  <c:v>2.2550043689537822</c:v>
                </c:pt>
                <c:pt idx="192">
                  <c:v>2.3250642910500439</c:v>
                </c:pt>
                <c:pt idx="193">
                  <c:v>2.3913830530410398</c:v>
                </c:pt>
                <c:pt idx="194">
                  <c:v>2.4554648535921513</c:v>
                </c:pt>
                <c:pt idx="195">
                  <c:v>2.520024136276477</c:v>
                </c:pt>
                <c:pt idx="196">
                  <c:v>2.5897658877832361</c:v>
                </c:pt>
                <c:pt idx="197">
                  <c:v>2.6713887881857188</c:v>
                </c:pt>
                <c:pt idx="198">
                  <c:v>2.7732251063812297</c:v>
                </c:pt>
                <c:pt idx="199">
                  <c:v>2.9025286484420834</c:v>
                </c:pt>
                <c:pt idx="200">
                  <c:v>3.0614989099334102</c:v>
                </c:pt>
                <c:pt idx="201">
                  <c:v>3.2426887191794984</c:v>
                </c:pt>
                <c:pt idx="202">
                  <c:v>3.4335883038315815</c:v>
                </c:pt>
                <c:pt idx="203">
                  <c:v>3.6231737193319487</c:v>
                </c:pt>
                <c:pt idx="204">
                  <c:v>3.8061319611939339</c:v>
                </c:pt>
                <c:pt idx="205">
                  <c:v>3.9815189187645852</c:v>
                </c:pt>
                <c:pt idx="206">
                  <c:v>4.1509736173753105</c:v>
                </c:pt>
                <c:pt idx="207">
                  <c:v>4.3155122646785919</c:v>
                </c:pt>
                <c:pt idx="208">
                  <c:v>4.4759637813380513</c:v>
                </c:pt>
                <c:pt idx="209">
                  <c:v>4.632880414308655</c:v>
                </c:pt>
                <c:pt idx="210">
                  <c:v>4.7867868227567776</c:v>
                </c:pt>
                <c:pt idx="211">
                  <c:v>4.9383304534467563</c:v>
                </c:pt>
                <c:pt idx="212">
                  <c:v>5.0881942533749109</c:v>
                </c:pt>
                <c:pt idx="213">
                  <c:v>5.2347911237936158</c:v>
                </c:pt>
                <c:pt idx="214">
                  <c:v>5.3744115638492485</c:v>
                </c:pt>
                <c:pt idx="215">
                  <c:v>5.5024018684502414</c:v>
                </c:pt>
                <c:pt idx="216">
                  <c:v>5.6139116038981687</c:v>
                </c:pt>
                <c:pt idx="217">
                  <c:v>5.7057657950395058</c:v>
                </c:pt>
                <c:pt idx="218">
                  <c:v>5.7804811062074446</c:v>
                </c:pt>
                <c:pt idx="219">
                  <c:v>5.8487012571977655</c:v>
                </c:pt>
                <c:pt idx="220">
                  <c:v>5.91768299192342</c:v>
                </c:pt>
                <c:pt idx="221">
                  <c:v>5.9875614798208838</c:v>
                </c:pt>
                <c:pt idx="222">
                  <c:v>6.0559420443527285</c:v>
                </c:pt>
                <c:pt idx="223">
                  <c:v>6.1203552331894091</c:v>
                </c:pt>
                <c:pt idx="224">
                  <c:v>6.1790426360888375</c:v>
                </c:pt>
                <c:pt idx="225">
                  <c:v>6.2305682552318453</c:v>
                </c:pt>
                <c:pt idx="226">
                  <c:v>6.2739747823909742</c:v>
                </c:pt>
                <c:pt idx="227">
                  <c:v>6.3086322307755722</c:v>
                </c:pt>
                <c:pt idx="228">
                  <c:v>6.3341336798142418</c:v>
                </c:pt>
                <c:pt idx="229">
                  <c:v>6.3502818769817235</c:v>
                </c:pt>
                <c:pt idx="230">
                  <c:v>6.3569705747540368</c:v>
                </c:pt>
                <c:pt idx="231">
                  <c:v>6.3538264083394704</c:v>
                </c:pt>
                <c:pt idx="232">
                  <c:v>6.3395979764344013</c:v>
                </c:pt>
                <c:pt idx="233">
                  <c:v>6.3138099775467893</c:v>
                </c:pt>
                <c:pt idx="234">
                  <c:v>6.2791745040419027</c:v>
                </c:pt>
                <c:pt idx="235">
                  <c:v>6.2380508395219847</c:v>
                </c:pt>
                <c:pt idx="236">
                  <c:v>6.1871796079809513</c:v>
                </c:pt>
                <c:pt idx="237">
                  <c:v>6.1200361501383886</c:v>
                </c:pt>
                <c:pt idx="238">
                  <c:v>6.0369443540524186</c:v>
                </c:pt>
                <c:pt idx="239">
                  <c:v>5.9426105917553071</c:v>
                </c:pt>
                <c:pt idx="240">
                  <c:v>5.8417756042955418</c:v>
                </c:pt>
                <c:pt idx="241">
                  <c:v>5.737099481813507</c:v>
                </c:pt>
                <c:pt idx="242">
                  <c:v>5.630064391959209</c:v>
                </c:pt>
                <c:pt idx="243">
                  <c:v>5.5214844408804256</c:v>
                </c:pt>
                <c:pt idx="244">
                  <c:v>5.4118419969353466</c:v>
                </c:pt>
                <c:pt idx="245">
                  <c:v>5.301444709365053</c:v>
                </c:pt>
                <c:pt idx="246">
                  <c:v>5.1904943863069732</c:v>
                </c:pt>
                <c:pt idx="247">
                  <c:v>5.0790869876107694</c:v>
                </c:pt>
                <c:pt idx="248">
                  <c:v>4.9673364279880126</c:v>
                </c:pt>
                <c:pt idx="249">
                  <c:v>4.855313132228634</c:v>
                </c:pt>
                <c:pt idx="250">
                  <c:v>4.7430435206249042</c:v>
                </c:pt>
                <c:pt idx="251">
                  <c:v>4.6305891522196898</c:v>
                </c:pt>
                <c:pt idx="252">
                  <c:v>4.5179564886992853</c:v>
                </c:pt>
                <c:pt idx="253">
                  <c:v>4.4051907694459018</c:v>
                </c:pt>
                <c:pt idx="254">
                  <c:v>4.292301399715285</c:v>
                </c:pt>
                <c:pt idx="255">
                  <c:v>4.1793431035919069</c:v>
                </c:pt>
                <c:pt idx="256">
                  <c:v>4.0662825676081686</c:v>
                </c:pt>
                <c:pt idx="257">
                  <c:v>3.9531928697314229</c:v>
                </c:pt>
                <c:pt idx="258">
                  <c:v>3.8399965724222493</c:v>
                </c:pt>
                <c:pt idx="259">
                  <c:v>3.7267876331154444</c:v>
                </c:pt>
                <c:pt idx="260">
                  <c:v>3.6122919980827843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F2BC-4A5D-B99D-C3266B5F554C}"/>
            </c:ext>
          </c:extLst>
        </c:ser>
        <c:ser>
          <c:idx val="8"/>
          <c:order val="3"/>
          <c:tx>
            <c:strRef>
              <c:f>'Baadal Track'!$M$1</c:f>
              <c:strCache>
                <c:ptCount val="1"/>
                <c:pt idx="0">
                  <c:v>Ys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Track'!$L$2:$L$262</c:f>
              <c:numCache>
                <c:formatCode>0.00</c:formatCode>
                <c:ptCount val="261"/>
                <c:pt idx="0">
                  <c:v>-5.6818024610209203</c:v>
                </c:pt>
                <c:pt idx="1">
                  <c:v>-5.7754577711137296</c:v>
                </c:pt>
                <c:pt idx="2">
                  <c:v>-5.8679751588686804</c:v>
                </c:pt>
                <c:pt idx="3">
                  <c:v>-5.9477958209374497</c:v>
                </c:pt>
                <c:pt idx="4">
                  <c:v>-6.0374912486209196</c:v>
                </c:pt>
                <c:pt idx="5">
                  <c:v>-6.12537155515869</c:v>
                </c:pt>
                <c:pt idx="6">
                  <c:v>-6.1977913539532503</c:v>
                </c:pt>
                <c:pt idx="7">
                  <c:v>-6.2811952052855498</c:v>
                </c:pt>
                <c:pt idx="8">
                  <c:v>-6.3617820676888002</c:v>
                </c:pt>
                <c:pt idx="9">
                  <c:v>-6.4333428959538903</c:v>
                </c:pt>
                <c:pt idx="10">
                  <c:v>-6.50708328936265</c:v>
                </c:pt>
                <c:pt idx="11">
                  <c:v>-6.5766761082046798</c:v>
                </c:pt>
                <c:pt idx="12">
                  <c:v>-6.6366396050160903</c:v>
                </c:pt>
                <c:pt idx="13">
                  <c:v>-6.6964551793503402</c:v>
                </c:pt>
                <c:pt idx="14">
                  <c:v>-6.75055479171795</c:v>
                </c:pt>
                <c:pt idx="15">
                  <c:v>-6.7967427372291898</c:v>
                </c:pt>
                <c:pt idx="16">
                  <c:v>-6.8378323320221597</c:v>
                </c:pt>
                <c:pt idx="17">
                  <c:v>-6.8716377194191702</c:v>
                </c:pt>
                <c:pt idx="18">
                  <c:v>-6.8965983677981102</c:v>
                </c:pt>
                <c:pt idx="19">
                  <c:v>-6.9145066860715199</c:v>
                </c:pt>
                <c:pt idx="20">
                  <c:v>-6.9238844296549296</c:v>
                </c:pt>
                <c:pt idx="21">
                  <c:v>-6.9241573405481196</c:v>
                </c:pt>
                <c:pt idx="22">
                  <c:v>-6.9156847461653097</c:v>
                </c:pt>
                <c:pt idx="23">
                  <c:v>-6.8980621815895597</c:v>
                </c:pt>
                <c:pt idx="24">
                  <c:v>-6.8711048935932402</c:v>
                </c:pt>
                <c:pt idx="25">
                  <c:v>-6.8351803215886999</c:v>
                </c:pt>
                <c:pt idx="26">
                  <c:v>-6.7902992867997698</c:v>
                </c:pt>
                <c:pt idx="27">
                  <c:v>-6.7366158425981899</c:v>
                </c:pt>
                <c:pt idx="28">
                  <c:v>-6.6745251503538903</c:v>
                </c:pt>
                <c:pt idx="29">
                  <c:v>-6.6043994290496899</c:v>
                </c:pt>
                <c:pt idx="30">
                  <c:v>-6.5265229637730702</c:v>
                </c:pt>
                <c:pt idx="31">
                  <c:v>-6.44142908654882</c:v>
                </c:pt>
                <c:pt idx="32">
                  <c:v>-6.3497916164896697</c:v>
                </c:pt>
                <c:pt idx="33">
                  <c:v>-6.25168647476535</c:v>
                </c:pt>
                <c:pt idx="34">
                  <c:v>-6.1479257645656196</c:v>
                </c:pt>
                <c:pt idx="35">
                  <c:v>-6.0394202477967598</c:v>
                </c:pt>
                <c:pt idx="36">
                  <c:v>-5.9258009774522504</c:v>
                </c:pt>
                <c:pt idx="37">
                  <c:v>-5.8079674188397403</c:v>
                </c:pt>
                <c:pt idx="38">
                  <c:v>-5.6878619688384999</c:v>
                </c:pt>
                <c:pt idx="39">
                  <c:v>-5.5629068749762602</c:v>
                </c:pt>
                <c:pt idx="40">
                  <c:v>-5.4351820271928597</c:v>
                </c:pt>
                <c:pt idx="41">
                  <c:v>-5.3073426684681797</c:v>
                </c:pt>
                <c:pt idx="42">
                  <c:v>-5.1751092111003603</c:v>
                </c:pt>
                <c:pt idx="43">
                  <c:v>-5.04110547475688</c:v>
                </c:pt>
                <c:pt idx="44">
                  <c:v>-4.9122740262512998</c:v>
                </c:pt>
                <c:pt idx="45">
                  <c:v>-4.7754344397254602</c:v>
                </c:pt>
                <c:pt idx="46">
                  <c:v>-4.6378131356233698</c:v>
                </c:pt>
                <c:pt idx="47">
                  <c:v>-4.5074237103917403</c:v>
                </c:pt>
                <c:pt idx="48">
                  <c:v>-4.3688202197933004</c:v>
                </c:pt>
                <c:pt idx="49">
                  <c:v>-4.2301492092646402</c:v>
                </c:pt>
                <c:pt idx="50">
                  <c:v>-4.1092733965327</c:v>
                </c:pt>
                <c:pt idx="51">
                  <c:v>-3.9704735856672402</c:v>
                </c:pt>
                <c:pt idx="52">
                  <c:v>-3.8321894239745902</c:v>
                </c:pt>
                <c:pt idx="53">
                  <c:v>-3.7095895930643099</c:v>
                </c:pt>
                <c:pt idx="54">
                  <c:v>-3.5723539183384601</c:v>
                </c:pt>
                <c:pt idx="55">
                  <c:v>-3.4359900492403401</c:v>
                </c:pt>
                <c:pt idx="56">
                  <c:v>-3.19067263358383</c:v>
                </c:pt>
                <c:pt idx="57">
                  <c:v>-3.05603608611611</c:v>
                </c:pt>
                <c:pt idx="58">
                  <c:v>-2.9370507699464099</c:v>
                </c:pt>
                <c:pt idx="59">
                  <c:v>-2.8035877202587001</c:v>
                </c:pt>
                <c:pt idx="60">
                  <c:v>-2.6709647085274</c:v>
                </c:pt>
                <c:pt idx="61">
                  <c:v>-2.5566225032659</c:v>
                </c:pt>
                <c:pt idx="62">
                  <c:v>-2.4250755538783801</c:v>
                </c:pt>
                <c:pt idx="63">
                  <c:v>-2.2943301162419099</c:v>
                </c:pt>
                <c:pt idx="64">
                  <c:v>-2.1718404187026699</c:v>
                </c:pt>
                <c:pt idx="65">
                  <c:v>-2.04268314643849</c:v>
                </c:pt>
                <c:pt idx="66">
                  <c:v>-1.9146321909355699</c:v>
                </c:pt>
                <c:pt idx="67">
                  <c:v>-1.7940589199824399</c:v>
                </c:pt>
                <c:pt idx="68">
                  <c:v>-1.6680134260733599</c:v>
                </c:pt>
                <c:pt idx="69">
                  <c:v>-1.5432173946340599</c:v>
                </c:pt>
                <c:pt idx="70">
                  <c:v>-1.4216368061834801</c:v>
                </c:pt>
                <c:pt idx="71">
                  <c:v>-1.29903872553637</c:v>
                </c:pt>
                <c:pt idx="72">
                  <c:v>-1.1773126125645601</c:v>
                </c:pt>
                <c:pt idx="73">
                  <c:v>-1.0574427079139801</c:v>
                </c:pt>
                <c:pt idx="74">
                  <c:v>-0.93636974209366297</c:v>
                </c:pt>
                <c:pt idx="75">
                  <c:v>-0.81528919079439</c:v>
                </c:pt>
                <c:pt idx="76">
                  <c:v>-0.69420134460563399</c:v>
                </c:pt>
                <c:pt idx="77">
                  <c:v>-0.57215220456353999</c:v>
                </c:pt>
                <c:pt idx="78">
                  <c:v>-0.44912680080131201</c:v>
                </c:pt>
                <c:pt idx="79">
                  <c:v>-0.32493115261931599</c:v>
                </c:pt>
                <c:pt idx="80">
                  <c:v>-0.19893643670352401</c:v>
                </c:pt>
                <c:pt idx="81">
                  <c:v>-7.1124945472588602E-2</c:v>
                </c:pt>
                <c:pt idx="82">
                  <c:v>5.8617712083527097E-2</c:v>
                </c:pt>
                <c:pt idx="83">
                  <c:v>0.19039108583334</c:v>
                </c:pt>
                <c:pt idx="84">
                  <c:v>0.32414893555184299</c:v>
                </c:pt>
                <c:pt idx="85">
                  <c:v>0.45982885375216698</c:v>
                </c:pt>
                <c:pt idx="86">
                  <c:v>0.597390056189396</c:v>
                </c:pt>
                <c:pt idx="87">
                  <c:v>0.73673598622356895</c:v>
                </c:pt>
                <c:pt idx="88">
                  <c:v>0.87774956500481305</c:v>
                </c:pt>
                <c:pt idx="89">
                  <c:v>1.0202719056016001</c:v>
                </c:pt>
                <c:pt idx="90">
                  <c:v>1.1641095682892699</c:v>
                </c:pt>
                <c:pt idx="91">
                  <c:v>1.3090709060716501</c:v>
                </c:pt>
                <c:pt idx="92">
                  <c:v>1.4549973343576501</c:v>
                </c:pt>
                <c:pt idx="93">
                  <c:v>1.6017543856950001</c:v>
                </c:pt>
                <c:pt idx="94">
                  <c:v>1.7492193499648001</c:v>
                </c:pt>
                <c:pt idx="95">
                  <c:v>1.8972723418344899</c:v>
                </c:pt>
                <c:pt idx="96">
                  <c:v>2.0457953095003099</c:v>
                </c:pt>
                <c:pt idx="97">
                  <c:v>2.1946825151773401</c:v>
                </c:pt>
                <c:pt idx="98">
                  <c:v>2.3438502441416502</c:v>
                </c:pt>
                <c:pt idx="99">
                  <c:v>2.4932319402957202</c:v>
                </c:pt>
                <c:pt idx="100">
                  <c:v>2.64277149936244</c:v>
                </c:pt>
                <c:pt idx="101">
                  <c:v>2.7924169581472</c:v>
                </c:pt>
                <c:pt idx="102">
                  <c:v>2.9421178836322901</c:v>
                </c:pt>
                <c:pt idx="103">
                  <c:v>3.09182606790417</c:v>
                </c:pt>
                <c:pt idx="104">
                  <c:v>3.2414945912049098</c:v>
                </c:pt>
                <c:pt idx="105">
                  <c:v>3.3910758140419901</c:v>
                </c:pt>
                <c:pt idx="106">
                  <c:v>3.54051845791522</c:v>
                </c:pt>
                <c:pt idx="107">
                  <c:v>3.6897627132372701</c:v>
                </c:pt>
                <c:pt idx="108">
                  <c:v>3.8387385868465</c:v>
                </c:pt>
                <c:pt idx="109">
                  <c:v>3.9873632521234601</c:v>
                </c:pt>
                <c:pt idx="110">
                  <c:v>4.1355355711805002</c:v>
                </c:pt>
                <c:pt idx="111">
                  <c:v>4.2831376900161997</c:v>
                </c:pt>
                <c:pt idx="112">
                  <c:v>4.4300317028571197</c:v>
                </c:pt>
                <c:pt idx="113">
                  <c:v>4.5760525633161597</c:v>
                </c:pt>
                <c:pt idx="114">
                  <c:v>4.7210087439473698</c:v>
                </c:pt>
                <c:pt idx="115">
                  <c:v>4.8646762566227499</c:v>
                </c:pt>
                <c:pt idx="116">
                  <c:v>5.0067873670890997</c:v>
                </c:pt>
                <c:pt idx="117">
                  <c:v>5.1470471970189298</c:v>
                </c:pt>
                <c:pt idx="118">
                  <c:v>5.2851322333587003</c:v>
                </c:pt>
                <c:pt idx="119">
                  <c:v>5.42068035090315</c:v>
                </c:pt>
                <c:pt idx="120">
                  <c:v>5.5533001145055501</c:v>
                </c:pt>
                <c:pt idx="121">
                  <c:v>5.6825636731438101</c:v>
                </c:pt>
                <c:pt idx="122">
                  <c:v>5.8079883790442599</c:v>
                </c:pt>
                <c:pt idx="123">
                  <c:v>5.9290860245610197</c:v>
                </c:pt>
                <c:pt idx="124">
                  <c:v>6.0453728823553101</c:v>
                </c:pt>
                <c:pt idx="125">
                  <c:v>6.1563585453582101</c:v>
                </c:pt>
                <c:pt idx="126">
                  <c:v>6.2615637092449701</c:v>
                </c:pt>
                <c:pt idx="127">
                  <c:v>6.3605157189867896</c:v>
                </c:pt>
                <c:pt idx="128">
                  <c:v>6.4527212274884098</c:v>
                </c:pt>
                <c:pt idx="129">
                  <c:v>6.5377261513377798</c:v>
                </c:pt>
                <c:pt idx="130">
                  <c:v>6.6151374018582603</c:v>
                </c:pt>
                <c:pt idx="131">
                  <c:v>6.6846022365366604</c:v>
                </c:pt>
                <c:pt idx="132">
                  <c:v>6.7458130483999099</c:v>
                </c:pt>
                <c:pt idx="133">
                  <c:v>6.7985158305064202</c:v>
                </c:pt>
                <c:pt idx="134">
                  <c:v>6.8424777399797501</c:v>
                </c:pt>
                <c:pt idx="135">
                  <c:v>6.8774942590165997</c:v>
                </c:pt>
                <c:pt idx="136">
                  <c:v>6.90340761401389</c:v>
                </c:pt>
                <c:pt idx="137">
                  <c:v>6.9200754964784803</c:v>
                </c:pt>
                <c:pt idx="138">
                  <c:v>6.9273620791879003</c:v>
                </c:pt>
                <c:pt idx="139">
                  <c:v>6.9251848456988698</c:v>
                </c:pt>
                <c:pt idx="140">
                  <c:v>6.9135228939458102</c:v>
                </c:pt>
                <c:pt idx="141">
                  <c:v>6.8923848946082602</c:v>
                </c:pt>
                <c:pt idx="142">
                  <c:v>6.8618072967174104</c:v>
                </c:pt>
                <c:pt idx="143">
                  <c:v>6.8218630339991604</c:v>
                </c:pt>
                <c:pt idx="144">
                  <c:v>6.7726707304299101</c:v>
                </c:pt>
                <c:pt idx="145">
                  <c:v>6.7143554980426199</c:v>
                </c:pt>
                <c:pt idx="146">
                  <c:v>6.6472069010296897</c:v>
                </c:pt>
                <c:pt idx="147">
                  <c:v>6.5716454689147703</c:v>
                </c:pt>
                <c:pt idx="148">
                  <c:v>6.4879996011397303</c:v>
                </c:pt>
                <c:pt idx="149">
                  <c:v>6.3967404289401797</c:v>
                </c:pt>
                <c:pt idx="150">
                  <c:v>6.2986481774238996</c:v>
                </c:pt>
                <c:pt idx="151">
                  <c:v>6.1939163952695404</c:v>
                </c:pt>
                <c:pt idx="152">
                  <c:v>6.0831219057201098</c:v>
                </c:pt>
                <c:pt idx="153">
                  <c:v>5.9672498555989097</c:v>
                </c:pt>
                <c:pt idx="154">
                  <c:v>5.8463556536462198</c:v>
                </c:pt>
                <c:pt idx="155">
                  <c:v>5.72103674598198</c:v>
                </c:pt>
                <c:pt idx="156">
                  <c:v>5.5932523699001102</c:v>
                </c:pt>
                <c:pt idx="157">
                  <c:v>5.4620627313438499</c:v>
                </c:pt>
                <c:pt idx="158">
                  <c:v>5.3279653944548899</c:v>
                </c:pt>
                <c:pt idx="159">
                  <c:v>5.1927823152341404</c:v>
                </c:pt>
                <c:pt idx="160">
                  <c:v>5.0550089832884</c:v>
                </c:pt>
                <c:pt idx="161">
                  <c:v>4.9149952029177397</c:v>
                </c:pt>
                <c:pt idx="162">
                  <c:v>4.7768223239889798</c:v>
                </c:pt>
                <c:pt idx="163">
                  <c:v>4.6368845994597496</c:v>
                </c:pt>
                <c:pt idx="164">
                  <c:v>4.4955041548865902</c:v>
                </c:pt>
                <c:pt idx="165">
                  <c:v>4.35557046667736</c:v>
                </c:pt>
                <c:pt idx="166">
                  <c:v>4.2135690035828901</c:v>
                </c:pt>
                <c:pt idx="167">
                  <c:v>4.0696916082978696</c:v>
                </c:pt>
                <c:pt idx="168">
                  <c:v>3.9296413947298401</c:v>
                </c:pt>
                <c:pt idx="169">
                  <c:v>3.7881093998647399</c:v>
                </c:pt>
                <c:pt idx="170">
                  <c:v>3.6455926639761902</c:v>
                </c:pt>
                <c:pt idx="171">
                  <c:v>3.5049508390770701</c:v>
                </c:pt>
                <c:pt idx="172">
                  <c:v>3.36270803294483</c:v>
                </c:pt>
                <c:pt idx="173">
                  <c:v>3.2190864312505498</c:v>
                </c:pt>
                <c:pt idx="174">
                  <c:v>3.0780974774588699</c:v>
                </c:pt>
                <c:pt idx="175">
                  <c:v>2.9363411008705298</c:v>
                </c:pt>
                <c:pt idx="176">
                  <c:v>2.7944599936116998</c:v>
                </c:pt>
                <c:pt idx="177">
                  <c:v>2.65412768706177</c:v>
                </c:pt>
                <c:pt idx="178">
                  <c:v>2.51371589852396</c:v>
                </c:pt>
                <c:pt idx="179">
                  <c:v>2.3733896419954501</c:v>
                </c:pt>
                <c:pt idx="180">
                  <c:v>2.2347122860228601</c:v>
                </c:pt>
                <c:pt idx="181">
                  <c:v>2.0965728086694901</c:v>
                </c:pt>
                <c:pt idx="182">
                  <c:v>1.95941564092844</c:v>
                </c:pt>
                <c:pt idx="183">
                  <c:v>1.8239280780261</c:v>
                </c:pt>
                <c:pt idx="184">
                  <c:v>1.6897421034940201</c:v>
                </c:pt>
                <c:pt idx="185">
                  <c:v>1.55688657451334</c:v>
                </c:pt>
                <c:pt idx="186">
                  <c:v>1.42569320101375</c:v>
                </c:pt>
                <c:pt idx="187">
                  <c:v>1.2959524427624101</c:v>
                </c:pt>
                <c:pt idx="188">
                  <c:v>1.1678560601661701</c:v>
                </c:pt>
                <c:pt idx="189">
                  <c:v>1.0417093693327799</c:v>
                </c:pt>
                <c:pt idx="190">
                  <c:v>0.91761206214548896</c:v>
                </c:pt>
                <c:pt idx="191">
                  <c:v>0.79569857208262196</c:v>
                </c:pt>
                <c:pt idx="192">
                  <c:v>0.67620601671846803</c:v>
                </c:pt>
                <c:pt idx="193">
                  <c:v>0.55938053649066199</c:v>
                </c:pt>
                <c:pt idx="194">
                  <c:v>0.445614777254071</c:v>
                </c:pt>
                <c:pt idx="195">
                  <c:v>0.33541530625564903</c:v>
                </c:pt>
                <c:pt idx="196">
                  <c:v>0.22920040338155501</c:v>
                </c:pt>
                <c:pt idx="197">
                  <c:v>0.127293349855295</c:v>
                </c:pt>
                <c:pt idx="198">
                  <c:v>3.00084424921256E-2</c:v>
                </c:pt>
                <c:pt idx="199">
                  <c:v>-6.2348166252679103E-2</c:v>
                </c:pt>
                <c:pt idx="200">
                  <c:v>-0.149450678171313</c:v>
                </c:pt>
                <c:pt idx="201">
                  <c:v>-0.23094601086548899</c:v>
                </c:pt>
                <c:pt idx="202">
                  <c:v>-0.30669994694138503</c:v>
                </c:pt>
                <c:pt idx="203">
                  <c:v>-0.37686090076044099</c:v>
                </c:pt>
                <c:pt idx="204">
                  <c:v>-0.44175401037547302</c:v>
                </c:pt>
                <c:pt idx="205">
                  <c:v>-0.50183164908224998</c:v>
                </c:pt>
                <c:pt idx="206">
                  <c:v>-0.55761870276012804</c:v>
                </c:pt>
                <c:pt idx="207">
                  <c:v>-0.60961400327544901</c:v>
                </c:pt>
                <c:pt idx="208">
                  <c:v>-0.65841715721470295</c:v>
                </c:pt>
                <c:pt idx="209">
                  <c:v>-0.70483019974797201</c:v>
                </c:pt>
                <c:pt idx="210">
                  <c:v>-0.74980905685961297</c:v>
                </c:pt>
                <c:pt idx="211">
                  <c:v>-0.79438266108900102</c:v>
                </c:pt>
                <c:pt idx="212">
                  <c:v>-0.83963146617884998</c:v>
                </c:pt>
                <c:pt idx="213">
                  <c:v>-0.88653510561351601</c:v>
                </c:pt>
                <c:pt idx="214">
                  <c:v>-0.93585611604799701</c:v>
                </c:pt>
                <c:pt idx="215">
                  <c:v>-0.988317455113504</c:v>
                </c:pt>
                <c:pt idx="216">
                  <c:v>-1.0447102738301299</c:v>
                </c:pt>
                <c:pt idx="217">
                  <c:v>-1.10577133241424</c:v>
                </c:pt>
                <c:pt idx="218">
                  <c:v>-1.17222191228357</c:v>
                </c:pt>
                <c:pt idx="219">
                  <c:v>-1.24465000644709</c:v>
                </c:pt>
                <c:pt idx="220">
                  <c:v>-1.3231945450198099</c:v>
                </c:pt>
                <c:pt idx="221">
                  <c:v>-1.4077397391854101</c:v>
                </c:pt>
                <c:pt idx="222">
                  <c:v>-1.4981731768133499</c:v>
                </c:pt>
                <c:pt idx="223">
                  <c:v>-1.5942802866741099</c:v>
                </c:pt>
                <c:pt idx="224">
                  <c:v>-1.69579455266393</c:v>
                </c:pt>
                <c:pt idx="225">
                  <c:v>-1.80241737858331</c:v>
                </c:pt>
                <c:pt idx="226">
                  <c:v>-1.91361062557751</c:v>
                </c:pt>
                <c:pt idx="227">
                  <c:v>-2.0286714702644399</c:v>
                </c:pt>
                <c:pt idx="228">
                  <c:v>-2.1469423242560102</c:v>
                </c:pt>
                <c:pt idx="229">
                  <c:v>-2.26774747001412</c:v>
                </c:pt>
                <c:pt idx="230">
                  <c:v>-2.39035525303118</c:v>
                </c:pt>
                <c:pt idx="231">
                  <c:v>-2.5141028961264502</c:v>
                </c:pt>
                <c:pt idx="232">
                  <c:v>-2.6384514080547499</c:v>
                </c:pt>
                <c:pt idx="233">
                  <c:v>-2.7628327200759202</c:v>
                </c:pt>
                <c:pt idx="234">
                  <c:v>-2.8867523284025798</c:v>
                </c:pt>
                <c:pt idx="235">
                  <c:v>-3.00985643610275</c:v>
                </c:pt>
                <c:pt idx="236">
                  <c:v>-3.1316519485711098</c:v>
                </c:pt>
                <c:pt idx="237">
                  <c:v>-3.2516310928083501</c:v>
                </c:pt>
                <c:pt idx="238">
                  <c:v>-3.3699901924084701</c:v>
                </c:pt>
                <c:pt idx="239">
                  <c:v>-3.4865489726030301</c:v>
                </c:pt>
                <c:pt idx="240">
                  <c:v>-3.6010256762868198</c:v>
                </c:pt>
                <c:pt idx="241">
                  <c:v>-3.7140236459562601</c:v>
                </c:pt>
                <c:pt idx="242">
                  <c:v>-3.8252400301940699</c:v>
                </c:pt>
                <c:pt idx="243">
                  <c:v>-3.9335747424221501</c:v>
                </c:pt>
                <c:pt idx="244">
                  <c:v>-4.0414009952782202</c:v>
                </c:pt>
                <c:pt idx="245">
                  <c:v>-4.1477998340212903</c:v>
                </c:pt>
                <c:pt idx="246">
                  <c:v>-4.2512645266484697</c:v>
                </c:pt>
                <c:pt idx="247">
                  <c:v>-4.3552871917385803</c:v>
                </c:pt>
                <c:pt idx="248">
                  <c:v>-4.45829726488292</c:v>
                </c:pt>
                <c:pt idx="249">
                  <c:v>-4.5553782510096497</c:v>
                </c:pt>
                <c:pt idx="250">
                  <c:v>-4.6566601721836696</c:v>
                </c:pt>
                <c:pt idx="251">
                  <c:v>-4.7572381751406096</c:v>
                </c:pt>
                <c:pt idx="252">
                  <c:v>-4.8513752475815197</c:v>
                </c:pt>
                <c:pt idx="253">
                  <c:v>-4.9507840726708903</c:v>
                </c:pt>
                <c:pt idx="254">
                  <c:v>-5.0496548383687099</c:v>
                </c:pt>
                <c:pt idx="255">
                  <c:v>-5.1346290736127704</c:v>
                </c:pt>
                <c:pt idx="256">
                  <c:v>-5.2324909761998502</c:v>
                </c:pt>
                <c:pt idx="257">
                  <c:v>-5.3298060903715596</c:v>
                </c:pt>
                <c:pt idx="258">
                  <c:v>-5.4151594448468998</c:v>
                </c:pt>
                <c:pt idx="259">
                  <c:v>-5.5112876807379498</c:v>
                </c:pt>
                <c:pt idx="260">
                  <c:v>-5.6066799601225599</c:v>
                </c:pt>
              </c:numCache>
              <c:extLst xmlns:c15="http://schemas.microsoft.com/office/drawing/2012/chart"/>
            </c:numRef>
          </c:xVal>
          <c:yVal>
            <c:numRef>
              <c:f>'Baadal Track'!$M$2:$M$262</c:f>
              <c:numCache>
                <c:formatCode>0.00</c:formatCode>
                <c:ptCount val="261"/>
                <c:pt idx="0">
                  <c:v>3.9007348172924101</c:v>
                </c:pt>
                <c:pt idx="1">
                  <c:v>3.7839786027268598</c:v>
                </c:pt>
                <c:pt idx="2">
                  <c:v>3.6665517206436</c:v>
                </c:pt>
                <c:pt idx="3">
                  <c:v>3.5618469997525</c:v>
                </c:pt>
                <c:pt idx="4">
                  <c:v>3.4429108419926302</c:v>
                </c:pt>
                <c:pt idx="5">
                  <c:v>3.3230770697963998</c:v>
                </c:pt>
                <c:pt idx="6">
                  <c:v>3.21808704484015</c:v>
                </c:pt>
                <c:pt idx="7">
                  <c:v>3.0962780653883701</c:v>
                </c:pt>
                <c:pt idx="8">
                  <c:v>2.9733418018674902</c:v>
                </c:pt>
                <c:pt idx="9">
                  <c:v>2.8561094535443599</c:v>
                </c:pt>
                <c:pt idx="10">
                  <c:v>2.7307919167417301</c:v>
                </c:pt>
                <c:pt idx="11">
                  <c:v>2.6042200267546098</c:v>
                </c:pt>
                <c:pt idx="12">
                  <c:v>2.4823205517756</c:v>
                </c:pt>
                <c:pt idx="13">
                  <c:v>2.3533129346019401</c:v>
                </c:pt>
                <c:pt idx="14">
                  <c:v>2.22315855774576</c:v>
                </c:pt>
                <c:pt idx="15">
                  <c:v>2.0939559921781101</c:v>
                </c:pt>
                <c:pt idx="16">
                  <c:v>1.96192091240547</c:v>
                </c:pt>
                <c:pt idx="17">
                  <c:v>1.82922462251748</c:v>
                </c:pt>
                <c:pt idx="18">
                  <c:v>1.6974368738494701</c:v>
                </c:pt>
                <c:pt idx="19">
                  <c:v>1.5642363339082701</c:v>
                </c:pt>
                <c:pt idx="20">
                  <c:v>1.4312601440119299</c:v>
                </c:pt>
                <c:pt idx="21">
                  <c:v>1.29922462446349</c:v>
                </c:pt>
                <c:pt idx="22">
                  <c:v>1.1678522331272401</c:v>
                </c:pt>
                <c:pt idx="23">
                  <c:v>1.0378979140389</c:v>
                </c:pt>
                <c:pt idx="24">
                  <c:v>0.909995077325638</c:v>
                </c:pt>
                <c:pt idx="25">
                  <c:v>0.78420109138364802</c:v>
                </c:pt>
                <c:pt idx="26">
                  <c:v>0.66109326673608004</c:v>
                </c:pt>
                <c:pt idx="27">
                  <c:v>0.54112679261963204</c:v>
                </c:pt>
                <c:pt idx="28">
                  <c:v>0.42450321658446599</c:v>
                </c:pt>
                <c:pt idx="29">
                  <c:v>0.311545686916394</c:v>
                </c:pt>
                <c:pt idx="30">
                  <c:v>0.20269410006931801</c:v>
                </c:pt>
                <c:pt idx="31">
                  <c:v>9.80955505470964E-2</c:v>
                </c:pt>
                <c:pt idx="32">
                  <c:v>-2.1537081032567502E-3</c:v>
                </c:pt>
                <c:pt idx="33">
                  <c:v>-9.7596444677530203E-2</c:v>
                </c:pt>
                <c:pt idx="34">
                  <c:v>-0.18844466893314801</c:v>
                </c:pt>
                <c:pt idx="35">
                  <c:v>-0.27486721062470298</c:v>
                </c:pt>
                <c:pt idx="36">
                  <c:v>-0.356063841824663</c:v>
                </c:pt>
                <c:pt idx="37">
                  <c:v>-0.43222443362636298</c:v>
                </c:pt>
                <c:pt idx="38">
                  <c:v>-0.50415604660928504</c:v>
                </c:pt>
                <c:pt idx="39">
                  <c:v>-0.56989535671862901</c:v>
                </c:pt>
                <c:pt idx="40">
                  <c:v>-0.63045961268220896</c:v>
                </c:pt>
                <c:pt idx="41">
                  <c:v>-0.68714979398902398</c:v>
                </c:pt>
                <c:pt idx="42">
                  <c:v>-0.73680218397238495</c:v>
                </c:pt>
                <c:pt idx="43">
                  <c:v>-0.78047992843285896</c:v>
                </c:pt>
                <c:pt idx="44">
                  <c:v>-0.82204100278180203</c:v>
                </c:pt>
                <c:pt idx="45">
                  <c:v>-0.85335773613329102</c:v>
                </c:pt>
                <c:pt idx="46">
                  <c:v>-0.87811505528834299</c:v>
                </c:pt>
                <c:pt idx="47">
                  <c:v>-0.90100998023244905</c:v>
                </c:pt>
                <c:pt idx="48">
                  <c:v>-0.91262387661914801</c:v>
                </c:pt>
                <c:pt idx="49">
                  <c:v>-0.91724670941724995</c:v>
                </c:pt>
                <c:pt idx="50">
                  <c:v>-0.92590368468547501</c:v>
                </c:pt>
                <c:pt idx="51">
                  <c:v>-0.91794233824333504</c:v>
                </c:pt>
                <c:pt idx="52">
                  <c:v>-0.90362848357398895</c:v>
                </c:pt>
                <c:pt idx="53">
                  <c:v>-0.89303988873434903</c:v>
                </c:pt>
                <c:pt idx="54">
                  <c:v>-0.86879833138618401</c:v>
                </c:pt>
                <c:pt idx="55">
                  <c:v>-0.84006373448055505</c:v>
                </c:pt>
                <c:pt idx="56">
                  <c:v>-0.79103585586930703</c:v>
                </c:pt>
                <c:pt idx="57">
                  <c:v>-0.75701429241240603</c:v>
                </c:pt>
                <c:pt idx="58">
                  <c:v>-0.73323560090152096</c:v>
                </c:pt>
                <c:pt idx="59">
                  <c:v>-0.70231678875353798</c:v>
                </c:pt>
                <c:pt idx="60">
                  <c:v>-0.67362283586443605</c:v>
                </c:pt>
                <c:pt idx="61">
                  <c:v>-0.660028745016362</c:v>
                </c:pt>
                <c:pt idx="62">
                  <c:v>-0.64137196237508098</c:v>
                </c:pt>
                <c:pt idx="63">
                  <c:v>-0.62882277874456505</c:v>
                </c:pt>
                <c:pt idx="64">
                  <c:v>-0.629287172972673</c:v>
                </c:pt>
                <c:pt idx="65">
                  <c:v>-0.63290142583447095</c:v>
                </c:pt>
                <c:pt idx="66">
                  <c:v>-0.643809383044467</c:v>
                </c:pt>
                <c:pt idx="67">
                  <c:v>-0.66719700814362604</c:v>
                </c:pt>
                <c:pt idx="68">
                  <c:v>-0.69490938020480497</c:v>
                </c:pt>
                <c:pt idx="69">
                  <c:v>-0.73059627207753097</c:v>
                </c:pt>
                <c:pt idx="70">
                  <c:v>-0.77602158442708602</c:v>
                </c:pt>
                <c:pt idx="71">
                  <c:v>-0.82685528719042301</c:v>
                </c:pt>
                <c:pt idx="72">
                  <c:v>-0.88300125230540505</c:v>
                </c:pt>
                <c:pt idx="73">
                  <c:v>-0.94493098975705403</c:v>
                </c:pt>
                <c:pt idx="74">
                  <c:v>-1.00983178097186</c:v>
                </c:pt>
                <c:pt idx="75">
                  <c:v>-1.0775282864473199</c:v>
                </c:pt>
                <c:pt idx="76">
                  <c:v>-1.14745049360919</c:v>
                </c:pt>
                <c:pt idx="77">
                  <c:v>-1.2176547196497101</c:v>
                </c:pt>
                <c:pt idx="78">
                  <c:v>-1.28712710495598</c:v>
                </c:pt>
                <c:pt idx="79">
                  <c:v>-1.3552909688005901</c:v>
                </c:pt>
                <c:pt idx="80">
                  <c:v>-1.42117483123289</c:v>
                </c:pt>
                <c:pt idx="81">
                  <c:v>-1.4842050254975601</c:v>
                </c:pt>
                <c:pt idx="82">
                  <c:v>-1.5438512989391899</c:v>
                </c:pt>
                <c:pt idx="83">
                  <c:v>-1.5995045455410899</c:v>
                </c:pt>
                <c:pt idx="84">
                  <c:v>-1.65085868413604</c:v>
                </c:pt>
                <c:pt idx="85">
                  <c:v>-1.69792971182566</c:v>
                </c:pt>
                <c:pt idx="86">
                  <c:v>-1.7408031068577401</c:v>
                </c:pt>
                <c:pt idx="87">
                  <c:v>-1.77958025792333</c:v>
                </c:pt>
                <c:pt idx="88">
                  <c:v>-1.8143769200087001</c:v>
                </c:pt>
                <c:pt idx="89">
                  <c:v>-1.84533726039164</c:v>
                </c:pt>
                <c:pt idx="90">
                  <c:v>-1.8726822952207101</c:v>
                </c:pt>
                <c:pt idx="91">
                  <c:v>-1.8967489718070101</c:v>
                </c:pt>
                <c:pt idx="92">
                  <c:v>-1.91788903297055</c:v>
                </c:pt>
                <c:pt idx="93">
                  <c:v>-1.9363881684552899</c:v>
                </c:pt>
                <c:pt idx="94">
                  <c:v>-1.95247795931982</c:v>
                </c:pt>
                <c:pt idx="95">
                  <c:v>-1.96635844569147</c:v>
                </c:pt>
                <c:pt idx="96">
                  <c:v>-1.9782089082483301</c:v>
                </c:pt>
                <c:pt idx="97">
                  <c:v>-1.98821065568571</c:v>
                </c:pt>
                <c:pt idx="98">
                  <c:v>-1.99652010953975</c:v>
                </c:pt>
                <c:pt idx="99">
                  <c:v>-2.00324462930236</c:v>
                </c:pt>
                <c:pt idx="100">
                  <c:v>-2.0084479616848099</c:v>
                </c:pt>
                <c:pt idx="101">
                  <c:v>-2.0121610883209402</c:v>
                </c:pt>
                <c:pt idx="102">
                  <c:v>-2.0143905557609001</c:v>
                </c:pt>
                <c:pt idx="103">
                  <c:v>-2.0151249745079198</c:v>
                </c:pt>
                <c:pt idx="104">
                  <c:v>-2.0143284623722102</c:v>
                </c:pt>
                <c:pt idx="105">
                  <c:v>-2.0119403007741998</c:v>
                </c:pt>
                <c:pt idx="106">
                  <c:v>-2.0078735124298599</c:v>
                </c:pt>
                <c:pt idx="107">
                  <c:v>-2.0020149096857298</c:v>
                </c:pt>
                <c:pt idx="108">
                  <c:v>-1.9942321065996</c:v>
                </c:pt>
                <c:pt idx="109">
                  <c:v>-1.9843698925812601</c:v>
                </c:pt>
                <c:pt idx="110">
                  <c:v>-1.9722450312839801</c:v>
                </c:pt>
                <c:pt idx="111">
                  <c:v>-1.9576559908015601</c:v>
                </c:pt>
                <c:pt idx="112">
                  <c:v>-1.94037809285124</c:v>
                </c:pt>
                <c:pt idx="113">
                  <c:v>-1.92015982021706</c:v>
                </c:pt>
                <c:pt idx="114">
                  <c:v>-1.89673648444099</c:v>
                </c:pt>
                <c:pt idx="115">
                  <c:v>-1.86982306286044</c:v>
                </c:pt>
                <c:pt idx="116">
                  <c:v>-1.8391106610072001</c:v>
                </c:pt>
                <c:pt idx="117">
                  <c:v>-1.8042977533567499</c:v>
                </c:pt>
                <c:pt idx="118">
                  <c:v>-1.76508442966539</c:v>
                </c:pt>
                <c:pt idx="119">
                  <c:v>-1.72116430487366</c:v>
                </c:pt>
                <c:pt idx="120">
                  <c:v>-1.67225262486971</c:v>
                </c:pt>
                <c:pt idx="121">
                  <c:v>-1.6180753799187999</c:v>
                </c:pt>
                <c:pt idx="122">
                  <c:v>-1.5583689216723999</c:v>
                </c:pt>
                <c:pt idx="123">
                  <c:v>-1.4929457687621901</c:v>
                </c:pt>
                <c:pt idx="124">
                  <c:v>-1.42168707814465</c:v>
                </c:pt>
                <c:pt idx="125">
                  <c:v>-1.3445164718804901</c:v>
                </c:pt>
                <c:pt idx="126">
                  <c:v>-1.26143154259276</c:v>
                </c:pt>
                <c:pt idx="127">
                  <c:v>-1.1724809012090101</c:v>
                </c:pt>
                <c:pt idx="128">
                  <c:v>-1.0777587972082401</c:v>
                </c:pt>
                <c:pt idx="129">
                  <c:v>-0.97748266051378196</c:v>
                </c:pt>
                <c:pt idx="130">
                  <c:v>-0.87198495894700601</c:v>
                </c:pt>
                <c:pt idx="131">
                  <c:v>-0.76166593149582296</c:v>
                </c:pt>
                <c:pt idx="132">
                  <c:v>-0.64700901158607205</c:v>
                </c:pt>
                <c:pt idx="133">
                  <c:v>-0.52854474889743897</c:v>
                </c:pt>
                <c:pt idx="134">
                  <c:v>-0.40682873452806501</c:v>
                </c:pt>
                <c:pt idx="135">
                  <c:v>-0.28248377175311801</c:v>
                </c:pt>
                <c:pt idx="136">
                  <c:v>-0.15619723508595501</c:v>
                </c:pt>
                <c:pt idx="137">
                  <c:v>-2.8689322843424798E-2</c:v>
                </c:pt>
                <c:pt idx="138">
                  <c:v>9.9268470993371896E-2</c:v>
                </c:pt>
                <c:pt idx="139">
                  <c:v>0.226882810299781</c:v>
                </c:pt>
                <c:pt idx="140">
                  <c:v>0.35337182039885401</c:v>
                </c:pt>
                <c:pt idx="141">
                  <c:v>0.47794885617022997</c:v>
                </c:pt>
                <c:pt idx="142">
                  <c:v>0.59984319059743596</c:v>
                </c:pt>
                <c:pt idx="143">
                  <c:v>0.71830267441405404</c:v>
                </c:pt>
                <c:pt idx="144">
                  <c:v>0.83253376726613904</c:v>
                </c:pt>
                <c:pt idx="145">
                  <c:v>0.94177516860670596</c:v>
                </c:pt>
                <c:pt idx="146">
                  <c:v>1.04534763559365</c:v>
                </c:pt>
                <c:pt idx="147">
                  <c:v>1.14260213122793</c:v>
                </c:pt>
                <c:pt idx="148">
                  <c:v>1.23307475469228</c:v>
                </c:pt>
                <c:pt idx="149">
                  <c:v>1.3164555568863801</c:v>
                </c:pt>
                <c:pt idx="150">
                  <c:v>1.39225678530036</c:v>
                </c:pt>
                <c:pt idx="151">
                  <c:v>1.4601767032782</c:v>
                </c:pt>
                <c:pt idx="152">
                  <c:v>1.52022440108654</c:v>
                </c:pt>
                <c:pt idx="153">
                  <c:v>1.57228391044436</c:v>
                </c:pt>
                <c:pt idx="154">
                  <c:v>1.6167890424038101</c:v>
                </c:pt>
                <c:pt idx="155">
                  <c:v>1.6546451013021</c:v>
                </c:pt>
                <c:pt idx="156">
                  <c:v>1.6857017838324999</c:v>
                </c:pt>
                <c:pt idx="157">
                  <c:v>1.7101899079682099</c:v>
                </c:pt>
                <c:pt idx="158">
                  <c:v>1.7292768709262101</c:v>
                </c:pt>
                <c:pt idx="159">
                  <c:v>1.7433122261963701</c:v>
                </c:pt>
                <c:pt idx="160">
                  <c:v>1.7537589261686899</c:v>
                </c:pt>
                <c:pt idx="161">
                  <c:v>1.76318485593948</c:v>
                </c:pt>
                <c:pt idx="162">
                  <c:v>1.7710010572953201</c:v>
                </c:pt>
                <c:pt idx="163">
                  <c:v>1.7769422407762401</c:v>
                </c:pt>
                <c:pt idx="164">
                  <c:v>1.78272810971232</c:v>
                </c:pt>
                <c:pt idx="165">
                  <c:v>1.7882456431540299</c:v>
                </c:pt>
                <c:pt idx="166">
                  <c:v>1.7947200363639899</c:v>
                </c:pt>
                <c:pt idx="167">
                  <c:v>1.8051882138695099</c:v>
                </c:pt>
                <c:pt idx="168">
                  <c:v>1.8180502827142599</c:v>
                </c:pt>
                <c:pt idx="169">
                  <c:v>1.83166882945067</c:v>
                </c:pt>
                <c:pt idx="170">
                  <c:v>1.8470429995806099</c:v>
                </c:pt>
                <c:pt idx="171">
                  <c:v>1.86346990124639</c:v>
                </c:pt>
                <c:pt idx="172">
                  <c:v>1.88105436640493</c:v>
                </c:pt>
                <c:pt idx="173">
                  <c:v>1.90168310885739</c:v>
                </c:pt>
                <c:pt idx="174">
                  <c:v>1.92437211826665</c:v>
                </c:pt>
                <c:pt idx="175">
                  <c:v>1.9480728161913701</c:v>
                </c:pt>
                <c:pt idx="176">
                  <c:v>1.97354903540278</c:v>
                </c:pt>
                <c:pt idx="177">
                  <c:v>2.0008125649247201</c:v>
                </c:pt>
                <c:pt idx="178">
                  <c:v>2.03005895200402</c:v>
                </c:pt>
                <c:pt idx="179">
                  <c:v>2.0623867701903502</c:v>
                </c:pt>
                <c:pt idx="180">
                  <c:v>2.09794948327034</c:v>
                </c:pt>
                <c:pt idx="181">
                  <c:v>2.1367569106503401</c:v>
                </c:pt>
                <c:pt idx="182">
                  <c:v>2.1793185012466698</c:v>
                </c:pt>
                <c:pt idx="183">
                  <c:v>2.2257822266919201</c:v>
                </c:pt>
                <c:pt idx="184">
                  <c:v>2.2760986018914</c:v>
                </c:pt>
                <c:pt idx="185">
                  <c:v>2.3304037098792101</c:v>
                </c:pt>
                <c:pt idx="186">
                  <c:v>2.38868405462657</c:v>
                </c:pt>
                <c:pt idx="187">
                  <c:v>2.4508391252932298</c:v>
                </c:pt>
                <c:pt idx="188">
                  <c:v>2.5168033132213101</c:v>
                </c:pt>
                <c:pt idx="189">
                  <c:v>2.5864140575526902</c:v>
                </c:pt>
                <c:pt idx="190">
                  <c:v>2.6594106045895098</c:v>
                </c:pt>
                <c:pt idx="191">
                  <c:v>2.7356422177787598</c:v>
                </c:pt>
                <c:pt idx="192">
                  <c:v>2.8150952933975502</c:v>
                </c:pt>
                <c:pt idx="193">
                  <c:v>2.8978073701229699</c:v>
                </c:pt>
                <c:pt idx="194">
                  <c:v>2.9838453692576499</c:v>
                </c:pt>
                <c:pt idx="195">
                  <c:v>3.0732561739077702</c:v>
                </c:pt>
                <c:pt idx="196">
                  <c:v>3.1660163043636498</c:v>
                </c:pt>
                <c:pt idx="197">
                  <c:v>3.2622003497952901</c:v>
                </c:pt>
                <c:pt idx="198">
                  <c:v>3.3620104708592802</c:v>
                </c:pt>
                <c:pt idx="199">
                  <c:v>3.4656619574424599</c:v>
                </c:pt>
                <c:pt idx="200">
                  <c:v>3.57331090166271</c:v>
                </c:pt>
                <c:pt idx="201">
                  <c:v>3.68495690603749</c:v>
                </c:pt>
                <c:pt idx="202">
                  <c:v>3.80037360298773</c:v>
                </c:pt>
                <c:pt idx="203">
                  <c:v>3.9192950433734999</c:v>
                </c:pt>
                <c:pt idx="204">
                  <c:v>4.04148854866789</c:v>
                </c:pt>
                <c:pt idx="205">
                  <c:v>4.1667108806694904</c:v>
                </c:pt>
                <c:pt idx="206">
                  <c:v>4.2946601135792903</c:v>
                </c:pt>
                <c:pt idx="207">
                  <c:v>4.4249004040121198</c:v>
                </c:pt>
                <c:pt idx="208">
                  <c:v>4.5568441303427596</c:v>
                </c:pt>
                <c:pt idx="209">
                  <c:v>4.68988624902416</c:v>
                </c:pt>
                <c:pt idx="210">
                  <c:v>4.8234291509674696</c:v>
                </c:pt>
                <c:pt idx="211">
                  <c:v>4.9568734313413403</c:v>
                </c:pt>
                <c:pt idx="212">
                  <c:v>5.0895789667528497</c:v>
                </c:pt>
                <c:pt idx="213">
                  <c:v>5.2207852519940703</c:v>
                </c:pt>
                <c:pt idx="214">
                  <c:v>5.3496947632519802</c:v>
                </c:pt>
                <c:pt idx="215">
                  <c:v>5.4755996569634897</c:v>
                </c:pt>
                <c:pt idx="216">
                  <c:v>5.5978066312049402</c:v>
                </c:pt>
                <c:pt idx="217">
                  <c:v>5.7156094177577597</c:v>
                </c:pt>
                <c:pt idx="218">
                  <c:v>5.8282691131484103</c:v>
                </c:pt>
                <c:pt idx="219">
                  <c:v>5.93492528104575</c:v>
                </c:pt>
                <c:pt idx="220">
                  <c:v>6.0347411165125697</c:v>
                </c:pt>
                <c:pt idx="221">
                  <c:v>6.1270857779595298</c:v>
                </c:pt>
                <c:pt idx="222">
                  <c:v>6.2114232521558499</c:v>
                </c:pt>
                <c:pt idx="223">
                  <c:v>6.2872089883522202</c:v>
                </c:pt>
                <c:pt idx="224">
                  <c:v>6.3539166632411304</c:v>
                </c:pt>
                <c:pt idx="225">
                  <c:v>6.4110336588912897</c:v>
                </c:pt>
                <c:pt idx="226">
                  <c:v>6.4581201163436397</c:v>
                </c:pt>
                <c:pt idx="227">
                  <c:v>6.4949468763648603</c:v>
                </c:pt>
                <c:pt idx="228">
                  <c:v>6.5214333597308096</c:v>
                </c:pt>
                <c:pt idx="229">
                  <c:v>6.5374408128855803</c:v>
                </c:pt>
                <c:pt idx="230">
                  <c:v>6.5428386709843602</c:v>
                </c:pt>
                <c:pt idx="231">
                  <c:v>6.5377030073589202</c:v>
                </c:pt>
                <c:pt idx="232">
                  <c:v>6.52225165387134</c:v>
                </c:pt>
                <c:pt idx="233">
                  <c:v>6.4968893114280499</c:v>
                </c:pt>
                <c:pt idx="234">
                  <c:v>6.4621741889980902</c:v>
                </c:pt>
                <c:pt idx="235">
                  <c:v>6.4184610643676097</c:v>
                </c:pt>
                <c:pt idx="236">
                  <c:v>6.3661011185562399</c:v>
                </c:pt>
                <c:pt idx="237">
                  <c:v>6.3058109143608201</c:v>
                </c:pt>
                <c:pt idx="238">
                  <c:v>6.2380063746483403</c:v>
                </c:pt>
                <c:pt idx="239">
                  <c:v>6.1636252851330804</c:v>
                </c:pt>
                <c:pt idx="240">
                  <c:v>6.0837609304238196</c:v>
                </c:pt>
                <c:pt idx="241">
                  <c:v>5.9983876728836396</c:v>
                </c:pt>
                <c:pt idx="242">
                  <c:v>5.9083143049920297</c:v>
                </c:pt>
                <c:pt idx="243">
                  <c:v>5.8153881993836096</c:v>
                </c:pt>
                <c:pt idx="244">
                  <c:v>5.7176448512019498</c:v>
                </c:pt>
                <c:pt idx="245">
                  <c:v>5.6169576932994296</c:v>
                </c:pt>
                <c:pt idx="246">
                  <c:v>5.5157916168754602</c:v>
                </c:pt>
                <c:pt idx="247">
                  <c:v>5.4106076365181499</c:v>
                </c:pt>
                <c:pt idx="248">
                  <c:v>5.3036622725935896</c:v>
                </c:pt>
                <c:pt idx="249">
                  <c:v>5.2011332434714497</c:v>
                </c:pt>
                <c:pt idx="250">
                  <c:v>5.0914914658090904</c:v>
                </c:pt>
                <c:pt idx="251">
                  <c:v>4.9808590031101296</c:v>
                </c:pt>
                <c:pt idx="252">
                  <c:v>4.87628642280397</c:v>
                </c:pt>
                <c:pt idx="253">
                  <c:v>4.7641622017246599</c:v>
                </c:pt>
                <c:pt idx="254">
                  <c:v>4.6514277655376004</c:v>
                </c:pt>
                <c:pt idx="255">
                  <c:v>4.5539533452961898</c:v>
                </c:pt>
                <c:pt idx="256">
                  <c:v>4.4402083910897403</c:v>
                </c:pt>
                <c:pt idx="257">
                  <c:v>4.3259881546339898</c:v>
                </c:pt>
                <c:pt idx="258">
                  <c:v>4.2247535899880004</c:v>
                </c:pt>
                <c:pt idx="259">
                  <c:v>4.1096157447498296</c:v>
                </c:pt>
                <c:pt idx="260">
                  <c:v>3.9939605896396602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F2BC-4A5D-B99D-C3266B5F5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  <c:max val="8"/>
          <c:min val="-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176D83BA-6749-4554-88E3-437C4B59BD90}">
          <cx:tx>
            <cx:txData>
              <cx:f>_xlchart.v1.1</cx:f>
              <cx:v>dTime</cx:v>
            </cx:txData>
          </cx:tx>
          <cx:dataId val="0"/>
          <cx:layoutPr>
            <cx:binning intervalClosed="r">
              <cx:binCount val="21"/>
            </cx:binning>
          </cx:layoutPr>
        </cx:series>
      </cx:plotAreaRegion>
      <cx:axis id="0">
        <cx:catScaling gapWidth="0"/>
        <cx:tickLabels/>
        <cx:numFmt formatCode="#,##0.0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19049</xdr:colOff>
      <xdr:row>3</xdr:row>
      <xdr:rowOff>28574</xdr:rowOff>
    </xdr:from>
    <xdr:to>
      <xdr:col>29</xdr:col>
      <xdr:colOff>333374</xdr:colOff>
      <xdr:row>33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36</xdr:row>
          <xdr:rowOff>9525</xdr:rowOff>
        </xdr:from>
        <xdr:to>
          <xdr:col>23</xdr:col>
          <xdr:colOff>438150</xdr:colOff>
          <xdr:row>49</xdr:row>
          <xdr:rowOff>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5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28575</xdr:rowOff>
    </xdr:from>
    <xdr:to>
      <xdr:col>16</xdr:col>
      <xdr:colOff>90487</xdr:colOff>
      <xdr:row>25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0" y="409575"/>
              <a:ext cx="8034337" cy="441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E6F465-3A97-4BB3-B667-50A62178EE42}" name="Table4" displayName="Table4" ref="A3:G24" totalsRowShown="0">
  <autoFilter ref="A3:G24" xr:uid="{6CE6F465-3A97-4BB3-B667-50A62178EE42}"/>
  <tableColumns count="7">
    <tableColumn id="1" xr3:uid="{7EC2C0C0-5803-40A9-B5ED-C3BA6F9D1DDF}" name="No."/>
    <tableColumn id="2" xr3:uid="{D978058F-1FCE-43CF-A59A-A3D657F17B32}" name="Steering angle (°)"/>
    <tableColumn id="3" xr3:uid="{61E423C3-93B7-494C-8653-514B7C19D7A4}" name="Speed (m/s)"/>
    <tableColumn id="4" xr3:uid="{4F98F809-F6E8-4F60-B007-A7207DA08B7C}" name="Streering Ratio" dataDxfId="50">
      <calculatedColumnFormula>ABS(Table4[[#This Row],[Steering angle (°)]])/B$25</calculatedColumnFormula>
    </tableColumn>
    <tableColumn id="7" xr3:uid="{912FD809-EBA4-4C5D-A5FF-DCF21B2E8894}" name="Streering Penalty" dataDxfId="49">
      <calculatedColumnFormula>POWER(Table4[[#This Row],[Streering Ratio]],E$2)</calculatedColumnFormula>
    </tableColumn>
    <tableColumn id="5" xr3:uid="{0F889A0C-69EA-4E14-A637-6AB1560A9C9E}" name="Speed Ratio" dataDxfId="48">
      <calculatedColumnFormula>ABS(Table4[[#This Row],[Speed (m/s)]])/C$25</calculatedColumnFormula>
    </tableColumn>
    <tableColumn id="6" xr3:uid="{54B8FA99-FED9-4C6F-A09E-0771D8A41AA6}" name="Speed Rating" dataDxfId="47">
      <calculatedColumnFormula>POWER(Table4[[#This Row],[Speed Ratio]],G$2)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6E098A-01BD-4665-8241-468DECB9AF37}" name="Table47" displayName="Table47" ref="R3:X16" totalsRowShown="0">
  <autoFilter ref="R3:X16" xr:uid="{376E098A-01BD-4665-8241-468DECB9AF37}"/>
  <tableColumns count="7">
    <tableColumn id="1" xr3:uid="{BFBF3A46-10A8-4E30-B104-373553975518}" name="No."/>
    <tableColumn id="2" xr3:uid="{B97CEB4A-2324-4D70-9F1F-DB4F1F2F6D53}" name="Steering angle (°)"/>
    <tableColumn id="3" xr3:uid="{A064F9E8-59D7-46D0-829E-8B1030BC3186}" name="Speed (m/s)"/>
    <tableColumn id="4" xr3:uid="{0EB11593-17F2-4748-9AD9-ADC2D52ED252}" name="Streering Ratio" dataDxfId="46">
      <calculatedColumnFormula>ABS(Table47[[#This Row],[Steering angle (°)]])/S$17</calculatedColumnFormula>
    </tableColumn>
    <tableColumn id="7" xr3:uid="{804BA78C-8DC1-4B91-9FB8-567CEAC6AE18}" name="Streering Penalty" dataDxfId="45">
      <calculatedColumnFormula>POWER(Table47[[#This Row],[Streering Ratio]],V$2)</calculatedColumnFormula>
    </tableColumn>
    <tableColumn id="5" xr3:uid="{2F0F3182-7626-4E1C-B4E6-92D82C9D9934}" name="Speed Ratio" dataDxfId="44">
      <calculatedColumnFormula>ABS(Table47[[#This Row],[Speed (m/s)]])/T$17</calculatedColumnFormula>
    </tableColumn>
    <tableColumn id="6" xr3:uid="{FEB25A4F-8F62-474C-9004-F522367E6D9E}" name="Speed Rating" dataDxfId="43">
      <calculatedColumnFormula>POWER(Table47[[#This Row],[Speed Ratio]],X$2)</calculatedColumnFormula>
    </tableColumn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2FC408-AE1A-444D-B136-DA3EE66CB031}" name="Table43" displayName="Table43" ref="I3:O24" totalsRowShown="0">
  <autoFilter ref="I3:O24" xr:uid="{692FC408-AE1A-444D-B136-DA3EE66CB031}"/>
  <tableColumns count="7">
    <tableColumn id="1" xr3:uid="{CD7F69B2-79DA-4479-8131-B86AB75974AD}" name="No."/>
    <tableColumn id="2" xr3:uid="{C016268E-6768-42A7-A539-5F5D79C7400C}" name="Steering angle (°)"/>
    <tableColumn id="3" xr3:uid="{B72CCDAB-A1B8-4B47-BD99-8854314B5E73}" name="Speed (m/s)"/>
    <tableColumn id="4" xr3:uid="{B51EE19A-B2D2-4724-9E6E-E596AFC89716}" name="Streering Ratio" dataDxfId="42">
      <calculatedColumnFormula>ABS(Table43[[#This Row],[Steering angle (°)]])/J$25</calculatedColumnFormula>
    </tableColumn>
    <tableColumn id="7" xr3:uid="{1BD870C0-A829-49DE-8079-ABD1C96EBF92}" name="Streering Penalty" dataDxfId="41">
      <calculatedColumnFormula>POWER(Table43[[#This Row],[Streering Ratio]],M$2)</calculatedColumnFormula>
    </tableColumn>
    <tableColumn id="5" xr3:uid="{10FCF17E-7A6F-4662-8A3C-A8012C6C26A6}" name="Speed Ratio" dataDxfId="40">
      <calculatedColumnFormula>ABS(Table43[[#This Row],[Speed (m/s)]])/K$25</calculatedColumnFormula>
    </tableColumn>
    <tableColumn id="6" xr3:uid="{A2533850-CFBD-465D-9C3F-A49728043D62}" name="Speed Rating" dataDxfId="39">
      <calculatedColumnFormula>POWER(Table43[[#This Row],[Speed Ratio]],O$2)</calculatedColumnFormula>
    </tableColumn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49AACD-BEE2-48E9-A53E-87E67CF78C42}" name="Table5" displayName="Table5" ref="A1:D27" totalsRowShown="0">
  <autoFilter ref="A1:D27" xr:uid="{6D49AACD-BEE2-48E9-A53E-87E67CF78C42}"/>
  <tableColumns count="4">
    <tableColumn id="1" xr3:uid="{14A6E250-21A0-4D61-B1B7-A08675ABD8C7}" name="Distance"/>
    <tableColumn id="4" xr3:uid="{18E6D19B-96D7-4F92-819E-604C0377B797}" name="Diff" dataDxfId="38">
      <calculatedColumnFormula>IF(Table5[[#This Row],[Distance]]&lt;=$H$2,0,MIN(Table5[[#This Row],[Distance]],$H$3))</calculatedColumnFormula>
    </tableColumn>
    <tableColumn id="3" xr3:uid="{80E4FDC4-7AB5-4565-8D86-118C1BE5188F}" name="Ratio" dataDxfId="37">
      <calculatedColumnFormula>MIN(B2/(0.5 * $G$1), 1)</calculatedColumnFormula>
    </tableColumn>
    <tableColumn id="2" xr3:uid="{A8BF9BA6-B37B-4C47-BA6F-513EB5FD4BEA}" name="Penalty" dataDxfId="36">
      <calculatedColumnFormula>POWER(C2, $G$4)</calculatedColumnFormula>
    </tableColumn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F984BB-BA7E-4D2D-AA19-6BEE90E5E000}" name="Table1" displayName="Table1" ref="A1:B17" totalsRowShown="0">
  <autoFilter ref="A1:B17" xr:uid="{FBF984BB-BA7E-4D2D-AA19-6BEE90E5E000}"/>
  <tableColumns count="2">
    <tableColumn id="1" xr3:uid="{98BA934E-F025-44CA-A389-B1A00630F709}" name="Factor" dataDxfId="35"/>
    <tableColumn id="2" xr3:uid="{368A6EDB-866C-4036-9335-815069243C7A}" name="Actions History" dataDxfId="34">
      <calculatedColumnFormula>1/(1-A2)</calculatedColumnFormula>
    </tableColumn>
  </tableColumns>
  <tableStyleInfo name="TableStyleLight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C43528-8A29-4C3F-9C1C-0A7483AF5754}" name="Table7" displayName="Table7" ref="A1:D102" totalsRowShown="0">
  <autoFilter ref="A1:D102" xr:uid="{D4C43528-8A29-4C3F-9C1C-0A7483AF5754}"/>
  <tableColumns count="4">
    <tableColumn id="1" xr3:uid="{492828EC-D7F0-4644-8EBF-963D5B2D4771}" name="Progress"/>
    <tableColumn id="2" xr3:uid="{5780F016-3935-46B0-9D53-DFCA3B917306}" name="Steps"/>
    <tableColumn id="3" xr3:uid="{287E7FB3-D54E-485E-AADF-0C55A28B3C44}" name="Ratio" dataDxfId="33">
      <calculatedColumnFormula>IF(Table7[[#This Row],[Steps]]&gt;0,(Table7[[#This Row],[Progress]]/Table7[[#This Row],[Steps]])*($F$2/$F$1),0)</calculatedColumnFormula>
    </tableColumn>
    <tableColumn id="4" xr3:uid="{E932A9DA-4533-4DB9-8487-DE04CB83A266}" name="R2" dataDxfId="32">
      <calculatedColumnFormula>Table7[[#This Row],[Ratio]]*Table7[[#This Row],[Ratio]]</calculatedColumnFormula>
    </tableColumn>
  </tableColumns>
  <tableStyleInfo name="TableStyleLight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F1D1249-92AC-432B-88F0-CE70558946D7}" name="Table8" displayName="Table8" ref="A1:P262" totalsRowShown="0" headerRowDxfId="31" dataDxfId="30" totalsRowDxfId="29">
  <autoFilter ref="A1:P262" xr:uid="{5F1D1249-92AC-432B-88F0-CE70558946D7}"/>
  <tableColumns count="16">
    <tableColumn id="10" xr3:uid="{5464922D-6460-4136-A78A-F393632BEBB5}" name="dX" dataDxfId="28" totalsRowDxfId="27">
      <calculatedColumnFormula>J2-J3</calculatedColumnFormula>
    </tableColumn>
    <tableColumn id="9" xr3:uid="{384DF2F3-CF2B-4644-BB26-56D290D6CDB1}" name="dY" dataDxfId="26" totalsRowDxfId="25">
      <calculatedColumnFormula>K2-K3</calculatedColumnFormula>
    </tableColumn>
    <tableColumn id="11" xr3:uid="{9213D32D-361B-4F18-93F6-FA727D948652}" name="|AB|" dataDxfId="24" totalsRowDxfId="23">
      <calculatedColumnFormula>SQRT(Table8[[#This Row],[dX]]*Table8[[#This Row],[dX]]+Table8[[#This Row],[dY]]*Table8[[#This Row],[dY]])</calculatedColumnFormula>
    </tableColumn>
    <tableColumn id="12" xr3:uid="{75553B50-C028-4C22-8097-D644D430B9EE}" name="Cos(a)" dataDxfId="22" totalsRowDxfId="21">
      <calculatedColumnFormula>Table8[[#This Row],[dY]]/Table8[[#This Row],[|AB|]]</calculatedColumnFormula>
    </tableColumn>
    <tableColumn id="13" xr3:uid="{1891F06C-2F1C-4881-B5EA-87DCBC68CBF4}" name="Sin(a)" dataDxfId="20" totalsRowDxfId="19">
      <calculatedColumnFormula>Table8[[#This Row],[dX]]/Table8[[#This Row],[|AB|]]</calculatedColumnFormula>
    </tableColumn>
    <tableColumn id="8" xr3:uid="{2CAF4D19-61A6-4BA7-91F6-3D1D2465CA29}" name="Xo" dataDxfId="18" totalsRowDxfId="17">
      <calculatedColumnFormula>Table8[[#This Row],[X]] - Table8[[#This Row],[Cos(a)]] * 0.535</calculatedColumnFormula>
    </tableColumn>
    <tableColumn id="7" xr3:uid="{D8F44694-3189-485E-B82A-E489C57875CD}" name="Yo" dataDxfId="16" totalsRowDxfId="15">
      <calculatedColumnFormula>Table8[[#This Row],[Y]] + Table8[[#This Row],[Sin(a)]] * 0.535</calculatedColumnFormula>
    </tableColumn>
    <tableColumn id="6" xr3:uid="{CB8190F5-3580-4DE3-B733-85930D8DAAEE}" name="Xi" dataDxfId="14" totalsRowDxfId="13">
      <calculatedColumnFormula>Table8[[#This Row],[X]] + Table8[[#This Row],[Cos(a)]] * 0.535</calculatedColumnFormula>
    </tableColumn>
    <tableColumn id="5" xr3:uid="{E90D3A88-729A-498E-921F-896396128F59}" name="Yi" dataDxfId="12" totalsRowDxfId="11">
      <calculatedColumnFormula>Table8[[#This Row],[Y]] - Table8[[#This Row],[Sin(a)]] * 0.535</calculatedColumnFormula>
    </tableColumn>
    <tableColumn id="1" xr3:uid="{14DB0167-3764-447F-A29D-09F39B800AA4}" name="X" dataDxfId="10" totalsRowDxfId="9"/>
    <tableColumn id="2" xr3:uid="{EB3B7DCD-3C18-4FBE-9FC2-0636701D39FF}" name="Y" dataDxfId="8" totalsRowDxfId="7"/>
    <tableColumn id="3" xr3:uid="{CA22544F-CB99-4A92-A017-FDE5ED1AE6B9}" name="Xs" dataDxfId="6" totalsRowDxfId="5"/>
    <tableColumn id="4" xr3:uid="{79906178-2155-41C1-A6DD-E96F54818B65}" name="Ys" dataDxfId="4" totalsRowDxfId="3"/>
    <tableColumn id="14" xr3:uid="{E73113C6-27A3-4806-98FB-427221359669}" name="dXs" dataDxfId="2">
      <calculatedColumnFormula>Table8[[#This Row],[Xs]]-L3</calculatedColumnFormula>
    </tableColumn>
    <tableColumn id="15" xr3:uid="{E9AF142A-28CD-4F38-9769-8DBB3A398F64}" name="dYs" dataDxfId="1">
      <calculatedColumnFormula>Table8[[#This Row],[Ys]]-M3</calculatedColumnFormula>
    </tableColumn>
    <tableColumn id="16" xr3:uid="{1F4EA568-C8DC-47E2-9945-0DE6E775618A}" name="|AsBs|" dataDxfId="0">
      <calculatedColumnFormula>SQRT(Table8[[#This Row],[dXs]]*Table8[[#This Row],[dXs]]+Table8[[#This Row],[dYs]]*Table8[[#This Row],[dYs]])</calculatedColumnFormula>
    </tableColumn>
  </tableColumns>
  <tableStyleInfo name="TableStyleLight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C9F850-56DC-471A-86DC-71394A1EFB7F}" name="Table9" displayName="Table9" ref="A1:B6226" totalsRowShown="0">
  <autoFilter ref="A1:B6226" xr:uid="{79C9F850-56DC-471A-86DC-71394A1EFB7F}"/>
  <tableColumns count="2">
    <tableColumn id="1" xr3:uid="{5B0BBF1A-A8F9-43E2-BBD8-BF90735D3144}" name="Step"/>
    <tableColumn id="2" xr3:uid="{4682C4C7-E19F-4131-9544-4674FAF25B9B}" name="dTim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7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D067-ABF3-462E-8772-02A1ABE0BA22}">
  <dimension ref="A1:X25"/>
  <sheetViews>
    <sheetView tabSelected="1" workbookViewId="0">
      <selection sqref="A1:G1"/>
    </sheetView>
  </sheetViews>
  <sheetFormatPr defaultRowHeight="15" x14ac:dyDescent="0.25"/>
  <cols>
    <col min="1" max="1" width="6.42578125" bestFit="1" customWidth="1"/>
    <col min="2" max="2" width="18.7109375" bestFit="1" customWidth="1"/>
    <col min="3" max="3" width="14.140625" bestFit="1" customWidth="1"/>
    <col min="4" max="4" width="16.5703125" bestFit="1" customWidth="1"/>
    <col min="5" max="5" width="18.7109375" bestFit="1" customWidth="1"/>
    <col min="6" max="6" width="13.85546875" bestFit="1" customWidth="1"/>
    <col min="7" max="7" width="14.85546875" bestFit="1" customWidth="1"/>
    <col min="9" max="9" width="6.42578125" bestFit="1" customWidth="1"/>
    <col min="10" max="10" width="18.7109375" bestFit="1" customWidth="1"/>
    <col min="11" max="11" width="14.140625" bestFit="1" customWidth="1"/>
    <col min="12" max="12" width="16.5703125" bestFit="1" customWidth="1"/>
    <col min="13" max="13" width="18.7109375" bestFit="1" customWidth="1"/>
    <col min="14" max="14" width="13.85546875" bestFit="1" customWidth="1"/>
    <col min="15" max="15" width="14.85546875" bestFit="1" customWidth="1"/>
    <col min="18" max="18" width="6.42578125" bestFit="1" customWidth="1"/>
    <col min="19" max="19" width="18.7109375" bestFit="1" customWidth="1"/>
    <col min="20" max="20" width="14.140625" bestFit="1" customWidth="1"/>
    <col min="21" max="21" width="16.5703125" bestFit="1" customWidth="1"/>
    <col min="22" max="22" width="18.7109375" bestFit="1" customWidth="1"/>
    <col min="23" max="23" width="13.85546875" bestFit="1" customWidth="1"/>
    <col min="24" max="24" width="14.85546875" bestFit="1" customWidth="1"/>
  </cols>
  <sheetData>
    <row r="1" spans="1:24" x14ac:dyDescent="0.25">
      <c r="A1" s="8" t="s">
        <v>27</v>
      </c>
      <c r="B1" s="8"/>
      <c r="C1" s="8"/>
      <c r="D1" s="8"/>
      <c r="E1" s="8"/>
      <c r="F1" s="8"/>
      <c r="G1" s="8"/>
      <c r="I1" s="8" t="s">
        <v>28</v>
      </c>
      <c r="J1" s="8"/>
      <c r="K1" s="8"/>
      <c r="L1" s="8"/>
      <c r="M1" s="8"/>
      <c r="N1" s="8"/>
      <c r="O1" s="8"/>
      <c r="R1" s="8" t="s">
        <v>29</v>
      </c>
      <c r="S1" s="8"/>
      <c r="T1" s="8"/>
      <c r="U1" s="8"/>
      <c r="V1" s="8"/>
      <c r="W1" s="8"/>
      <c r="X1" s="8"/>
    </row>
    <row r="2" spans="1:24" x14ac:dyDescent="0.25">
      <c r="A2" s="7" t="s">
        <v>7</v>
      </c>
      <c r="B2" s="7"/>
      <c r="C2" s="7"/>
      <c r="D2" s="3" t="s">
        <v>5</v>
      </c>
      <c r="E2" s="4">
        <v>0.7</v>
      </c>
      <c r="F2" s="3" t="s">
        <v>5</v>
      </c>
      <c r="G2" s="4">
        <v>3</v>
      </c>
      <c r="I2" s="7" t="s">
        <v>7</v>
      </c>
      <c r="J2" s="7"/>
      <c r="K2" s="7"/>
      <c r="L2" s="3" t="s">
        <v>5</v>
      </c>
      <c r="M2" s="4">
        <v>0.7</v>
      </c>
      <c r="N2" s="3" t="s">
        <v>5</v>
      </c>
      <c r="O2" s="4">
        <v>3</v>
      </c>
      <c r="R2" s="7" t="s">
        <v>7</v>
      </c>
      <c r="S2" s="7"/>
      <c r="T2" s="7"/>
      <c r="U2" s="3" t="s">
        <v>5</v>
      </c>
      <c r="V2" s="4">
        <v>0.7</v>
      </c>
      <c r="W2" s="3" t="s">
        <v>5</v>
      </c>
      <c r="X2" s="4">
        <v>4</v>
      </c>
    </row>
    <row r="3" spans="1:24" x14ac:dyDescent="0.25">
      <c r="A3" t="s">
        <v>8</v>
      </c>
      <c r="B3" t="s">
        <v>9</v>
      </c>
      <c r="C3" t="s">
        <v>10</v>
      </c>
      <c r="D3" t="s">
        <v>22</v>
      </c>
      <c r="E3" t="s">
        <v>24</v>
      </c>
      <c r="F3" t="s">
        <v>23</v>
      </c>
      <c r="G3" t="s">
        <v>16</v>
      </c>
      <c r="I3" t="s">
        <v>8</v>
      </c>
      <c r="J3" t="s">
        <v>9</v>
      </c>
      <c r="K3" t="s">
        <v>10</v>
      </c>
      <c r="L3" t="s">
        <v>22</v>
      </c>
      <c r="M3" t="s">
        <v>24</v>
      </c>
      <c r="N3" t="s">
        <v>23</v>
      </c>
      <c r="O3" t="s">
        <v>16</v>
      </c>
      <c r="R3" t="s">
        <v>8</v>
      </c>
      <c r="S3" t="s">
        <v>9</v>
      </c>
      <c r="T3" t="s">
        <v>10</v>
      </c>
      <c r="U3" t="s">
        <v>22</v>
      </c>
      <c r="V3" t="s">
        <v>24</v>
      </c>
      <c r="W3" t="s">
        <v>23</v>
      </c>
      <c r="X3" t="s">
        <v>16</v>
      </c>
    </row>
    <row r="4" spans="1:24" x14ac:dyDescent="0.25">
      <c r="A4">
        <v>0</v>
      </c>
      <c r="B4">
        <v>-30</v>
      </c>
      <c r="C4">
        <v>0.6</v>
      </c>
      <c r="D4" s="1">
        <f>ABS(Table4[[#This Row],[Steering angle (°)]])/B$25</f>
        <v>1</v>
      </c>
      <c r="E4" s="1">
        <f>POWER(Table4[[#This Row],[Streering Ratio]],E$2)</f>
        <v>1</v>
      </c>
      <c r="F4" s="1">
        <f>ABS(Table4[[#This Row],[Speed (m/s)]])/C$25</f>
        <v>0.15</v>
      </c>
      <c r="G4" s="1">
        <f>POWER(Table4[[#This Row],[Speed Ratio]],G$2)</f>
        <v>3.375E-3</v>
      </c>
      <c r="I4">
        <v>0</v>
      </c>
      <c r="J4">
        <v>-30</v>
      </c>
      <c r="K4">
        <v>1.5</v>
      </c>
      <c r="L4" s="1">
        <f>ABS(Table43[[#This Row],[Steering angle (°)]])/J$25</f>
        <v>1</v>
      </c>
      <c r="M4" s="1">
        <f>POWER(Table43[[#This Row],[Streering Ratio]],M$2)</f>
        <v>1</v>
      </c>
      <c r="N4" s="1">
        <f>ABS(Table43[[#This Row],[Speed (m/s)]])/K$25</f>
        <v>0.375</v>
      </c>
      <c r="O4" s="1">
        <f>POWER(Table43[[#This Row],[Speed Ratio]],O$2)</f>
        <v>5.2734375E-2</v>
      </c>
      <c r="R4">
        <v>0</v>
      </c>
      <c r="S4">
        <v>-30</v>
      </c>
      <c r="T4">
        <v>1</v>
      </c>
      <c r="U4" s="1">
        <f>ABS(Table47[[#This Row],[Steering angle (°)]])/S$17</f>
        <v>1</v>
      </c>
      <c r="V4" s="1">
        <f>POWER(Table47[[#This Row],[Streering Ratio]],V$2)</f>
        <v>1</v>
      </c>
      <c r="W4" s="1">
        <f>ABS(Table47[[#This Row],[Speed (m/s)]])/T$17</f>
        <v>0.25</v>
      </c>
      <c r="X4" s="1">
        <f>POWER(Table47[[#This Row],[Speed Ratio]],X$2)</f>
        <v>3.90625E-3</v>
      </c>
    </row>
    <row r="5" spans="1:24" x14ac:dyDescent="0.25">
      <c r="A5">
        <v>1</v>
      </c>
      <c r="B5">
        <v>-27</v>
      </c>
      <c r="C5">
        <v>1.2</v>
      </c>
      <c r="D5" s="1">
        <f>ABS(Table4[[#This Row],[Steering angle (°)]])/B$25</f>
        <v>0.9</v>
      </c>
      <c r="E5" s="1">
        <f>POWER(Table4[[#This Row],[Streering Ratio]],E$2)</f>
        <v>0.92890169768537101</v>
      </c>
      <c r="F5" s="1">
        <f>ABS(Table4[[#This Row],[Speed (m/s)]])/C$25</f>
        <v>0.3</v>
      </c>
      <c r="G5" s="1">
        <f>POWER(Table4[[#This Row],[Speed Ratio]],G$2)</f>
        <v>2.7E-2</v>
      </c>
      <c r="I5">
        <v>1</v>
      </c>
      <c r="J5">
        <v>-25</v>
      </c>
      <c r="K5">
        <v>2</v>
      </c>
      <c r="L5" s="1">
        <f>ABS(Table43[[#This Row],[Steering angle (°)]])/J$25</f>
        <v>0.83333333333333337</v>
      </c>
      <c r="M5" s="1">
        <f>POWER(Table43[[#This Row],[Streering Ratio]],M$2)</f>
        <v>0.88018330703271519</v>
      </c>
      <c r="N5" s="1">
        <f>ABS(Table43[[#This Row],[Speed (m/s)]])/K$25</f>
        <v>0.5</v>
      </c>
      <c r="O5" s="1">
        <f>POWER(Table43[[#This Row],[Speed Ratio]],O$2)</f>
        <v>0.125</v>
      </c>
      <c r="R5">
        <v>1</v>
      </c>
      <c r="S5">
        <v>-25</v>
      </c>
      <c r="T5">
        <v>1.5</v>
      </c>
      <c r="U5" s="1">
        <f>ABS(Table47[[#This Row],[Steering angle (°)]])/S$17</f>
        <v>0.83333333333333337</v>
      </c>
      <c r="V5" s="1">
        <f>POWER(Table47[[#This Row],[Streering Ratio]],V$2)</f>
        <v>0.88018330703271519</v>
      </c>
      <c r="W5" s="1">
        <f>ABS(Table47[[#This Row],[Speed (m/s)]])/T$17</f>
        <v>0.375</v>
      </c>
      <c r="X5" s="1">
        <f>POWER(Table47[[#This Row],[Speed Ratio]],X$2)</f>
        <v>1.9775390625E-2</v>
      </c>
    </row>
    <row r="6" spans="1:24" x14ac:dyDescent="0.25">
      <c r="A6">
        <v>2</v>
      </c>
      <c r="B6">
        <v>-24</v>
      </c>
      <c r="C6">
        <v>1.7</v>
      </c>
      <c r="D6" s="1">
        <f>ABS(Table4[[#This Row],[Steering angle (°)]])/B$25</f>
        <v>0.8</v>
      </c>
      <c r="E6" s="1">
        <f>POWER(Table4[[#This Row],[Streering Ratio]],E$2)</f>
        <v>0.85538767999295051</v>
      </c>
      <c r="F6" s="1">
        <f>ABS(Table4[[#This Row],[Speed (m/s)]])/C$25</f>
        <v>0.42499999999999999</v>
      </c>
      <c r="G6" s="1">
        <f>POWER(Table4[[#This Row],[Speed Ratio]],G$2)</f>
        <v>7.676562499999999E-2</v>
      </c>
      <c r="I6">
        <v>2</v>
      </c>
      <c r="J6">
        <v>-20</v>
      </c>
      <c r="K6">
        <v>2.5</v>
      </c>
      <c r="L6" s="1">
        <f>ABS(Table43[[#This Row],[Steering angle (°)]])/J$25</f>
        <v>0.66666666666666663</v>
      </c>
      <c r="M6" s="1">
        <f>POWER(Table43[[#This Row],[Streering Ratio]],M$2)</f>
        <v>0.75289795697123696</v>
      </c>
      <c r="N6" s="1">
        <f>ABS(Table43[[#This Row],[Speed (m/s)]])/K$25</f>
        <v>0.625</v>
      </c>
      <c r="O6" s="1">
        <f>POWER(Table43[[#This Row],[Speed Ratio]],O$2)</f>
        <v>0.244140625</v>
      </c>
      <c r="R6">
        <v>2</v>
      </c>
      <c r="S6">
        <v>-20</v>
      </c>
      <c r="T6">
        <v>2</v>
      </c>
      <c r="U6" s="1">
        <f>ABS(Table47[[#This Row],[Steering angle (°)]])/S$17</f>
        <v>0.66666666666666663</v>
      </c>
      <c r="V6" s="1">
        <f>POWER(Table47[[#This Row],[Streering Ratio]],V$2)</f>
        <v>0.75289795697123696</v>
      </c>
      <c r="W6" s="1">
        <f>ABS(Table47[[#This Row],[Speed (m/s)]])/T$17</f>
        <v>0.5</v>
      </c>
      <c r="X6" s="5">
        <f>POWER(Table47[[#This Row],[Speed Ratio]],X$2)</f>
        <v>6.25E-2</v>
      </c>
    </row>
    <row r="7" spans="1:24" x14ac:dyDescent="0.25">
      <c r="A7">
        <v>3</v>
      </c>
      <c r="B7">
        <v>-21</v>
      </c>
      <c r="C7">
        <v>2.2000000000000002</v>
      </c>
      <c r="D7" s="1">
        <f>ABS(Table4[[#This Row],[Steering angle (°)]])/B$25</f>
        <v>0.7</v>
      </c>
      <c r="E7" s="1">
        <f>POWER(Table4[[#This Row],[Streering Ratio]],E$2)</f>
        <v>0.77905591267044905</v>
      </c>
      <c r="F7" s="1">
        <f>ABS(Table4[[#This Row],[Speed (m/s)]])/C$25</f>
        <v>0.55000000000000004</v>
      </c>
      <c r="G7" s="1">
        <f>POWER(Table4[[#This Row],[Speed Ratio]],G$2)</f>
        <v>0.16637500000000005</v>
      </c>
      <c r="I7">
        <v>3</v>
      </c>
      <c r="J7">
        <v>-15</v>
      </c>
      <c r="K7">
        <v>1.5</v>
      </c>
      <c r="L7" s="1">
        <f>ABS(Table43[[#This Row],[Steering angle (°)]])/J$25</f>
        <v>0.5</v>
      </c>
      <c r="M7" s="1">
        <f>POWER(Table43[[#This Row],[Streering Ratio]],M$2)</f>
        <v>0.61557220667245816</v>
      </c>
      <c r="N7" s="1">
        <f>ABS(Table43[[#This Row],[Speed (m/s)]])/K$25</f>
        <v>0.375</v>
      </c>
      <c r="O7" s="1">
        <f>POWER(Table43[[#This Row],[Speed Ratio]],O$2)</f>
        <v>5.2734375E-2</v>
      </c>
      <c r="R7">
        <v>3</v>
      </c>
      <c r="S7">
        <v>-15</v>
      </c>
      <c r="T7">
        <v>2.5</v>
      </c>
      <c r="U7" s="1">
        <f>ABS(Table47[[#This Row],[Steering angle (°)]])/S$17</f>
        <v>0.5</v>
      </c>
      <c r="V7" s="1">
        <f>POWER(Table47[[#This Row],[Streering Ratio]],V$2)</f>
        <v>0.61557220667245816</v>
      </c>
      <c r="W7" s="1">
        <f>ABS(Table47[[#This Row],[Speed (m/s)]])/T$17</f>
        <v>0.625</v>
      </c>
      <c r="X7" s="1">
        <f>POWER(Table47[[#This Row],[Speed Ratio]],X$2)</f>
        <v>0.152587890625</v>
      </c>
    </row>
    <row r="8" spans="1:24" x14ac:dyDescent="0.25">
      <c r="A8">
        <v>4</v>
      </c>
      <c r="B8">
        <v>-18</v>
      </c>
      <c r="C8">
        <v>2.6</v>
      </c>
      <c r="D8" s="1">
        <f>ABS(Table4[[#This Row],[Steering angle (°)]])/B$25</f>
        <v>0.6</v>
      </c>
      <c r="E8" s="1">
        <f>POWER(Table4[[#This Row],[Streering Ratio]],E$2)</f>
        <v>0.69936819041442944</v>
      </c>
      <c r="F8" s="1">
        <f>ABS(Table4[[#This Row],[Speed (m/s)]])/C$25</f>
        <v>0.65</v>
      </c>
      <c r="G8" s="1">
        <f>POWER(Table4[[#This Row],[Speed Ratio]],G$2)</f>
        <v>0.27462500000000006</v>
      </c>
      <c r="I8">
        <v>4</v>
      </c>
      <c r="J8">
        <v>-15</v>
      </c>
      <c r="K8">
        <v>3</v>
      </c>
      <c r="L8" s="1">
        <f>ABS(Table43[[#This Row],[Steering angle (°)]])/J$25</f>
        <v>0.5</v>
      </c>
      <c r="M8" s="1">
        <f>POWER(Table43[[#This Row],[Streering Ratio]],M$2)</f>
        <v>0.61557220667245816</v>
      </c>
      <c r="N8" s="1">
        <f>ABS(Table43[[#This Row],[Speed (m/s)]])/K$25</f>
        <v>0.75</v>
      </c>
      <c r="O8" s="1">
        <f>POWER(Table43[[#This Row],[Speed Ratio]],O$2)</f>
        <v>0.421875</v>
      </c>
      <c r="R8">
        <v>4</v>
      </c>
      <c r="S8">
        <v>-10</v>
      </c>
      <c r="T8">
        <v>3</v>
      </c>
      <c r="U8" s="1">
        <f>ABS(Table47[[#This Row],[Steering angle (°)]])/S$17</f>
        <v>0.33333333333333331</v>
      </c>
      <c r="V8" s="1">
        <f>POWER(Table47[[#This Row],[Streering Ratio]],V$2)</f>
        <v>0.46346305677196981</v>
      </c>
      <c r="W8" s="1">
        <f>ABS(Table47[[#This Row],[Speed (m/s)]])/T$17</f>
        <v>0.75</v>
      </c>
      <c r="X8" s="1">
        <f>POWER(Table47[[#This Row],[Speed Ratio]],X$2)</f>
        <v>0.31640625</v>
      </c>
    </row>
    <row r="9" spans="1:24" x14ac:dyDescent="0.25">
      <c r="A9">
        <v>5</v>
      </c>
      <c r="B9">
        <v>-15</v>
      </c>
      <c r="C9">
        <v>3</v>
      </c>
      <c r="D9" s="1">
        <f>ABS(Table4[[#This Row],[Steering angle (°)]])/B$25</f>
        <v>0.5</v>
      </c>
      <c r="E9" s="1">
        <f>POWER(Table4[[#This Row],[Streering Ratio]],E$2)</f>
        <v>0.61557220667245816</v>
      </c>
      <c r="F9" s="1">
        <f>ABS(Table4[[#This Row],[Speed (m/s)]])/C$25</f>
        <v>0.75</v>
      </c>
      <c r="G9" s="1">
        <f>POWER(Table4[[#This Row],[Speed Ratio]],G$2)</f>
        <v>0.421875</v>
      </c>
      <c r="I9">
        <v>5</v>
      </c>
      <c r="J9">
        <v>-10</v>
      </c>
      <c r="K9">
        <v>1.8</v>
      </c>
      <c r="L9" s="1">
        <f>ABS(Table43[[#This Row],[Steering angle (°)]])/J$25</f>
        <v>0.33333333333333331</v>
      </c>
      <c r="M9" s="1">
        <f>POWER(Table43[[#This Row],[Streering Ratio]],M$2)</f>
        <v>0.46346305677196981</v>
      </c>
      <c r="N9" s="1">
        <f>ABS(Table43[[#This Row],[Speed (m/s)]])/K$25</f>
        <v>0.45</v>
      </c>
      <c r="O9" s="1">
        <f>POWER(Table43[[#This Row],[Speed Ratio]],O$2)</f>
        <v>9.1125000000000012E-2</v>
      </c>
      <c r="R9">
        <v>5</v>
      </c>
      <c r="S9">
        <v>-5</v>
      </c>
      <c r="T9">
        <v>3.5</v>
      </c>
      <c r="U9" s="1">
        <f>ABS(Table47[[#This Row],[Steering angle (°)]])/S$17</f>
        <v>0.16666666666666666</v>
      </c>
      <c r="V9" s="1">
        <f>POWER(Table47[[#This Row],[Streering Ratio]],V$2)</f>
        <v>0.28529497656828423</v>
      </c>
      <c r="W9" s="1">
        <f>ABS(Table47[[#This Row],[Speed (m/s)]])/T$17</f>
        <v>0.875</v>
      </c>
      <c r="X9" s="1">
        <f>POWER(Table47[[#This Row],[Speed Ratio]],X$2)</f>
        <v>0.586181640625</v>
      </c>
    </row>
    <row r="10" spans="1:24" x14ac:dyDescent="0.25">
      <c r="A10">
        <v>6</v>
      </c>
      <c r="B10">
        <v>-12</v>
      </c>
      <c r="C10">
        <v>3.3</v>
      </c>
      <c r="D10" s="1">
        <f>ABS(Table4[[#This Row],[Steering angle (°)]])/B$25</f>
        <v>0.4</v>
      </c>
      <c r="E10" s="1">
        <f>POWER(Table4[[#This Row],[Streering Ratio]],E$2)</f>
        <v>0.52655288173369497</v>
      </c>
      <c r="F10" s="1">
        <f>ABS(Table4[[#This Row],[Speed (m/s)]])/C$25</f>
        <v>0.82499999999999996</v>
      </c>
      <c r="G10" s="5">
        <f>POWER(Table4[[#This Row],[Speed Ratio]],G$2)</f>
        <v>0.56151562499999996</v>
      </c>
      <c r="I10">
        <v>6</v>
      </c>
      <c r="J10">
        <v>-10</v>
      </c>
      <c r="K10">
        <v>3.5</v>
      </c>
      <c r="L10" s="1">
        <f>ABS(Table43[[#This Row],[Steering angle (°)]])/J$25</f>
        <v>0.33333333333333331</v>
      </c>
      <c r="M10" s="1">
        <f>POWER(Table43[[#This Row],[Streering Ratio]],M$2)</f>
        <v>0.46346305677196981</v>
      </c>
      <c r="N10" s="1">
        <f>ABS(Table43[[#This Row],[Speed (m/s)]])/K$25</f>
        <v>0.875</v>
      </c>
      <c r="O10" s="5">
        <f>POWER(Table43[[#This Row],[Speed Ratio]],O$2)</f>
        <v>0.669921875</v>
      </c>
      <c r="R10">
        <v>6</v>
      </c>
      <c r="S10">
        <v>0</v>
      </c>
      <c r="T10">
        <v>4</v>
      </c>
      <c r="U10" s="1">
        <f>ABS(Table47[[#This Row],[Steering angle (°)]])/S$17</f>
        <v>0</v>
      </c>
      <c r="V10" s="1">
        <f>POWER(Table47[[#This Row],[Streering Ratio]],V$2)</f>
        <v>0</v>
      </c>
      <c r="W10" s="1">
        <f>ABS(Table47[[#This Row],[Speed (m/s)]])/T$17</f>
        <v>1</v>
      </c>
      <c r="X10" s="1">
        <f>POWER(Table47[[#This Row],[Speed Ratio]],X$2)</f>
        <v>1</v>
      </c>
    </row>
    <row r="11" spans="1:24" x14ac:dyDescent="0.25">
      <c r="A11">
        <v>7</v>
      </c>
      <c r="B11">
        <v>-9</v>
      </c>
      <c r="C11">
        <v>3.6</v>
      </c>
      <c r="D11" s="1">
        <f>ABS(Table4[[#This Row],[Steering angle (°)]])/B$25</f>
        <v>0.3</v>
      </c>
      <c r="E11" s="1">
        <f>POWER(Table4[[#This Row],[Streering Ratio]],E$2)</f>
        <v>0.43051162024993422</v>
      </c>
      <c r="F11" s="1">
        <f>ABS(Table4[[#This Row],[Speed (m/s)]])/C$25</f>
        <v>0.9</v>
      </c>
      <c r="G11" s="1">
        <f>POWER(Table4[[#This Row],[Speed Ratio]],G$2)</f>
        <v>0.72900000000000009</v>
      </c>
      <c r="I11">
        <v>7</v>
      </c>
      <c r="J11">
        <v>-5</v>
      </c>
      <c r="K11">
        <v>2</v>
      </c>
      <c r="L11" s="1">
        <f>ABS(Table43[[#This Row],[Steering angle (°)]])/J$25</f>
        <v>0.16666666666666666</v>
      </c>
      <c r="M11" s="1">
        <f>POWER(Table43[[#This Row],[Streering Ratio]],M$2)</f>
        <v>0.28529497656828423</v>
      </c>
      <c r="N11" s="1">
        <f>ABS(Table43[[#This Row],[Speed (m/s)]])/K$25</f>
        <v>0.5</v>
      </c>
      <c r="O11" s="1">
        <f>POWER(Table43[[#This Row],[Speed Ratio]],O$2)</f>
        <v>0.125</v>
      </c>
      <c r="R11">
        <v>7</v>
      </c>
      <c r="S11">
        <v>5</v>
      </c>
      <c r="T11">
        <v>3.5</v>
      </c>
      <c r="U11" s="1">
        <f>ABS(Table47[[#This Row],[Steering angle (°)]])/S$17</f>
        <v>0.16666666666666666</v>
      </c>
      <c r="V11" s="1">
        <f>POWER(Table47[[#This Row],[Streering Ratio]],V$2)</f>
        <v>0.28529497656828423</v>
      </c>
      <c r="W11" s="1">
        <f>ABS(Table47[[#This Row],[Speed (m/s)]])/T$17</f>
        <v>0.875</v>
      </c>
      <c r="X11" s="1">
        <f>POWER(Table47[[#This Row],[Speed Ratio]],X$2)</f>
        <v>0.586181640625</v>
      </c>
    </row>
    <row r="12" spans="1:24" x14ac:dyDescent="0.25">
      <c r="A12">
        <v>8</v>
      </c>
      <c r="B12">
        <v>-6</v>
      </c>
      <c r="C12">
        <v>3.8</v>
      </c>
      <c r="D12" s="1">
        <f>ABS(Table4[[#This Row],[Steering angle (°)]])/B$25</f>
        <v>0.2</v>
      </c>
      <c r="E12" s="1">
        <f>POWER(Table4[[#This Row],[Streering Ratio]],E$2)</f>
        <v>0.32413131933855249</v>
      </c>
      <c r="F12" s="1">
        <f>ABS(Table4[[#This Row],[Speed (m/s)]])/C$25</f>
        <v>0.95</v>
      </c>
      <c r="G12" s="1">
        <f>POWER(Table4[[#This Row],[Speed Ratio]],G$2)</f>
        <v>0.85737499999999989</v>
      </c>
      <c r="I12">
        <v>8</v>
      </c>
      <c r="J12">
        <v>-5</v>
      </c>
      <c r="K12">
        <v>4</v>
      </c>
      <c r="L12" s="1">
        <f>ABS(Table43[[#This Row],[Steering angle (°)]])/J$25</f>
        <v>0.16666666666666666</v>
      </c>
      <c r="M12" s="1">
        <f>POWER(Table43[[#This Row],[Streering Ratio]],M$2)</f>
        <v>0.28529497656828423</v>
      </c>
      <c r="N12" s="1">
        <f>ABS(Table43[[#This Row],[Speed (m/s)]])/K$25</f>
        <v>1</v>
      </c>
      <c r="O12" s="1">
        <f>POWER(Table43[[#This Row],[Speed Ratio]],O$2)</f>
        <v>1</v>
      </c>
      <c r="R12">
        <v>8</v>
      </c>
      <c r="S12">
        <v>10</v>
      </c>
      <c r="T12">
        <v>3</v>
      </c>
      <c r="U12" s="1">
        <f>ABS(Table47[[#This Row],[Steering angle (°)]])/S$17</f>
        <v>0.33333333333333331</v>
      </c>
      <c r="V12" s="1">
        <f>POWER(Table47[[#This Row],[Streering Ratio]],V$2)</f>
        <v>0.46346305677196981</v>
      </c>
      <c r="W12" s="1">
        <f>ABS(Table47[[#This Row],[Speed (m/s)]])/T$17</f>
        <v>0.75</v>
      </c>
      <c r="X12" s="1">
        <f>POWER(Table47[[#This Row],[Speed Ratio]],X$2)</f>
        <v>0.31640625</v>
      </c>
    </row>
    <row r="13" spans="1:24" x14ac:dyDescent="0.25">
      <c r="A13">
        <v>9</v>
      </c>
      <c r="B13">
        <v>-3</v>
      </c>
      <c r="C13">
        <v>3.9</v>
      </c>
      <c r="D13" s="1">
        <f>ABS(Table4[[#This Row],[Steering angle (°)]])/B$25</f>
        <v>0.1</v>
      </c>
      <c r="E13" s="1">
        <f>POWER(Table4[[#This Row],[Streering Ratio]],E$2)</f>
        <v>0.199526231496888</v>
      </c>
      <c r="F13" s="1">
        <f>ABS(Table4[[#This Row],[Speed (m/s)]])/C$25</f>
        <v>0.97499999999999998</v>
      </c>
      <c r="G13" s="1">
        <f>POWER(Table4[[#This Row],[Speed Ratio]],G$2)</f>
        <v>0.92685937499999993</v>
      </c>
      <c r="I13">
        <v>9</v>
      </c>
      <c r="J13">
        <v>0</v>
      </c>
      <c r="K13">
        <v>4</v>
      </c>
      <c r="L13" s="1">
        <f>ABS(Table43[[#This Row],[Steering angle (°)]])/J$25</f>
        <v>0</v>
      </c>
      <c r="M13" s="1">
        <f>POWER(Table43[[#This Row],[Streering Ratio]],M$2)</f>
        <v>0</v>
      </c>
      <c r="N13" s="1">
        <f>ABS(Table43[[#This Row],[Speed (m/s)]])/K$25</f>
        <v>1</v>
      </c>
      <c r="O13" s="1">
        <f>POWER(Table43[[#This Row],[Speed Ratio]],O$2)</f>
        <v>1</v>
      </c>
      <c r="R13">
        <v>9</v>
      </c>
      <c r="S13">
        <v>15</v>
      </c>
      <c r="T13">
        <v>2.5</v>
      </c>
      <c r="U13" s="1">
        <f>ABS(Table47[[#This Row],[Steering angle (°)]])/S$17</f>
        <v>0.5</v>
      </c>
      <c r="V13" s="1">
        <f>POWER(Table47[[#This Row],[Streering Ratio]],V$2)</f>
        <v>0.61557220667245816</v>
      </c>
      <c r="W13" s="1">
        <f>ABS(Table47[[#This Row],[Speed (m/s)]])/T$17</f>
        <v>0.625</v>
      </c>
      <c r="X13" s="1">
        <f>POWER(Table47[[#This Row],[Speed Ratio]],X$2)</f>
        <v>0.152587890625</v>
      </c>
    </row>
    <row r="14" spans="1:24" x14ac:dyDescent="0.25">
      <c r="A14">
        <v>10</v>
      </c>
      <c r="B14">
        <v>0</v>
      </c>
      <c r="C14">
        <v>4</v>
      </c>
      <c r="D14" s="1">
        <f>ABS(Table4[[#This Row],[Steering angle (°)]])/B$25</f>
        <v>0</v>
      </c>
      <c r="E14" s="1">
        <f>POWER(Table4[[#This Row],[Streering Ratio]],E$2)</f>
        <v>0</v>
      </c>
      <c r="F14" s="1">
        <f>ABS(Table4[[#This Row],[Speed (m/s)]])/C$25</f>
        <v>1</v>
      </c>
      <c r="G14" s="1">
        <f>POWER(Table4[[#This Row],[Speed Ratio]],G$2)</f>
        <v>1</v>
      </c>
      <c r="I14">
        <v>10</v>
      </c>
      <c r="J14">
        <v>0</v>
      </c>
      <c r="K14">
        <v>3</v>
      </c>
      <c r="L14" s="1">
        <f>ABS(Table43[[#This Row],[Steering angle (°)]])/J$25</f>
        <v>0</v>
      </c>
      <c r="M14" s="1">
        <f>POWER(Table43[[#This Row],[Streering Ratio]],M$2)</f>
        <v>0</v>
      </c>
      <c r="N14" s="1">
        <f>ABS(Table43[[#This Row],[Speed (m/s)]])/K$25</f>
        <v>0.75</v>
      </c>
      <c r="O14" s="1">
        <f>POWER(Table43[[#This Row],[Speed Ratio]],O$2)</f>
        <v>0.421875</v>
      </c>
      <c r="R14">
        <v>10</v>
      </c>
      <c r="S14">
        <v>20</v>
      </c>
      <c r="T14">
        <v>2</v>
      </c>
      <c r="U14" s="1">
        <f>ABS(Table47[[#This Row],[Steering angle (°)]])/S$17</f>
        <v>0.66666666666666663</v>
      </c>
      <c r="V14" s="1">
        <f>POWER(Table47[[#This Row],[Streering Ratio]],V$2)</f>
        <v>0.75289795697123696</v>
      </c>
      <c r="W14" s="1">
        <f>ABS(Table47[[#This Row],[Speed (m/s)]])/T$17</f>
        <v>0.5</v>
      </c>
      <c r="X14" s="1">
        <f>POWER(Table47[[#This Row],[Speed Ratio]],X$2)</f>
        <v>6.25E-2</v>
      </c>
    </row>
    <row r="15" spans="1:24" x14ac:dyDescent="0.25">
      <c r="A15">
        <v>11</v>
      </c>
      <c r="B15">
        <v>3</v>
      </c>
      <c r="C15">
        <v>3.9</v>
      </c>
      <c r="D15" s="1">
        <f>ABS(Table4[[#This Row],[Steering angle (°)]])/B$25</f>
        <v>0.1</v>
      </c>
      <c r="E15" s="1">
        <f>POWER(Table4[[#This Row],[Streering Ratio]],E$2)</f>
        <v>0.199526231496888</v>
      </c>
      <c r="F15" s="1">
        <f>ABS(Table4[[#This Row],[Speed (m/s)]])/C$25</f>
        <v>0.97499999999999998</v>
      </c>
      <c r="G15" s="1">
        <f>POWER(Table4[[#This Row],[Speed Ratio]],G$2)</f>
        <v>0.92685937499999993</v>
      </c>
      <c r="I15">
        <v>11</v>
      </c>
      <c r="J15">
        <v>0</v>
      </c>
      <c r="K15">
        <v>2</v>
      </c>
      <c r="L15" s="1">
        <f>ABS(Table43[[#This Row],[Steering angle (°)]])/J$25</f>
        <v>0</v>
      </c>
      <c r="M15" s="1">
        <f>POWER(Table43[[#This Row],[Streering Ratio]],M$2)</f>
        <v>0</v>
      </c>
      <c r="N15" s="1">
        <f>ABS(Table43[[#This Row],[Speed (m/s)]])/K$25</f>
        <v>0.5</v>
      </c>
      <c r="O15" s="1">
        <f>POWER(Table43[[#This Row],[Speed Ratio]],O$2)</f>
        <v>0.125</v>
      </c>
      <c r="R15">
        <v>11</v>
      </c>
      <c r="S15">
        <v>25</v>
      </c>
      <c r="T15">
        <v>1.5</v>
      </c>
      <c r="U15" s="1">
        <f>ABS(Table47[[#This Row],[Steering angle (°)]])/S$17</f>
        <v>0.83333333333333337</v>
      </c>
      <c r="V15" s="1">
        <f>POWER(Table47[[#This Row],[Streering Ratio]],V$2)</f>
        <v>0.88018330703271519</v>
      </c>
      <c r="W15" s="1">
        <f>ABS(Table47[[#This Row],[Speed (m/s)]])/T$17</f>
        <v>0.375</v>
      </c>
      <c r="X15" s="1">
        <f>POWER(Table47[[#This Row],[Speed Ratio]],X$2)</f>
        <v>1.9775390625E-2</v>
      </c>
    </row>
    <row r="16" spans="1:24" x14ac:dyDescent="0.25">
      <c r="A16">
        <v>12</v>
      </c>
      <c r="B16">
        <v>6</v>
      </c>
      <c r="C16">
        <v>3.8</v>
      </c>
      <c r="D16" s="1">
        <f>ABS(Table4[[#This Row],[Steering angle (°)]])/B$25</f>
        <v>0.2</v>
      </c>
      <c r="E16" s="1">
        <f>POWER(Table4[[#This Row],[Streering Ratio]],E$2)</f>
        <v>0.32413131933855249</v>
      </c>
      <c r="F16" s="1">
        <f>ABS(Table4[[#This Row],[Speed (m/s)]])/C$25</f>
        <v>0.95</v>
      </c>
      <c r="G16" s="1">
        <f>POWER(Table4[[#This Row],[Speed Ratio]],G$2)</f>
        <v>0.85737499999999989</v>
      </c>
      <c r="I16">
        <v>12</v>
      </c>
      <c r="J16">
        <v>5</v>
      </c>
      <c r="K16">
        <v>4</v>
      </c>
      <c r="L16" s="1">
        <f>ABS(Table43[[#This Row],[Steering angle (°)]])/J$25</f>
        <v>0.16666666666666666</v>
      </c>
      <c r="M16" s="1">
        <f>POWER(Table43[[#This Row],[Streering Ratio]],M$2)</f>
        <v>0.28529497656828423</v>
      </c>
      <c r="N16" s="1">
        <f>ABS(Table43[[#This Row],[Speed (m/s)]])/K$25</f>
        <v>1</v>
      </c>
      <c r="O16" s="1">
        <f>POWER(Table43[[#This Row],[Speed Ratio]],O$2)</f>
        <v>1</v>
      </c>
      <c r="R16">
        <v>12</v>
      </c>
      <c r="S16">
        <v>30</v>
      </c>
      <c r="T16">
        <v>1</v>
      </c>
      <c r="U16" s="1">
        <f>ABS(Table47[[#This Row],[Steering angle (°)]])/S$17</f>
        <v>1</v>
      </c>
      <c r="V16" s="1">
        <f>POWER(Table47[[#This Row],[Streering Ratio]],V$2)</f>
        <v>1</v>
      </c>
      <c r="W16" s="1">
        <f>ABS(Table47[[#This Row],[Speed (m/s)]])/T$17</f>
        <v>0.25</v>
      </c>
      <c r="X16" s="1">
        <f>POWER(Table47[[#This Row],[Speed Ratio]],X$2)</f>
        <v>3.90625E-3</v>
      </c>
    </row>
    <row r="17" spans="1:20" x14ac:dyDescent="0.25">
      <c r="A17">
        <v>13</v>
      </c>
      <c r="B17">
        <v>9</v>
      </c>
      <c r="C17">
        <v>3.6</v>
      </c>
      <c r="D17" s="1">
        <f>ABS(Table4[[#This Row],[Steering angle (°)]])/B$25</f>
        <v>0.3</v>
      </c>
      <c r="E17" s="1">
        <f>POWER(Table4[[#This Row],[Streering Ratio]],E$2)</f>
        <v>0.43051162024993422</v>
      </c>
      <c r="F17" s="1">
        <f>ABS(Table4[[#This Row],[Speed (m/s)]])/C$25</f>
        <v>0.9</v>
      </c>
      <c r="G17" s="1">
        <f>POWER(Table4[[#This Row],[Speed Ratio]],G$2)</f>
        <v>0.72900000000000009</v>
      </c>
      <c r="I17">
        <v>13</v>
      </c>
      <c r="J17">
        <v>5</v>
      </c>
      <c r="K17">
        <v>2</v>
      </c>
      <c r="L17" s="1">
        <f>ABS(Table43[[#This Row],[Steering angle (°)]])/J$25</f>
        <v>0.16666666666666666</v>
      </c>
      <c r="M17" s="1">
        <f>POWER(Table43[[#This Row],[Streering Ratio]],M$2)</f>
        <v>0.28529497656828423</v>
      </c>
      <c r="N17" s="1">
        <f>ABS(Table43[[#This Row],[Speed (m/s)]])/K$25</f>
        <v>0.5</v>
      </c>
      <c r="O17" s="1">
        <f>POWER(Table43[[#This Row],[Speed Ratio]],O$2)</f>
        <v>0.125</v>
      </c>
      <c r="R17" t="s">
        <v>11</v>
      </c>
      <c r="S17">
        <f>MAX(Table47[Steering angle (°)])</f>
        <v>30</v>
      </c>
      <c r="T17">
        <f>MAX(Table47[Speed (m/s)])</f>
        <v>4</v>
      </c>
    </row>
    <row r="18" spans="1:20" x14ac:dyDescent="0.25">
      <c r="A18">
        <v>14</v>
      </c>
      <c r="B18">
        <v>12</v>
      </c>
      <c r="C18">
        <v>3.3</v>
      </c>
      <c r="D18" s="1">
        <f>ABS(Table4[[#This Row],[Steering angle (°)]])/B$25</f>
        <v>0.4</v>
      </c>
      <c r="E18" s="1">
        <f>POWER(Table4[[#This Row],[Streering Ratio]],E$2)</f>
        <v>0.52655288173369497</v>
      </c>
      <c r="F18" s="1">
        <f>ABS(Table4[[#This Row],[Speed (m/s)]])/C$25</f>
        <v>0.82499999999999996</v>
      </c>
      <c r="G18" s="1">
        <f>POWER(Table4[[#This Row],[Speed Ratio]],G$2)</f>
        <v>0.56151562499999996</v>
      </c>
      <c r="I18">
        <v>14</v>
      </c>
      <c r="J18">
        <v>10</v>
      </c>
      <c r="K18">
        <v>3.5</v>
      </c>
      <c r="L18" s="1">
        <f>ABS(Table43[[#This Row],[Steering angle (°)]])/J$25</f>
        <v>0.33333333333333331</v>
      </c>
      <c r="M18" s="1">
        <f>POWER(Table43[[#This Row],[Streering Ratio]],M$2)</f>
        <v>0.46346305677196981</v>
      </c>
      <c r="N18" s="1">
        <f>ABS(Table43[[#This Row],[Speed (m/s)]])/K$25</f>
        <v>0.875</v>
      </c>
      <c r="O18" s="1">
        <f>POWER(Table43[[#This Row],[Speed Ratio]],O$2)</f>
        <v>0.669921875</v>
      </c>
    </row>
    <row r="19" spans="1:20" x14ac:dyDescent="0.25">
      <c r="A19">
        <v>15</v>
      </c>
      <c r="B19">
        <v>15</v>
      </c>
      <c r="C19">
        <v>3</v>
      </c>
      <c r="D19" s="1">
        <f>ABS(Table4[[#This Row],[Steering angle (°)]])/B$25</f>
        <v>0.5</v>
      </c>
      <c r="E19" s="1">
        <f>POWER(Table4[[#This Row],[Streering Ratio]],E$2)</f>
        <v>0.61557220667245816</v>
      </c>
      <c r="F19" s="1">
        <f>ABS(Table4[[#This Row],[Speed (m/s)]])/C$25</f>
        <v>0.75</v>
      </c>
      <c r="G19" s="1">
        <f>POWER(Table4[[#This Row],[Speed Ratio]],G$2)</f>
        <v>0.421875</v>
      </c>
      <c r="I19">
        <v>15</v>
      </c>
      <c r="J19">
        <v>10</v>
      </c>
      <c r="K19">
        <v>1.8</v>
      </c>
      <c r="L19" s="1">
        <f>ABS(Table43[[#This Row],[Steering angle (°)]])/J$25</f>
        <v>0.33333333333333331</v>
      </c>
      <c r="M19" s="1">
        <f>POWER(Table43[[#This Row],[Streering Ratio]],M$2)</f>
        <v>0.46346305677196981</v>
      </c>
      <c r="N19" s="1">
        <f>ABS(Table43[[#This Row],[Speed (m/s)]])/K$25</f>
        <v>0.45</v>
      </c>
      <c r="O19" s="1">
        <f>POWER(Table43[[#This Row],[Speed Ratio]],O$2)</f>
        <v>9.1125000000000012E-2</v>
      </c>
    </row>
    <row r="20" spans="1:20" x14ac:dyDescent="0.25">
      <c r="A20">
        <v>16</v>
      </c>
      <c r="B20">
        <v>18</v>
      </c>
      <c r="C20">
        <v>2.6</v>
      </c>
      <c r="D20" s="1">
        <f>ABS(Table4[[#This Row],[Steering angle (°)]])/B$25</f>
        <v>0.6</v>
      </c>
      <c r="E20" s="1">
        <f>POWER(Table4[[#This Row],[Streering Ratio]],E$2)</f>
        <v>0.69936819041442944</v>
      </c>
      <c r="F20" s="1">
        <f>ABS(Table4[[#This Row],[Speed (m/s)]])/C$25</f>
        <v>0.65</v>
      </c>
      <c r="G20" s="1">
        <f>POWER(Table4[[#This Row],[Speed Ratio]],G$2)</f>
        <v>0.27462500000000006</v>
      </c>
      <c r="I20">
        <v>16</v>
      </c>
      <c r="J20">
        <v>15</v>
      </c>
      <c r="K20">
        <v>3</v>
      </c>
      <c r="L20" s="1">
        <f>ABS(Table43[[#This Row],[Steering angle (°)]])/J$25</f>
        <v>0.5</v>
      </c>
      <c r="M20" s="1">
        <f>POWER(Table43[[#This Row],[Streering Ratio]],M$2)</f>
        <v>0.61557220667245816</v>
      </c>
      <c r="N20" s="1">
        <f>ABS(Table43[[#This Row],[Speed (m/s)]])/K$25</f>
        <v>0.75</v>
      </c>
      <c r="O20" s="1">
        <f>POWER(Table43[[#This Row],[Speed Ratio]],O$2)</f>
        <v>0.421875</v>
      </c>
    </row>
    <row r="21" spans="1:20" x14ac:dyDescent="0.25">
      <c r="A21">
        <v>17</v>
      </c>
      <c r="B21">
        <v>21</v>
      </c>
      <c r="C21">
        <v>2.2000000000000002</v>
      </c>
      <c r="D21" s="1">
        <f>ABS(Table4[[#This Row],[Steering angle (°)]])/B$25</f>
        <v>0.7</v>
      </c>
      <c r="E21" s="1">
        <f>POWER(Table4[[#This Row],[Streering Ratio]],E$2)</f>
        <v>0.77905591267044905</v>
      </c>
      <c r="F21" s="1">
        <f>ABS(Table4[[#This Row],[Speed (m/s)]])/C$25</f>
        <v>0.55000000000000004</v>
      </c>
      <c r="G21" s="1">
        <f>POWER(Table4[[#This Row],[Speed Ratio]],G$2)</f>
        <v>0.16637500000000005</v>
      </c>
      <c r="I21">
        <v>17</v>
      </c>
      <c r="J21">
        <v>15</v>
      </c>
      <c r="K21">
        <v>1.5</v>
      </c>
      <c r="L21" s="1">
        <f>ABS(Table43[[#This Row],[Steering angle (°)]])/J$25</f>
        <v>0.5</v>
      </c>
      <c r="M21" s="1">
        <f>POWER(Table43[[#This Row],[Streering Ratio]],M$2)</f>
        <v>0.61557220667245816</v>
      </c>
      <c r="N21" s="1">
        <f>ABS(Table43[[#This Row],[Speed (m/s)]])/K$25</f>
        <v>0.375</v>
      </c>
      <c r="O21" s="1">
        <f>POWER(Table43[[#This Row],[Speed Ratio]],O$2)</f>
        <v>5.2734375E-2</v>
      </c>
    </row>
    <row r="22" spans="1:20" x14ac:dyDescent="0.25">
      <c r="A22">
        <v>18</v>
      </c>
      <c r="B22">
        <v>24</v>
      </c>
      <c r="C22">
        <v>1.7</v>
      </c>
      <c r="D22" s="1">
        <f>ABS(Table4[[#This Row],[Steering angle (°)]])/B$25</f>
        <v>0.8</v>
      </c>
      <c r="E22" s="1">
        <f>POWER(Table4[[#This Row],[Streering Ratio]],E$2)</f>
        <v>0.85538767999295051</v>
      </c>
      <c r="F22" s="1">
        <f>ABS(Table4[[#This Row],[Speed (m/s)]])/C$25</f>
        <v>0.42499999999999999</v>
      </c>
      <c r="G22" s="1">
        <f>POWER(Table4[[#This Row],[Speed Ratio]],G$2)</f>
        <v>7.676562499999999E-2</v>
      </c>
      <c r="I22">
        <v>18</v>
      </c>
      <c r="J22">
        <v>20</v>
      </c>
      <c r="K22">
        <v>2.5</v>
      </c>
      <c r="L22" s="1">
        <f>ABS(Table43[[#This Row],[Steering angle (°)]])/J$25</f>
        <v>0.66666666666666663</v>
      </c>
      <c r="M22" s="1">
        <f>POWER(Table43[[#This Row],[Streering Ratio]],M$2)</f>
        <v>0.75289795697123696</v>
      </c>
      <c r="N22" s="1">
        <f>ABS(Table43[[#This Row],[Speed (m/s)]])/K$25</f>
        <v>0.625</v>
      </c>
      <c r="O22" s="1">
        <f>POWER(Table43[[#This Row],[Speed Ratio]],O$2)</f>
        <v>0.244140625</v>
      </c>
    </row>
    <row r="23" spans="1:20" x14ac:dyDescent="0.25">
      <c r="A23">
        <v>19</v>
      </c>
      <c r="B23">
        <v>27</v>
      </c>
      <c r="C23">
        <v>1.2</v>
      </c>
      <c r="D23" s="1">
        <f>ABS(Table4[[#This Row],[Steering angle (°)]])/B$25</f>
        <v>0.9</v>
      </c>
      <c r="E23" s="1">
        <f>POWER(Table4[[#This Row],[Streering Ratio]],E$2)</f>
        <v>0.92890169768537101</v>
      </c>
      <c r="F23" s="1">
        <f>ABS(Table4[[#This Row],[Speed (m/s)]])/C$25</f>
        <v>0.3</v>
      </c>
      <c r="G23" s="1">
        <f>POWER(Table4[[#This Row],[Speed Ratio]],G$2)</f>
        <v>2.7E-2</v>
      </c>
      <c r="I23">
        <v>19</v>
      </c>
      <c r="J23">
        <v>25</v>
      </c>
      <c r="K23">
        <v>2</v>
      </c>
      <c r="L23" s="1">
        <f>ABS(Table43[[#This Row],[Steering angle (°)]])/J$25</f>
        <v>0.83333333333333337</v>
      </c>
      <c r="M23" s="1">
        <f>POWER(Table43[[#This Row],[Streering Ratio]],M$2)</f>
        <v>0.88018330703271519</v>
      </c>
      <c r="N23" s="1">
        <f>ABS(Table43[[#This Row],[Speed (m/s)]])/K$25</f>
        <v>0.5</v>
      </c>
      <c r="O23" s="1">
        <f>POWER(Table43[[#This Row],[Speed Ratio]],O$2)</f>
        <v>0.125</v>
      </c>
    </row>
    <row r="24" spans="1:20" x14ac:dyDescent="0.25">
      <c r="A24">
        <v>20</v>
      </c>
      <c r="B24">
        <v>30</v>
      </c>
      <c r="C24">
        <v>0.6</v>
      </c>
      <c r="D24" s="1">
        <f>ABS(Table4[[#This Row],[Steering angle (°)]])/B$25</f>
        <v>1</v>
      </c>
      <c r="E24" s="1">
        <f>POWER(Table4[[#This Row],[Streering Ratio]],E$2)</f>
        <v>1</v>
      </c>
      <c r="F24" s="1">
        <f>ABS(Table4[[#This Row],[Speed (m/s)]])/C$25</f>
        <v>0.15</v>
      </c>
      <c r="G24" s="1">
        <f>POWER(Table4[[#This Row],[Speed Ratio]],G$2)</f>
        <v>3.375E-3</v>
      </c>
      <c r="I24">
        <v>20</v>
      </c>
      <c r="J24">
        <v>30</v>
      </c>
      <c r="K24">
        <v>1.5</v>
      </c>
      <c r="L24" s="1">
        <f>ABS(Table43[[#This Row],[Steering angle (°)]])/J$25</f>
        <v>1</v>
      </c>
      <c r="M24" s="1">
        <f>POWER(Table43[[#This Row],[Streering Ratio]],M$2)</f>
        <v>1</v>
      </c>
      <c r="N24" s="1">
        <f>ABS(Table43[[#This Row],[Speed (m/s)]])/K$25</f>
        <v>0.375</v>
      </c>
      <c r="O24" s="1">
        <f>POWER(Table43[[#This Row],[Speed Ratio]],O$2)</f>
        <v>5.2734375E-2</v>
      </c>
    </row>
    <row r="25" spans="1:20" x14ac:dyDescent="0.25">
      <c r="A25" t="s">
        <v>11</v>
      </c>
      <c r="B25">
        <f>MAX(Table4[Steering angle (°)])</f>
        <v>30</v>
      </c>
      <c r="C25">
        <f>MAX(Table4[Speed (m/s)])</f>
        <v>4</v>
      </c>
      <c r="I25" t="s">
        <v>11</v>
      </c>
      <c r="J25">
        <f>MAX(Table43[Steering angle (°)])</f>
        <v>30</v>
      </c>
      <c r="K25">
        <f>MAX(Table43[Speed (m/s)])</f>
        <v>4</v>
      </c>
    </row>
  </sheetData>
  <mergeCells count="6">
    <mergeCell ref="A2:C2"/>
    <mergeCell ref="R2:T2"/>
    <mergeCell ref="I2:K2"/>
    <mergeCell ref="A1:G1"/>
    <mergeCell ref="I1:O1"/>
    <mergeCell ref="R1:X1"/>
  </mergeCells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7C21-6AAC-45E1-A0EE-7307B936AB56}">
  <dimension ref="A1:H32"/>
  <sheetViews>
    <sheetView workbookViewId="0"/>
  </sheetViews>
  <sheetFormatPr defaultRowHeight="15" x14ac:dyDescent="0.25"/>
  <cols>
    <col min="1" max="2" width="10.7109375" customWidth="1"/>
    <col min="3" max="3" width="7.85546875" bestFit="1" customWidth="1"/>
    <col min="4" max="4" width="10" bestFit="1" customWidth="1"/>
    <col min="6" max="6" width="12.28515625" bestFit="1" customWidth="1"/>
    <col min="7" max="7" width="5" bestFit="1" customWidth="1"/>
    <col min="8" max="8" width="6" customWidth="1"/>
  </cols>
  <sheetData>
    <row r="1" spans="1:8" x14ac:dyDescent="0.25">
      <c r="A1" t="s">
        <v>13</v>
      </c>
      <c r="B1" t="s">
        <v>19</v>
      </c>
      <c r="C1" t="s">
        <v>4</v>
      </c>
      <c r="D1" t="s">
        <v>18</v>
      </c>
      <c r="F1" t="s">
        <v>12</v>
      </c>
      <c r="G1">
        <v>24</v>
      </c>
    </row>
    <row r="2" spans="1:8" x14ac:dyDescent="0.25">
      <c r="A2">
        <v>0</v>
      </c>
      <c r="B2">
        <f>IF(Table5[[#This Row],[Distance]]&lt;=$H$2,0,MIN(Table5[[#This Row],[Distance]],$H$3))</f>
        <v>0</v>
      </c>
      <c r="C2" s="1">
        <f t="shared" ref="C2:C27" si="0">MIN(B2/(0.5 * $G$1), 1)</f>
        <v>0</v>
      </c>
      <c r="D2" s="1">
        <f t="shared" ref="D2:D27" si="1">POWER(C2, $G$4)</f>
        <v>0</v>
      </c>
      <c r="F2" t="s">
        <v>21</v>
      </c>
      <c r="G2" s="1">
        <v>0.35</v>
      </c>
      <c r="H2" s="2">
        <f>G2*G1</f>
        <v>8.3999999999999986</v>
      </c>
    </row>
    <row r="3" spans="1:8" x14ac:dyDescent="0.25">
      <c r="A3">
        <v>1</v>
      </c>
      <c r="B3">
        <f>IF(Table5[[#This Row],[Distance]]&lt;=$H$2,0,MIN(Table5[[#This Row],[Distance]],$H$3))</f>
        <v>0</v>
      </c>
      <c r="C3" s="1">
        <f t="shared" si="0"/>
        <v>0</v>
      </c>
      <c r="D3" s="1">
        <f t="shared" si="1"/>
        <v>0</v>
      </c>
      <c r="F3" t="s">
        <v>20</v>
      </c>
      <c r="G3" s="1">
        <v>0.5</v>
      </c>
      <c r="H3">
        <f>G3*G1</f>
        <v>12</v>
      </c>
    </row>
    <row r="4" spans="1:8" x14ac:dyDescent="0.25">
      <c r="A4">
        <v>2</v>
      </c>
      <c r="B4">
        <f>IF(Table5[[#This Row],[Distance]]&lt;=$H$2,0,MIN(Table5[[#This Row],[Distance]],$H$3))</f>
        <v>0</v>
      </c>
      <c r="C4" s="1">
        <f t="shared" si="0"/>
        <v>0</v>
      </c>
      <c r="D4" s="1">
        <f t="shared" si="1"/>
        <v>0</v>
      </c>
      <c r="F4" t="s">
        <v>17</v>
      </c>
      <c r="G4">
        <v>3</v>
      </c>
    </row>
    <row r="5" spans="1:8" x14ac:dyDescent="0.25">
      <c r="A5">
        <v>3</v>
      </c>
      <c r="B5">
        <f>IF(Table5[[#This Row],[Distance]]&lt;=$H$2,0,MIN(Table5[[#This Row],[Distance]],$H$3))</f>
        <v>0</v>
      </c>
      <c r="C5" s="1">
        <f t="shared" si="0"/>
        <v>0</v>
      </c>
      <c r="D5" s="1">
        <f t="shared" si="1"/>
        <v>0</v>
      </c>
    </row>
    <row r="6" spans="1:8" x14ac:dyDescent="0.25">
      <c r="A6">
        <v>4</v>
      </c>
      <c r="B6">
        <f>IF(Table5[[#This Row],[Distance]]&lt;=$H$2,0,MIN(Table5[[#This Row],[Distance]],$H$3))</f>
        <v>0</v>
      </c>
      <c r="C6" s="1">
        <f t="shared" si="0"/>
        <v>0</v>
      </c>
      <c r="D6" s="1">
        <f t="shared" si="1"/>
        <v>0</v>
      </c>
    </row>
    <row r="7" spans="1:8" x14ac:dyDescent="0.25">
      <c r="A7">
        <v>5</v>
      </c>
      <c r="B7">
        <f>IF(Table5[[#This Row],[Distance]]&lt;=$H$2,0,MIN(Table5[[#This Row],[Distance]],$H$3))</f>
        <v>0</v>
      </c>
      <c r="C7" s="1">
        <f t="shared" si="0"/>
        <v>0</v>
      </c>
      <c r="D7" s="1">
        <f t="shared" si="1"/>
        <v>0</v>
      </c>
    </row>
    <row r="8" spans="1:8" x14ac:dyDescent="0.25">
      <c r="A8">
        <v>6</v>
      </c>
      <c r="B8">
        <f>IF(Table5[[#This Row],[Distance]]&lt;=$H$2,0,MIN(Table5[[#This Row],[Distance]],$H$3))</f>
        <v>0</v>
      </c>
      <c r="C8" s="1">
        <f t="shared" si="0"/>
        <v>0</v>
      </c>
      <c r="D8" s="1">
        <f t="shared" si="1"/>
        <v>0</v>
      </c>
    </row>
    <row r="9" spans="1:8" x14ac:dyDescent="0.25">
      <c r="A9">
        <v>7</v>
      </c>
      <c r="B9">
        <f>IF(Table5[[#This Row],[Distance]]&lt;=$H$2,0,MIN(Table5[[#This Row],[Distance]],$H$3))</f>
        <v>0</v>
      </c>
      <c r="C9" s="1">
        <f t="shared" si="0"/>
        <v>0</v>
      </c>
      <c r="D9" s="1">
        <f t="shared" si="1"/>
        <v>0</v>
      </c>
    </row>
    <row r="10" spans="1:8" x14ac:dyDescent="0.25">
      <c r="A10">
        <v>8</v>
      </c>
      <c r="B10">
        <f>IF(Table5[[#This Row],[Distance]]&lt;=$H$2,0,MIN(Table5[[#This Row],[Distance]],$H$3))</f>
        <v>0</v>
      </c>
      <c r="C10" s="1">
        <f t="shared" si="0"/>
        <v>0</v>
      </c>
      <c r="D10" s="1">
        <f t="shared" si="1"/>
        <v>0</v>
      </c>
    </row>
    <row r="11" spans="1:8" x14ac:dyDescent="0.25">
      <c r="A11">
        <v>9</v>
      </c>
      <c r="B11">
        <f>IF(Table5[[#This Row],[Distance]]&lt;=$H$2,0,MIN(Table5[[#This Row],[Distance]],$H$3))</f>
        <v>9</v>
      </c>
      <c r="C11" s="1">
        <f t="shared" si="0"/>
        <v>0.75</v>
      </c>
      <c r="D11" s="1">
        <f t="shared" si="1"/>
        <v>0.421875</v>
      </c>
    </row>
    <row r="12" spans="1:8" x14ac:dyDescent="0.25">
      <c r="A12">
        <v>10</v>
      </c>
      <c r="B12">
        <f>IF(Table5[[#This Row],[Distance]]&lt;=$H$2,0,MIN(Table5[[#This Row],[Distance]],$H$3))</f>
        <v>10</v>
      </c>
      <c r="C12" s="1">
        <f t="shared" si="0"/>
        <v>0.83333333333333337</v>
      </c>
      <c r="D12" s="1">
        <f t="shared" si="1"/>
        <v>0.57870370370370383</v>
      </c>
    </row>
    <row r="13" spans="1:8" x14ac:dyDescent="0.25">
      <c r="A13">
        <v>11</v>
      </c>
      <c r="B13">
        <f>IF(Table5[[#This Row],[Distance]]&lt;=$H$2,0,MIN(Table5[[#This Row],[Distance]],$H$3))</f>
        <v>11</v>
      </c>
      <c r="C13" s="1">
        <f t="shared" si="0"/>
        <v>0.91666666666666663</v>
      </c>
      <c r="D13" s="1">
        <f t="shared" si="1"/>
        <v>0.77025462962962954</v>
      </c>
    </row>
    <row r="14" spans="1:8" x14ac:dyDescent="0.25">
      <c r="A14">
        <v>12</v>
      </c>
      <c r="B14">
        <f>IF(Table5[[#This Row],[Distance]]&lt;=$H$2,0,MIN(Table5[[#This Row],[Distance]],$H$3))</f>
        <v>12</v>
      </c>
      <c r="C14" s="1">
        <f t="shared" si="0"/>
        <v>1</v>
      </c>
      <c r="D14" s="1">
        <f t="shared" si="1"/>
        <v>1</v>
      </c>
    </row>
    <row r="15" spans="1:8" x14ac:dyDescent="0.25">
      <c r="A15">
        <v>13</v>
      </c>
      <c r="B15">
        <f>IF(Table5[[#This Row],[Distance]]&lt;=$H$2,0,MIN(Table5[[#This Row],[Distance]],$H$3))</f>
        <v>12</v>
      </c>
      <c r="C15" s="1">
        <f t="shared" si="0"/>
        <v>1</v>
      </c>
      <c r="D15" s="1">
        <f t="shared" si="1"/>
        <v>1</v>
      </c>
    </row>
    <row r="16" spans="1:8" x14ac:dyDescent="0.25">
      <c r="A16">
        <v>14</v>
      </c>
      <c r="B16">
        <f>IF(Table5[[#This Row],[Distance]]&lt;=$H$2,0,MIN(Table5[[#This Row],[Distance]],$H$3))</f>
        <v>12</v>
      </c>
      <c r="C16" s="1">
        <f t="shared" si="0"/>
        <v>1</v>
      </c>
      <c r="D16" s="1">
        <f t="shared" si="1"/>
        <v>1</v>
      </c>
    </row>
    <row r="17" spans="1:4" x14ac:dyDescent="0.25">
      <c r="A17">
        <v>15</v>
      </c>
      <c r="B17">
        <f>IF(Table5[[#This Row],[Distance]]&lt;=$H$2,0,MIN(Table5[[#This Row],[Distance]],$H$3))</f>
        <v>12</v>
      </c>
      <c r="C17" s="1">
        <f t="shared" si="0"/>
        <v>1</v>
      </c>
      <c r="D17" s="1">
        <f t="shared" si="1"/>
        <v>1</v>
      </c>
    </row>
    <row r="18" spans="1:4" x14ac:dyDescent="0.25">
      <c r="A18">
        <v>16</v>
      </c>
      <c r="B18">
        <f>IF(Table5[[#This Row],[Distance]]&lt;=$H$2,0,MIN(Table5[[#This Row],[Distance]],$H$3))</f>
        <v>12</v>
      </c>
      <c r="C18" s="1">
        <f t="shared" si="0"/>
        <v>1</v>
      </c>
      <c r="D18" s="1">
        <f t="shared" si="1"/>
        <v>1</v>
      </c>
    </row>
    <row r="19" spans="1:4" x14ac:dyDescent="0.25">
      <c r="A19">
        <v>17</v>
      </c>
      <c r="B19">
        <f>IF(Table5[[#This Row],[Distance]]&lt;=$H$2,0,MIN(Table5[[#This Row],[Distance]],$H$3))</f>
        <v>12</v>
      </c>
      <c r="C19" s="1">
        <f t="shared" si="0"/>
        <v>1</v>
      </c>
      <c r="D19" s="1">
        <f t="shared" si="1"/>
        <v>1</v>
      </c>
    </row>
    <row r="20" spans="1:4" x14ac:dyDescent="0.25">
      <c r="A20">
        <v>18</v>
      </c>
      <c r="B20">
        <f>IF(Table5[[#This Row],[Distance]]&lt;=$H$2,0,MIN(Table5[[#This Row],[Distance]],$H$3))</f>
        <v>12</v>
      </c>
      <c r="C20" s="1">
        <f t="shared" si="0"/>
        <v>1</v>
      </c>
      <c r="D20" s="1">
        <f t="shared" si="1"/>
        <v>1</v>
      </c>
    </row>
    <row r="21" spans="1:4" x14ac:dyDescent="0.25">
      <c r="A21">
        <v>19</v>
      </c>
      <c r="B21">
        <f>IF(Table5[[#This Row],[Distance]]&lt;=$H$2,0,MIN(Table5[[#This Row],[Distance]],$H$3))</f>
        <v>12</v>
      </c>
      <c r="C21" s="1">
        <f t="shared" si="0"/>
        <v>1</v>
      </c>
      <c r="D21" s="1">
        <f t="shared" si="1"/>
        <v>1</v>
      </c>
    </row>
    <row r="22" spans="1:4" x14ac:dyDescent="0.25">
      <c r="A22">
        <v>20</v>
      </c>
      <c r="B22">
        <f>IF(Table5[[#This Row],[Distance]]&lt;=$H$2,0,MIN(Table5[[#This Row],[Distance]],$H$3))</f>
        <v>12</v>
      </c>
      <c r="C22" s="1">
        <f t="shared" si="0"/>
        <v>1</v>
      </c>
      <c r="D22" s="1">
        <f t="shared" si="1"/>
        <v>1</v>
      </c>
    </row>
    <row r="23" spans="1:4" x14ac:dyDescent="0.25">
      <c r="A23">
        <v>21</v>
      </c>
      <c r="B23">
        <f>IF(Table5[[#This Row],[Distance]]&lt;=$H$2,0,MIN(Table5[[#This Row],[Distance]],$H$3))</f>
        <v>12</v>
      </c>
      <c r="C23" s="1">
        <f t="shared" si="0"/>
        <v>1</v>
      </c>
      <c r="D23" s="1">
        <f t="shared" si="1"/>
        <v>1</v>
      </c>
    </row>
    <row r="24" spans="1:4" x14ac:dyDescent="0.25">
      <c r="A24">
        <v>22</v>
      </c>
      <c r="B24">
        <f>IF(Table5[[#This Row],[Distance]]&lt;=$H$2,0,MIN(Table5[[#This Row],[Distance]],$H$3))</f>
        <v>12</v>
      </c>
      <c r="C24" s="1">
        <f t="shared" si="0"/>
        <v>1</v>
      </c>
      <c r="D24" s="1">
        <f t="shared" si="1"/>
        <v>1</v>
      </c>
    </row>
    <row r="25" spans="1:4" x14ac:dyDescent="0.25">
      <c r="A25">
        <v>23</v>
      </c>
      <c r="B25">
        <f>IF(Table5[[#This Row],[Distance]]&lt;=$H$2,0,MIN(Table5[[#This Row],[Distance]],$H$3))</f>
        <v>12</v>
      </c>
      <c r="C25" s="1">
        <f t="shared" si="0"/>
        <v>1</v>
      </c>
      <c r="D25" s="1">
        <f t="shared" si="1"/>
        <v>1</v>
      </c>
    </row>
    <row r="26" spans="1:4" x14ac:dyDescent="0.25">
      <c r="A26">
        <v>24</v>
      </c>
      <c r="B26">
        <f>IF(Table5[[#This Row],[Distance]]&lt;=$H$2,0,MIN(Table5[[#This Row],[Distance]],$H$3))</f>
        <v>12</v>
      </c>
      <c r="C26" s="1">
        <f t="shared" si="0"/>
        <v>1</v>
      </c>
      <c r="D26" s="1">
        <f t="shared" si="1"/>
        <v>1</v>
      </c>
    </row>
    <row r="27" spans="1:4" x14ac:dyDescent="0.25">
      <c r="A27">
        <v>25</v>
      </c>
      <c r="B27">
        <f>IF(Table5[[#This Row],[Distance]]&lt;=$H$2,0,MIN(Table5[[#This Row],[Distance]],$H$3))</f>
        <v>12</v>
      </c>
      <c r="C27" s="1">
        <f t="shared" si="0"/>
        <v>1</v>
      </c>
      <c r="D27" s="1">
        <f t="shared" si="1"/>
        <v>1</v>
      </c>
    </row>
    <row r="28" spans="1:4" x14ac:dyDescent="0.25">
      <c r="C28" s="1"/>
      <c r="D28" s="1"/>
    </row>
    <row r="29" spans="1:4" x14ac:dyDescent="0.25">
      <c r="C29" s="1"/>
      <c r="D29" s="1"/>
    </row>
    <row r="30" spans="1:4" x14ac:dyDescent="0.25">
      <c r="C30" s="1"/>
      <c r="D30" s="1"/>
    </row>
    <row r="31" spans="1:4" x14ac:dyDescent="0.25">
      <c r="C31" s="1"/>
      <c r="D31" s="1"/>
    </row>
    <row r="32" spans="1:4" x14ac:dyDescent="0.25">
      <c r="C32" s="1"/>
      <c r="D3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79BE-9419-486C-B0F9-88A4BA998FDF}">
  <dimension ref="A1:B17"/>
  <sheetViews>
    <sheetView workbookViewId="0">
      <selection activeCell="B9" sqref="B9"/>
    </sheetView>
  </sheetViews>
  <sheetFormatPr defaultRowHeight="15" x14ac:dyDescent="0.25"/>
  <cols>
    <col min="2" max="2" width="16.42578125" customWidth="1"/>
  </cols>
  <sheetData>
    <row r="1" spans="1:2" x14ac:dyDescent="0.25">
      <c r="A1" t="s">
        <v>25</v>
      </c>
      <c r="B1" t="s">
        <v>26</v>
      </c>
    </row>
    <row r="2" spans="1:2" x14ac:dyDescent="0.25">
      <c r="A2" s="6">
        <v>0.9</v>
      </c>
      <c r="B2" s="2">
        <f t="shared" ref="B2:B17" si="0">1/(1-A2)</f>
        <v>10.000000000000002</v>
      </c>
    </row>
    <row r="3" spans="1:2" x14ac:dyDescent="0.25">
      <c r="A3" s="6">
        <v>0.95</v>
      </c>
      <c r="B3" s="2">
        <f t="shared" si="0"/>
        <v>19.999999999999982</v>
      </c>
    </row>
    <row r="4" spans="1:2" x14ac:dyDescent="0.25">
      <c r="A4" s="6">
        <v>0.96</v>
      </c>
      <c r="B4" s="2">
        <f t="shared" si="0"/>
        <v>24.999999999999979</v>
      </c>
    </row>
    <row r="5" spans="1:2" x14ac:dyDescent="0.25">
      <c r="A5" s="6">
        <v>0.97</v>
      </c>
      <c r="B5" s="2">
        <f t="shared" si="0"/>
        <v>33.333333333333307</v>
      </c>
    </row>
    <row r="6" spans="1:2" x14ac:dyDescent="0.25">
      <c r="A6" s="6">
        <v>0.98</v>
      </c>
      <c r="B6" s="2">
        <f t="shared" si="0"/>
        <v>49.999999999999957</v>
      </c>
    </row>
    <row r="7" spans="1:2" x14ac:dyDescent="0.25">
      <c r="A7" s="6">
        <v>0.99</v>
      </c>
      <c r="B7" s="2">
        <f t="shared" si="0"/>
        <v>99.999999999999915</v>
      </c>
    </row>
    <row r="8" spans="1:2" x14ac:dyDescent="0.25">
      <c r="A8" s="6">
        <v>0.995</v>
      </c>
      <c r="B8" s="2">
        <f t="shared" si="0"/>
        <v>199.99999999999983</v>
      </c>
    </row>
    <row r="9" spans="1:2" x14ac:dyDescent="0.25">
      <c r="A9" s="6">
        <v>0.996</v>
      </c>
      <c r="B9" s="2">
        <f t="shared" si="0"/>
        <v>249.99999999999977</v>
      </c>
    </row>
    <row r="10" spans="1:2" x14ac:dyDescent="0.25">
      <c r="A10" s="6">
        <v>0.997</v>
      </c>
      <c r="B10" s="2">
        <f t="shared" si="0"/>
        <v>333.33333333333303</v>
      </c>
    </row>
    <row r="11" spans="1:2" x14ac:dyDescent="0.25">
      <c r="A11" s="6">
        <v>0.998</v>
      </c>
      <c r="B11" s="2">
        <f t="shared" si="0"/>
        <v>499.99999999999955</v>
      </c>
    </row>
    <row r="12" spans="1:2" x14ac:dyDescent="0.25">
      <c r="A12" s="6">
        <v>0.999</v>
      </c>
      <c r="B12" s="2">
        <f t="shared" si="0"/>
        <v>999.99999999999909</v>
      </c>
    </row>
    <row r="13" spans="1:2" x14ac:dyDescent="0.25">
      <c r="A13" s="6">
        <v>0.99950000000000006</v>
      </c>
      <c r="B13" s="2">
        <f t="shared" si="0"/>
        <v>2000.0000000002203</v>
      </c>
    </row>
    <row r="14" spans="1:2" x14ac:dyDescent="0.25">
      <c r="A14" s="6">
        <v>0.99960000000000004</v>
      </c>
      <c r="B14" s="2">
        <f t="shared" si="0"/>
        <v>2500.0000000002751</v>
      </c>
    </row>
    <row r="15" spans="1:2" x14ac:dyDescent="0.25">
      <c r="A15" s="6">
        <v>0.99970000000000003</v>
      </c>
      <c r="B15" s="2">
        <f t="shared" si="0"/>
        <v>3333.3333333337005</v>
      </c>
    </row>
    <row r="16" spans="1:2" x14ac:dyDescent="0.25">
      <c r="A16" s="6">
        <v>0.99980000000000002</v>
      </c>
      <c r="B16" s="2">
        <f t="shared" si="0"/>
        <v>5000.0000000005502</v>
      </c>
    </row>
    <row r="17" spans="1:2" x14ac:dyDescent="0.25">
      <c r="A17" s="6">
        <v>0.99990000000000001</v>
      </c>
      <c r="B17" s="2">
        <f t="shared" si="0"/>
        <v>10000.0000000011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5D428-96BA-4C87-8E8A-E7AF0AEC8B9D}">
  <dimension ref="A1:E182"/>
  <sheetViews>
    <sheetView workbookViewId="0">
      <selection activeCell="C31" sqref="C31"/>
    </sheetView>
  </sheetViews>
  <sheetFormatPr defaultRowHeight="15" x14ac:dyDescent="0.25"/>
  <cols>
    <col min="1" max="1" width="12.140625" bestFit="1" customWidth="1"/>
    <col min="3" max="3" width="9.5703125" bestFit="1" customWidth="1"/>
    <col min="4" max="4" width="12.5703125" bestFit="1" customWidth="1"/>
  </cols>
  <sheetData>
    <row r="1" spans="1:5" x14ac:dyDescent="0.25">
      <c r="A1" t="s">
        <v>14</v>
      </c>
      <c r="B1" t="s">
        <v>4</v>
      </c>
      <c r="C1" t="s">
        <v>15</v>
      </c>
      <c r="D1" t="s">
        <v>6</v>
      </c>
      <c r="E1">
        <v>30</v>
      </c>
    </row>
    <row r="2" spans="1:5" x14ac:dyDescent="0.25">
      <c r="A2">
        <v>0</v>
      </c>
      <c r="B2" s="1">
        <f>A2/$E$1</f>
        <v>0</v>
      </c>
      <c r="C2" s="1">
        <f>POWER(B2,$E$2)</f>
        <v>0</v>
      </c>
      <c r="D2" t="s">
        <v>5</v>
      </c>
      <c r="E2">
        <v>2</v>
      </c>
    </row>
    <row r="3" spans="1:5" x14ac:dyDescent="0.25">
      <c r="A3">
        <v>1</v>
      </c>
      <c r="B3" s="1">
        <f t="shared" ref="B3:B32" si="0">A3/$E$1</f>
        <v>3.3333333333333333E-2</v>
      </c>
      <c r="C3" s="1">
        <f t="shared" ref="C3:C32" si="1">POWER(B3,$E$2)</f>
        <v>1.1111111111111111E-3</v>
      </c>
    </row>
    <row r="4" spans="1:5" x14ac:dyDescent="0.25">
      <c r="A4">
        <v>2</v>
      </c>
      <c r="B4" s="1">
        <f t="shared" si="0"/>
        <v>6.6666666666666666E-2</v>
      </c>
      <c r="C4" s="1">
        <f t="shared" si="1"/>
        <v>4.4444444444444444E-3</v>
      </c>
    </row>
    <row r="5" spans="1:5" x14ac:dyDescent="0.25">
      <c r="A5">
        <v>3</v>
      </c>
      <c r="B5" s="1">
        <f t="shared" si="0"/>
        <v>0.1</v>
      </c>
      <c r="C5" s="1">
        <f t="shared" si="1"/>
        <v>1.0000000000000002E-2</v>
      </c>
    </row>
    <row r="6" spans="1:5" x14ac:dyDescent="0.25">
      <c r="A6">
        <v>4</v>
      </c>
      <c r="B6" s="1">
        <f t="shared" si="0"/>
        <v>0.13333333333333333</v>
      </c>
      <c r="C6" s="1">
        <f t="shared" si="1"/>
        <v>1.7777777777777778E-2</v>
      </c>
    </row>
    <row r="7" spans="1:5" x14ac:dyDescent="0.25">
      <c r="A7">
        <v>5</v>
      </c>
      <c r="B7" s="1">
        <f t="shared" si="0"/>
        <v>0.16666666666666666</v>
      </c>
      <c r="C7" s="1">
        <f t="shared" si="1"/>
        <v>2.7777777777777776E-2</v>
      </c>
    </row>
    <row r="8" spans="1:5" x14ac:dyDescent="0.25">
      <c r="A8">
        <v>6</v>
      </c>
      <c r="B8" s="1">
        <f t="shared" si="0"/>
        <v>0.2</v>
      </c>
      <c r="C8" s="1">
        <f t="shared" si="1"/>
        <v>4.0000000000000008E-2</v>
      </c>
    </row>
    <row r="9" spans="1:5" x14ac:dyDescent="0.25">
      <c r="A9">
        <v>7</v>
      </c>
      <c r="B9" s="1">
        <f t="shared" si="0"/>
        <v>0.23333333333333334</v>
      </c>
      <c r="C9" s="1">
        <f t="shared" si="1"/>
        <v>5.4444444444444448E-2</v>
      </c>
    </row>
    <row r="10" spans="1:5" x14ac:dyDescent="0.25">
      <c r="A10">
        <v>8</v>
      </c>
      <c r="B10" s="1">
        <f t="shared" si="0"/>
        <v>0.26666666666666666</v>
      </c>
      <c r="C10" s="1">
        <f t="shared" si="1"/>
        <v>7.1111111111111111E-2</v>
      </c>
    </row>
    <row r="11" spans="1:5" x14ac:dyDescent="0.25">
      <c r="A11">
        <v>9</v>
      </c>
      <c r="B11" s="1">
        <f t="shared" si="0"/>
        <v>0.3</v>
      </c>
      <c r="C11" s="1">
        <f t="shared" si="1"/>
        <v>0.09</v>
      </c>
    </row>
    <row r="12" spans="1:5" x14ac:dyDescent="0.25">
      <c r="A12">
        <v>10</v>
      </c>
      <c r="B12" s="1">
        <f t="shared" si="0"/>
        <v>0.33333333333333331</v>
      </c>
      <c r="C12" s="1">
        <f t="shared" si="1"/>
        <v>0.1111111111111111</v>
      </c>
    </row>
    <row r="13" spans="1:5" x14ac:dyDescent="0.25">
      <c r="A13">
        <v>11</v>
      </c>
      <c r="B13" s="1">
        <f t="shared" si="0"/>
        <v>0.36666666666666664</v>
      </c>
      <c r="C13" s="1">
        <f t="shared" si="1"/>
        <v>0.13444444444444442</v>
      </c>
    </row>
    <row r="14" spans="1:5" x14ac:dyDescent="0.25">
      <c r="A14">
        <v>12</v>
      </c>
      <c r="B14" s="1">
        <f t="shared" si="0"/>
        <v>0.4</v>
      </c>
      <c r="C14" s="1">
        <f t="shared" si="1"/>
        <v>0.16000000000000003</v>
      </c>
    </row>
    <row r="15" spans="1:5" x14ac:dyDescent="0.25">
      <c r="A15">
        <v>13</v>
      </c>
      <c r="B15" s="1">
        <f t="shared" si="0"/>
        <v>0.43333333333333335</v>
      </c>
      <c r="C15" s="1">
        <f t="shared" si="1"/>
        <v>0.18777777777777779</v>
      </c>
    </row>
    <row r="16" spans="1:5" x14ac:dyDescent="0.25">
      <c r="A16">
        <v>14</v>
      </c>
      <c r="B16" s="1">
        <f t="shared" si="0"/>
        <v>0.46666666666666667</v>
      </c>
      <c r="C16" s="1">
        <f t="shared" si="1"/>
        <v>0.21777777777777779</v>
      </c>
    </row>
    <row r="17" spans="1:3" x14ac:dyDescent="0.25">
      <c r="A17">
        <v>15</v>
      </c>
      <c r="B17" s="1">
        <f t="shared" si="0"/>
        <v>0.5</v>
      </c>
      <c r="C17" s="1">
        <f t="shared" si="1"/>
        <v>0.25</v>
      </c>
    </row>
    <row r="18" spans="1:3" x14ac:dyDescent="0.25">
      <c r="A18">
        <v>16</v>
      </c>
      <c r="B18" s="1">
        <f t="shared" si="0"/>
        <v>0.53333333333333333</v>
      </c>
      <c r="C18" s="1">
        <f t="shared" si="1"/>
        <v>0.28444444444444444</v>
      </c>
    </row>
    <row r="19" spans="1:3" x14ac:dyDescent="0.25">
      <c r="A19">
        <v>17</v>
      </c>
      <c r="B19" s="1">
        <f t="shared" si="0"/>
        <v>0.56666666666666665</v>
      </c>
      <c r="C19" s="1">
        <f t="shared" si="1"/>
        <v>0.32111111111111107</v>
      </c>
    </row>
    <row r="20" spans="1:3" x14ac:dyDescent="0.25">
      <c r="A20">
        <v>18</v>
      </c>
      <c r="B20" s="1">
        <f t="shared" si="0"/>
        <v>0.6</v>
      </c>
      <c r="C20" s="1">
        <f t="shared" si="1"/>
        <v>0.36</v>
      </c>
    </row>
    <row r="21" spans="1:3" x14ac:dyDescent="0.25">
      <c r="A21">
        <v>19</v>
      </c>
      <c r="B21" s="1">
        <f t="shared" si="0"/>
        <v>0.6333333333333333</v>
      </c>
      <c r="C21" s="1">
        <f t="shared" si="1"/>
        <v>0.40111111111111108</v>
      </c>
    </row>
    <row r="22" spans="1:3" x14ac:dyDescent="0.25">
      <c r="A22">
        <v>20</v>
      </c>
      <c r="B22" s="1">
        <f t="shared" si="0"/>
        <v>0.66666666666666663</v>
      </c>
      <c r="C22" s="1">
        <f t="shared" si="1"/>
        <v>0.44444444444444442</v>
      </c>
    </row>
    <row r="23" spans="1:3" x14ac:dyDescent="0.25">
      <c r="A23">
        <v>21</v>
      </c>
      <c r="B23" s="1">
        <f t="shared" si="0"/>
        <v>0.7</v>
      </c>
      <c r="C23" s="1">
        <f t="shared" si="1"/>
        <v>0.48999999999999994</v>
      </c>
    </row>
    <row r="24" spans="1:3" x14ac:dyDescent="0.25">
      <c r="A24">
        <v>22</v>
      </c>
      <c r="B24" s="1">
        <f t="shared" si="0"/>
        <v>0.73333333333333328</v>
      </c>
      <c r="C24" s="1">
        <f t="shared" si="1"/>
        <v>0.53777777777777769</v>
      </c>
    </row>
    <row r="25" spans="1:3" x14ac:dyDescent="0.25">
      <c r="A25">
        <v>23</v>
      </c>
      <c r="B25" s="1">
        <f t="shared" si="0"/>
        <v>0.76666666666666672</v>
      </c>
      <c r="C25" s="1">
        <f t="shared" si="1"/>
        <v>0.58777777777777784</v>
      </c>
    </row>
    <row r="26" spans="1:3" x14ac:dyDescent="0.25">
      <c r="A26">
        <v>24</v>
      </c>
      <c r="B26" s="1">
        <f t="shared" si="0"/>
        <v>0.8</v>
      </c>
      <c r="C26" s="1">
        <f t="shared" si="1"/>
        <v>0.64000000000000012</v>
      </c>
    </row>
    <row r="27" spans="1:3" x14ac:dyDescent="0.25">
      <c r="A27">
        <v>25</v>
      </c>
      <c r="B27" s="1">
        <f t="shared" si="0"/>
        <v>0.83333333333333337</v>
      </c>
      <c r="C27" s="1">
        <f t="shared" si="1"/>
        <v>0.69444444444444453</v>
      </c>
    </row>
    <row r="28" spans="1:3" x14ac:dyDescent="0.25">
      <c r="A28">
        <v>26</v>
      </c>
      <c r="B28" s="1">
        <f t="shared" si="0"/>
        <v>0.8666666666666667</v>
      </c>
      <c r="C28" s="1">
        <f t="shared" si="1"/>
        <v>0.75111111111111117</v>
      </c>
    </row>
    <row r="29" spans="1:3" x14ac:dyDescent="0.25">
      <c r="A29">
        <v>27</v>
      </c>
      <c r="B29" s="1">
        <f t="shared" si="0"/>
        <v>0.9</v>
      </c>
      <c r="C29" s="1">
        <f t="shared" si="1"/>
        <v>0.81</v>
      </c>
    </row>
    <row r="30" spans="1:3" x14ac:dyDescent="0.25">
      <c r="A30">
        <v>28</v>
      </c>
      <c r="B30" s="1">
        <f t="shared" si="0"/>
        <v>0.93333333333333335</v>
      </c>
      <c r="C30" s="1">
        <f t="shared" si="1"/>
        <v>0.87111111111111117</v>
      </c>
    </row>
    <row r="31" spans="1:3" x14ac:dyDescent="0.25">
      <c r="A31">
        <v>29</v>
      </c>
      <c r="B31" s="1">
        <f t="shared" si="0"/>
        <v>0.96666666666666667</v>
      </c>
      <c r="C31" s="1">
        <f t="shared" si="1"/>
        <v>0.93444444444444441</v>
      </c>
    </row>
    <row r="32" spans="1:3" x14ac:dyDescent="0.25">
      <c r="A32">
        <v>30</v>
      </c>
      <c r="B32" s="1">
        <f t="shared" si="0"/>
        <v>1</v>
      </c>
      <c r="C32" s="1">
        <f t="shared" si="1"/>
        <v>1</v>
      </c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4CB2-7A6A-459F-901F-EDBF3DC3CB89}">
  <dimension ref="A1:F102"/>
  <sheetViews>
    <sheetView workbookViewId="0">
      <selection activeCell="E13" sqref="E13"/>
    </sheetView>
  </sheetViews>
  <sheetFormatPr defaultRowHeight="15" x14ac:dyDescent="0.25"/>
  <cols>
    <col min="1" max="1" width="10.7109375" customWidth="1"/>
    <col min="5" max="5" width="12.5703125" bestFit="1" customWidth="1"/>
  </cols>
  <sheetData>
    <row r="1" spans="1:6" x14ac:dyDescent="0.25">
      <c r="A1" t="s">
        <v>0</v>
      </c>
      <c r="B1" t="s">
        <v>48</v>
      </c>
      <c r="C1" t="s">
        <v>4</v>
      </c>
      <c r="D1" t="s">
        <v>53</v>
      </c>
      <c r="E1" t="s">
        <v>49</v>
      </c>
      <c r="F1">
        <v>39.07</v>
      </c>
    </row>
    <row r="2" spans="1:6" x14ac:dyDescent="0.25">
      <c r="A2">
        <v>0</v>
      </c>
      <c r="B2">
        <v>0</v>
      </c>
      <c r="C2" s="1">
        <f>IF(Table7[[#This Row],[Steps]]&gt;0,(Table7[[#This Row],[Progress]]/Table7[[#This Row],[Steps]])*($F$2/$F$1),0)</f>
        <v>0</v>
      </c>
      <c r="D2" s="1">
        <f>Table7[[#This Row],[Ratio]]*Table7[[#This Row],[Ratio]]</f>
        <v>0</v>
      </c>
      <c r="E2" t="s">
        <v>50</v>
      </c>
      <c r="F2">
        <v>78.14</v>
      </c>
    </row>
    <row r="3" spans="1:6" x14ac:dyDescent="0.25">
      <c r="A3">
        <v>1</v>
      </c>
      <c r="B3">
        <v>2</v>
      </c>
      <c r="C3" s="1">
        <f>IF(Table7[[#This Row],[Steps]]&gt;0,(Table7[[#This Row],[Progress]]/Table7[[#This Row],[Steps]])*($F$2/$F$1),0)</f>
        <v>1</v>
      </c>
      <c r="D3" s="1">
        <f>Table7[[#This Row],[Ratio]]*Table7[[#This Row],[Ratio]]</f>
        <v>1</v>
      </c>
    </row>
    <row r="4" spans="1:6" x14ac:dyDescent="0.25">
      <c r="A4">
        <v>2</v>
      </c>
      <c r="B4">
        <v>4</v>
      </c>
      <c r="C4" s="1">
        <f>IF(Table7[[#This Row],[Steps]]&gt;0,(Table7[[#This Row],[Progress]]/Table7[[#This Row],[Steps]])*($F$2/$F$1),0)</f>
        <v>1</v>
      </c>
      <c r="D4" s="1">
        <f>Table7[[#This Row],[Ratio]]*Table7[[#This Row],[Ratio]]</f>
        <v>1</v>
      </c>
    </row>
    <row r="5" spans="1:6" x14ac:dyDescent="0.25">
      <c r="A5">
        <v>3</v>
      </c>
      <c r="B5">
        <v>6</v>
      </c>
      <c r="C5" s="1">
        <f>IF(Table7[[#This Row],[Steps]]&gt;0,(Table7[[#This Row],[Progress]]/Table7[[#This Row],[Steps]])*($F$2/$F$1),0)</f>
        <v>1</v>
      </c>
      <c r="D5" s="1">
        <f>Table7[[#This Row],[Ratio]]*Table7[[#This Row],[Ratio]]</f>
        <v>1</v>
      </c>
    </row>
    <row r="6" spans="1:6" x14ac:dyDescent="0.25">
      <c r="A6">
        <v>4</v>
      </c>
      <c r="B6">
        <v>8</v>
      </c>
      <c r="C6" s="1">
        <f>IF(Table7[[#This Row],[Steps]]&gt;0,(Table7[[#This Row],[Progress]]/Table7[[#This Row],[Steps]])*($F$2/$F$1),0)</f>
        <v>1</v>
      </c>
      <c r="D6" s="1">
        <f>Table7[[#This Row],[Ratio]]*Table7[[#This Row],[Ratio]]</f>
        <v>1</v>
      </c>
    </row>
    <row r="7" spans="1:6" x14ac:dyDescent="0.25">
      <c r="A7">
        <v>5</v>
      </c>
      <c r="B7">
        <v>10</v>
      </c>
      <c r="C7" s="1">
        <f>IF(Table7[[#This Row],[Steps]]&gt;0,(Table7[[#This Row],[Progress]]/Table7[[#This Row],[Steps]])*($F$2/$F$1),0)</f>
        <v>1</v>
      </c>
      <c r="D7" s="1">
        <f>Table7[[#This Row],[Ratio]]*Table7[[#This Row],[Ratio]]</f>
        <v>1</v>
      </c>
    </row>
    <row r="8" spans="1:6" x14ac:dyDescent="0.25">
      <c r="A8">
        <v>6</v>
      </c>
      <c r="B8">
        <v>12</v>
      </c>
      <c r="C8" s="1">
        <f>IF(Table7[[#This Row],[Steps]]&gt;0,(Table7[[#This Row],[Progress]]/Table7[[#This Row],[Steps]])*($F$2/$F$1),0)</f>
        <v>1</v>
      </c>
      <c r="D8" s="1">
        <f>Table7[[#This Row],[Ratio]]*Table7[[#This Row],[Ratio]]</f>
        <v>1</v>
      </c>
    </row>
    <row r="9" spans="1:6" x14ac:dyDescent="0.25">
      <c r="A9">
        <v>7</v>
      </c>
      <c r="B9">
        <v>14</v>
      </c>
      <c r="C9" s="1">
        <f>IF(Table7[[#This Row],[Steps]]&gt;0,(Table7[[#This Row],[Progress]]/Table7[[#This Row],[Steps]])*($F$2/$F$1),0)</f>
        <v>1</v>
      </c>
      <c r="D9" s="1">
        <f>Table7[[#This Row],[Ratio]]*Table7[[#This Row],[Ratio]]</f>
        <v>1</v>
      </c>
    </row>
    <row r="10" spans="1:6" x14ac:dyDescent="0.25">
      <c r="A10">
        <v>8</v>
      </c>
      <c r="B10">
        <v>16</v>
      </c>
      <c r="C10" s="1">
        <f>IF(Table7[[#This Row],[Steps]]&gt;0,(Table7[[#This Row],[Progress]]/Table7[[#This Row],[Steps]])*($F$2/$F$1),0)</f>
        <v>1</v>
      </c>
      <c r="D10" s="1">
        <f>Table7[[#This Row],[Ratio]]*Table7[[#This Row],[Ratio]]</f>
        <v>1</v>
      </c>
    </row>
    <row r="11" spans="1:6" x14ac:dyDescent="0.25">
      <c r="A11">
        <v>9</v>
      </c>
      <c r="B11">
        <v>18</v>
      </c>
      <c r="C11" s="1">
        <f>IF(Table7[[#This Row],[Steps]]&gt;0,(Table7[[#This Row],[Progress]]/Table7[[#This Row],[Steps]])*($F$2/$F$1),0)</f>
        <v>1</v>
      </c>
      <c r="D11" s="1">
        <f>Table7[[#This Row],[Ratio]]*Table7[[#This Row],[Ratio]]</f>
        <v>1</v>
      </c>
    </row>
    <row r="12" spans="1:6" x14ac:dyDescent="0.25">
      <c r="A12">
        <v>10</v>
      </c>
      <c r="B12">
        <v>20</v>
      </c>
      <c r="C12" s="1">
        <f>IF(Table7[[#This Row],[Steps]]&gt;0,(Table7[[#This Row],[Progress]]/Table7[[#This Row],[Steps]])*($F$2/$F$1),0)</f>
        <v>1</v>
      </c>
      <c r="D12" s="1">
        <f>Table7[[#This Row],[Ratio]]*Table7[[#This Row],[Ratio]]</f>
        <v>1</v>
      </c>
    </row>
    <row r="13" spans="1:6" x14ac:dyDescent="0.25">
      <c r="A13">
        <v>11</v>
      </c>
      <c r="B13">
        <v>22</v>
      </c>
      <c r="C13" s="1">
        <f>IF(Table7[[#This Row],[Steps]]&gt;0,(Table7[[#This Row],[Progress]]/Table7[[#This Row],[Steps]])*($F$2/$F$1),0)</f>
        <v>1</v>
      </c>
      <c r="D13" s="1">
        <f>Table7[[#This Row],[Ratio]]*Table7[[#This Row],[Ratio]]</f>
        <v>1</v>
      </c>
    </row>
    <row r="14" spans="1:6" x14ac:dyDescent="0.25">
      <c r="A14">
        <v>12</v>
      </c>
      <c r="B14">
        <v>24</v>
      </c>
      <c r="C14" s="1">
        <f>IF(Table7[[#This Row],[Steps]]&gt;0,(Table7[[#This Row],[Progress]]/Table7[[#This Row],[Steps]])*($F$2/$F$1),0)</f>
        <v>1</v>
      </c>
      <c r="D14" s="1">
        <f>Table7[[#This Row],[Ratio]]*Table7[[#This Row],[Ratio]]</f>
        <v>1</v>
      </c>
    </row>
    <row r="15" spans="1:6" x14ac:dyDescent="0.25">
      <c r="A15">
        <v>13</v>
      </c>
      <c r="B15">
        <v>26</v>
      </c>
      <c r="C15" s="1">
        <f>IF(Table7[[#This Row],[Steps]]&gt;0,(Table7[[#This Row],[Progress]]/Table7[[#This Row],[Steps]])*($F$2/$F$1),0)</f>
        <v>1</v>
      </c>
      <c r="D15" s="1">
        <f>Table7[[#This Row],[Ratio]]*Table7[[#This Row],[Ratio]]</f>
        <v>1</v>
      </c>
    </row>
    <row r="16" spans="1:6" x14ac:dyDescent="0.25">
      <c r="A16">
        <v>14</v>
      </c>
      <c r="B16">
        <v>28</v>
      </c>
      <c r="C16" s="1">
        <f>IF(Table7[[#This Row],[Steps]]&gt;0,(Table7[[#This Row],[Progress]]/Table7[[#This Row],[Steps]])*($F$2/$F$1),0)</f>
        <v>1</v>
      </c>
      <c r="D16" s="1">
        <f>Table7[[#This Row],[Ratio]]*Table7[[#This Row],[Ratio]]</f>
        <v>1</v>
      </c>
    </row>
    <row r="17" spans="1:4" x14ac:dyDescent="0.25">
      <c r="A17">
        <v>15</v>
      </c>
      <c r="B17">
        <v>30</v>
      </c>
      <c r="C17" s="1">
        <f>IF(Table7[[#This Row],[Steps]]&gt;0,(Table7[[#This Row],[Progress]]/Table7[[#This Row],[Steps]])*($F$2/$F$1),0)</f>
        <v>1</v>
      </c>
      <c r="D17" s="1">
        <f>Table7[[#This Row],[Ratio]]*Table7[[#This Row],[Ratio]]</f>
        <v>1</v>
      </c>
    </row>
    <row r="18" spans="1:4" x14ac:dyDescent="0.25">
      <c r="A18">
        <v>16</v>
      </c>
      <c r="B18">
        <v>32</v>
      </c>
      <c r="C18" s="1">
        <f>IF(Table7[[#This Row],[Steps]]&gt;0,(Table7[[#This Row],[Progress]]/Table7[[#This Row],[Steps]])*($F$2/$F$1),0)</f>
        <v>1</v>
      </c>
      <c r="D18" s="1">
        <f>Table7[[#This Row],[Ratio]]*Table7[[#This Row],[Ratio]]</f>
        <v>1</v>
      </c>
    </row>
    <row r="19" spans="1:4" x14ac:dyDescent="0.25">
      <c r="A19">
        <v>17</v>
      </c>
      <c r="B19">
        <v>34</v>
      </c>
      <c r="C19" s="1">
        <f>IF(Table7[[#This Row],[Steps]]&gt;0,(Table7[[#This Row],[Progress]]/Table7[[#This Row],[Steps]])*($F$2/$F$1),0)</f>
        <v>1</v>
      </c>
      <c r="D19" s="1">
        <f>Table7[[#This Row],[Ratio]]*Table7[[#This Row],[Ratio]]</f>
        <v>1</v>
      </c>
    </row>
    <row r="20" spans="1:4" x14ac:dyDescent="0.25">
      <c r="A20">
        <v>18</v>
      </c>
      <c r="B20">
        <v>36</v>
      </c>
      <c r="C20" s="1">
        <f>IF(Table7[[#This Row],[Steps]]&gt;0,(Table7[[#This Row],[Progress]]/Table7[[#This Row],[Steps]])*($F$2/$F$1),0)</f>
        <v>1</v>
      </c>
      <c r="D20" s="1">
        <f>Table7[[#This Row],[Ratio]]*Table7[[#This Row],[Ratio]]</f>
        <v>1</v>
      </c>
    </row>
    <row r="21" spans="1:4" x14ac:dyDescent="0.25">
      <c r="A21">
        <v>19</v>
      </c>
      <c r="B21">
        <v>38</v>
      </c>
      <c r="C21" s="1">
        <f>IF(Table7[[#This Row],[Steps]]&gt;0,(Table7[[#This Row],[Progress]]/Table7[[#This Row],[Steps]])*($F$2/$F$1),0)</f>
        <v>1</v>
      </c>
      <c r="D21" s="1">
        <f>Table7[[#This Row],[Ratio]]*Table7[[#This Row],[Ratio]]</f>
        <v>1</v>
      </c>
    </row>
    <row r="22" spans="1:4" x14ac:dyDescent="0.25">
      <c r="A22">
        <v>20</v>
      </c>
      <c r="B22">
        <v>40</v>
      </c>
      <c r="C22" s="1">
        <f>IF(Table7[[#This Row],[Steps]]&gt;0,(Table7[[#This Row],[Progress]]/Table7[[#This Row],[Steps]])*($F$2/$F$1),0)</f>
        <v>1</v>
      </c>
      <c r="D22" s="1">
        <f>Table7[[#This Row],[Ratio]]*Table7[[#This Row],[Ratio]]</f>
        <v>1</v>
      </c>
    </row>
    <row r="23" spans="1:4" x14ac:dyDescent="0.25">
      <c r="A23">
        <v>21</v>
      </c>
      <c r="B23">
        <v>42</v>
      </c>
      <c r="C23" s="1">
        <f>IF(Table7[[#This Row],[Steps]]&gt;0,(Table7[[#This Row],[Progress]]/Table7[[#This Row],[Steps]])*($F$2/$F$1),0)</f>
        <v>1</v>
      </c>
      <c r="D23" s="1">
        <f>Table7[[#This Row],[Ratio]]*Table7[[#This Row],[Ratio]]</f>
        <v>1</v>
      </c>
    </row>
    <row r="24" spans="1:4" x14ac:dyDescent="0.25">
      <c r="A24">
        <v>22</v>
      </c>
      <c r="B24">
        <v>44</v>
      </c>
      <c r="C24" s="1">
        <f>IF(Table7[[#This Row],[Steps]]&gt;0,(Table7[[#This Row],[Progress]]/Table7[[#This Row],[Steps]])*($F$2/$F$1),0)</f>
        <v>1</v>
      </c>
      <c r="D24" s="1">
        <f>Table7[[#This Row],[Ratio]]*Table7[[#This Row],[Ratio]]</f>
        <v>1</v>
      </c>
    </row>
    <row r="25" spans="1:4" x14ac:dyDescent="0.25">
      <c r="A25">
        <v>23</v>
      </c>
      <c r="B25">
        <v>46</v>
      </c>
      <c r="C25" s="1">
        <f>IF(Table7[[#This Row],[Steps]]&gt;0,(Table7[[#This Row],[Progress]]/Table7[[#This Row],[Steps]])*($F$2/$F$1),0)</f>
        <v>1</v>
      </c>
      <c r="D25" s="1">
        <f>Table7[[#This Row],[Ratio]]*Table7[[#This Row],[Ratio]]</f>
        <v>1</v>
      </c>
    </row>
    <row r="26" spans="1:4" x14ac:dyDescent="0.25">
      <c r="A26">
        <v>24</v>
      </c>
      <c r="B26">
        <v>48</v>
      </c>
      <c r="C26" s="1">
        <f>IF(Table7[[#This Row],[Steps]]&gt;0,(Table7[[#This Row],[Progress]]/Table7[[#This Row],[Steps]])*($F$2/$F$1),0)</f>
        <v>1</v>
      </c>
      <c r="D26" s="1">
        <f>Table7[[#This Row],[Ratio]]*Table7[[#This Row],[Ratio]]</f>
        <v>1</v>
      </c>
    </row>
    <row r="27" spans="1:4" x14ac:dyDescent="0.25">
      <c r="A27">
        <v>25</v>
      </c>
      <c r="B27">
        <v>50</v>
      </c>
      <c r="C27" s="1">
        <f>IF(Table7[[#This Row],[Steps]]&gt;0,(Table7[[#This Row],[Progress]]/Table7[[#This Row],[Steps]])*($F$2/$F$1),0)</f>
        <v>1</v>
      </c>
      <c r="D27" s="1">
        <f>Table7[[#This Row],[Ratio]]*Table7[[#This Row],[Ratio]]</f>
        <v>1</v>
      </c>
    </row>
    <row r="28" spans="1:4" x14ac:dyDescent="0.25">
      <c r="A28">
        <v>26</v>
      </c>
      <c r="B28">
        <v>52</v>
      </c>
      <c r="C28" s="1">
        <f>IF(Table7[[#This Row],[Steps]]&gt;0,(Table7[[#This Row],[Progress]]/Table7[[#This Row],[Steps]])*($F$2/$F$1),0)</f>
        <v>1</v>
      </c>
      <c r="D28" s="1">
        <f>Table7[[#This Row],[Ratio]]*Table7[[#This Row],[Ratio]]</f>
        <v>1</v>
      </c>
    </row>
    <row r="29" spans="1:4" x14ac:dyDescent="0.25">
      <c r="A29">
        <v>27</v>
      </c>
      <c r="B29">
        <v>54</v>
      </c>
      <c r="C29" s="1">
        <f>IF(Table7[[#This Row],[Steps]]&gt;0,(Table7[[#This Row],[Progress]]/Table7[[#This Row],[Steps]])*($F$2/$F$1),0)</f>
        <v>1</v>
      </c>
      <c r="D29" s="1">
        <f>Table7[[#This Row],[Ratio]]*Table7[[#This Row],[Ratio]]</f>
        <v>1</v>
      </c>
    </row>
    <row r="30" spans="1:4" x14ac:dyDescent="0.25">
      <c r="A30">
        <v>28</v>
      </c>
      <c r="B30">
        <v>56</v>
      </c>
      <c r="C30" s="1">
        <f>IF(Table7[[#This Row],[Steps]]&gt;0,(Table7[[#This Row],[Progress]]/Table7[[#This Row],[Steps]])*($F$2/$F$1),0)</f>
        <v>1</v>
      </c>
      <c r="D30" s="1">
        <f>Table7[[#This Row],[Ratio]]*Table7[[#This Row],[Ratio]]</f>
        <v>1</v>
      </c>
    </row>
    <row r="31" spans="1:4" x14ac:dyDescent="0.25">
      <c r="A31">
        <v>29</v>
      </c>
      <c r="B31">
        <v>58</v>
      </c>
      <c r="C31" s="1">
        <f>IF(Table7[[#This Row],[Steps]]&gt;0,(Table7[[#This Row],[Progress]]/Table7[[#This Row],[Steps]])*($F$2/$F$1),0)</f>
        <v>1</v>
      </c>
      <c r="D31" s="1">
        <f>Table7[[#This Row],[Ratio]]*Table7[[#This Row],[Ratio]]</f>
        <v>1</v>
      </c>
    </row>
    <row r="32" spans="1:4" x14ac:dyDescent="0.25">
      <c r="A32">
        <v>30</v>
      </c>
      <c r="B32">
        <v>60</v>
      </c>
      <c r="C32" s="1">
        <f>IF(Table7[[#This Row],[Steps]]&gt;0,(Table7[[#This Row],[Progress]]/Table7[[#This Row],[Steps]])*($F$2/$F$1),0)</f>
        <v>1</v>
      </c>
      <c r="D32" s="1">
        <f>Table7[[#This Row],[Ratio]]*Table7[[#This Row],[Ratio]]</f>
        <v>1</v>
      </c>
    </row>
    <row r="33" spans="1:4" x14ac:dyDescent="0.25">
      <c r="A33">
        <v>31</v>
      </c>
      <c r="B33">
        <v>62</v>
      </c>
      <c r="C33" s="1">
        <f>IF(Table7[[#This Row],[Steps]]&gt;0,(Table7[[#This Row],[Progress]]/Table7[[#This Row],[Steps]])*($F$2/$F$1),0)</f>
        <v>1</v>
      </c>
      <c r="D33" s="1">
        <f>Table7[[#This Row],[Ratio]]*Table7[[#This Row],[Ratio]]</f>
        <v>1</v>
      </c>
    </row>
    <row r="34" spans="1:4" x14ac:dyDescent="0.25">
      <c r="A34">
        <v>32</v>
      </c>
      <c r="B34">
        <v>64</v>
      </c>
      <c r="C34" s="1">
        <f>IF(Table7[[#This Row],[Steps]]&gt;0,(Table7[[#This Row],[Progress]]/Table7[[#This Row],[Steps]])*($F$2/$F$1),0)</f>
        <v>1</v>
      </c>
      <c r="D34" s="1">
        <f>Table7[[#This Row],[Ratio]]*Table7[[#This Row],[Ratio]]</f>
        <v>1</v>
      </c>
    </row>
    <row r="35" spans="1:4" x14ac:dyDescent="0.25">
      <c r="A35">
        <v>33</v>
      </c>
      <c r="B35">
        <v>66</v>
      </c>
      <c r="C35" s="1">
        <f>IF(Table7[[#This Row],[Steps]]&gt;0,(Table7[[#This Row],[Progress]]/Table7[[#This Row],[Steps]])*($F$2/$F$1),0)</f>
        <v>1</v>
      </c>
      <c r="D35" s="1">
        <f>Table7[[#This Row],[Ratio]]*Table7[[#This Row],[Ratio]]</f>
        <v>1</v>
      </c>
    </row>
    <row r="36" spans="1:4" x14ac:dyDescent="0.25">
      <c r="A36">
        <v>34</v>
      </c>
      <c r="B36">
        <v>68</v>
      </c>
      <c r="C36" s="1">
        <f>IF(Table7[[#This Row],[Steps]]&gt;0,(Table7[[#This Row],[Progress]]/Table7[[#This Row],[Steps]])*($F$2/$F$1),0)</f>
        <v>1</v>
      </c>
      <c r="D36" s="1">
        <f>Table7[[#This Row],[Ratio]]*Table7[[#This Row],[Ratio]]</f>
        <v>1</v>
      </c>
    </row>
    <row r="37" spans="1:4" x14ac:dyDescent="0.25">
      <c r="A37">
        <v>35</v>
      </c>
      <c r="B37">
        <v>70</v>
      </c>
      <c r="C37" s="1">
        <f>IF(Table7[[#This Row],[Steps]]&gt;0,(Table7[[#This Row],[Progress]]/Table7[[#This Row],[Steps]])*($F$2/$F$1),0)</f>
        <v>1</v>
      </c>
      <c r="D37" s="1">
        <f>Table7[[#This Row],[Ratio]]*Table7[[#This Row],[Ratio]]</f>
        <v>1</v>
      </c>
    </row>
    <row r="38" spans="1:4" x14ac:dyDescent="0.25">
      <c r="A38">
        <v>36</v>
      </c>
      <c r="B38">
        <v>72</v>
      </c>
      <c r="C38" s="1">
        <f>IF(Table7[[#This Row],[Steps]]&gt;0,(Table7[[#This Row],[Progress]]/Table7[[#This Row],[Steps]])*($F$2/$F$1),0)</f>
        <v>1</v>
      </c>
      <c r="D38" s="1">
        <f>Table7[[#This Row],[Ratio]]*Table7[[#This Row],[Ratio]]</f>
        <v>1</v>
      </c>
    </row>
    <row r="39" spans="1:4" x14ac:dyDescent="0.25">
      <c r="A39">
        <v>37</v>
      </c>
      <c r="B39">
        <v>74</v>
      </c>
      <c r="C39" s="1">
        <f>IF(Table7[[#This Row],[Steps]]&gt;0,(Table7[[#This Row],[Progress]]/Table7[[#This Row],[Steps]])*($F$2/$F$1),0)</f>
        <v>1</v>
      </c>
      <c r="D39" s="1">
        <f>Table7[[#This Row],[Ratio]]*Table7[[#This Row],[Ratio]]</f>
        <v>1</v>
      </c>
    </row>
    <row r="40" spans="1:4" x14ac:dyDescent="0.25">
      <c r="A40">
        <v>38</v>
      </c>
      <c r="B40">
        <v>76</v>
      </c>
      <c r="C40" s="1">
        <f>IF(Table7[[#This Row],[Steps]]&gt;0,(Table7[[#This Row],[Progress]]/Table7[[#This Row],[Steps]])*($F$2/$F$1),0)</f>
        <v>1</v>
      </c>
      <c r="D40" s="1">
        <f>Table7[[#This Row],[Ratio]]*Table7[[#This Row],[Ratio]]</f>
        <v>1</v>
      </c>
    </row>
    <row r="41" spans="1:4" x14ac:dyDescent="0.25">
      <c r="A41">
        <v>39</v>
      </c>
      <c r="B41">
        <v>78</v>
      </c>
      <c r="C41" s="1">
        <f>IF(Table7[[#This Row],[Steps]]&gt;0,(Table7[[#This Row],[Progress]]/Table7[[#This Row],[Steps]])*($F$2/$F$1),0)</f>
        <v>1</v>
      </c>
      <c r="D41" s="1">
        <f>Table7[[#This Row],[Ratio]]*Table7[[#This Row],[Ratio]]</f>
        <v>1</v>
      </c>
    </row>
    <row r="42" spans="1:4" x14ac:dyDescent="0.25">
      <c r="A42">
        <v>40</v>
      </c>
      <c r="B42">
        <v>80</v>
      </c>
      <c r="C42" s="1">
        <f>IF(Table7[[#This Row],[Steps]]&gt;0,(Table7[[#This Row],[Progress]]/Table7[[#This Row],[Steps]])*($F$2/$F$1),0)</f>
        <v>1</v>
      </c>
      <c r="D42" s="1">
        <f>Table7[[#This Row],[Ratio]]*Table7[[#This Row],[Ratio]]</f>
        <v>1</v>
      </c>
    </row>
    <row r="43" spans="1:4" x14ac:dyDescent="0.25">
      <c r="A43">
        <v>41</v>
      </c>
      <c r="B43">
        <v>82</v>
      </c>
      <c r="C43" s="1">
        <f>IF(Table7[[#This Row],[Steps]]&gt;0,(Table7[[#This Row],[Progress]]/Table7[[#This Row],[Steps]])*($F$2/$F$1),0)</f>
        <v>1</v>
      </c>
      <c r="D43" s="1">
        <f>Table7[[#This Row],[Ratio]]*Table7[[#This Row],[Ratio]]</f>
        <v>1</v>
      </c>
    </row>
    <row r="44" spans="1:4" x14ac:dyDescent="0.25">
      <c r="A44">
        <v>42</v>
      </c>
      <c r="B44">
        <v>84</v>
      </c>
      <c r="C44" s="1">
        <f>IF(Table7[[#This Row],[Steps]]&gt;0,(Table7[[#This Row],[Progress]]/Table7[[#This Row],[Steps]])*($F$2/$F$1),0)</f>
        <v>1</v>
      </c>
      <c r="D44" s="1">
        <f>Table7[[#This Row],[Ratio]]*Table7[[#This Row],[Ratio]]</f>
        <v>1</v>
      </c>
    </row>
    <row r="45" spans="1:4" x14ac:dyDescent="0.25">
      <c r="A45">
        <v>43</v>
      </c>
      <c r="B45">
        <v>86</v>
      </c>
      <c r="C45" s="1">
        <f>IF(Table7[[#This Row],[Steps]]&gt;0,(Table7[[#This Row],[Progress]]/Table7[[#This Row],[Steps]])*($F$2/$F$1),0)</f>
        <v>1</v>
      </c>
      <c r="D45" s="1">
        <f>Table7[[#This Row],[Ratio]]*Table7[[#This Row],[Ratio]]</f>
        <v>1</v>
      </c>
    </row>
    <row r="46" spans="1:4" x14ac:dyDescent="0.25">
      <c r="A46">
        <v>44</v>
      </c>
      <c r="B46">
        <v>88</v>
      </c>
      <c r="C46" s="1">
        <f>IF(Table7[[#This Row],[Steps]]&gt;0,(Table7[[#This Row],[Progress]]/Table7[[#This Row],[Steps]])*($F$2/$F$1),0)</f>
        <v>1</v>
      </c>
      <c r="D46" s="1">
        <f>Table7[[#This Row],[Ratio]]*Table7[[#This Row],[Ratio]]</f>
        <v>1</v>
      </c>
    </row>
    <row r="47" spans="1:4" x14ac:dyDescent="0.25">
      <c r="A47">
        <v>45</v>
      </c>
      <c r="B47">
        <v>90</v>
      </c>
      <c r="C47" s="1">
        <f>IF(Table7[[#This Row],[Steps]]&gt;0,(Table7[[#This Row],[Progress]]/Table7[[#This Row],[Steps]])*($F$2/$F$1),0)</f>
        <v>1</v>
      </c>
      <c r="D47" s="1">
        <f>Table7[[#This Row],[Ratio]]*Table7[[#This Row],[Ratio]]</f>
        <v>1</v>
      </c>
    </row>
    <row r="48" spans="1:4" x14ac:dyDescent="0.25">
      <c r="A48">
        <v>46</v>
      </c>
      <c r="B48">
        <v>92</v>
      </c>
      <c r="C48" s="1">
        <f>IF(Table7[[#This Row],[Steps]]&gt;0,(Table7[[#This Row],[Progress]]/Table7[[#This Row],[Steps]])*($F$2/$F$1),0)</f>
        <v>1</v>
      </c>
      <c r="D48" s="1">
        <f>Table7[[#This Row],[Ratio]]*Table7[[#This Row],[Ratio]]</f>
        <v>1</v>
      </c>
    </row>
    <row r="49" spans="1:4" x14ac:dyDescent="0.25">
      <c r="A49">
        <v>47</v>
      </c>
      <c r="B49">
        <v>94</v>
      </c>
      <c r="C49" s="1">
        <f>IF(Table7[[#This Row],[Steps]]&gt;0,(Table7[[#This Row],[Progress]]/Table7[[#This Row],[Steps]])*($F$2/$F$1),0)</f>
        <v>1</v>
      </c>
      <c r="D49" s="1">
        <f>Table7[[#This Row],[Ratio]]*Table7[[#This Row],[Ratio]]</f>
        <v>1</v>
      </c>
    </row>
    <row r="50" spans="1:4" x14ac:dyDescent="0.25">
      <c r="A50">
        <v>48</v>
      </c>
      <c r="B50">
        <v>96</v>
      </c>
      <c r="C50" s="1">
        <f>IF(Table7[[#This Row],[Steps]]&gt;0,(Table7[[#This Row],[Progress]]/Table7[[#This Row],[Steps]])*($F$2/$F$1),0)</f>
        <v>1</v>
      </c>
      <c r="D50" s="1">
        <f>Table7[[#This Row],[Ratio]]*Table7[[#This Row],[Ratio]]</f>
        <v>1</v>
      </c>
    </row>
    <row r="51" spans="1:4" x14ac:dyDescent="0.25">
      <c r="A51">
        <v>49</v>
      </c>
      <c r="B51">
        <v>98</v>
      </c>
      <c r="C51" s="1">
        <f>IF(Table7[[#This Row],[Steps]]&gt;0,(Table7[[#This Row],[Progress]]/Table7[[#This Row],[Steps]])*($F$2/$F$1),0)</f>
        <v>1</v>
      </c>
      <c r="D51" s="1">
        <f>Table7[[#This Row],[Ratio]]*Table7[[#This Row],[Ratio]]</f>
        <v>1</v>
      </c>
    </row>
    <row r="52" spans="1:4" x14ac:dyDescent="0.25">
      <c r="A52">
        <v>50</v>
      </c>
      <c r="B52">
        <v>100</v>
      </c>
      <c r="C52" s="1">
        <f>IF(Table7[[#This Row],[Steps]]&gt;0,(Table7[[#This Row],[Progress]]/Table7[[#This Row],[Steps]])*($F$2/$F$1),0)</f>
        <v>1</v>
      </c>
      <c r="D52" s="1">
        <f>Table7[[#This Row],[Ratio]]*Table7[[#This Row],[Ratio]]</f>
        <v>1</v>
      </c>
    </row>
    <row r="53" spans="1:4" x14ac:dyDescent="0.25">
      <c r="A53">
        <v>51</v>
      </c>
      <c r="B53">
        <v>102</v>
      </c>
      <c r="C53" s="1">
        <f>IF(Table7[[#This Row],[Steps]]&gt;0,(Table7[[#This Row],[Progress]]/Table7[[#This Row],[Steps]])*($F$2/$F$1),0)</f>
        <v>1</v>
      </c>
      <c r="D53" s="1">
        <f>Table7[[#This Row],[Ratio]]*Table7[[#This Row],[Ratio]]</f>
        <v>1</v>
      </c>
    </row>
    <row r="54" spans="1:4" x14ac:dyDescent="0.25">
      <c r="A54">
        <v>52</v>
      </c>
      <c r="B54">
        <v>104</v>
      </c>
      <c r="C54" s="1">
        <f>IF(Table7[[#This Row],[Steps]]&gt;0,(Table7[[#This Row],[Progress]]/Table7[[#This Row],[Steps]])*($F$2/$F$1),0)</f>
        <v>1</v>
      </c>
      <c r="D54" s="1">
        <f>Table7[[#This Row],[Ratio]]*Table7[[#This Row],[Ratio]]</f>
        <v>1</v>
      </c>
    </row>
    <row r="55" spans="1:4" x14ac:dyDescent="0.25">
      <c r="A55">
        <v>53</v>
      </c>
      <c r="B55">
        <v>106</v>
      </c>
      <c r="C55" s="1">
        <f>IF(Table7[[#This Row],[Steps]]&gt;0,(Table7[[#This Row],[Progress]]/Table7[[#This Row],[Steps]])*($F$2/$F$1),0)</f>
        <v>1</v>
      </c>
      <c r="D55" s="1">
        <f>Table7[[#This Row],[Ratio]]*Table7[[#This Row],[Ratio]]</f>
        <v>1</v>
      </c>
    </row>
    <row r="56" spans="1:4" x14ac:dyDescent="0.25">
      <c r="A56">
        <v>54</v>
      </c>
      <c r="B56">
        <v>108</v>
      </c>
      <c r="C56" s="1">
        <f>IF(Table7[[#This Row],[Steps]]&gt;0,(Table7[[#This Row],[Progress]]/Table7[[#This Row],[Steps]])*($F$2/$F$1),0)</f>
        <v>1</v>
      </c>
      <c r="D56" s="1">
        <f>Table7[[#This Row],[Ratio]]*Table7[[#This Row],[Ratio]]</f>
        <v>1</v>
      </c>
    </row>
    <row r="57" spans="1:4" x14ac:dyDescent="0.25">
      <c r="A57">
        <v>55</v>
      </c>
      <c r="B57">
        <v>110</v>
      </c>
      <c r="C57" s="1">
        <f>IF(Table7[[#This Row],[Steps]]&gt;0,(Table7[[#This Row],[Progress]]/Table7[[#This Row],[Steps]])*($F$2/$F$1),0)</f>
        <v>1</v>
      </c>
      <c r="D57" s="1">
        <f>Table7[[#This Row],[Ratio]]*Table7[[#This Row],[Ratio]]</f>
        <v>1</v>
      </c>
    </row>
    <row r="58" spans="1:4" x14ac:dyDescent="0.25">
      <c r="A58">
        <v>56</v>
      </c>
      <c r="B58">
        <v>112</v>
      </c>
      <c r="C58" s="1">
        <f>IF(Table7[[#This Row],[Steps]]&gt;0,(Table7[[#This Row],[Progress]]/Table7[[#This Row],[Steps]])*($F$2/$F$1),0)</f>
        <v>1</v>
      </c>
      <c r="D58" s="1">
        <f>Table7[[#This Row],[Ratio]]*Table7[[#This Row],[Ratio]]</f>
        <v>1</v>
      </c>
    </row>
    <row r="59" spans="1:4" x14ac:dyDescent="0.25">
      <c r="A59">
        <v>57</v>
      </c>
      <c r="B59">
        <v>114</v>
      </c>
      <c r="C59" s="1">
        <f>IF(Table7[[#This Row],[Steps]]&gt;0,(Table7[[#This Row],[Progress]]/Table7[[#This Row],[Steps]])*($F$2/$F$1),0)</f>
        <v>1</v>
      </c>
      <c r="D59" s="1">
        <f>Table7[[#This Row],[Ratio]]*Table7[[#This Row],[Ratio]]</f>
        <v>1</v>
      </c>
    </row>
    <row r="60" spans="1:4" x14ac:dyDescent="0.25">
      <c r="A60">
        <v>58</v>
      </c>
      <c r="B60">
        <v>116</v>
      </c>
      <c r="C60" s="1">
        <f>IF(Table7[[#This Row],[Steps]]&gt;0,(Table7[[#This Row],[Progress]]/Table7[[#This Row],[Steps]])*($F$2/$F$1),0)</f>
        <v>1</v>
      </c>
      <c r="D60" s="1">
        <f>Table7[[#This Row],[Ratio]]*Table7[[#This Row],[Ratio]]</f>
        <v>1</v>
      </c>
    </row>
    <row r="61" spans="1:4" x14ac:dyDescent="0.25">
      <c r="A61">
        <v>59</v>
      </c>
      <c r="B61">
        <v>118</v>
      </c>
      <c r="C61" s="1">
        <f>IF(Table7[[#This Row],[Steps]]&gt;0,(Table7[[#This Row],[Progress]]/Table7[[#This Row],[Steps]])*($F$2/$F$1),0)</f>
        <v>1</v>
      </c>
      <c r="D61" s="1">
        <f>Table7[[#This Row],[Ratio]]*Table7[[#This Row],[Ratio]]</f>
        <v>1</v>
      </c>
    </row>
    <row r="62" spans="1:4" x14ac:dyDescent="0.25">
      <c r="A62">
        <v>60</v>
      </c>
      <c r="B62">
        <v>120</v>
      </c>
      <c r="C62" s="1">
        <f>IF(Table7[[#This Row],[Steps]]&gt;0,(Table7[[#This Row],[Progress]]/Table7[[#This Row],[Steps]])*($F$2/$F$1),0)</f>
        <v>1</v>
      </c>
      <c r="D62" s="1">
        <f>Table7[[#This Row],[Ratio]]*Table7[[#This Row],[Ratio]]</f>
        <v>1</v>
      </c>
    </row>
    <row r="63" spans="1:4" x14ac:dyDescent="0.25">
      <c r="A63">
        <v>61</v>
      </c>
      <c r="B63">
        <v>122</v>
      </c>
      <c r="C63" s="1">
        <f>IF(Table7[[#This Row],[Steps]]&gt;0,(Table7[[#This Row],[Progress]]/Table7[[#This Row],[Steps]])*($F$2/$F$1),0)</f>
        <v>1</v>
      </c>
      <c r="D63" s="1">
        <f>Table7[[#This Row],[Ratio]]*Table7[[#This Row],[Ratio]]</f>
        <v>1</v>
      </c>
    </row>
    <row r="64" spans="1:4" x14ac:dyDescent="0.25">
      <c r="A64">
        <v>62</v>
      </c>
      <c r="B64">
        <v>124</v>
      </c>
      <c r="C64" s="1">
        <f>IF(Table7[[#This Row],[Steps]]&gt;0,(Table7[[#This Row],[Progress]]/Table7[[#This Row],[Steps]])*($F$2/$F$1),0)</f>
        <v>1</v>
      </c>
      <c r="D64" s="1">
        <f>Table7[[#This Row],[Ratio]]*Table7[[#This Row],[Ratio]]</f>
        <v>1</v>
      </c>
    </row>
    <row r="65" spans="1:4" x14ac:dyDescent="0.25">
      <c r="A65">
        <v>63</v>
      </c>
      <c r="B65">
        <v>126</v>
      </c>
      <c r="C65" s="1">
        <f>IF(Table7[[#This Row],[Steps]]&gt;0,(Table7[[#This Row],[Progress]]/Table7[[#This Row],[Steps]])*($F$2/$F$1),0)</f>
        <v>1</v>
      </c>
      <c r="D65" s="1">
        <f>Table7[[#This Row],[Ratio]]*Table7[[#This Row],[Ratio]]</f>
        <v>1</v>
      </c>
    </row>
    <row r="66" spans="1:4" x14ac:dyDescent="0.25">
      <c r="A66">
        <v>64</v>
      </c>
      <c r="B66">
        <v>128</v>
      </c>
      <c r="C66" s="1">
        <f>IF(Table7[[#This Row],[Steps]]&gt;0,(Table7[[#This Row],[Progress]]/Table7[[#This Row],[Steps]])*($F$2/$F$1),0)</f>
        <v>1</v>
      </c>
      <c r="D66" s="1">
        <f>Table7[[#This Row],[Ratio]]*Table7[[#This Row],[Ratio]]</f>
        <v>1</v>
      </c>
    </row>
    <row r="67" spans="1:4" x14ac:dyDescent="0.25">
      <c r="A67">
        <v>65</v>
      </c>
      <c r="B67">
        <v>130</v>
      </c>
      <c r="C67" s="1">
        <f>IF(Table7[[#This Row],[Steps]]&gt;0,(Table7[[#This Row],[Progress]]/Table7[[#This Row],[Steps]])*($F$2/$F$1),0)</f>
        <v>1</v>
      </c>
      <c r="D67" s="1">
        <f>Table7[[#This Row],[Ratio]]*Table7[[#This Row],[Ratio]]</f>
        <v>1</v>
      </c>
    </row>
    <row r="68" spans="1:4" x14ac:dyDescent="0.25">
      <c r="A68">
        <v>66</v>
      </c>
      <c r="B68">
        <v>132</v>
      </c>
      <c r="C68" s="1">
        <f>IF(Table7[[#This Row],[Steps]]&gt;0,(Table7[[#This Row],[Progress]]/Table7[[#This Row],[Steps]])*($F$2/$F$1),0)</f>
        <v>1</v>
      </c>
      <c r="D68" s="1">
        <f>Table7[[#This Row],[Ratio]]*Table7[[#This Row],[Ratio]]</f>
        <v>1</v>
      </c>
    </row>
    <row r="69" spans="1:4" x14ac:dyDescent="0.25">
      <c r="A69">
        <v>67</v>
      </c>
      <c r="B69">
        <v>134</v>
      </c>
      <c r="C69" s="1">
        <f>IF(Table7[[#This Row],[Steps]]&gt;0,(Table7[[#This Row],[Progress]]/Table7[[#This Row],[Steps]])*($F$2/$F$1),0)</f>
        <v>1</v>
      </c>
      <c r="D69" s="1">
        <f>Table7[[#This Row],[Ratio]]*Table7[[#This Row],[Ratio]]</f>
        <v>1</v>
      </c>
    </row>
    <row r="70" spans="1:4" x14ac:dyDescent="0.25">
      <c r="A70">
        <v>68</v>
      </c>
      <c r="B70">
        <v>136</v>
      </c>
      <c r="C70" s="1">
        <f>IF(Table7[[#This Row],[Steps]]&gt;0,(Table7[[#This Row],[Progress]]/Table7[[#This Row],[Steps]])*($F$2/$F$1),0)</f>
        <v>1</v>
      </c>
      <c r="D70" s="1">
        <f>Table7[[#This Row],[Ratio]]*Table7[[#This Row],[Ratio]]</f>
        <v>1</v>
      </c>
    </row>
    <row r="71" spans="1:4" x14ac:dyDescent="0.25">
      <c r="A71">
        <v>69</v>
      </c>
      <c r="B71">
        <v>138</v>
      </c>
      <c r="C71" s="1">
        <f>IF(Table7[[#This Row],[Steps]]&gt;0,(Table7[[#This Row],[Progress]]/Table7[[#This Row],[Steps]])*($F$2/$F$1),0)</f>
        <v>1</v>
      </c>
      <c r="D71" s="1">
        <f>Table7[[#This Row],[Ratio]]*Table7[[#This Row],[Ratio]]</f>
        <v>1</v>
      </c>
    </row>
    <row r="72" spans="1:4" x14ac:dyDescent="0.25">
      <c r="A72">
        <v>70</v>
      </c>
      <c r="B72">
        <v>140</v>
      </c>
      <c r="C72" s="1">
        <f>IF(Table7[[#This Row],[Steps]]&gt;0,(Table7[[#This Row],[Progress]]/Table7[[#This Row],[Steps]])*($F$2/$F$1),0)</f>
        <v>1</v>
      </c>
      <c r="D72" s="1">
        <f>Table7[[#This Row],[Ratio]]*Table7[[#This Row],[Ratio]]</f>
        <v>1</v>
      </c>
    </row>
    <row r="73" spans="1:4" x14ac:dyDescent="0.25">
      <c r="A73">
        <v>71</v>
      </c>
      <c r="B73">
        <v>142</v>
      </c>
      <c r="C73" s="1">
        <f>IF(Table7[[#This Row],[Steps]]&gt;0,(Table7[[#This Row],[Progress]]/Table7[[#This Row],[Steps]])*($F$2/$F$1),0)</f>
        <v>1</v>
      </c>
      <c r="D73" s="1">
        <f>Table7[[#This Row],[Ratio]]*Table7[[#This Row],[Ratio]]</f>
        <v>1</v>
      </c>
    </row>
    <row r="74" spans="1:4" x14ac:dyDescent="0.25">
      <c r="A74">
        <v>72</v>
      </c>
      <c r="B74">
        <v>144</v>
      </c>
      <c r="C74" s="1">
        <f>IF(Table7[[#This Row],[Steps]]&gt;0,(Table7[[#This Row],[Progress]]/Table7[[#This Row],[Steps]])*($F$2/$F$1),0)</f>
        <v>1</v>
      </c>
      <c r="D74" s="1">
        <f>Table7[[#This Row],[Ratio]]*Table7[[#This Row],[Ratio]]</f>
        <v>1</v>
      </c>
    </row>
    <row r="75" spans="1:4" x14ac:dyDescent="0.25">
      <c r="A75">
        <v>73</v>
      </c>
      <c r="B75">
        <v>146</v>
      </c>
      <c r="C75" s="1">
        <f>IF(Table7[[#This Row],[Steps]]&gt;0,(Table7[[#This Row],[Progress]]/Table7[[#This Row],[Steps]])*($F$2/$F$1),0)</f>
        <v>1</v>
      </c>
      <c r="D75" s="1">
        <f>Table7[[#This Row],[Ratio]]*Table7[[#This Row],[Ratio]]</f>
        <v>1</v>
      </c>
    </row>
    <row r="76" spans="1:4" x14ac:dyDescent="0.25">
      <c r="A76">
        <v>74</v>
      </c>
      <c r="B76">
        <v>148</v>
      </c>
      <c r="C76" s="1">
        <f>IF(Table7[[#This Row],[Steps]]&gt;0,(Table7[[#This Row],[Progress]]/Table7[[#This Row],[Steps]])*($F$2/$F$1),0)</f>
        <v>1</v>
      </c>
      <c r="D76" s="1">
        <f>Table7[[#This Row],[Ratio]]*Table7[[#This Row],[Ratio]]</f>
        <v>1</v>
      </c>
    </row>
    <row r="77" spans="1:4" x14ac:dyDescent="0.25">
      <c r="A77">
        <v>75</v>
      </c>
      <c r="B77">
        <v>150</v>
      </c>
      <c r="C77" s="1">
        <f>IF(Table7[[#This Row],[Steps]]&gt;0,(Table7[[#This Row],[Progress]]/Table7[[#This Row],[Steps]])*($F$2/$F$1),0)</f>
        <v>1</v>
      </c>
      <c r="D77" s="1">
        <f>Table7[[#This Row],[Ratio]]*Table7[[#This Row],[Ratio]]</f>
        <v>1</v>
      </c>
    </row>
    <row r="78" spans="1:4" x14ac:dyDescent="0.25">
      <c r="A78">
        <v>76</v>
      </c>
      <c r="B78">
        <v>152</v>
      </c>
      <c r="C78" s="1">
        <f>IF(Table7[[#This Row],[Steps]]&gt;0,(Table7[[#This Row],[Progress]]/Table7[[#This Row],[Steps]])*($F$2/$F$1),0)</f>
        <v>1</v>
      </c>
      <c r="D78" s="1">
        <f>Table7[[#This Row],[Ratio]]*Table7[[#This Row],[Ratio]]</f>
        <v>1</v>
      </c>
    </row>
    <row r="79" spans="1:4" x14ac:dyDescent="0.25">
      <c r="A79">
        <v>77</v>
      </c>
      <c r="B79">
        <v>154</v>
      </c>
      <c r="C79" s="1">
        <f>IF(Table7[[#This Row],[Steps]]&gt;0,(Table7[[#This Row],[Progress]]/Table7[[#This Row],[Steps]])*($F$2/$F$1),0)</f>
        <v>1</v>
      </c>
      <c r="D79" s="1">
        <f>Table7[[#This Row],[Ratio]]*Table7[[#This Row],[Ratio]]</f>
        <v>1</v>
      </c>
    </row>
    <row r="80" spans="1:4" x14ac:dyDescent="0.25">
      <c r="A80">
        <v>78</v>
      </c>
      <c r="B80">
        <v>156</v>
      </c>
      <c r="C80" s="1">
        <f>IF(Table7[[#This Row],[Steps]]&gt;0,(Table7[[#This Row],[Progress]]/Table7[[#This Row],[Steps]])*($F$2/$F$1),0)</f>
        <v>1</v>
      </c>
      <c r="D80" s="1">
        <f>Table7[[#This Row],[Ratio]]*Table7[[#This Row],[Ratio]]</f>
        <v>1</v>
      </c>
    </row>
    <row r="81" spans="1:4" x14ac:dyDescent="0.25">
      <c r="A81">
        <v>79</v>
      </c>
      <c r="B81">
        <v>158</v>
      </c>
      <c r="C81" s="1">
        <f>IF(Table7[[#This Row],[Steps]]&gt;0,(Table7[[#This Row],[Progress]]/Table7[[#This Row],[Steps]])*($F$2/$F$1),0)</f>
        <v>1</v>
      </c>
      <c r="D81" s="1">
        <f>Table7[[#This Row],[Ratio]]*Table7[[#This Row],[Ratio]]</f>
        <v>1</v>
      </c>
    </row>
    <row r="82" spans="1:4" x14ac:dyDescent="0.25">
      <c r="A82">
        <v>80</v>
      </c>
      <c r="B82">
        <v>160</v>
      </c>
      <c r="C82" s="1">
        <f>IF(Table7[[#This Row],[Steps]]&gt;0,(Table7[[#This Row],[Progress]]/Table7[[#This Row],[Steps]])*($F$2/$F$1),0)</f>
        <v>1</v>
      </c>
      <c r="D82" s="1">
        <f>Table7[[#This Row],[Ratio]]*Table7[[#This Row],[Ratio]]</f>
        <v>1</v>
      </c>
    </row>
    <row r="83" spans="1:4" x14ac:dyDescent="0.25">
      <c r="A83">
        <v>81</v>
      </c>
      <c r="B83">
        <v>162</v>
      </c>
      <c r="C83" s="1">
        <f>IF(Table7[[#This Row],[Steps]]&gt;0,(Table7[[#This Row],[Progress]]/Table7[[#This Row],[Steps]])*($F$2/$F$1),0)</f>
        <v>1</v>
      </c>
      <c r="D83" s="1">
        <f>Table7[[#This Row],[Ratio]]*Table7[[#This Row],[Ratio]]</f>
        <v>1</v>
      </c>
    </row>
    <row r="84" spans="1:4" x14ac:dyDescent="0.25">
      <c r="A84">
        <v>82</v>
      </c>
      <c r="B84">
        <v>164</v>
      </c>
      <c r="C84" s="1">
        <f>IF(Table7[[#This Row],[Steps]]&gt;0,(Table7[[#This Row],[Progress]]/Table7[[#This Row],[Steps]])*($F$2/$F$1),0)</f>
        <v>1</v>
      </c>
      <c r="D84" s="1">
        <f>Table7[[#This Row],[Ratio]]*Table7[[#This Row],[Ratio]]</f>
        <v>1</v>
      </c>
    </row>
    <row r="85" spans="1:4" x14ac:dyDescent="0.25">
      <c r="A85">
        <v>83</v>
      </c>
      <c r="B85">
        <v>166</v>
      </c>
      <c r="C85" s="1">
        <f>IF(Table7[[#This Row],[Steps]]&gt;0,(Table7[[#This Row],[Progress]]/Table7[[#This Row],[Steps]])*($F$2/$F$1),0)</f>
        <v>1</v>
      </c>
      <c r="D85" s="1">
        <f>Table7[[#This Row],[Ratio]]*Table7[[#This Row],[Ratio]]</f>
        <v>1</v>
      </c>
    </row>
    <row r="86" spans="1:4" x14ac:dyDescent="0.25">
      <c r="A86">
        <v>84</v>
      </c>
      <c r="B86">
        <v>168</v>
      </c>
      <c r="C86" s="1">
        <f>IF(Table7[[#This Row],[Steps]]&gt;0,(Table7[[#This Row],[Progress]]/Table7[[#This Row],[Steps]])*($F$2/$F$1),0)</f>
        <v>1</v>
      </c>
      <c r="D86" s="1">
        <f>Table7[[#This Row],[Ratio]]*Table7[[#This Row],[Ratio]]</f>
        <v>1</v>
      </c>
    </row>
    <row r="87" spans="1:4" x14ac:dyDescent="0.25">
      <c r="A87">
        <v>85</v>
      </c>
      <c r="B87">
        <v>170</v>
      </c>
      <c r="C87" s="1">
        <f>IF(Table7[[#This Row],[Steps]]&gt;0,(Table7[[#This Row],[Progress]]/Table7[[#This Row],[Steps]])*($F$2/$F$1),0)</f>
        <v>1</v>
      </c>
      <c r="D87" s="1">
        <f>Table7[[#This Row],[Ratio]]*Table7[[#This Row],[Ratio]]</f>
        <v>1</v>
      </c>
    </row>
    <row r="88" spans="1:4" x14ac:dyDescent="0.25">
      <c r="A88">
        <v>86</v>
      </c>
      <c r="B88">
        <v>172</v>
      </c>
      <c r="C88" s="1">
        <f>IF(Table7[[#This Row],[Steps]]&gt;0,(Table7[[#This Row],[Progress]]/Table7[[#This Row],[Steps]])*($F$2/$F$1),0)</f>
        <v>1</v>
      </c>
      <c r="D88" s="1">
        <f>Table7[[#This Row],[Ratio]]*Table7[[#This Row],[Ratio]]</f>
        <v>1</v>
      </c>
    </row>
    <row r="89" spans="1:4" x14ac:dyDescent="0.25">
      <c r="A89">
        <v>87</v>
      </c>
      <c r="B89">
        <v>174</v>
      </c>
      <c r="C89" s="1">
        <f>IF(Table7[[#This Row],[Steps]]&gt;0,(Table7[[#This Row],[Progress]]/Table7[[#This Row],[Steps]])*($F$2/$F$1),0)</f>
        <v>1</v>
      </c>
      <c r="D89" s="1">
        <f>Table7[[#This Row],[Ratio]]*Table7[[#This Row],[Ratio]]</f>
        <v>1</v>
      </c>
    </row>
    <row r="90" spans="1:4" x14ac:dyDescent="0.25">
      <c r="A90">
        <v>88</v>
      </c>
      <c r="B90">
        <v>176</v>
      </c>
      <c r="C90" s="1">
        <f>IF(Table7[[#This Row],[Steps]]&gt;0,(Table7[[#This Row],[Progress]]/Table7[[#This Row],[Steps]])*($F$2/$F$1),0)</f>
        <v>1</v>
      </c>
      <c r="D90" s="1">
        <f>Table7[[#This Row],[Ratio]]*Table7[[#This Row],[Ratio]]</f>
        <v>1</v>
      </c>
    </row>
    <row r="91" spans="1:4" x14ac:dyDescent="0.25">
      <c r="A91">
        <v>89</v>
      </c>
      <c r="B91">
        <v>178</v>
      </c>
      <c r="C91" s="1">
        <f>IF(Table7[[#This Row],[Steps]]&gt;0,(Table7[[#This Row],[Progress]]/Table7[[#This Row],[Steps]])*($F$2/$F$1),0)</f>
        <v>1</v>
      </c>
      <c r="D91" s="1">
        <f>Table7[[#This Row],[Ratio]]*Table7[[#This Row],[Ratio]]</f>
        <v>1</v>
      </c>
    </row>
    <row r="92" spans="1:4" x14ac:dyDescent="0.25">
      <c r="A92">
        <v>90</v>
      </c>
      <c r="B92">
        <v>180</v>
      </c>
      <c r="C92" s="1">
        <f>IF(Table7[[#This Row],[Steps]]&gt;0,(Table7[[#This Row],[Progress]]/Table7[[#This Row],[Steps]])*($F$2/$F$1),0)</f>
        <v>1</v>
      </c>
      <c r="D92" s="1">
        <f>Table7[[#This Row],[Ratio]]*Table7[[#This Row],[Ratio]]</f>
        <v>1</v>
      </c>
    </row>
    <row r="93" spans="1:4" x14ac:dyDescent="0.25">
      <c r="A93">
        <v>91</v>
      </c>
      <c r="B93">
        <v>182</v>
      </c>
      <c r="C93" s="1">
        <f>IF(Table7[[#This Row],[Steps]]&gt;0,(Table7[[#This Row],[Progress]]/Table7[[#This Row],[Steps]])*($F$2/$F$1),0)</f>
        <v>1</v>
      </c>
      <c r="D93" s="1">
        <f>Table7[[#This Row],[Ratio]]*Table7[[#This Row],[Ratio]]</f>
        <v>1</v>
      </c>
    </row>
    <row r="94" spans="1:4" x14ac:dyDescent="0.25">
      <c r="A94">
        <v>92</v>
      </c>
      <c r="B94">
        <v>184</v>
      </c>
      <c r="C94" s="1">
        <f>IF(Table7[[#This Row],[Steps]]&gt;0,(Table7[[#This Row],[Progress]]/Table7[[#This Row],[Steps]])*($F$2/$F$1),0)</f>
        <v>1</v>
      </c>
      <c r="D94" s="1">
        <f>Table7[[#This Row],[Ratio]]*Table7[[#This Row],[Ratio]]</f>
        <v>1</v>
      </c>
    </row>
    <row r="95" spans="1:4" x14ac:dyDescent="0.25">
      <c r="A95">
        <v>93</v>
      </c>
      <c r="B95">
        <v>186</v>
      </c>
      <c r="C95" s="1">
        <f>IF(Table7[[#This Row],[Steps]]&gt;0,(Table7[[#This Row],[Progress]]/Table7[[#This Row],[Steps]])*($F$2/$F$1),0)</f>
        <v>1</v>
      </c>
      <c r="D95" s="1">
        <f>Table7[[#This Row],[Ratio]]*Table7[[#This Row],[Ratio]]</f>
        <v>1</v>
      </c>
    </row>
    <row r="96" spans="1:4" x14ac:dyDescent="0.25">
      <c r="A96">
        <v>94</v>
      </c>
      <c r="B96">
        <v>188</v>
      </c>
      <c r="C96" s="1">
        <f>IF(Table7[[#This Row],[Steps]]&gt;0,(Table7[[#This Row],[Progress]]/Table7[[#This Row],[Steps]])*($F$2/$F$1),0)</f>
        <v>1</v>
      </c>
      <c r="D96" s="1">
        <f>Table7[[#This Row],[Ratio]]*Table7[[#This Row],[Ratio]]</f>
        <v>1</v>
      </c>
    </row>
    <row r="97" spans="1:4" x14ac:dyDescent="0.25">
      <c r="A97">
        <v>95</v>
      </c>
      <c r="B97">
        <v>190</v>
      </c>
      <c r="C97" s="1">
        <f>IF(Table7[[#This Row],[Steps]]&gt;0,(Table7[[#This Row],[Progress]]/Table7[[#This Row],[Steps]])*($F$2/$F$1),0)</f>
        <v>1</v>
      </c>
      <c r="D97" s="1">
        <f>Table7[[#This Row],[Ratio]]*Table7[[#This Row],[Ratio]]</f>
        <v>1</v>
      </c>
    </row>
    <row r="98" spans="1:4" x14ac:dyDescent="0.25">
      <c r="A98">
        <v>96</v>
      </c>
      <c r="B98">
        <v>192</v>
      </c>
      <c r="C98" s="1">
        <f>IF(Table7[[#This Row],[Steps]]&gt;0,(Table7[[#This Row],[Progress]]/Table7[[#This Row],[Steps]])*($F$2/$F$1),0)</f>
        <v>1</v>
      </c>
      <c r="D98" s="1">
        <f>Table7[[#This Row],[Ratio]]*Table7[[#This Row],[Ratio]]</f>
        <v>1</v>
      </c>
    </row>
    <row r="99" spans="1:4" x14ac:dyDescent="0.25">
      <c r="A99">
        <v>97</v>
      </c>
      <c r="B99">
        <v>194</v>
      </c>
      <c r="C99" s="1">
        <f>IF(Table7[[#This Row],[Steps]]&gt;0,(Table7[[#This Row],[Progress]]/Table7[[#This Row],[Steps]])*($F$2/$F$1),0)</f>
        <v>1</v>
      </c>
      <c r="D99" s="1">
        <f>Table7[[#This Row],[Ratio]]*Table7[[#This Row],[Ratio]]</f>
        <v>1</v>
      </c>
    </row>
    <row r="100" spans="1:4" x14ac:dyDescent="0.25">
      <c r="A100">
        <v>98</v>
      </c>
      <c r="B100">
        <v>196</v>
      </c>
      <c r="C100" s="1">
        <f>IF(Table7[[#This Row],[Steps]]&gt;0,(Table7[[#This Row],[Progress]]/Table7[[#This Row],[Steps]])*($F$2/$F$1),0)</f>
        <v>1</v>
      </c>
      <c r="D100" s="1">
        <f>Table7[[#This Row],[Ratio]]*Table7[[#This Row],[Ratio]]</f>
        <v>1</v>
      </c>
    </row>
    <row r="101" spans="1:4" x14ac:dyDescent="0.25">
      <c r="A101">
        <v>99</v>
      </c>
      <c r="B101">
        <v>198</v>
      </c>
      <c r="C101" s="1">
        <f>IF(Table7[[#This Row],[Steps]]&gt;0,(Table7[[#This Row],[Progress]]/Table7[[#This Row],[Steps]])*($F$2/$F$1),0)</f>
        <v>1</v>
      </c>
      <c r="D101" s="1">
        <f>Table7[[#This Row],[Ratio]]*Table7[[#This Row],[Ratio]]</f>
        <v>1</v>
      </c>
    </row>
    <row r="102" spans="1:4" x14ac:dyDescent="0.25">
      <c r="A102">
        <v>100</v>
      </c>
      <c r="B102">
        <v>200</v>
      </c>
      <c r="C102" s="1">
        <f>IF(Table7[[#This Row],[Steps]]&gt;0,(Table7[[#This Row],[Progress]]/Table7[[#This Row],[Steps]])*($F$2/$F$1),0)</f>
        <v>1</v>
      </c>
      <c r="D102" s="1">
        <f>Table7[[#This Row],[Ratio]]*Table7[[#This Row],[Ratio]]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1C38-6361-4506-847F-21287887D552}">
  <dimension ref="A1:V262"/>
  <sheetViews>
    <sheetView zoomScaleNormal="100" workbookViewId="0">
      <selection activeCell="P2" sqref="P2"/>
    </sheetView>
  </sheetViews>
  <sheetFormatPr defaultRowHeight="15" x14ac:dyDescent="0.25"/>
  <cols>
    <col min="1" max="11" width="9.140625" style="1"/>
    <col min="17" max="18" width="9.140625" style="1"/>
  </cols>
  <sheetData>
    <row r="1" spans="1:22" x14ac:dyDescent="0.2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1</v>
      </c>
      <c r="K1" s="1" t="s">
        <v>2</v>
      </c>
      <c r="L1" s="1" t="s">
        <v>30</v>
      </c>
      <c r="M1" s="1" t="s">
        <v>31</v>
      </c>
      <c r="N1" s="1" t="s">
        <v>43</v>
      </c>
      <c r="O1" s="1" t="s">
        <v>44</v>
      </c>
      <c r="P1" s="1" t="s">
        <v>45</v>
      </c>
      <c r="Q1"/>
      <c r="R1" t="s">
        <v>32</v>
      </c>
      <c r="U1" s="3" t="s">
        <v>47</v>
      </c>
      <c r="V1" s="1">
        <f>SUM(C2:C261)</f>
        <v>39.072549486398685</v>
      </c>
    </row>
    <row r="2" spans="1:22" x14ac:dyDescent="0.25">
      <c r="A2" s="1">
        <f>J2-J3</f>
        <v>9.7032546997059654E-2</v>
      </c>
      <c r="B2" s="1">
        <f>K2-K3</f>
        <v>0.11478102207183039</v>
      </c>
      <c r="C2" s="1">
        <f>SQRT(Table8[[#This Row],[dX]]*Table8[[#This Row],[dX]]+Table8[[#This Row],[dY]]*Table8[[#This Row],[dY]])</f>
        <v>0.15029969462573969</v>
      </c>
      <c r="D2" s="1">
        <f>Table8[[#This Row],[dY]]/Table8[[#This Row],[|AB|]]</f>
        <v>0.76368100652264048</v>
      </c>
      <c r="E2" s="1">
        <f>Table8[[#This Row],[dX]]/Table8[[#This Row],[|AB|]]</f>
        <v>0.64559377341836777</v>
      </c>
      <c r="F2" s="1">
        <f>Table8[[#This Row],[X]] - Table8[[#This Row],[Cos(a)]] * 0.535</f>
        <v>-6.0685722853432527</v>
      </c>
      <c r="G2" s="1">
        <f>Table8[[#This Row],[Y]] + Table8[[#This Row],[Sin(a)]] * 0.535</f>
        <v>4.3042730932783266</v>
      </c>
      <c r="H2" s="1">
        <f>Table8[[#This Row],[X]] + Table8[[#This Row],[Cos(a)]] * 0.535</f>
        <v>-5.2514336083640281</v>
      </c>
      <c r="I2" s="1">
        <f>Table8[[#This Row],[Y]] - Table8[[#This Row],[Sin(a)]] * 0.535</f>
        <v>3.6134877557206733</v>
      </c>
      <c r="J2" s="1">
        <v>-5.6600029468536404</v>
      </c>
      <c r="K2" s="1">
        <v>3.9588804244995002</v>
      </c>
      <c r="L2" s="1">
        <v>-5.6818024610209203</v>
      </c>
      <c r="M2" s="1">
        <v>3.9007348172924101</v>
      </c>
      <c r="N2" s="1">
        <f>Table8[[#This Row],[Xs]]-L3</f>
        <v>9.3655310092809252E-2</v>
      </c>
      <c r="O2" s="1">
        <f>Table8[[#This Row],[Ys]]-M3</f>
        <v>0.1167562145655503</v>
      </c>
      <c r="P2" s="1">
        <f>SQRT(Table8[[#This Row],[dXs]]*Table8[[#This Row],[dXs]]+Table8[[#This Row],[dYs]]*Table8[[#This Row],[dYs]])</f>
        <v>0.14967742230629535</v>
      </c>
      <c r="Q2"/>
      <c r="R2" t="s">
        <v>33</v>
      </c>
      <c r="U2" s="3" t="s">
        <v>46</v>
      </c>
      <c r="V2" s="1">
        <f>SUM(P2:P261)</f>
        <v>35.950708632763792</v>
      </c>
    </row>
    <row r="3" spans="1:22" x14ac:dyDescent="0.25">
      <c r="A3" s="1">
        <f t="shared" ref="A3:A66" si="0">J3-J4</f>
        <v>9.6631288528450376E-2</v>
      </c>
      <c r="B3" s="1">
        <f t="shared" ref="B3:B66" si="1">K3-K4</f>
        <v>0.11511886119842973</v>
      </c>
      <c r="C3" s="1">
        <f>SQRT(Table8[[#This Row],[dX]]*Table8[[#This Row],[dX]]+Table8[[#This Row],[dY]]*Table8[[#This Row],[dY]])</f>
        <v>0.15029956129773619</v>
      </c>
      <c r="D3" s="1">
        <f>Table8[[#This Row],[dY]]/Table8[[#This Row],[|AB|]]</f>
        <v>0.7659294558444173</v>
      </c>
      <c r="E3" s="1">
        <f>Table8[[#This Row],[dX]]/Table8[[#This Row],[|AB|]]</f>
        <v>0.64292462129698735</v>
      </c>
      <c r="F3" s="1">
        <f>Table8[[#This Row],[X]] - Table8[[#This Row],[Cos(a)]] * 0.535</f>
        <v>-6.166807752727463</v>
      </c>
      <c r="G3" s="1">
        <f>Table8[[#This Row],[Y]] + Table8[[#This Row],[Sin(a)]] * 0.535</f>
        <v>4.1880640748215576</v>
      </c>
      <c r="H3" s="1">
        <f>Table8[[#This Row],[X]] + Table8[[#This Row],[Cos(a)]] * 0.535</f>
        <v>-5.3472632349739371</v>
      </c>
      <c r="I3" s="1">
        <f>Table8[[#This Row],[Y]] - Table8[[#This Row],[Sin(a)]] * 0.535</f>
        <v>3.5001347300337815</v>
      </c>
      <c r="J3" s="1">
        <v>-5.7570354938507</v>
      </c>
      <c r="K3" s="1">
        <v>3.8440994024276698</v>
      </c>
      <c r="L3" s="1">
        <v>-5.7754577711137296</v>
      </c>
      <c r="M3" s="1">
        <v>3.7839786027268598</v>
      </c>
      <c r="N3" s="1">
        <f>Table8[[#This Row],[Xs]]-L4</f>
        <v>9.2517387754950775E-2</v>
      </c>
      <c r="O3" s="1">
        <f>Table8[[#This Row],[Ys]]-M4</f>
        <v>0.1174268820832598</v>
      </c>
      <c r="P3" s="1">
        <f>SQRT(Table8[[#This Row],[dXs]]*Table8[[#This Row],[dXs]]+Table8[[#This Row],[dYs]]*Table8[[#This Row],[dYs]])</f>
        <v>0.14949427973268983</v>
      </c>
      <c r="Q3"/>
      <c r="R3"/>
    </row>
    <row r="4" spans="1:22" x14ac:dyDescent="0.25">
      <c r="A4" s="1">
        <f t="shared" si="0"/>
        <v>9.6139907836909622E-2</v>
      </c>
      <c r="B4" s="1">
        <f t="shared" si="1"/>
        <v>0.11552858352661</v>
      </c>
      <c r="C4" s="1">
        <f>SQRT(Table8[[#This Row],[dX]]*Table8[[#This Row],[dX]]+Table8[[#This Row],[dY]]*Table8[[#This Row],[dY]])</f>
        <v>0.15029882065589997</v>
      </c>
      <c r="D4" s="1">
        <f>Table8[[#This Row],[dY]]/Table8[[#This Row],[|AB|]]</f>
        <v>0.76865928170591358</v>
      </c>
      <c r="E4" s="1">
        <f>Table8[[#This Row],[dX]]/Table8[[#This Row],[|AB|]]</f>
        <v>0.639658431232911</v>
      </c>
      <c r="F4" s="1">
        <f>Table8[[#This Row],[X]] - Table8[[#This Row],[Cos(a)]] * 0.535</f>
        <v>-6.2648994980918138</v>
      </c>
      <c r="G4" s="1">
        <f>Table8[[#This Row],[Y]] + Table8[[#This Row],[Sin(a)]] * 0.535</f>
        <v>4.0711978019388475</v>
      </c>
      <c r="H4" s="1">
        <f>Table8[[#This Row],[X]] + Table8[[#This Row],[Cos(a)]] * 0.535</f>
        <v>-5.442434066666487</v>
      </c>
      <c r="I4" s="1">
        <f>Table8[[#This Row],[Y]] - Table8[[#This Row],[Sin(a)]] * 0.535</f>
        <v>3.3867632805196326</v>
      </c>
      <c r="J4" s="1">
        <v>-5.8536667823791504</v>
      </c>
      <c r="K4" s="1">
        <v>3.7289805412292401</v>
      </c>
      <c r="L4" s="1">
        <v>-5.8679751588686804</v>
      </c>
      <c r="M4" s="1">
        <v>3.6665517206436</v>
      </c>
      <c r="N4" s="1">
        <f>Table8[[#This Row],[Xs]]-L5</f>
        <v>7.9820662068769366E-2</v>
      </c>
      <c r="O4" s="1">
        <f>Table8[[#This Row],[Ys]]-M5</f>
        <v>0.10470472089110006</v>
      </c>
      <c r="P4" s="1">
        <f>SQRT(Table8[[#This Row],[dXs]]*Table8[[#This Row],[dXs]]+Table8[[#This Row],[dYs]]*Table8[[#This Row],[dYs]])</f>
        <v>0.13166023192285453</v>
      </c>
      <c r="Q4"/>
      <c r="R4"/>
    </row>
    <row r="5" spans="1:22" x14ac:dyDescent="0.25">
      <c r="A5" s="1">
        <f t="shared" si="0"/>
        <v>9.5575809478759766E-2</v>
      </c>
      <c r="B5" s="1">
        <f t="shared" si="1"/>
        <v>0.11599743366241988</v>
      </c>
      <c r="C5" s="1">
        <f>SQRT(Table8[[#This Row],[dX]]*Table8[[#This Row],[dX]]+Table8[[#This Row],[dY]]*Table8[[#This Row],[dY]])</f>
        <v>0.15030016624670675</v>
      </c>
      <c r="D5" s="1">
        <f>Table8[[#This Row],[dY]]/Table8[[#This Row],[|AB|]]</f>
        <v>0.77177182540183331</v>
      </c>
      <c r="E5" s="1">
        <f>Table8[[#This Row],[dX]]/Table8[[#This Row],[|AB|]]</f>
        <v>0.6358995592984179</v>
      </c>
      <c r="F5" s="1">
        <f>Table8[[#This Row],[X]] - Table8[[#This Row],[Cos(a)]] * 0.535</f>
        <v>-6.3627046168060408</v>
      </c>
      <c r="G5" s="1">
        <f>Table8[[#This Row],[Y]] + Table8[[#This Row],[Sin(a)]] * 0.535</f>
        <v>3.9536582219272836</v>
      </c>
      <c r="H5" s="1">
        <f>Table8[[#This Row],[X]] + Table8[[#This Row],[Cos(a)]] * 0.535</f>
        <v>-5.5369087636260792</v>
      </c>
      <c r="I5" s="1">
        <f>Table8[[#This Row],[Y]] - Table8[[#This Row],[Sin(a)]] * 0.535</f>
        <v>3.2732456934779766</v>
      </c>
      <c r="J5" s="1">
        <v>-5.94980669021606</v>
      </c>
      <c r="K5" s="1">
        <v>3.6134519577026301</v>
      </c>
      <c r="L5" s="1">
        <v>-5.9477958209374497</v>
      </c>
      <c r="M5" s="1">
        <v>3.5618469997525</v>
      </c>
      <c r="N5" s="1">
        <f>Table8[[#This Row],[Xs]]-L6</f>
        <v>8.9695427683469831E-2</v>
      </c>
      <c r="O5" s="1">
        <f>Table8[[#This Row],[Ys]]-M6</f>
        <v>0.11893615775986977</v>
      </c>
      <c r="P5" s="1">
        <f>SQRT(Table8[[#This Row],[dXs]]*Table8[[#This Row],[dXs]]+Table8[[#This Row],[dYs]]*Table8[[#This Row],[dYs]])</f>
        <v>0.14896670557544459</v>
      </c>
      <c r="Q5"/>
      <c r="R5"/>
    </row>
    <row r="6" spans="1:22" x14ac:dyDescent="0.25">
      <c r="A6" s="1">
        <f t="shared" si="0"/>
        <v>9.4861984252930576E-2</v>
      </c>
      <c r="B6" s="1">
        <f t="shared" si="1"/>
        <v>0.11658048629760032</v>
      </c>
      <c r="C6" s="1">
        <f>SQRT(Table8[[#This Row],[dX]]*Table8[[#This Row],[dX]]+Table8[[#This Row],[dY]]*Table8[[#This Row],[dY]])</f>
        <v>0.15029905469359486</v>
      </c>
      <c r="D6" s="1">
        <f>Table8[[#This Row],[dY]]/Table8[[#This Row],[|AB|]]</f>
        <v>0.77565681657323493</v>
      </c>
      <c r="E6" s="1">
        <f>Table8[[#This Row],[dX]]/Table8[[#This Row],[|AB|]]</f>
        <v>0.63115489612572528</v>
      </c>
      <c r="F6" s="1">
        <f>Table8[[#This Row],[X]] - Table8[[#This Row],[Cos(a)]] * 0.535</f>
        <v>-6.4603588965615009</v>
      </c>
      <c r="G6" s="1">
        <f>Table8[[#This Row],[Y]] + Table8[[#This Row],[Sin(a)]] * 0.535</f>
        <v>3.8351223934674734</v>
      </c>
      <c r="H6" s="1">
        <f>Table8[[#This Row],[X]] + Table8[[#This Row],[Cos(a)]] * 0.535</f>
        <v>-5.6304061028281387</v>
      </c>
      <c r="I6" s="1">
        <f>Table8[[#This Row],[Y]] - Table8[[#This Row],[Sin(a)]] * 0.535</f>
        <v>3.1597866546129469</v>
      </c>
      <c r="J6" s="1">
        <v>-6.0453824996948198</v>
      </c>
      <c r="K6" s="1">
        <v>3.4974545240402102</v>
      </c>
      <c r="L6" s="1">
        <v>-6.0374912486209196</v>
      </c>
      <c r="M6" s="1">
        <v>3.4429108419926302</v>
      </c>
      <c r="N6" s="1">
        <f>Table8[[#This Row],[Xs]]-L7</f>
        <v>8.7880306537770458E-2</v>
      </c>
      <c r="O6" s="1">
        <f>Table8[[#This Row],[Ys]]-M7</f>
        <v>0.11983377219623037</v>
      </c>
      <c r="P6" s="1">
        <f>SQRT(Table8[[#This Row],[dXs]]*Table8[[#This Row],[dXs]]+Table8[[#This Row],[dYs]]*Table8[[#This Row],[dYs]])</f>
        <v>0.14860377261681662</v>
      </c>
      <c r="Q6"/>
      <c r="R6"/>
    </row>
    <row r="7" spans="1:22" x14ac:dyDescent="0.25">
      <c r="A7" s="1">
        <f t="shared" si="0"/>
        <v>9.4037532806400037E-2</v>
      </c>
      <c r="B7" s="1">
        <f t="shared" si="1"/>
        <v>0.11724805831909002</v>
      </c>
      <c r="C7" s="1">
        <f>SQRT(Table8[[#This Row],[dX]]*Table8[[#This Row],[dX]]+Table8[[#This Row],[dY]]*Table8[[#This Row],[dY]])</f>
        <v>0.15030024868878791</v>
      </c>
      <c r="D7" s="1">
        <f>Table8[[#This Row],[dY]]/Table8[[#This Row],[|AB|]]</f>
        <v>0.78009224430402746</v>
      </c>
      <c r="E7" s="1">
        <f>Table8[[#This Row],[dX]]/Table8[[#This Row],[|AB|]]</f>
        <v>0.62566451903292852</v>
      </c>
      <c r="F7" s="1">
        <f>Table8[[#This Row],[X]] - Table8[[#This Row],[Cos(a)]] * 0.535</f>
        <v>-6.5575938346504055</v>
      </c>
      <c r="G7" s="1">
        <f>Table8[[#This Row],[Y]] + Table8[[#This Row],[Sin(a)]] * 0.535</f>
        <v>3.7156045554252266</v>
      </c>
      <c r="H7" s="1">
        <f>Table8[[#This Row],[X]] + Table8[[#This Row],[Cos(a)]] * 0.535</f>
        <v>-5.7228951332450952</v>
      </c>
      <c r="I7" s="1">
        <f>Table8[[#This Row],[Y]] - Table8[[#This Row],[Sin(a)]] * 0.535</f>
        <v>3.0461435200599931</v>
      </c>
      <c r="J7" s="1">
        <v>-6.1402444839477504</v>
      </c>
      <c r="K7" s="1">
        <v>3.3808740377426099</v>
      </c>
      <c r="L7" s="1">
        <v>-6.12537155515869</v>
      </c>
      <c r="M7" s="1">
        <v>3.3230770697963998</v>
      </c>
      <c r="N7" s="1">
        <f>Table8[[#This Row],[Xs]]-L8</f>
        <v>7.2419798794560286E-2</v>
      </c>
      <c r="O7" s="1">
        <f>Table8[[#This Row],[Ys]]-M8</f>
        <v>0.10499002495624987</v>
      </c>
      <c r="P7" s="1">
        <f>SQRT(Table8[[#This Row],[dXs]]*Table8[[#This Row],[dXs]]+Table8[[#This Row],[dYs]]*Table8[[#This Row],[dYs]])</f>
        <v>0.12754423780696078</v>
      </c>
      <c r="Q7"/>
      <c r="R7"/>
    </row>
    <row r="8" spans="1:22" x14ac:dyDescent="0.25">
      <c r="A8" s="1">
        <f t="shared" si="0"/>
        <v>9.301900863646928E-2</v>
      </c>
      <c r="B8" s="1">
        <f t="shared" si="1"/>
        <v>0.1180579662322998</v>
      </c>
      <c r="C8" s="1">
        <f>SQRT(Table8[[#This Row],[dX]]*Table8[[#This Row],[dX]]+Table8[[#This Row],[dY]]*Table8[[#This Row],[dY]])</f>
        <v>0.15030043033410911</v>
      </c>
      <c r="D8" s="1">
        <f>Table8[[#This Row],[dY]]/Table8[[#This Row],[|AB|]]</f>
        <v>0.78547989496679294</v>
      </c>
      <c r="E8" s="1">
        <f>Table8[[#This Row],[dX]]/Table8[[#This Row],[|AB|]]</f>
        <v>0.6188871743726444</v>
      </c>
      <c r="F8" s="1">
        <f>Table8[[#This Row],[X]] - Table8[[#This Row],[Cos(a)]] * 0.535</f>
        <v>-6.6545137605613842</v>
      </c>
      <c r="G8" s="1">
        <f>Table8[[#This Row],[Y]] + Table8[[#This Row],[Sin(a)]] * 0.535</f>
        <v>3.5947306177128846</v>
      </c>
      <c r="H8" s="1">
        <f>Table8[[#This Row],[X]] + Table8[[#This Row],[Cos(a)]] * 0.535</f>
        <v>-5.8140502729469166</v>
      </c>
      <c r="I8" s="1">
        <f>Table8[[#This Row],[Y]] - Table8[[#This Row],[Sin(a)]] * 0.535</f>
        <v>2.9325213411341551</v>
      </c>
      <c r="J8" s="1">
        <v>-6.2342820167541504</v>
      </c>
      <c r="K8" s="1">
        <v>3.2636259794235198</v>
      </c>
      <c r="L8" s="1">
        <v>-6.1977913539532503</v>
      </c>
      <c r="M8" s="1">
        <v>3.21808704484015</v>
      </c>
      <c r="N8" s="1">
        <f>Table8[[#This Row],[Xs]]-L9</f>
        <v>8.3403851332299439E-2</v>
      </c>
      <c r="O8" s="1">
        <f>Table8[[#This Row],[Ys]]-M9</f>
        <v>0.12180897945177982</v>
      </c>
      <c r="P8" s="1">
        <f>SQRT(Table8[[#This Row],[dXs]]*Table8[[#This Row],[dXs]]+Table8[[#This Row],[dYs]]*Table8[[#This Row],[dYs]])</f>
        <v>0.14762665711904618</v>
      </c>
      <c r="Q8"/>
      <c r="R8"/>
    </row>
    <row r="9" spans="1:22" x14ac:dyDescent="0.25">
      <c r="A9" s="1">
        <f t="shared" si="0"/>
        <v>9.1761827468870294E-2</v>
      </c>
      <c r="B9" s="1">
        <f t="shared" si="1"/>
        <v>0.11903655529021995</v>
      </c>
      <c r="C9" s="1">
        <f>SQRT(Table8[[#This Row],[dX]]*Table8[[#This Row],[dX]]+Table8[[#This Row],[dY]]*Table8[[#This Row],[dY]])</f>
        <v>0.15029948261982909</v>
      </c>
      <c r="D9" s="1">
        <f>Table8[[#This Row],[dY]]/Table8[[#This Row],[|AB|]]</f>
        <v>0.79199577546992428</v>
      </c>
      <c r="E9" s="1">
        <f>Table8[[#This Row],[dX]]/Table8[[#This Row],[|AB|]]</f>
        <v>0.61052656914977366</v>
      </c>
      <c r="F9" s="1">
        <f>Table8[[#This Row],[X]] - Table8[[#This Row],[Cos(a)]] * 0.535</f>
        <v>-6.7510187652670295</v>
      </c>
      <c r="G9" s="1">
        <f>Table8[[#This Row],[Y]] + Table8[[#This Row],[Sin(a)]] * 0.535</f>
        <v>3.4721997276863488</v>
      </c>
      <c r="H9" s="1">
        <f>Table8[[#This Row],[X]] + Table8[[#This Row],[Cos(a)]] * 0.535</f>
        <v>-5.9035832855142099</v>
      </c>
      <c r="I9" s="1">
        <f>Table8[[#This Row],[Y]] - Table8[[#This Row],[Sin(a)]] * 0.535</f>
        <v>2.8189362986960913</v>
      </c>
      <c r="J9" s="1">
        <v>-6.3273010253906197</v>
      </c>
      <c r="K9" s="1">
        <v>3.14556801319122</v>
      </c>
      <c r="L9" s="1">
        <v>-6.2811952052855498</v>
      </c>
      <c r="M9" s="1">
        <v>3.0962780653883701</v>
      </c>
      <c r="N9" s="1">
        <f>Table8[[#This Row],[Xs]]-L10</f>
        <v>8.0586862403250414E-2</v>
      </c>
      <c r="O9" s="1">
        <f>Table8[[#This Row],[Ys]]-M10</f>
        <v>0.12293626352087994</v>
      </c>
      <c r="P9" s="1">
        <f>SQRT(Table8[[#This Row],[dXs]]*Table8[[#This Row],[dXs]]+Table8[[#This Row],[dYs]]*Table8[[#This Row],[dYs]])</f>
        <v>0.14699512672356063</v>
      </c>
      <c r="Q9"/>
      <c r="R9"/>
    </row>
    <row r="10" spans="1:22" x14ac:dyDescent="0.25">
      <c r="A10" s="1">
        <f t="shared" si="0"/>
        <v>9.0275049209600056E-2</v>
      </c>
      <c r="B10" s="1">
        <f t="shared" si="1"/>
        <v>0.12017047405243009</v>
      </c>
      <c r="C10" s="1">
        <f>SQRT(Table8[[#This Row],[dX]]*Table8[[#This Row],[dX]]+Table8[[#This Row],[dY]]*Table8[[#This Row],[dY]])</f>
        <v>0.15030145489575769</v>
      </c>
      <c r="D10" s="1">
        <f>Table8[[#This Row],[dY]]/Table8[[#This Row],[|AB|]]</f>
        <v>0.79952967944172537</v>
      </c>
      <c r="E10" s="1">
        <f>Table8[[#This Row],[dX]]/Table8[[#This Row],[|AB|]]</f>
        <v>0.60062658257174395</v>
      </c>
      <c r="F10" s="1">
        <f>Table8[[#This Row],[X]] - Table8[[#This Row],[Cos(a)]] * 0.535</f>
        <v>-6.8468112313608129</v>
      </c>
      <c r="G10" s="1">
        <f>Table8[[#This Row],[Y]] + Table8[[#This Row],[Sin(a)]] * 0.535</f>
        <v>3.347866679576883</v>
      </c>
      <c r="H10" s="1">
        <f>Table8[[#This Row],[X]] + Table8[[#This Row],[Cos(a)]] * 0.535</f>
        <v>-5.991314474358167</v>
      </c>
      <c r="I10" s="1">
        <f>Table8[[#This Row],[Y]] - Table8[[#This Row],[Sin(a)]] * 0.535</f>
        <v>2.7051962362251172</v>
      </c>
      <c r="J10" s="1">
        <v>-6.41906285285949</v>
      </c>
      <c r="K10" s="1">
        <v>3.0265314579010001</v>
      </c>
      <c r="L10" s="1">
        <v>-6.3617820676888002</v>
      </c>
      <c r="M10" s="1">
        <v>2.9733418018674902</v>
      </c>
      <c r="N10" s="1">
        <f>Table8[[#This Row],[Xs]]-L11</f>
        <v>7.1560828265090137E-2</v>
      </c>
      <c r="O10" s="1">
        <f>Table8[[#This Row],[Ys]]-M11</f>
        <v>0.11723234832313034</v>
      </c>
      <c r="P10" s="1">
        <f>SQRT(Table8[[#This Row],[dXs]]*Table8[[#This Row],[dXs]]+Table8[[#This Row],[dYs]]*Table8[[#This Row],[dYs]])</f>
        <v>0.13734764517581466</v>
      </c>
      <c r="Q10"/>
      <c r="R10"/>
    </row>
    <row r="11" spans="1:22" x14ac:dyDescent="0.25">
      <c r="A11" s="1">
        <f t="shared" si="0"/>
        <v>8.8406562805169564E-2</v>
      </c>
      <c r="B11" s="1">
        <f t="shared" si="1"/>
        <v>0.12155294418335005</v>
      </c>
      <c r="C11" s="1">
        <f>SQRT(Table8[[#This Row],[dX]]*Table8[[#This Row],[dX]]+Table8[[#This Row],[dY]]*Table8[[#This Row],[dY]])</f>
        <v>0.15030249028763629</v>
      </c>
      <c r="D11" s="1">
        <f>Table8[[#This Row],[dY]]/Table8[[#This Row],[|AB|]]</f>
        <v>0.8087220907034357</v>
      </c>
      <c r="E11" s="1">
        <f>Table8[[#This Row],[dX]]/Table8[[#This Row],[|AB|]]</f>
        <v>0.58819093839353231</v>
      </c>
      <c r="F11" s="1">
        <f>Table8[[#This Row],[X]] - Table8[[#This Row],[Cos(a)]] * 0.535</f>
        <v>-6.942004220595428</v>
      </c>
      <c r="G11" s="1">
        <f>Table8[[#This Row],[Y]] + Table8[[#This Row],[Sin(a)]] * 0.535</f>
        <v>3.2210431358891096</v>
      </c>
      <c r="H11" s="1">
        <f>Table8[[#This Row],[X]] + Table8[[#This Row],[Cos(a)]] * 0.535</f>
        <v>-6.0766715835427521</v>
      </c>
      <c r="I11" s="1">
        <f>Table8[[#This Row],[Y]] - Table8[[#This Row],[Sin(a)]] * 0.535</f>
        <v>2.5916788318080304</v>
      </c>
      <c r="J11" s="1">
        <v>-6.50933790206909</v>
      </c>
      <c r="K11" s="1">
        <v>2.90636098384857</v>
      </c>
      <c r="L11" s="1">
        <v>-6.4333428959538903</v>
      </c>
      <c r="M11" s="1">
        <v>2.8561094535443599</v>
      </c>
      <c r="N11" s="1">
        <f>Table8[[#This Row],[Xs]]-L12</f>
        <v>7.3740393408759708E-2</v>
      </c>
      <c r="O11" s="1">
        <f>Table8[[#This Row],[Ys]]-M12</f>
        <v>0.1253175368026298</v>
      </c>
      <c r="P11" s="1">
        <f>SQRT(Table8[[#This Row],[dXs]]*Table8[[#This Row],[dXs]]+Table8[[#This Row],[dYs]]*Table8[[#This Row],[dYs]])</f>
        <v>0.1454033378239892</v>
      </c>
      <c r="Q11"/>
      <c r="R11"/>
    </row>
    <row r="12" spans="1:22" x14ac:dyDescent="0.25">
      <c r="A12" s="1">
        <f t="shared" si="0"/>
        <v>8.6087942123420191E-2</v>
      </c>
      <c r="B12" s="1">
        <f t="shared" si="1"/>
        <v>0.12320196628571001</v>
      </c>
      <c r="C12" s="1">
        <f>SQRT(Table8[[#This Row],[dX]]*Table8[[#This Row],[dX]]+Table8[[#This Row],[dY]]*Table8[[#This Row],[dY]])</f>
        <v>0.15029922912547014</v>
      </c>
      <c r="D12" s="1">
        <f>Table8[[#This Row],[dY]]/Table8[[#This Row],[|AB|]]</f>
        <v>0.81971123207066299</v>
      </c>
      <c r="E12" s="1">
        <f>Table8[[#This Row],[dX]]/Table8[[#This Row],[|AB|]]</f>
        <v>0.57277700374333773</v>
      </c>
      <c r="F12" s="1">
        <f>Table8[[#This Row],[X]] - Table8[[#This Row],[Cos(a)]] * 0.535</f>
        <v>-7.0362899740320639</v>
      </c>
      <c r="G12" s="1">
        <f>Table8[[#This Row],[Y]] + Table8[[#This Row],[Sin(a)]] * 0.535</f>
        <v>3.0912437366679058</v>
      </c>
      <c r="H12" s="1">
        <f>Table8[[#This Row],[X]] + Table8[[#This Row],[Cos(a)]] * 0.535</f>
        <v>-6.1591989557164553</v>
      </c>
      <c r="I12" s="1">
        <f>Table8[[#This Row],[Y]] - Table8[[#This Row],[Sin(a)]] * 0.535</f>
        <v>2.4783723426625341</v>
      </c>
      <c r="J12" s="1">
        <v>-6.5977444648742596</v>
      </c>
      <c r="K12" s="1">
        <v>2.7848080396652199</v>
      </c>
      <c r="L12" s="1">
        <v>-6.50708328936265</v>
      </c>
      <c r="M12" s="1">
        <v>2.7307919167417301</v>
      </c>
      <c r="N12" s="1">
        <f>Table8[[#This Row],[Xs]]-L13</f>
        <v>6.9592818842029835E-2</v>
      </c>
      <c r="O12" s="1">
        <f>Table8[[#This Row],[Ys]]-M13</f>
        <v>0.12657188998712021</v>
      </c>
      <c r="P12" s="1">
        <f>SQRT(Table8[[#This Row],[dXs]]*Table8[[#This Row],[dXs]]+Table8[[#This Row],[dYs]]*Table8[[#This Row],[dYs]])</f>
        <v>0.14444238910129964</v>
      </c>
      <c r="Q12"/>
      <c r="R12"/>
    </row>
    <row r="13" spans="1:22" x14ac:dyDescent="0.25">
      <c r="A13" s="1">
        <f t="shared" si="0"/>
        <v>8.3273649215690249E-2</v>
      </c>
      <c r="B13" s="1">
        <f t="shared" si="1"/>
        <v>0.12512648105620983</v>
      </c>
      <c r="C13" s="1">
        <f>SQRT(Table8[[#This Row],[dX]]*Table8[[#This Row],[dX]]+Table8[[#This Row],[dY]]*Table8[[#This Row],[dY]])</f>
        <v>0.15030348271150562</v>
      </c>
      <c r="D13" s="1">
        <f>Table8[[#This Row],[dY]]/Table8[[#This Row],[|AB|]]</f>
        <v>0.83249222705224435</v>
      </c>
      <c r="E13" s="1">
        <f>Table8[[#This Row],[dX]]/Table8[[#This Row],[|AB|]]</f>
        <v>0.55403672432212847</v>
      </c>
      <c r="F13" s="1">
        <f>Table8[[#This Row],[X]] - Table8[[#This Row],[Cos(a)]] * 0.535</f>
        <v>-7.1292157484706307</v>
      </c>
      <c r="G13" s="1">
        <f>Table8[[#This Row],[Y]] + Table8[[#This Row],[Sin(a)]] * 0.535</f>
        <v>2.9580157208918485</v>
      </c>
      <c r="H13" s="1">
        <f>Table8[[#This Row],[X]] + Table8[[#This Row],[Cos(a)]] * 0.535</f>
        <v>-6.2384490655247289</v>
      </c>
      <c r="I13" s="1">
        <f>Table8[[#This Row],[Y]] - Table8[[#This Row],[Sin(a)]] * 0.535</f>
        <v>2.3651964258671714</v>
      </c>
      <c r="J13" s="1">
        <v>-6.6838324069976798</v>
      </c>
      <c r="K13" s="1">
        <v>2.6616060733795099</v>
      </c>
      <c r="L13" s="1">
        <v>-6.5766761082046798</v>
      </c>
      <c r="M13" s="1">
        <v>2.6042200267546098</v>
      </c>
      <c r="N13" s="1">
        <f>Table8[[#This Row],[Xs]]-L14</f>
        <v>5.9963496811410444E-2</v>
      </c>
      <c r="O13" s="1">
        <f>Table8[[#This Row],[Ys]]-M14</f>
        <v>0.12189947497900988</v>
      </c>
      <c r="P13" s="1">
        <f>SQRT(Table8[[#This Row],[dXs]]*Table8[[#This Row],[dXs]]+Table8[[#This Row],[dYs]]*Table8[[#This Row],[dYs]])</f>
        <v>0.13584955999196421</v>
      </c>
      <c r="Q13"/>
      <c r="R13"/>
    </row>
    <row r="14" spans="1:22" x14ac:dyDescent="0.25">
      <c r="A14" s="1">
        <f t="shared" si="0"/>
        <v>7.9735994338990146E-2</v>
      </c>
      <c r="B14" s="1">
        <f t="shared" si="1"/>
        <v>0.12741458415985019</v>
      </c>
      <c r="C14" s="1">
        <f>SQRT(Table8[[#This Row],[dX]]*Table8[[#This Row],[dX]]+Table8[[#This Row],[dY]]*Table8[[#This Row],[dY]])</f>
        <v>0.15030736858136734</v>
      </c>
      <c r="D14" s="1">
        <f>Table8[[#This Row],[dY]]/Table8[[#This Row],[|AB|]]</f>
        <v>0.84769353200988029</v>
      </c>
      <c r="E14" s="1">
        <f>Table8[[#This Row],[dX]]/Table8[[#This Row],[|AB|]]</f>
        <v>0.53048626352490424</v>
      </c>
      <c r="F14" s="1">
        <f>Table8[[#This Row],[X]] - Table8[[#This Row],[Cos(a)]] * 0.535</f>
        <v>-7.2206220958386558</v>
      </c>
      <c r="G14" s="1">
        <f>Table8[[#This Row],[Y]] + Table8[[#This Row],[Sin(a)]] * 0.535</f>
        <v>2.8202897433091239</v>
      </c>
      <c r="H14" s="1">
        <f>Table8[[#This Row],[X]] + Table8[[#This Row],[Cos(a)]] * 0.535</f>
        <v>-6.3135900165880843</v>
      </c>
      <c r="I14" s="1">
        <f>Table8[[#This Row],[Y]] - Table8[[#This Row],[Sin(a)]] * 0.535</f>
        <v>2.2526694413374764</v>
      </c>
      <c r="J14" s="1">
        <v>-6.76710605621337</v>
      </c>
      <c r="K14" s="1">
        <v>2.5364795923233001</v>
      </c>
      <c r="L14" s="1">
        <v>-6.6366396050160903</v>
      </c>
      <c r="M14" s="1">
        <v>2.4823205517756</v>
      </c>
      <c r="N14" s="1">
        <f>Table8[[#This Row],[Xs]]-L15</f>
        <v>5.9815574334249888E-2</v>
      </c>
      <c r="O14" s="1">
        <f>Table8[[#This Row],[Ys]]-M15</f>
        <v>0.12900761717365983</v>
      </c>
      <c r="P14" s="1">
        <f>SQRT(Table8[[#This Row],[dXs]]*Table8[[#This Row],[dXs]]+Table8[[#This Row],[dYs]]*Table8[[#This Row],[dYs]])</f>
        <v>0.1422000992326016</v>
      </c>
      <c r="Q14"/>
      <c r="R14"/>
    </row>
    <row r="15" spans="1:22" x14ac:dyDescent="0.25">
      <c r="A15" s="1">
        <f t="shared" si="0"/>
        <v>7.532811164855957E-2</v>
      </c>
      <c r="B15" s="1">
        <f t="shared" si="1"/>
        <v>0.13006699085235995</v>
      </c>
      <c r="C15" s="1">
        <f>SQRT(Table8[[#This Row],[dX]]*Table8[[#This Row],[dX]]+Table8[[#This Row],[dY]]*Table8[[#This Row],[dY]])</f>
        <v>0.15030551059068242</v>
      </c>
      <c r="D15" s="1">
        <f>Table8[[#This Row],[dY]]/Table8[[#This Row],[|AB|]]</f>
        <v>0.86535078016243361</v>
      </c>
      <c r="E15" s="1">
        <f>Table8[[#This Row],[dX]]/Table8[[#This Row],[|AB|]]</f>
        <v>0.50116666616233319</v>
      </c>
      <c r="F15" s="1">
        <f>Table8[[#This Row],[X]] - Table8[[#This Row],[Cos(a)]] * 0.535</f>
        <v>-7.3098047179392625</v>
      </c>
      <c r="G15" s="1">
        <f>Table8[[#This Row],[Y]] + Table8[[#This Row],[Sin(a)]] * 0.535</f>
        <v>2.677189174560298</v>
      </c>
      <c r="H15" s="1">
        <f>Table8[[#This Row],[X]] + Table8[[#This Row],[Cos(a)]] * 0.535</f>
        <v>-6.3838793831654579</v>
      </c>
      <c r="I15" s="1">
        <f>Table8[[#This Row],[Y]] - Table8[[#This Row],[Sin(a)]] * 0.535</f>
        <v>2.1409408417666018</v>
      </c>
      <c r="J15" s="1">
        <v>-6.8468420505523602</v>
      </c>
      <c r="K15" s="1">
        <v>2.4090650081634499</v>
      </c>
      <c r="L15" s="1">
        <v>-6.6964551793503402</v>
      </c>
      <c r="M15" s="1">
        <v>2.3533129346019401</v>
      </c>
      <c r="N15" s="1">
        <f>Table8[[#This Row],[Xs]]-L16</f>
        <v>5.4099612367609851E-2</v>
      </c>
      <c r="O15" s="1">
        <f>Table8[[#This Row],[Ys]]-M16</f>
        <v>0.13015437685618014</v>
      </c>
      <c r="P15" s="1">
        <f>SQRT(Table8[[#This Row],[dXs]]*Table8[[#This Row],[dXs]]+Table8[[#This Row],[dYs]]*Table8[[#This Row],[dYs]])</f>
        <v>0.14095009710229436</v>
      </c>
      <c r="Q15"/>
      <c r="R15"/>
    </row>
    <row r="16" spans="1:22" x14ac:dyDescent="0.25">
      <c r="A16" s="1">
        <f t="shared" si="0"/>
        <v>6.9928884506230027E-2</v>
      </c>
      <c r="B16" s="1">
        <f t="shared" si="1"/>
        <v>0.1330404877662601</v>
      </c>
      <c r="C16" s="1">
        <f>SQRT(Table8[[#This Row],[dX]]*Table8[[#This Row],[dX]]+Table8[[#This Row],[dY]]*Table8[[#This Row],[dY]])</f>
        <v>0.15029910270314345</v>
      </c>
      <c r="D16" s="1">
        <f>Table8[[#This Row],[dY]]/Table8[[#This Row],[|AB|]]</f>
        <v>0.88517153711176222</v>
      </c>
      <c r="E16" s="1">
        <f>Table8[[#This Row],[dX]]/Table8[[#This Row],[|AB|]]</f>
        <v>0.46526481694536087</v>
      </c>
      <c r="F16" s="1">
        <f>Table8[[#This Row],[X]] - Table8[[#This Row],[Cos(a)]] * 0.535</f>
        <v>-7.3957369345557122</v>
      </c>
      <c r="G16" s="1">
        <f>Table8[[#This Row],[Y]] + Table8[[#This Row],[Sin(a)]] * 0.535</f>
        <v>2.5279146943768582</v>
      </c>
      <c r="H16" s="1">
        <f>Table8[[#This Row],[X]] + Table8[[#This Row],[Cos(a)]] * 0.535</f>
        <v>-6.4486033898461272</v>
      </c>
      <c r="I16" s="1">
        <f>Table8[[#This Row],[Y]] - Table8[[#This Row],[Sin(a)]] * 0.535</f>
        <v>2.0300813402453217</v>
      </c>
      <c r="J16" s="1">
        <v>-6.9221701622009197</v>
      </c>
      <c r="K16" s="1">
        <v>2.27899801731109</v>
      </c>
      <c r="L16" s="1">
        <v>-6.75055479171795</v>
      </c>
      <c r="M16" s="1">
        <v>2.22315855774576</v>
      </c>
      <c r="N16" s="1">
        <f>Table8[[#This Row],[Xs]]-L17</f>
        <v>4.6187945511239725E-2</v>
      </c>
      <c r="O16" s="1">
        <f>Table8[[#This Row],[Ys]]-M17</f>
        <v>0.12920256556764986</v>
      </c>
      <c r="P16" s="1">
        <f>SQRT(Table8[[#This Row],[dXs]]*Table8[[#This Row],[dXs]]+Table8[[#This Row],[dYs]]*Table8[[#This Row],[dYs]])</f>
        <v>0.13721016456448157</v>
      </c>
      <c r="Q16"/>
      <c r="R16"/>
    </row>
    <row r="17" spans="1:18" x14ac:dyDescent="0.25">
      <c r="A17" s="1">
        <f t="shared" si="0"/>
        <v>6.3416242599489969E-2</v>
      </c>
      <c r="B17" s="1">
        <f t="shared" si="1"/>
        <v>0.13626760244369995</v>
      </c>
      <c r="C17" s="1">
        <f>SQRT(Table8[[#This Row],[dX]]*Table8[[#This Row],[dX]]+Table8[[#This Row],[dY]]*Table8[[#This Row],[dY]])</f>
        <v>0.15030129507489826</v>
      </c>
      <c r="D17" s="1">
        <f>Table8[[#This Row],[dY]]/Table8[[#This Row],[|AB|]]</f>
        <v>0.90662959607763183</v>
      </c>
      <c r="E17" s="1">
        <f>Table8[[#This Row],[dX]]/Table8[[#This Row],[|AB|]]</f>
        <v>0.42192745290643263</v>
      </c>
      <c r="F17" s="1">
        <f>Table8[[#This Row],[X]] - Table8[[#This Row],[Cos(a)]] * 0.535</f>
        <v>-7.477145880608683</v>
      </c>
      <c r="G17" s="1">
        <f>Table8[[#This Row],[Y]] + Table8[[#This Row],[Sin(a)]] * 0.535</f>
        <v>2.3716887168497713</v>
      </c>
      <c r="H17" s="1">
        <f>Table8[[#This Row],[X]] + Table8[[#This Row],[Cos(a)]] * 0.535</f>
        <v>-6.5070522128056165</v>
      </c>
      <c r="I17" s="1">
        <f>Table8[[#This Row],[Y]] - Table8[[#This Row],[Sin(a)]] * 0.535</f>
        <v>1.9202263422398884</v>
      </c>
      <c r="J17" s="1">
        <v>-6.9920990467071498</v>
      </c>
      <c r="K17" s="1">
        <v>2.1459575295448299</v>
      </c>
      <c r="L17" s="1">
        <v>-6.7967427372291898</v>
      </c>
      <c r="M17" s="1">
        <v>2.0939559921781101</v>
      </c>
      <c r="N17" s="1">
        <f>Table8[[#This Row],[Xs]]-L18</f>
        <v>4.1089594792969919E-2</v>
      </c>
      <c r="O17" s="1">
        <f>Table8[[#This Row],[Ys]]-M18</f>
        <v>0.13203507977264017</v>
      </c>
      <c r="P17" s="1">
        <f>SQRT(Table8[[#This Row],[dXs]]*Table8[[#This Row],[dXs]]+Table8[[#This Row],[dYs]]*Table8[[#This Row],[dYs]])</f>
        <v>0.13828093538452044</v>
      </c>
      <c r="Q17"/>
      <c r="R17"/>
    </row>
    <row r="18" spans="1:18" x14ac:dyDescent="0.25">
      <c r="A18" s="1">
        <f t="shared" si="0"/>
        <v>5.5592775344840639E-2</v>
      </c>
      <c r="B18" s="1">
        <f t="shared" si="1"/>
        <v>0.13964498043059992</v>
      </c>
      <c r="C18" s="1">
        <f>SQRT(Table8[[#This Row],[dX]]*Table8[[#This Row],[dX]]+Table8[[#This Row],[dY]]*Table8[[#This Row],[dY]])</f>
        <v>0.15030394948238904</v>
      </c>
      <c r="D18" s="1">
        <f>Table8[[#This Row],[dY]]/Table8[[#This Row],[|AB|]]</f>
        <v>0.92908390572239741</v>
      </c>
      <c r="E18" s="1">
        <f>Table8[[#This Row],[dX]]/Table8[[#This Row],[|AB|]]</f>
        <v>0.36986902563963825</v>
      </c>
      <c r="F18" s="1">
        <f>Table8[[#This Row],[X]] - Table8[[#This Row],[Cos(a)]] * 0.535</f>
        <v>-7.5525751788681221</v>
      </c>
      <c r="G18" s="1">
        <f>Table8[[#This Row],[Y]] + Table8[[#This Row],[Sin(a)]] * 0.535</f>
        <v>2.2075698558183365</v>
      </c>
      <c r="H18" s="1">
        <f>Table8[[#This Row],[X]] + Table8[[#This Row],[Cos(a)]] * 0.535</f>
        <v>-6.5584553997451573</v>
      </c>
      <c r="I18" s="1">
        <f>Table8[[#This Row],[Y]] - Table8[[#This Row],[Sin(a)]] * 0.535</f>
        <v>1.8118099983839235</v>
      </c>
      <c r="J18" s="1">
        <v>-7.0555152893066397</v>
      </c>
      <c r="K18" s="1">
        <v>2.0096899271011299</v>
      </c>
      <c r="L18" s="1">
        <v>-6.8378323320221597</v>
      </c>
      <c r="M18" s="1">
        <v>1.96192091240547</v>
      </c>
      <c r="N18" s="1">
        <f>Table8[[#This Row],[Xs]]-L19</f>
        <v>3.3805387397010556E-2</v>
      </c>
      <c r="O18" s="1">
        <f>Table8[[#This Row],[Ys]]-M19</f>
        <v>0.13269628988798998</v>
      </c>
      <c r="P18" s="1">
        <f>SQRT(Table8[[#This Row],[dXs]]*Table8[[#This Row],[dXs]]+Table8[[#This Row],[dYs]]*Table8[[#This Row],[dYs]])</f>
        <v>0.13693469088254967</v>
      </c>
      <c r="Q18"/>
      <c r="R18"/>
    </row>
    <row r="19" spans="1:18" x14ac:dyDescent="0.25">
      <c r="A19" s="1">
        <f t="shared" si="0"/>
        <v>4.6340227127079636E-2</v>
      </c>
      <c r="B19" s="1">
        <f t="shared" si="1"/>
        <v>0.14298146963119995</v>
      </c>
      <c r="C19" s="1">
        <f>SQRT(Table8[[#This Row],[dX]]*Table8[[#This Row],[dX]]+Table8[[#This Row],[dY]]*Table8[[#This Row],[dY]])</f>
        <v>0.15030341748638679</v>
      </c>
      <c r="D19" s="1">
        <f>Table8[[#This Row],[dY]]/Table8[[#This Row],[|AB|]]</f>
        <v>0.95128555306568463</v>
      </c>
      <c r="E19" s="1">
        <f>Table8[[#This Row],[dX]]/Table8[[#This Row],[|AB|]]</f>
        <v>0.30831120078342028</v>
      </c>
      <c r="F19" s="1">
        <f>Table8[[#This Row],[X]] - Table8[[#This Row],[Cos(a)]] * 0.535</f>
        <v>-7.6200458355416218</v>
      </c>
      <c r="G19" s="1">
        <f>Table8[[#This Row],[Y]] + Table8[[#This Row],[Sin(a)]] * 0.535</f>
        <v>2.03499143908966</v>
      </c>
      <c r="H19" s="1">
        <f>Table8[[#This Row],[X]] + Table8[[#This Row],[Cos(a)]] * 0.535</f>
        <v>-6.6021702937613389</v>
      </c>
      <c r="I19" s="1">
        <f>Table8[[#This Row],[Y]] - Table8[[#This Row],[Sin(a)]] * 0.535</f>
        <v>1.7050984542514001</v>
      </c>
      <c r="J19" s="1">
        <v>-7.1111080646514804</v>
      </c>
      <c r="K19" s="1">
        <v>1.87004494667053</v>
      </c>
      <c r="L19" s="1">
        <v>-6.8716377194191702</v>
      </c>
      <c r="M19" s="1">
        <v>1.82922462251748</v>
      </c>
      <c r="N19" s="1">
        <f>Table8[[#This Row],[Xs]]-L20</f>
        <v>2.4960648378939965E-2</v>
      </c>
      <c r="O19" s="1">
        <f>Table8[[#This Row],[Ys]]-M20</f>
        <v>0.13178774866800991</v>
      </c>
      <c r="P19" s="1">
        <f>SQRT(Table8[[#This Row],[dXs]]*Table8[[#This Row],[dXs]]+Table8[[#This Row],[dYs]]*Table8[[#This Row],[dYs]])</f>
        <v>0.13413069994031801</v>
      </c>
      <c r="Q19"/>
      <c r="R19"/>
    </row>
    <row r="20" spans="1:18" x14ac:dyDescent="0.25">
      <c r="A20" s="1">
        <f t="shared" si="0"/>
        <v>3.562426567077992E-2</v>
      </c>
      <c r="B20" s="1">
        <f t="shared" si="1"/>
        <v>0.14601850509643</v>
      </c>
      <c r="C20" s="1">
        <f>SQRT(Table8[[#This Row],[dX]]*Table8[[#This Row],[dX]]+Table8[[#This Row],[dY]]*Table8[[#This Row],[dY]])</f>
        <v>0.15030133776909127</v>
      </c>
      <c r="D20" s="1">
        <f>Table8[[#This Row],[dY]]/Table8[[#This Row],[|AB|]]</f>
        <v>0.97150502626103696</v>
      </c>
      <c r="E20" s="1">
        <f>Table8[[#This Row],[dX]]/Table8[[#This Row],[|AB|]]</f>
        <v>0.23701895272222837</v>
      </c>
      <c r="F20" s="1">
        <f>Table8[[#This Row],[X]] - Table8[[#This Row],[Cos(a)]] * 0.535</f>
        <v>-7.677203480828215</v>
      </c>
      <c r="G20" s="1">
        <f>Table8[[#This Row],[Y]] + Table8[[#This Row],[Sin(a)]] * 0.535</f>
        <v>1.8538686167457223</v>
      </c>
      <c r="H20" s="1">
        <f>Table8[[#This Row],[X]] + Table8[[#This Row],[Cos(a)]] * 0.535</f>
        <v>-6.637693102728905</v>
      </c>
      <c r="I20" s="1">
        <f>Table8[[#This Row],[Y]] - Table8[[#This Row],[Sin(a)]] * 0.535</f>
        <v>1.6002583373329378</v>
      </c>
      <c r="J20" s="1">
        <v>-7.15744829177856</v>
      </c>
      <c r="K20" s="1">
        <v>1.7270634770393301</v>
      </c>
      <c r="L20" s="1">
        <v>-6.8965983677981102</v>
      </c>
      <c r="M20" s="1">
        <v>1.6974368738494701</v>
      </c>
      <c r="N20" s="1">
        <f>Table8[[#This Row],[Xs]]-L21</f>
        <v>1.7908318273409662E-2</v>
      </c>
      <c r="O20" s="1">
        <f>Table8[[#This Row],[Ys]]-M21</f>
        <v>0.13320053994119996</v>
      </c>
      <c r="P20" s="1">
        <f>SQRT(Table8[[#This Row],[dXs]]*Table8[[#This Row],[dXs]]+Table8[[#This Row],[dYs]]*Table8[[#This Row],[dYs]])</f>
        <v>0.13439900187132695</v>
      </c>
      <c r="Q20"/>
      <c r="R20"/>
    </row>
    <row r="21" spans="1:18" x14ac:dyDescent="0.25">
      <c r="A21" s="1">
        <f t="shared" si="0"/>
        <v>2.353000640868963E-2</v>
      </c>
      <c r="B21" s="1">
        <f t="shared" si="1"/>
        <v>0.14844393730163996</v>
      </c>
      <c r="C21" s="1">
        <f>SQRT(Table8[[#This Row],[dX]]*Table8[[#This Row],[dX]]+Table8[[#This Row],[dY]]*Table8[[#This Row],[dY]])</f>
        <v>0.15029725121640181</v>
      </c>
      <c r="D21" s="1">
        <f>Table8[[#This Row],[dY]]/Table8[[#This Row],[|AB|]]</f>
        <v>0.98766900991360518</v>
      </c>
      <c r="E21" s="1">
        <f>Table8[[#This Row],[dX]]/Table8[[#This Row],[|AB|]]</f>
        <v>0.15655646539277374</v>
      </c>
      <c r="F21" s="1">
        <f>Table8[[#This Row],[X]] - Table8[[#This Row],[Cos(a)]] * 0.535</f>
        <v>-7.7214754777531187</v>
      </c>
      <c r="G21" s="1">
        <f>Table8[[#This Row],[Y]] + Table8[[#This Row],[Sin(a)]] * 0.535</f>
        <v>1.6648026809280341</v>
      </c>
      <c r="H21" s="1">
        <f>Table8[[#This Row],[X]] + Table8[[#This Row],[Cos(a)]] * 0.535</f>
        <v>-6.6646696371455612</v>
      </c>
      <c r="I21" s="1">
        <f>Table8[[#This Row],[Y]] - Table8[[#This Row],[Sin(a)]] * 0.535</f>
        <v>1.497287262957766</v>
      </c>
      <c r="J21" s="1">
        <v>-7.1930725574493399</v>
      </c>
      <c r="K21" s="1">
        <v>1.5810449719429001</v>
      </c>
      <c r="L21" s="1">
        <v>-6.9145066860715199</v>
      </c>
      <c r="M21" s="1">
        <v>1.5642363339082701</v>
      </c>
      <c r="N21" s="1">
        <f>Table8[[#This Row],[Xs]]-L22</f>
        <v>9.3777435834097034E-3</v>
      </c>
      <c r="O21" s="1">
        <f>Table8[[#This Row],[Ys]]-M22</f>
        <v>0.13297618989634019</v>
      </c>
      <c r="P21" s="1">
        <f>SQRT(Table8[[#This Row],[dXs]]*Table8[[#This Row],[dXs]]+Table8[[#This Row],[dYs]]*Table8[[#This Row],[dYs]])</f>
        <v>0.13330644828388352</v>
      </c>
      <c r="Q21"/>
      <c r="R21"/>
    </row>
    <row r="22" spans="1:18" x14ac:dyDescent="0.25">
      <c r="A22" s="1">
        <f t="shared" si="0"/>
        <v>1.0307788848870736E-2</v>
      </c>
      <c r="B22" s="1">
        <f t="shared" si="1"/>
        <v>0.1499390006065402</v>
      </c>
      <c r="C22" s="1">
        <f>SQRT(Table8[[#This Row],[dX]]*Table8[[#This Row],[dX]]+Table8[[#This Row],[dY]]*Table8[[#This Row],[dY]])</f>
        <v>0.15029289542037896</v>
      </c>
      <c r="D22" s="1">
        <f>Table8[[#This Row],[dY]]/Table8[[#This Row],[|AB|]]</f>
        <v>0.99764529911511191</v>
      </c>
      <c r="E22" s="1">
        <f>Table8[[#This Row],[dX]]/Table8[[#This Row],[|AB|]]</f>
        <v>6.8584671418028001E-2</v>
      </c>
      <c r="F22" s="1">
        <f>Table8[[#This Row],[X]] - Table8[[#This Row],[Cos(a)]] * 0.535</f>
        <v>-7.7503427988846143</v>
      </c>
      <c r="G22" s="1">
        <f>Table8[[#This Row],[Y]] + Table8[[#This Row],[Sin(a)]] * 0.535</f>
        <v>1.4692938338499051</v>
      </c>
      <c r="H22" s="1">
        <f>Table8[[#This Row],[X]] + Table8[[#This Row],[Cos(a)]] * 0.535</f>
        <v>-6.6828623288314448</v>
      </c>
      <c r="I22" s="1">
        <f>Table8[[#This Row],[Y]] - Table8[[#This Row],[Sin(a)]] * 0.535</f>
        <v>1.3959082354326151</v>
      </c>
      <c r="J22" s="1">
        <v>-7.2166025638580296</v>
      </c>
      <c r="K22" s="1">
        <v>1.4326010346412601</v>
      </c>
      <c r="L22" s="1">
        <v>-6.9238844296549296</v>
      </c>
      <c r="M22" s="1">
        <v>1.4312601440119299</v>
      </c>
      <c r="N22" s="1">
        <f>Table8[[#This Row],[Xs]]-L23</f>
        <v>2.7291089319003703E-4</v>
      </c>
      <c r="O22" s="1">
        <f>Table8[[#This Row],[Ys]]-M23</f>
        <v>0.13203551954843995</v>
      </c>
      <c r="P22" s="1">
        <f>SQRT(Table8[[#This Row],[dXs]]*Table8[[#This Row],[dXs]]+Table8[[#This Row],[dYs]]*Table8[[#This Row],[dYs]])</f>
        <v>0.13203580159480266</v>
      </c>
      <c r="Q22"/>
      <c r="R22"/>
    </row>
    <row r="23" spans="1:18" x14ac:dyDescent="0.25">
      <c r="A23" s="1">
        <f t="shared" si="0"/>
        <v>-3.6299228668204009E-3</v>
      </c>
      <c r="B23" s="1">
        <f t="shared" si="1"/>
        <v>0.15024656057356989</v>
      </c>
      <c r="C23" s="1">
        <f>SQRT(Table8[[#This Row],[dX]]*Table8[[#This Row],[dX]]+Table8[[#This Row],[dY]]*Table8[[#This Row],[dY]])</f>
        <v>0.15029040323389406</v>
      </c>
      <c r="D23" s="1">
        <f>Table8[[#This Row],[dY]]/Table8[[#This Row],[|AB|]]</f>
        <v>0.99970828037332538</v>
      </c>
      <c r="E23" s="1">
        <f>Table8[[#This Row],[dX]]/Table8[[#This Row],[|AB|]]</f>
        <v>-2.4152725581361452E-2</v>
      </c>
      <c r="F23" s="1">
        <f>Table8[[#This Row],[X]] - Table8[[#This Row],[Cos(a)]] * 0.535</f>
        <v>-7.7617542827066295</v>
      </c>
      <c r="G23" s="1">
        <f>Table8[[#This Row],[Y]] + Table8[[#This Row],[Sin(a)]] * 0.535</f>
        <v>1.2697403258486915</v>
      </c>
      <c r="H23" s="1">
        <f>Table8[[#This Row],[X]] + Table8[[#This Row],[Cos(a)]] * 0.535</f>
        <v>-6.6920664227071711</v>
      </c>
      <c r="I23" s="1">
        <f>Table8[[#This Row],[Y]] - Table8[[#This Row],[Sin(a)]] * 0.535</f>
        <v>1.2955837422207483</v>
      </c>
      <c r="J23" s="1">
        <v>-7.2269103527069003</v>
      </c>
      <c r="K23" s="1">
        <v>1.2826620340347199</v>
      </c>
      <c r="L23" s="1">
        <v>-6.9241573405481196</v>
      </c>
      <c r="M23" s="1">
        <v>1.29922462446349</v>
      </c>
      <c r="N23" s="1">
        <f>Table8[[#This Row],[Xs]]-L24</f>
        <v>-8.4725943828098949E-3</v>
      </c>
      <c r="O23" s="1">
        <f>Table8[[#This Row],[Ys]]-M24</f>
        <v>0.13137239133624989</v>
      </c>
      <c r="P23" s="1">
        <f>SQRT(Table8[[#This Row],[dXs]]*Table8[[#This Row],[dXs]]+Table8[[#This Row],[dYs]]*Table8[[#This Row],[dYs]])</f>
        <v>0.13164531917611202</v>
      </c>
      <c r="Q23"/>
      <c r="R23"/>
    </row>
    <row r="24" spans="1:18" x14ac:dyDescent="0.25">
      <c r="A24" s="1">
        <f t="shared" si="0"/>
        <v>-1.7777919769280004E-2</v>
      </c>
      <c r="B24" s="1">
        <f t="shared" si="1"/>
        <v>0.14923423528671198</v>
      </c>
      <c r="C24" s="1">
        <f>SQRT(Table8[[#This Row],[dX]]*Table8[[#This Row],[dX]]+Table8[[#This Row],[dY]]*Table8[[#This Row],[dY]])</f>
        <v>0.15028942548606894</v>
      </c>
      <c r="D24" s="1">
        <f>Table8[[#This Row],[dY]]/Table8[[#This Row],[|AB|]]</f>
        <v>0.9929789458177497</v>
      </c>
      <c r="E24" s="1">
        <f>Table8[[#This Row],[dX]]/Table8[[#This Row],[|AB|]]</f>
        <v>-0.11829122183268927</v>
      </c>
      <c r="F24" s="1">
        <f>Table8[[#This Row],[X]] - Table8[[#This Row],[Cos(a)]] * 0.535</f>
        <v>-7.7545241658525761</v>
      </c>
      <c r="G24" s="1">
        <f>Table8[[#This Row],[Y]] + Table8[[#This Row],[Sin(a)]] * 0.535</f>
        <v>1.0691296697806612</v>
      </c>
      <c r="H24" s="1">
        <f>Table8[[#This Row],[X]] + Table8[[#This Row],[Cos(a)]] * 0.535</f>
        <v>-6.6920366938275837</v>
      </c>
      <c r="I24" s="1">
        <f>Table8[[#This Row],[Y]] - Table8[[#This Row],[Sin(a)]] * 0.535</f>
        <v>1.1957012771416389</v>
      </c>
      <c r="J24" s="1">
        <v>-7.2232804298400799</v>
      </c>
      <c r="K24" s="1">
        <v>1.13241547346115</v>
      </c>
      <c r="L24" s="1">
        <v>-6.9156847461653097</v>
      </c>
      <c r="M24" s="1">
        <v>1.1678522331272401</v>
      </c>
      <c r="N24" s="1">
        <f>Table8[[#This Row],[Xs]]-L25</f>
        <v>-1.7622564575749955E-2</v>
      </c>
      <c r="O24" s="1">
        <f>Table8[[#This Row],[Ys]]-M25</f>
        <v>0.1299543190883401</v>
      </c>
      <c r="P24" s="1">
        <f>SQRT(Table8[[#This Row],[dXs]]*Table8[[#This Row],[dXs]]+Table8[[#This Row],[dYs]]*Table8[[#This Row],[dYs]])</f>
        <v>0.13114373729591738</v>
      </c>
      <c r="Q24"/>
      <c r="R24"/>
    </row>
    <row r="25" spans="1:18" x14ac:dyDescent="0.25">
      <c r="A25" s="1">
        <f t="shared" si="0"/>
        <v>-3.1625032424930311E-2</v>
      </c>
      <c r="B25" s="1">
        <f t="shared" si="1"/>
        <v>0.14692670106887806</v>
      </c>
      <c r="C25" s="1">
        <f>SQRT(Table8[[#This Row],[dX]]*Table8[[#This Row],[dX]]+Table8[[#This Row],[dY]]*Table8[[#This Row],[dY]])</f>
        <v>0.15029171022668333</v>
      </c>
      <c r="D25" s="1">
        <f>Table8[[#This Row],[dY]]/Table8[[#This Row],[|AB|]]</f>
        <v>0.97761014794009682</v>
      </c>
      <c r="E25" s="1">
        <f>Table8[[#This Row],[dX]]/Table8[[#This Row],[|AB|]]</f>
        <v>-0.21042432997289487</v>
      </c>
      <c r="F25" s="1">
        <f>Table8[[#This Row],[X]] - Table8[[#This Row],[Cos(a)]] * 0.535</f>
        <v>-7.7285239392187517</v>
      </c>
      <c r="G25" s="1">
        <f>Table8[[#This Row],[Y]] + Table8[[#This Row],[Sin(a)]] * 0.535</f>
        <v>0.87060422163893925</v>
      </c>
      <c r="H25" s="1">
        <f>Table8[[#This Row],[X]] + Table8[[#This Row],[Cos(a)]] * 0.535</f>
        <v>-6.6824810809228481</v>
      </c>
      <c r="I25" s="1">
        <f>Table8[[#This Row],[Y]] - Table8[[#This Row],[Sin(a)]] * 0.535</f>
        <v>1.0957582547099367</v>
      </c>
      <c r="J25" s="1">
        <v>-7.2055025100707999</v>
      </c>
      <c r="K25" s="1">
        <v>0.98318123817443803</v>
      </c>
      <c r="L25" s="1">
        <v>-6.8980621815895597</v>
      </c>
      <c r="M25" s="1">
        <v>1.0378979140389</v>
      </c>
      <c r="N25" s="1">
        <f>Table8[[#This Row],[Xs]]-L26</f>
        <v>-2.6957287996319579E-2</v>
      </c>
      <c r="O25" s="1">
        <f>Table8[[#This Row],[Ys]]-M26</f>
        <v>0.12790283671326197</v>
      </c>
      <c r="P25" s="1">
        <f>SQRT(Table8[[#This Row],[dXs]]*Table8[[#This Row],[dXs]]+Table8[[#This Row],[dYs]]*Table8[[#This Row],[dYs]])</f>
        <v>0.13071278061236349</v>
      </c>
      <c r="Q25"/>
      <c r="R25"/>
    </row>
    <row r="26" spans="1:18" x14ac:dyDescent="0.25">
      <c r="A26" s="1">
        <f t="shared" si="0"/>
        <v>-4.4777393341060012E-2</v>
      </c>
      <c r="B26" s="1">
        <f t="shared" si="1"/>
        <v>0.14347028732299794</v>
      </c>
      <c r="C26" s="1">
        <f>SQRT(Table8[[#This Row],[dX]]*Table8[[#This Row],[dX]]+Table8[[#This Row],[dY]]*Table8[[#This Row],[dY]])</f>
        <v>0.15029550325596433</v>
      </c>
      <c r="D26" s="1">
        <f>Table8[[#This Row],[dY]]/Table8[[#This Row],[|AB|]]</f>
        <v>0.95458802302725887</v>
      </c>
      <c r="E26" s="1">
        <f>Table8[[#This Row],[dX]]/Table8[[#This Row],[|AB|]]</f>
        <v>-0.29792902895305395</v>
      </c>
      <c r="F26" s="1">
        <f>Table8[[#This Row],[X]] - Table8[[#This Row],[Cos(a)]] * 0.535</f>
        <v>-7.6845820699654528</v>
      </c>
      <c r="G26" s="1">
        <f>Table8[[#This Row],[Y]] + Table8[[#This Row],[Sin(a)]] * 0.535</f>
        <v>0.67686250661567615</v>
      </c>
      <c r="H26" s="1">
        <f>Table8[[#This Row],[X]] + Table8[[#This Row],[Cos(a)]] * 0.535</f>
        <v>-6.6631728853262864</v>
      </c>
      <c r="I26" s="1">
        <f>Table8[[#This Row],[Y]] - Table8[[#This Row],[Sin(a)]] * 0.535</f>
        <v>0.99564656759544379</v>
      </c>
      <c r="J26" s="1">
        <v>-7.1738774776458696</v>
      </c>
      <c r="K26" s="1">
        <v>0.83625453710555997</v>
      </c>
      <c r="L26" s="1">
        <v>-6.8711048935932402</v>
      </c>
      <c r="M26" s="1">
        <v>0.909995077325638</v>
      </c>
      <c r="N26" s="1">
        <f>Table8[[#This Row],[Xs]]-L27</f>
        <v>-3.5924572004540245E-2</v>
      </c>
      <c r="O26" s="1">
        <f>Table8[[#This Row],[Ys]]-M27</f>
        <v>0.12579398594198998</v>
      </c>
      <c r="P26" s="1">
        <f>SQRT(Table8[[#This Row],[dXs]]*Table8[[#This Row],[dXs]]+Table8[[#This Row],[dYs]]*Table8[[#This Row],[dYs]])</f>
        <v>0.13082316986253992</v>
      </c>
      <c r="Q26"/>
      <c r="R26"/>
    </row>
    <row r="27" spans="1:18" x14ac:dyDescent="0.25">
      <c r="A27" s="1">
        <f t="shared" si="0"/>
        <v>-5.7006120681769801E-2</v>
      </c>
      <c r="B27" s="1">
        <f t="shared" si="1"/>
        <v>0.13906410336494501</v>
      </c>
      <c r="C27" s="1">
        <f>SQRT(Table8[[#This Row],[dX]]*Table8[[#This Row],[dX]]+Table8[[#This Row],[dY]]*Table8[[#This Row],[dY]])</f>
        <v>0.15029478580403452</v>
      </c>
      <c r="D27" s="1">
        <f>Table8[[#This Row],[dY]]/Table8[[#This Row],[|AB|]]</f>
        <v>0.92527563495294574</v>
      </c>
      <c r="E27" s="1">
        <f>Table8[[#This Row],[dX]]/Table8[[#This Row],[|AB|]]</f>
        <v>-0.37929539855160782</v>
      </c>
      <c r="F27" s="1">
        <f>Table8[[#This Row],[X]] - Table8[[#This Row],[Cos(a)]] * 0.535</f>
        <v>-7.6241225490046354</v>
      </c>
      <c r="G27" s="1">
        <f>Table8[[#This Row],[Y]] + Table8[[#This Row],[Sin(a)]] * 0.535</f>
        <v>0.48986121155745183</v>
      </c>
      <c r="H27" s="1">
        <f>Table8[[#This Row],[X]] + Table8[[#This Row],[Cos(a)]] * 0.535</f>
        <v>-6.6340776196049838</v>
      </c>
      <c r="I27" s="1">
        <f>Table8[[#This Row],[Y]] - Table8[[#This Row],[Sin(a)]] * 0.535</f>
        <v>0.89570728800767219</v>
      </c>
      <c r="J27" s="1">
        <v>-7.1291000843048096</v>
      </c>
      <c r="K27" s="1">
        <v>0.69278424978256203</v>
      </c>
      <c r="L27" s="1">
        <v>-6.8351803215886999</v>
      </c>
      <c r="M27" s="1">
        <v>0.78420109138364802</v>
      </c>
      <c r="N27" s="1">
        <f>Table8[[#This Row],[Xs]]-L28</f>
        <v>-4.488103478893013E-2</v>
      </c>
      <c r="O27" s="1">
        <f>Table8[[#This Row],[Ys]]-M28</f>
        <v>0.12310782464756798</v>
      </c>
      <c r="P27" s="1">
        <f>SQRT(Table8[[#This Row],[dXs]]*Table8[[#This Row],[dXs]]+Table8[[#This Row],[dYs]]*Table8[[#This Row],[dYs]])</f>
        <v>0.13103375051177274</v>
      </c>
      <c r="Q27"/>
      <c r="R27"/>
    </row>
    <row r="28" spans="1:18" x14ac:dyDescent="0.25">
      <c r="A28" s="1">
        <f t="shared" si="0"/>
        <v>-6.8260431289670187E-2</v>
      </c>
      <c r="B28" s="1">
        <f t="shared" si="1"/>
        <v>0.13389398902654603</v>
      </c>
      <c r="C28" s="1">
        <f>SQRT(Table8[[#This Row],[dX]]*Table8[[#This Row],[dX]]+Table8[[#This Row],[dY]]*Table8[[#This Row],[dY]])</f>
        <v>0.15029000890708807</v>
      </c>
      <c r="D28" s="1">
        <f>Table8[[#This Row],[dY]]/Table8[[#This Row],[|AB|]]</f>
        <v>0.89090412596436563</v>
      </c>
      <c r="E28" s="1">
        <f>Table8[[#This Row],[dX]]/Table8[[#This Row],[|AB|]]</f>
        <v>-0.45419141156528897</v>
      </c>
      <c r="F28" s="1">
        <f>Table8[[#This Row],[X]] - Table8[[#This Row],[Cos(a)]] * 0.535</f>
        <v>-7.5487276710139755</v>
      </c>
      <c r="G28" s="1">
        <f>Table8[[#This Row],[Y]] + Table8[[#This Row],[Sin(a)]] * 0.535</f>
        <v>0.31072774123018743</v>
      </c>
      <c r="H28" s="1">
        <f>Table8[[#This Row],[X]] + Table8[[#This Row],[Cos(a)]] * 0.535</f>
        <v>-6.5954602562321041</v>
      </c>
      <c r="I28" s="1">
        <f>Table8[[#This Row],[Y]] - Table8[[#This Row],[Sin(a)]] * 0.535</f>
        <v>0.79671255160504661</v>
      </c>
      <c r="J28" s="1">
        <v>-7.0720939636230398</v>
      </c>
      <c r="K28" s="1">
        <v>0.55372014641761702</v>
      </c>
      <c r="L28" s="1">
        <v>-6.7902992867997698</v>
      </c>
      <c r="M28" s="1">
        <v>0.66109326673608004</v>
      </c>
      <c r="N28" s="1">
        <f>Table8[[#This Row],[Xs]]-L29</f>
        <v>-5.3683444201579888E-2</v>
      </c>
      <c r="O28" s="1">
        <f>Table8[[#This Row],[Ys]]-M29</f>
        <v>0.11996647411644801</v>
      </c>
      <c r="P28" s="1">
        <f>SQRT(Table8[[#This Row],[dXs]]*Table8[[#This Row],[dXs]]+Table8[[#This Row],[dYs]]*Table8[[#This Row],[dYs]])</f>
        <v>0.13143008442999848</v>
      </c>
      <c r="Q28"/>
      <c r="R28"/>
    </row>
    <row r="29" spans="1:18" x14ac:dyDescent="0.25">
      <c r="A29" s="1">
        <f t="shared" si="0"/>
        <v>-7.8558444976809305E-2</v>
      </c>
      <c r="B29" s="1">
        <f t="shared" si="1"/>
        <v>0.12812007172033196</v>
      </c>
      <c r="C29" s="1">
        <f>SQRT(Table8[[#This Row],[dX]]*Table8[[#This Row],[dX]]+Table8[[#This Row],[dY]]*Table8[[#This Row],[dY]])</f>
        <v>0.15028699895465802</v>
      </c>
      <c r="D29" s="1">
        <f>Table8[[#This Row],[dY]]/Table8[[#This Row],[|AB|]]</f>
        <v>0.8525026955857048</v>
      </c>
      <c r="E29" s="1">
        <f>Table8[[#This Row],[dX]]/Table8[[#This Row],[|AB|]]</f>
        <v>-0.52272282714561746</v>
      </c>
      <c r="F29" s="1">
        <f>Table8[[#This Row],[X]] - Table8[[#This Row],[Cos(a)]] * 0.535</f>
        <v>-7.4599224744717221</v>
      </c>
      <c r="G29" s="1">
        <f>Table8[[#This Row],[Y]] + Table8[[#This Row],[Sin(a)]] * 0.535</f>
        <v>0.14016944486816563</v>
      </c>
      <c r="H29" s="1">
        <f>Table8[[#This Row],[X]] + Table8[[#This Row],[Cos(a)]] * 0.535</f>
        <v>-6.5477445901950171</v>
      </c>
      <c r="I29" s="1">
        <f>Table8[[#This Row],[Y]] - Table8[[#This Row],[Sin(a)]] * 0.535</f>
        <v>0.69948286991397635</v>
      </c>
      <c r="J29" s="1">
        <v>-7.0038335323333696</v>
      </c>
      <c r="K29" s="1">
        <v>0.41982615739107099</v>
      </c>
      <c r="L29" s="1">
        <v>-6.7366158425981899</v>
      </c>
      <c r="M29" s="1">
        <v>0.54112679261963204</v>
      </c>
      <c r="N29" s="1">
        <f>Table8[[#This Row],[Xs]]-L30</f>
        <v>-6.2090692244299639E-2</v>
      </c>
      <c r="O29" s="1">
        <f>Table8[[#This Row],[Ys]]-M30</f>
        <v>0.11662357603516604</v>
      </c>
      <c r="P29" s="1">
        <f>SQRT(Table8[[#This Row],[dXs]]*Table8[[#This Row],[dXs]]+Table8[[#This Row],[dYs]]*Table8[[#This Row],[dYs]])</f>
        <v>0.13212233933217535</v>
      </c>
      <c r="Q29"/>
      <c r="R29"/>
    </row>
    <row r="30" spans="1:18" x14ac:dyDescent="0.25">
      <c r="A30" s="1">
        <f t="shared" si="0"/>
        <v>-8.7938070297240323E-2</v>
      </c>
      <c r="B30" s="1">
        <f t="shared" si="1"/>
        <v>0.12187258200720003</v>
      </c>
      <c r="C30" s="1">
        <f>SQRT(Table8[[#This Row],[dX]]*Table8[[#This Row],[dX]]+Table8[[#This Row],[dY]]*Table8[[#This Row],[dY]])</f>
        <v>0.15028649457853516</v>
      </c>
      <c r="D30" s="1">
        <f>Table8[[#This Row],[dY]]/Table8[[#This Row],[|AB|]]</f>
        <v>0.81093502346289081</v>
      </c>
      <c r="E30" s="1">
        <f>Table8[[#This Row],[dX]]/Table8[[#This Row],[|AB|]]</f>
        <v>-0.58513621296347795</v>
      </c>
      <c r="F30" s="1">
        <f>Table8[[#This Row],[X]] - Table8[[#This Row],[Cos(a)]] * 0.535</f>
        <v>-7.3591253249092068</v>
      </c>
      <c r="G30" s="1">
        <f>Table8[[#This Row],[Y]] + Table8[[#This Row],[Sin(a)]] * 0.535</f>
        <v>-2.1341788264721717E-2</v>
      </c>
      <c r="H30" s="1">
        <f>Table8[[#This Row],[X]] + Table8[[#This Row],[Cos(a)]] * 0.535</f>
        <v>-6.4914248498039138</v>
      </c>
      <c r="I30" s="1">
        <f>Table8[[#This Row],[Y]] - Table8[[#This Row],[Sin(a)]] * 0.535</f>
        <v>0.60475395960619971</v>
      </c>
      <c r="J30" s="1">
        <v>-6.9252750873565603</v>
      </c>
      <c r="K30" s="1">
        <v>0.29170608567073902</v>
      </c>
      <c r="L30" s="1">
        <v>-6.6745251503538903</v>
      </c>
      <c r="M30" s="1">
        <v>0.42450321658446599</v>
      </c>
      <c r="N30" s="1">
        <f>Table8[[#This Row],[Xs]]-L31</f>
        <v>-7.0125721304200361E-2</v>
      </c>
      <c r="O30" s="1">
        <f>Table8[[#This Row],[Ys]]-M31</f>
        <v>0.11295752966807199</v>
      </c>
      <c r="P30" s="1">
        <f>SQRT(Table8[[#This Row],[dXs]]*Table8[[#This Row],[dXs]]+Table8[[#This Row],[dYs]]*Table8[[#This Row],[dYs]])</f>
        <v>0.13295495589539996</v>
      </c>
      <c r="Q30"/>
      <c r="R30"/>
    </row>
    <row r="31" spans="1:18" x14ac:dyDescent="0.25">
      <c r="A31" s="1">
        <f t="shared" si="0"/>
        <v>-9.6436738967890179E-2</v>
      </c>
      <c r="B31" s="1">
        <f t="shared" si="1"/>
        <v>0.1152676567435256</v>
      </c>
      <c r="C31" s="1">
        <f>SQRT(Table8[[#This Row],[dX]]*Table8[[#This Row],[dX]]+Table8[[#This Row],[dY]]*Table8[[#This Row],[dY]])</f>
        <v>0.15028864665670599</v>
      </c>
      <c r="D31" s="1">
        <f>Table8[[#This Row],[dY]]/Table8[[#This Row],[|AB|]]</f>
        <v>0.76697514621196616</v>
      </c>
      <c r="E31" s="1">
        <f>Table8[[#This Row],[dX]]/Table8[[#This Row],[|AB|]]</f>
        <v>-0.64167680735174881</v>
      </c>
      <c r="F31" s="1">
        <f>Table8[[#This Row],[X]] - Table8[[#This Row],[Cos(a)]] * 0.535</f>
        <v>-7.2476687202827215</v>
      </c>
      <c r="G31" s="1">
        <f>Table8[[#This Row],[Y]] + Table8[[#This Row],[Sin(a)]] * 0.535</f>
        <v>-0.17346358826964664</v>
      </c>
      <c r="H31" s="1">
        <f>Table8[[#This Row],[X]] + Table8[[#This Row],[Cos(a)]] * 0.535</f>
        <v>-6.4270053138359184</v>
      </c>
      <c r="I31" s="1">
        <f>Table8[[#This Row],[Y]] - Table8[[#This Row],[Sin(a)]] * 0.535</f>
        <v>0.51313059559672469</v>
      </c>
      <c r="J31" s="1">
        <v>-6.83733701705932</v>
      </c>
      <c r="K31" s="1">
        <v>0.169833503663539</v>
      </c>
      <c r="L31" s="1">
        <v>-6.6043994290496899</v>
      </c>
      <c r="M31" s="1">
        <v>0.311545686916394</v>
      </c>
      <c r="N31" s="1">
        <f>Table8[[#This Row],[Xs]]-L32</f>
        <v>-7.7876465276619733E-2</v>
      </c>
      <c r="O31" s="1">
        <f>Table8[[#This Row],[Ys]]-M32</f>
        <v>0.10885158684707599</v>
      </c>
      <c r="P31" s="1">
        <f>SQRT(Table8[[#This Row],[dXs]]*Table8[[#This Row],[dXs]]+Table8[[#This Row],[dYs]]*Table8[[#This Row],[dYs]])</f>
        <v>0.13384099447892295</v>
      </c>
      <c r="Q31"/>
      <c r="R31"/>
    </row>
    <row r="32" spans="1:18" x14ac:dyDescent="0.25">
      <c r="A32" s="1">
        <f t="shared" si="0"/>
        <v>-0.10409617424011941</v>
      </c>
      <c r="B32" s="1">
        <f t="shared" si="1"/>
        <v>0.10840679705142969</v>
      </c>
      <c r="C32" s="1">
        <f>SQRT(Table8[[#This Row],[dX]]*Table8[[#This Row],[dX]]+Table8[[#This Row],[dY]]*Table8[[#This Row],[dY]])</f>
        <v>0.15029320389950826</v>
      </c>
      <c r="D32" s="1">
        <f>Table8[[#This Row],[dY]]/Table8[[#This Row],[|AB|]]</f>
        <v>0.72130205650492751</v>
      </c>
      <c r="E32" s="1">
        <f>Table8[[#This Row],[dX]]/Table8[[#This Row],[|AB|]]</f>
        <v>-0.69262063446143618</v>
      </c>
      <c r="F32" s="1">
        <f>Table8[[#This Row],[X]] - Table8[[#This Row],[Cos(a)]] * 0.535</f>
        <v>-7.1267968783215663</v>
      </c>
      <c r="G32" s="1">
        <f>Table8[[#This Row],[Y]] + Table8[[#This Row],[Sin(a)]] * 0.535</f>
        <v>-0.315986192516855</v>
      </c>
      <c r="H32" s="1">
        <f>Table8[[#This Row],[X]] + Table8[[#This Row],[Cos(a)]] * 0.535</f>
        <v>-6.3550036778612933</v>
      </c>
      <c r="I32" s="1">
        <f>Table8[[#This Row],[Y]] - Table8[[#This Row],[Sin(a)]] * 0.535</f>
        <v>0.42511788635688175</v>
      </c>
      <c r="J32" s="1">
        <v>-6.7409002780914298</v>
      </c>
      <c r="K32" s="1">
        <v>5.45658469200134E-2</v>
      </c>
      <c r="L32" s="1">
        <v>-6.5265229637730702</v>
      </c>
      <c r="M32" s="1">
        <v>0.20269410006931801</v>
      </c>
      <c r="N32" s="1">
        <f>Table8[[#This Row],[Xs]]-L33</f>
        <v>-8.5093877224250214E-2</v>
      </c>
      <c r="O32" s="1">
        <f>Table8[[#This Row],[Ys]]-M33</f>
        <v>0.10459854952222161</v>
      </c>
      <c r="P32" s="1">
        <f>SQRT(Table8[[#This Row],[dXs]]*Table8[[#This Row],[dXs]]+Table8[[#This Row],[dYs]]*Table8[[#This Row],[dYs]])</f>
        <v>0.13483999593298873</v>
      </c>
      <c r="Q32"/>
      <c r="R32"/>
    </row>
    <row r="33" spans="1:18" x14ac:dyDescent="0.25">
      <c r="A33" s="1">
        <f t="shared" si="0"/>
        <v>-0.11094212532043013</v>
      </c>
      <c r="B33" s="1">
        <f t="shared" si="1"/>
        <v>0.1013865992426867</v>
      </c>
      <c r="C33" s="1">
        <f>SQRT(Table8[[#This Row],[dX]]*Table8[[#This Row],[dX]]+Table8[[#This Row],[dY]]*Table8[[#This Row],[dY]])</f>
        <v>0.15029104323482215</v>
      </c>
      <c r="D33" s="1">
        <f>Table8[[#This Row],[dY]]/Table8[[#This Row],[|AB|]]</f>
        <v>0.67460173980078952</v>
      </c>
      <c r="E33" s="1">
        <f>Table8[[#This Row],[dX]]/Table8[[#This Row],[|AB|]]</f>
        <v>-0.73818188318174538</v>
      </c>
      <c r="F33" s="1">
        <f>Table8[[#This Row],[X]] - Table8[[#This Row],[Cos(a)]] * 0.535</f>
        <v>-6.9977160346447329</v>
      </c>
      <c r="G33" s="1">
        <f>Table8[[#This Row],[Y]] + Table8[[#This Row],[Sin(a)]] * 0.535</f>
        <v>-0.44876825763365014</v>
      </c>
      <c r="H33" s="1">
        <f>Table8[[#This Row],[X]] + Table8[[#This Row],[Cos(a)]] * 0.535</f>
        <v>-6.2758921730578878</v>
      </c>
      <c r="I33" s="1">
        <f>Table8[[#This Row],[Y]] - Table8[[#This Row],[Sin(a)]] * 0.535</f>
        <v>0.34108635737081749</v>
      </c>
      <c r="J33" s="1">
        <v>-6.6368041038513104</v>
      </c>
      <c r="K33" s="1">
        <v>-5.38409501314163E-2</v>
      </c>
      <c r="L33" s="1">
        <v>-6.44142908654882</v>
      </c>
      <c r="M33" s="1">
        <v>9.80955505470964E-2</v>
      </c>
      <c r="N33" s="1">
        <f>Table8[[#This Row],[Xs]]-L34</f>
        <v>-9.1637470059150239E-2</v>
      </c>
      <c r="O33" s="1">
        <f>Table8[[#This Row],[Ys]]-M34</f>
        <v>0.10024925865035315</v>
      </c>
      <c r="P33" s="1">
        <f>SQRT(Table8[[#This Row],[dXs]]*Table8[[#This Row],[dXs]]+Table8[[#This Row],[dYs]]*Table8[[#This Row],[dYs]])</f>
        <v>0.13582098430944706</v>
      </c>
      <c r="Q33"/>
      <c r="R33"/>
    </row>
    <row r="34" spans="1:18" x14ac:dyDescent="0.25">
      <c r="A34" s="1">
        <f t="shared" si="0"/>
        <v>-0.11700439453125</v>
      </c>
      <c r="B34" s="1">
        <f t="shared" si="1"/>
        <v>9.4318687915802002E-2</v>
      </c>
      <c r="C34" s="1">
        <f>SQRT(Table8[[#This Row],[dX]]*Table8[[#This Row],[dX]]+Table8[[#This Row],[dY]]*Table8[[#This Row],[dY]])</f>
        <v>0.15028653708760095</v>
      </c>
      <c r="D34" s="1">
        <f>Table8[[#This Row],[dY]]/Table8[[#This Row],[|AB|]]</f>
        <v>0.62759239612277651</v>
      </c>
      <c r="E34" s="1">
        <f>Table8[[#This Row],[dX]]/Table8[[#This Row],[|AB|]]</f>
        <v>-0.77854208898997368</v>
      </c>
      <c r="F34" s="1">
        <f>Table8[[#This Row],[X]] - Table8[[#This Row],[Cos(a)]] * 0.535</f>
        <v>-6.8616239104565659</v>
      </c>
      <c r="G34" s="1">
        <f>Table8[[#This Row],[Y]] + Table8[[#This Row],[Sin(a)]] * 0.535</f>
        <v>-0.57174756698373885</v>
      </c>
      <c r="H34" s="1">
        <f>Table8[[#This Row],[X]] + Table8[[#This Row],[Cos(a)]] * 0.535</f>
        <v>-6.1901000466051945</v>
      </c>
      <c r="I34" s="1">
        <f>Table8[[#This Row],[Y]] - Table8[[#This Row],[Sin(a)]] * 0.535</f>
        <v>0.26129246823553293</v>
      </c>
      <c r="J34" s="1">
        <v>-6.5258619785308802</v>
      </c>
      <c r="K34" s="1">
        <v>-0.15522754937410299</v>
      </c>
      <c r="L34" s="1">
        <v>-6.3497916164896697</v>
      </c>
      <c r="M34" s="1">
        <v>-2.1537081032567502E-3</v>
      </c>
      <c r="N34" s="1">
        <f>Table8[[#This Row],[Xs]]-L35</f>
        <v>-9.8105141724319722E-2</v>
      </c>
      <c r="O34" s="1">
        <f>Table8[[#This Row],[Ys]]-M35</f>
        <v>9.5442736574273448E-2</v>
      </c>
      <c r="P34" s="1">
        <f>SQRT(Table8[[#This Row],[dXs]]*Table8[[#This Row],[dXs]]+Table8[[#This Row],[dYs]]*Table8[[#This Row],[dYs]])</f>
        <v>0.13687196498017778</v>
      </c>
      <c r="Q34"/>
      <c r="R34"/>
    </row>
    <row r="35" spans="1:18" x14ac:dyDescent="0.25">
      <c r="A35" s="1">
        <f t="shared" si="0"/>
        <v>-0.12230324745178045</v>
      </c>
      <c r="B35" s="1">
        <f t="shared" si="1"/>
        <v>8.7344948202371986E-2</v>
      </c>
      <c r="C35" s="1">
        <f>SQRT(Table8[[#This Row],[dX]]*Table8[[#This Row],[dX]]+Table8[[#This Row],[dY]]*Table8[[#This Row],[dY]])</f>
        <v>0.15029046647650837</v>
      </c>
      <c r="D35" s="1">
        <f>Table8[[#This Row],[dY]]/Table8[[#This Row],[|AB|]]</f>
        <v>0.58117424378361826</v>
      </c>
      <c r="E35" s="1">
        <f>Table8[[#This Row],[dX]]/Table8[[#This Row],[|AB|]]</f>
        <v>-0.81377914593736023</v>
      </c>
      <c r="F35" s="1">
        <f>Table8[[#This Row],[X]] - Table8[[#This Row],[Cos(a)]] * 0.535</f>
        <v>-6.7197858044238661</v>
      </c>
      <c r="G35" s="1">
        <f>Table8[[#This Row],[Y]] + Table8[[#This Row],[Sin(a)]] * 0.535</f>
        <v>-0.68491808036639279</v>
      </c>
      <c r="H35" s="1">
        <f>Table8[[#This Row],[X]] + Table8[[#This Row],[Cos(a)]] * 0.535</f>
        <v>-6.0979293635753944</v>
      </c>
      <c r="I35" s="1">
        <f>Table8[[#This Row],[Y]] - Table8[[#This Row],[Sin(a)]] * 0.535</f>
        <v>0.18582560578658275</v>
      </c>
      <c r="J35" s="1">
        <v>-6.4088575839996302</v>
      </c>
      <c r="K35" s="1">
        <v>-0.24954623728990499</v>
      </c>
      <c r="L35" s="1">
        <v>-6.25168647476535</v>
      </c>
      <c r="M35" s="1">
        <v>-9.7596444677530203E-2</v>
      </c>
      <c r="N35" s="1">
        <f>Table8[[#This Row],[Xs]]-L36</f>
        <v>-0.10376071019973043</v>
      </c>
      <c r="O35" s="1">
        <f>Table8[[#This Row],[Ys]]-M36</f>
        <v>9.084822425561781E-2</v>
      </c>
      <c r="P35" s="1">
        <f>SQRT(Table8[[#This Row],[dXs]]*Table8[[#This Row],[dXs]]+Table8[[#This Row],[dYs]]*Table8[[#This Row],[dYs]])</f>
        <v>0.13791187342484862</v>
      </c>
      <c r="Q35"/>
      <c r="R35"/>
    </row>
    <row r="36" spans="1:18" x14ac:dyDescent="0.25">
      <c r="A36" s="1">
        <f t="shared" si="0"/>
        <v>-0.12678623199462979</v>
      </c>
      <c r="B36" s="1">
        <f t="shared" si="1"/>
        <v>8.0700121819973047E-2</v>
      </c>
      <c r="C36" s="1">
        <f>SQRT(Table8[[#This Row],[dX]]*Table8[[#This Row],[dX]]+Table8[[#This Row],[dY]]*Table8[[#This Row],[dY]])</f>
        <v>0.15029057949570418</v>
      </c>
      <c r="D36" s="1">
        <f>Table8[[#This Row],[dY]]/Table8[[#This Row],[|AB|]]</f>
        <v>0.53696061383727467</v>
      </c>
      <c r="E36" s="1">
        <f>Table8[[#This Row],[dX]]/Table8[[#This Row],[|AB|]]</f>
        <v>-0.84360731337957062</v>
      </c>
      <c r="F36" s="1">
        <f>Table8[[#This Row],[X]] - Table8[[#This Row],[Cos(a)]] * 0.535</f>
        <v>-6.5738282649507918</v>
      </c>
      <c r="G36" s="1">
        <f>Table8[[#This Row],[Y]] + Table8[[#This Row],[Sin(a)]] * 0.535</f>
        <v>-0.78822109815034724</v>
      </c>
      <c r="H36" s="1">
        <f>Table8[[#This Row],[X]] + Table8[[#This Row],[Cos(a)]] * 0.535</f>
        <v>-5.9992804081449078</v>
      </c>
      <c r="I36" s="1">
        <f>Table8[[#This Row],[Y]] - Table8[[#This Row],[Sin(a)]] * 0.535</f>
        <v>0.11443872716579334</v>
      </c>
      <c r="J36" s="1">
        <v>-6.2865543365478498</v>
      </c>
      <c r="K36" s="1">
        <v>-0.33689118549227698</v>
      </c>
      <c r="L36" s="1">
        <v>-6.1479257645656196</v>
      </c>
      <c r="M36" s="1">
        <v>-0.18844466893314801</v>
      </c>
      <c r="N36" s="1">
        <f>Table8[[#This Row],[Xs]]-L37</f>
        <v>-0.10850551676885978</v>
      </c>
      <c r="O36" s="1">
        <f>Table8[[#This Row],[Ys]]-M37</f>
        <v>8.6422541691554972E-2</v>
      </c>
      <c r="P36" s="1">
        <f>SQRT(Table8[[#This Row],[dXs]]*Table8[[#This Row],[dXs]]+Table8[[#This Row],[dYs]]*Table8[[#This Row],[dYs]])</f>
        <v>0.13871662799284687</v>
      </c>
      <c r="Q36"/>
      <c r="R36"/>
    </row>
    <row r="37" spans="1:18" x14ac:dyDescent="0.25">
      <c r="A37" s="1">
        <f t="shared" si="0"/>
        <v>-0.13046407699584961</v>
      </c>
      <c r="B37" s="1">
        <f t="shared" si="1"/>
        <v>7.4610495008527955E-2</v>
      </c>
      <c r="C37" s="1">
        <f>SQRT(Table8[[#This Row],[dX]]*Table8[[#This Row],[dX]]+Table8[[#This Row],[dY]]*Table8[[#This Row],[dY]])</f>
        <v>0.15029172083583497</v>
      </c>
      <c r="D37" s="1">
        <f>Table8[[#This Row],[dY]]/Table8[[#This Row],[|AB|]]</f>
        <v>0.49643782500850919</v>
      </c>
      <c r="E37" s="1">
        <f>Table8[[#This Row],[dX]]/Table8[[#This Row],[|AB|]]</f>
        <v>-0.86807228149551041</v>
      </c>
      <c r="F37" s="1">
        <f>Table8[[#This Row],[X]] - Table8[[#This Row],[Cos(a)]] * 0.535</f>
        <v>-6.4253623409327725</v>
      </c>
      <c r="G37" s="1">
        <f>Table8[[#This Row],[Y]] + Table8[[#This Row],[Sin(a)]] * 0.535</f>
        <v>-0.88200997791234814</v>
      </c>
      <c r="H37" s="1">
        <f>Table8[[#This Row],[X]] + Table8[[#This Row],[Cos(a)]] * 0.535</f>
        <v>-5.8941738681736675</v>
      </c>
      <c r="I37" s="1">
        <f>Table8[[#This Row],[Y]] - Table8[[#This Row],[Sin(a)]] * 0.535</f>
        <v>4.6827363287848089E-2</v>
      </c>
      <c r="J37" s="1">
        <v>-6.15976810455322</v>
      </c>
      <c r="K37" s="1">
        <v>-0.41759130731225003</v>
      </c>
      <c r="L37" s="1">
        <v>-6.0394202477967598</v>
      </c>
      <c r="M37" s="1">
        <v>-0.27486721062470298</v>
      </c>
      <c r="N37" s="1">
        <f>Table8[[#This Row],[Xs]]-L38</f>
        <v>-0.11361927034450936</v>
      </c>
      <c r="O37" s="1">
        <f>Table8[[#This Row],[Ys]]-M38</f>
        <v>8.1196631199960012E-2</v>
      </c>
      <c r="P37" s="1">
        <f>SQRT(Table8[[#This Row],[dXs]]*Table8[[#This Row],[dXs]]+Table8[[#This Row],[dYs]]*Table8[[#This Row],[dYs]])</f>
        <v>0.13965039030321763</v>
      </c>
      <c r="Q37"/>
      <c r="R37"/>
    </row>
    <row r="38" spans="1:18" x14ac:dyDescent="0.25">
      <c r="A38" s="1">
        <f t="shared" si="0"/>
        <v>-0.13346099853516069</v>
      </c>
      <c r="B38" s="1">
        <f t="shared" si="1"/>
        <v>6.9107118062675055E-2</v>
      </c>
      <c r="C38" s="1">
        <f>SQRT(Table8[[#This Row],[dX]]*Table8[[#This Row],[dX]]+Table8[[#This Row],[dY]]*Table8[[#This Row],[dY]])</f>
        <v>0.15029182245528422</v>
      </c>
      <c r="D38" s="1">
        <f>Table8[[#This Row],[dY]]/Table8[[#This Row],[|AB|]]</f>
        <v>0.45981954928543267</v>
      </c>
      <c r="E38" s="1">
        <f>Table8[[#This Row],[dX]]/Table8[[#This Row],[|AB|]]</f>
        <v>-0.88801237721945159</v>
      </c>
      <c r="F38" s="1">
        <f>Table8[[#This Row],[X]] - Table8[[#This Row],[Cos(a)]] * 0.535</f>
        <v>-6.2753074864250769</v>
      </c>
      <c r="G38" s="1">
        <f>Table8[[#This Row],[Y]] + Table8[[#This Row],[Sin(a)]] * 0.535</f>
        <v>-0.96728842413318461</v>
      </c>
      <c r="H38" s="1">
        <f>Table8[[#This Row],[X]] + Table8[[#This Row],[Cos(a)]] * 0.535</f>
        <v>-5.7833005686896639</v>
      </c>
      <c r="I38" s="1">
        <f>Table8[[#This Row],[Y]] - Table8[[#This Row],[Sin(a)]] * 0.535</f>
        <v>-1.7115180508371353E-2</v>
      </c>
      <c r="J38" s="1">
        <v>-6.0293040275573704</v>
      </c>
      <c r="K38" s="1">
        <v>-0.49220180232077798</v>
      </c>
      <c r="L38" s="1">
        <v>-5.9258009774522504</v>
      </c>
      <c r="M38" s="1">
        <v>-0.356063841824663</v>
      </c>
      <c r="N38" s="1">
        <f>Table8[[#This Row],[Xs]]-L39</f>
        <v>-0.1178335586125101</v>
      </c>
      <c r="O38" s="1">
        <f>Table8[[#This Row],[Ys]]-M39</f>
        <v>7.6160591801699984E-2</v>
      </c>
      <c r="P38" s="1">
        <f>SQRT(Table8[[#This Row],[dXs]]*Table8[[#This Row],[dXs]]+Table8[[#This Row],[dYs]]*Table8[[#This Row],[dYs]])</f>
        <v>0.14030389616426561</v>
      </c>
      <c r="Q38"/>
      <c r="R38"/>
    </row>
    <row r="39" spans="1:18" x14ac:dyDescent="0.25">
      <c r="A39" s="1">
        <f t="shared" si="0"/>
        <v>-0.13582253456115012</v>
      </c>
      <c r="B39" s="1">
        <f t="shared" si="1"/>
        <v>6.4348205924034008E-2</v>
      </c>
      <c r="C39" s="1">
        <f>SQRT(Table8[[#This Row],[dX]]*Table8[[#This Row],[dX]]+Table8[[#This Row],[dY]]*Table8[[#This Row],[dY]])</f>
        <v>0.15029455246367615</v>
      </c>
      <c r="D39" s="1">
        <f>Table8[[#This Row],[dY]]/Table8[[#This Row],[|AB|]]</f>
        <v>0.42814729389201228</v>
      </c>
      <c r="E39" s="1">
        <f>Table8[[#This Row],[dX]]/Table8[[#This Row],[|AB|]]</f>
        <v>-0.90370896572566273</v>
      </c>
      <c r="F39" s="1">
        <f>Table8[[#This Row],[X]] - Table8[[#This Row],[Cos(a)]] * 0.535</f>
        <v>-6.1249018312544363</v>
      </c>
      <c r="G39" s="1">
        <f>Table8[[#This Row],[Y]] + Table8[[#This Row],[Sin(a)]] * 0.535</f>
        <v>-1.0447932170466827</v>
      </c>
      <c r="H39" s="1">
        <f>Table8[[#This Row],[X]] + Table8[[#This Row],[Cos(a)]] * 0.535</f>
        <v>-5.6667842267899831</v>
      </c>
      <c r="I39" s="1">
        <f>Table8[[#This Row],[Y]] - Table8[[#This Row],[Sin(a)]] * 0.535</f>
        <v>-7.7824623720223474E-2</v>
      </c>
      <c r="J39" s="1">
        <v>-5.8958430290222097</v>
      </c>
      <c r="K39" s="1">
        <v>-0.56130892038345304</v>
      </c>
      <c r="L39" s="1">
        <v>-5.8079674188397403</v>
      </c>
      <c r="M39" s="1">
        <v>-0.43222443362636298</v>
      </c>
      <c r="N39" s="1">
        <f>Table8[[#This Row],[Xs]]-L40</f>
        <v>-0.1201054500012404</v>
      </c>
      <c r="O39" s="1">
        <f>Table8[[#This Row],[Ys]]-M40</f>
        <v>7.1931612982922055E-2</v>
      </c>
      <c r="P39" s="1">
        <f>SQRT(Table8[[#This Row],[dXs]]*Table8[[#This Row],[dXs]]+Table8[[#This Row],[dYs]]*Table8[[#This Row],[dYs]])</f>
        <v>0.13999812879579976</v>
      </c>
      <c r="Q39"/>
      <c r="R39"/>
    </row>
    <row r="40" spans="1:18" x14ac:dyDescent="0.25">
      <c r="A40" s="1">
        <f t="shared" si="0"/>
        <v>-0.1372835636138996</v>
      </c>
      <c r="B40" s="1">
        <f t="shared" si="1"/>
        <v>6.1178945004939922E-2</v>
      </c>
      <c r="C40" s="1">
        <f>SQRT(Table8[[#This Row],[dX]]*Table8[[#This Row],[dX]]+Table8[[#This Row],[dY]]*Table8[[#This Row],[dY]])</f>
        <v>0.15029850348705764</v>
      </c>
      <c r="D40" s="1">
        <f>Table8[[#This Row],[dY]]/Table8[[#This Row],[|AB|]]</f>
        <v>0.40704959520909734</v>
      </c>
      <c r="E40" s="1">
        <f>Table8[[#This Row],[dX]]/Table8[[#This Row],[|AB|]]</f>
        <v>-0.91340605813630882</v>
      </c>
      <c r="F40" s="1">
        <f>Table8[[#This Row],[X]] - Table8[[#This Row],[Cos(a)]] * 0.535</f>
        <v>-5.9777920278979266</v>
      </c>
      <c r="G40" s="1">
        <f>Table8[[#This Row],[Y]] + Table8[[#This Row],[Sin(a)]] * 0.535</f>
        <v>-1.1143293674104122</v>
      </c>
      <c r="H40" s="1">
        <f>Table8[[#This Row],[X]] + Table8[[#This Row],[Cos(a)]] * 0.535</f>
        <v>-5.5422489610241925</v>
      </c>
      <c r="I40" s="1">
        <f>Table8[[#This Row],[Y]] - Table8[[#This Row],[Sin(a)]] * 0.535</f>
        <v>-0.13698488520456181</v>
      </c>
      <c r="J40" s="1">
        <v>-5.7600204944610596</v>
      </c>
      <c r="K40" s="1">
        <v>-0.62565712630748704</v>
      </c>
      <c r="L40" s="1">
        <v>-5.6878619688384999</v>
      </c>
      <c r="M40" s="1">
        <v>-0.50415604660928504</v>
      </c>
      <c r="N40" s="1">
        <f>Table8[[#This Row],[Xs]]-L41</f>
        <v>-0.12495509386223969</v>
      </c>
      <c r="O40" s="1">
        <f>Table8[[#This Row],[Ys]]-M41</f>
        <v>6.5739310109343974E-2</v>
      </c>
      <c r="P40" s="1">
        <f>SQRT(Table8[[#This Row],[dXs]]*Table8[[#This Row],[dXs]]+Table8[[#This Row],[dYs]]*Table8[[#This Row],[dYs]])</f>
        <v>0.14119289067008162</v>
      </c>
      <c r="Q40"/>
      <c r="R40"/>
    </row>
    <row r="41" spans="1:18" x14ac:dyDescent="0.25">
      <c r="A41" s="1">
        <f t="shared" si="0"/>
        <v>-0.1372358798980704</v>
      </c>
      <c r="B41" s="1">
        <f t="shared" si="1"/>
        <v>6.1283968389034049E-2</v>
      </c>
      <c r="C41" s="1">
        <f>SQRT(Table8[[#This Row],[dX]]*Table8[[#This Row],[dX]]+Table8[[#This Row],[dY]]*Table8[[#This Row],[dY]])</f>
        <v>0.15029774287362313</v>
      </c>
      <c r="D41" s="1">
        <f>Table8[[#This Row],[dY]]/Table8[[#This Row],[|AB|]]</f>
        <v>0.40775042404039474</v>
      </c>
      <c r="E41" s="1">
        <f>Table8[[#This Row],[dX]]/Table8[[#This Row],[|AB|]]</f>
        <v>-0.91309341893087703</v>
      </c>
      <c r="F41" s="1">
        <f>Table8[[#This Row],[X]] - Table8[[#This Row],[Cos(a)]] * 0.535</f>
        <v>-5.8408834077087715</v>
      </c>
      <c r="G41" s="1">
        <f>Table8[[#This Row],[Y]] + Table8[[#This Row],[Sin(a)]] * 0.535</f>
        <v>-1.1753410504404462</v>
      </c>
      <c r="H41" s="1">
        <f>Table8[[#This Row],[X]] + Table8[[#This Row],[Cos(a)]] * 0.535</f>
        <v>-5.4045904539855485</v>
      </c>
      <c r="I41" s="1">
        <f>Table8[[#This Row],[Y]] - Table8[[#This Row],[Sin(a)]] * 0.535</f>
        <v>-0.1983310921844077</v>
      </c>
      <c r="J41" s="1">
        <v>-5.62273693084716</v>
      </c>
      <c r="K41" s="1">
        <v>-0.68683607131242697</v>
      </c>
      <c r="L41" s="1">
        <v>-5.5629068749762602</v>
      </c>
      <c r="M41" s="1">
        <v>-0.56989535671862901</v>
      </c>
      <c r="N41" s="1">
        <f>Table8[[#This Row],[Xs]]-L42</f>
        <v>-0.12772484778340054</v>
      </c>
      <c r="O41" s="1">
        <f>Table8[[#This Row],[Ys]]-M42</f>
        <v>6.0564255963579949E-2</v>
      </c>
      <c r="P41" s="1">
        <f>SQRT(Table8[[#This Row],[dXs]]*Table8[[#This Row],[dXs]]+Table8[[#This Row],[dYs]]*Table8[[#This Row],[dYs]])</f>
        <v>0.141356520336753</v>
      </c>
      <c r="Q41"/>
      <c r="R41"/>
    </row>
    <row r="42" spans="1:18" x14ac:dyDescent="0.25">
      <c r="A42" s="1">
        <f t="shared" si="0"/>
        <v>-0.13664007186888938</v>
      </c>
      <c r="B42" s="1">
        <f t="shared" si="1"/>
        <v>6.2605619430541992E-2</v>
      </c>
      <c r="C42" s="1">
        <f>SQRT(Table8[[#This Row],[dX]]*Table8[[#This Row],[dX]]+Table8[[#This Row],[dY]]*Table8[[#This Row],[dY]])</f>
        <v>0.15029961019449489</v>
      </c>
      <c r="D42" s="1">
        <f>Table8[[#This Row],[dY]]/Table8[[#This Row],[|AB|]]</f>
        <v>0.4165388010622737</v>
      </c>
      <c r="E42" s="1">
        <f>Table8[[#This Row],[dX]]/Table8[[#This Row],[|AB|]]</f>
        <v>-0.90911793910889449</v>
      </c>
      <c r="F42" s="1">
        <f>Table8[[#This Row],[X]] - Table8[[#This Row],[Cos(a)]] * 0.535</f>
        <v>-5.7083493095174056</v>
      </c>
      <c r="G42" s="1">
        <f>Table8[[#This Row],[Y]] + Table8[[#This Row],[Sin(a)]] * 0.535</f>
        <v>-1.2344981371247197</v>
      </c>
      <c r="H42" s="1">
        <f>Table8[[#This Row],[X]] + Table8[[#This Row],[Cos(a)]] * 0.535</f>
        <v>-5.2626527923807735</v>
      </c>
      <c r="I42" s="1">
        <f>Table8[[#This Row],[Y]] - Table8[[#This Row],[Sin(a)]] * 0.535</f>
        <v>-0.26174194227820241</v>
      </c>
      <c r="J42" s="1">
        <v>-5.4855010509490896</v>
      </c>
      <c r="K42" s="1">
        <v>-0.74812003970146101</v>
      </c>
      <c r="L42" s="1">
        <v>-5.4351820271928597</v>
      </c>
      <c r="M42" s="1">
        <v>-0.63045961268220896</v>
      </c>
      <c r="N42" s="1">
        <f>Table8[[#This Row],[Xs]]-L43</f>
        <v>-0.12783935872468</v>
      </c>
      <c r="O42" s="1">
        <f>Table8[[#This Row],[Ys]]-M43</f>
        <v>5.6690181306815024E-2</v>
      </c>
      <c r="P42" s="1">
        <f>SQRT(Table8[[#This Row],[dXs]]*Table8[[#This Row],[dXs]]+Table8[[#This Row],[dYs]]*Table8[[#This Row],[dYs]])</f>
        <v>0.13984519403875478</v>
      </c>
      <c r="Q42"/>
      <c r="R42"/>
    </row>
    <row r="43" spans="1:18" x14ac:dyDescent="0.25">
      <c r="A43" s="1">
        <f t="shared" si="0"/>
        <v>-0.13710904121399015</v>
      </c>
      <c r="B43" s="1">
        <f t="shared" si="1"/>
        <v>6.1566799879073986E-2</v>
      </c>
      <c r="C43" s="1">
        <f>SQRT(Table8[[#This Row],[dX]]*Table8[[#This Row],[dX]]+Table8[[#This Row],[dY]]*Table8[[#This Row],[dY]])</f>
        <v>0.15029757160370089</v>
      </c>
      <c r="D43" s="1">
        <f>Table8[[#This Row],[dY]]/Table8[[#This Row],[|AB|]]</f>
        <v>0.40963269879975878</v>
      </c>
      <c r="E43" s="1">
        <f>Table8[[#This Row],[dX]]/Table8[[#This Row],[|AB|]]</f>
        <v>-0.91225054238077929</v>
      </c>
      <c r="F43" s="1">
        <f>Table8[[#This Row],[X]] - Table8[[#This Row],[Cos(a)]] * 0.535</f>
        <v>-5.5680144729380707</v>
      </c>
      <c r="G43" s="1">
        <f>Table8[[#This Row],[Y]] + Table8[[#This Row],[Sin(a)]] * 0.535</f>
        <v>-1.2987796993057199</v>
      </c>
      <c r="H43" s="1">
        <f>Table8[[#This Row],[X]] + Table8[[#This Row],[Cos(a)]] * 0.535</f>
        <v>-5.1297074852223297</v>
      </c>
      <c r="I43" s="1">
        <f>Table8[[#This Row],[Y]] - Table8[[#This Row],[Sin(a)]] * 0.535</f>
        <v>-0.32267161895828606</v>
      </c>
      <c r="J43" s="1">
        <v>-5.3488609790802002</v>
      </c>
      <c r="K43" s="1">
        <v>-0.81072565913200301</v>
      </c>
      <c r="L43" s="1">
        <v>-5.3073426684681797</v>
      </c>
      <c r="M43" s="1">
        <v>-0.68714979398902398</v>
      </c>
      <c r="N43" s="1">
        <f>Table8[[#This Row],[Xs]]-L44</f>
        <v>-0.13223345736781944</v>
      </c>
      <c r="O43" s="1">
        <f>Table8[[#This Row],[Ys]]-M44</f>
        <v>4.9652389983360967E-2</v>
      </c>
      <c r="P43" s="1">
        <f>SQRT(Table8[[#This Row],[dXs]]*Table8[[#This Row],[dXs]]+Table8[[#This Row],[dYs]]*Table8[[#This Row],[dYs]])</f>
        <v>0.14124817548735519</v>
      </c>
      <c r="Q43"/>
      <c r="R43"/>
    </row>
    <row r="44" spans="1:18" x14ac:dyDescent="0.25">
      <c r="A44" s="1">
        <f t="shared" si="0"/>
        <v>-0.1382956504821804</v>
      </c>
      <c r="B44" s="1">
        <f t="shared" si="1"/>
        <v>5.8852031826972961E-2</v>
      </c>
      <c r="C44" s="1">
        <f>SQRT(Table8[[#This Row],[dX]]*Table8[[#This Row],[dX]]+Table8[[#This Row],[dY]]*Table8[[#This Row],[dY]])</f>
        <v>0.1502972008802973</v>
      </c>
      <c r="D44" s="1">
        <f>Table8[[#This Row],[dY]]/Table8[[#This Row],[|AB|]]</f>
        <v>0.39157104378707008</v>
      </c>
      <c r="E44" s="1">
        <f>Table8[[#This Row],[dX]]/Table8[[#This Row],[|AB|]]</f>
        <v>-0.920147878151933</v>
      </c>
      <c r="F44" s="1">
        <f>Table8[[#This Row],[X]] - Table8[[#This Row],[Cos(a)]] * 0.535</f>
        <v>-5.4212424462922923</v>
      </c>
      <c r="G44" s="1">
        <f>Table8[[#This Row],[Y]] + Table8[[#This Row],[Sin(a)]] * 0.535</f>
        <v>-1.3645715738223612</v>
      </c>
      <c r="H44" s="1">
        <f>Table8[[#This Row],[X]] + Table8[[#This Row],[Cos(a)]] * 0.535</f>
        <v>-5.0022614294401277</v>
      </c>
      <c r="I44" s="1">
        <f>Table8[[#This Row],[Y]] - Table8[[#This Row],[Sin(a)]] * 0.535</f>
        <v>-0.38001334419979282</v>
      </c>
      <c r="J44" s="1">
        <v>-5.21175193786621</v>
      </c>
      <c r="K44" s="1">
        <v>-0.87229245901107699</v>
      </c>
      <c r="L44" s="1">
        <v>-5.1751092111003603</v>
      </c>
      <c r="M44" s="1">
        <v>-0.73680218397238495</v>
      </c>
      <c r="N44" s="1">
        <f>Table8[[#This Row],[Xs]]-L45</f>
        <v>-0.13400373634348028</v>
      </c>
      <c r="O44" s="1">
        <f>Table8[[#This Row],[Ys]]-M45</f>
        <v>4.3677744460474011E-2</v>
      </c>
      <c r="P44" s="1">
        <f>SQRT(Table8[[#This Row],[dXs]]*Table8[[#This Row],[dXs]]+Table8[[#This Row],[dYs]]*Table8[[#This Row],[dYs]])</f>
        <v>0.14094235245364484</v>
      </c>
      <c r="Q44"/>
      <c r="R44"/>
    </row>
    <row r="45" spans="1:18" x14ac:dyDescent="0.25">
      <c r="A45" s="1">
        <f t="shared" si="0"/>
        <v>-0.13981342315674006</v>
      </c>
      <c r="B45" s="1">
        <f t="shared" si="1"/>
        <v>5.5144488811493031E-2</v>
      </c>
      <c r="C45" s="1">
        <f>SQRT(Table8[[#This Row],[dX]]*Table8[[#This Row],[dX]]+Table8[[#This Row],[dY]]*Table8[[#This Row],[dY]])</f>
        <v>0.15029540226196719</v>
      </c>
      <c r="D45" s="1">
        <f>Table8[[#This Row],[dY]]/Table8[[#This Row],[|AB|]]</f>
        <v>0.36690735698870774</v>
      </c>
      <c r="E45" s="1">
        <f>Table8[[#This Row],[dX]]/Table8[[#This Row],[|AB|]]</f>
        <v>-0.93025748660656371</v>
      </c>
      <c r="F45" s="1">
        <f>Table8[[#This Row],[X]] - Table8[[#This Row],[Cos(a)]] * 0.535</f>
        <v>-5.2697517233729885</v>
      </c>
      <c r="G45" s="1">
        <f>Table8[[#This Row],[Y]] + Table8[[#This Row],[Sin(a)]] * 0.535</f>
        <v>-1.4288322461725615</v>
      </c>
      <c r="H45" s="1">
        <f>Table8[[#This Row],[X]] + Table8[[#This Row],[Cos(a)]] * 0.535</f>
        <v>-4.8771608513950708</v>
      </c>
      <c r="I45" s="1">
        <f>Table8[[#This Row],[Y]] - Table8[[#This Row],[Sin(a)]] * 0.535</f>
        <v>-0.43345673550353836</v>
      </c>
      <c r="J45" s="1">
        <v>-5.0734562873840297</v>
      </c>
      <c r="K45" s="1">
        <v>-0.93114449083804995</v>
      </c>
      <c r="L45" s="1">
        <v>-5.04110547475688</v>
      </c>
      <c r="M45" s="1">
        <v>-0.78047992843285896</v>
      </c>
      <c r="N45" s="1">
        <f>Table8[[#This Row],[Xs]]-L46</f>
        <v>-0.12883144850558015</v>
      </c>
      <c r="O45" s="1">
        <f>Table8[[#This Row],[Ys]]-M46</f>
        <v>4.1561074348943072E-2</v>
      </c>
      <c r="P45" s="1">
        <f>SQRT(Table8[[#This Row],[dXs]]*Table8[[#This Row],[dXs]]+Table8[[#This Row],[dYs]]*Table8[[#This Row],[dYs]])</f>
        <v>0.13536936516466463</v>
      </c>
      <c r="Q45"/>
      <c r="R45"/>
    </row>
    <row r="46" spans="1:18" x14ac:dyDescent="0.25">
      <c r="A46" s="1">
        <f t="shared" si="0"/>
        <v>-0.14154839515685946</v>
      </c>
      <c r="B46" s="1">
        <f t="shared" si="1"/>
        <v>5.0523057579986985E-2</v>
      </c>
      <c r="C46" s="1">
        <f>SQRT(Table8[[#This Row],[dX]]*Table8[[#This Row],[dX]]+Table8[[#This Row],[dY]]*Table8[[#This Row],[dY]])</f>
        <v>0.15029480203491111</v>
      </c>
      <c r="D46" s="1">
        <f>Table8[[#This Row],[dY]]/Table8[[#This Row],[|AB|]]</f>
        <v>0.33615971341611189</v>
      </c>
      <c r="E46" s="1">
        <f>Table8[[#This Row],[dX]]/Table8[[#This Row],[|AB|]]</f>
        <v>-0.94180499418722419</v>
      </c>
      <c r="F46" s="1">
        <f>Table8[[#This Row],[X]] - Table8[[#This Row],[Cos(a)]] * 0.535</f>
        <v>-5.1134883109049092</v>
      </c>
      <c r="G46" s="1">
        <f>Table8[[#This Row],[Y]] + Table8[[#This Row],[Sin(a)]] * 0.535</f>
        <v>-1.4901546515397079</v>
      </c>
      <c r="H46" s="1">
        <f>Table8[[#This Row],[X]] + Table8[[#This Row],[Cos(a)]] * 0.535</f>
        <v>-4.75379741754967</v>
      </c>
      <c r="I46" s="1">
        <f>Table8[[#This Row],[Y]] - Table8[[#This Row],[Sin(a)]] * 0.535</f>
        <v>-0.48242330775937803</v>
      </c>
      <c r="J46" s="1">
        <v>-4.9336428642272896</v>
      </c>
      <c r="K46" s="1">
        <v>-0.98628897964954299</v>
      </c>
      <c r="L46" s="1">
        <v>-4.9122740262512998</v>
      </c>
      <c r="M46" s="1">
        <v>-0.82204100278180203</v>
      </c>
      <c r="N46" s="1">
        <f>Table8[[#This Row],[Xs]]-L47</f>
        <v>-0.13683958652583961</v>
      </c>
      <c r="O46" s="1">
        <f>Table8[[#This Row],[Ys]]-M47</f>
        <v>3.131673335148899E-2</v>
      </c>
      <c r="P46" s="1">
        <f>SQRT(Table8[[#This Row],[dXs]]*Table8[[#This Row],[dXs]]+Table8[[#This Row],[dYs]]*Table8[[#This Row],[dYs]])</f>
        <v>0.14037738503181701</v>
      </c>
      <c r="Q46"/>
      <c r="R46"/>
    </row>
    <row r="47" spans="1:18" x14ac:dyDescent="0.25">
      <c r="A47" s="1">
        <f t="shared" si="0"/>
        <v>-0.14348793029784979</v>
      </c>
      <c r="B47" s="1">
        <f t="shared" si="1"/>
        <v>4.4707268476489981E-2</v>
      </c>
      <c r="C47" s="1">
        <f>SQRT(Table8[[#This Row],[dX]]*Table8[[#This Row],[dX]]+Table8[[#This Row],[dY]]*Table8[[#This Row],[dY]])</f>
        <v>0.15029147013649694</v>
      </c>
      <c r="D47" s="1">
        <f>Table8[[#This Row],[dY]]/Table8[[#This Row],[|AB|]]</f>
        <v>0.29747043152805797</v>
      </c>
      <c r="E47" s="1">
        <f>Table8[[#This Row],[dX]]/Table8[[#This Row],[|AB|]]</f>
        <v>-0.95473103142534921</v>
      </c>
      <c r="F47" s="1">
        <f>Table8[[#This Row],[X]] - Table8[[#This Row],[Cos(a)]] * 0.535</f>
        <v>-4.9512411499379407</v>
      </c>
      <c r="G47" s="1">
        <f>Table8[[#This Row],[Y]] + Table8[[#This Row],[Sin(a)]] * 0.535</f>
        <v>-1.5475931390420918</v>
      </c>
      <c r="H47" s="1">
        <f>Table8[[#This Row],[X]] + Table8[[#This Row],[Cos(a)]] * 0.535</f>
        <v>-4.6329477882029195</v>
      </c>
      <c r="I47" s="1">
        <f>Table8[[#This Row],[Y]] - Table8[[#This Row],[Sin(a)]] * 0.535</f>
        <v>-0.5260309354169681</v>
      </c>
      <c r="J47" s="1">
        <v>-4.7920944690704301</v>
      </c>
      <c r="K47" s="1">
        <v>-1.03681203722953</v>
      </c>
      <c r="L47" s="1">
        <v>-4.7754344397254602</v>
      </c>
      <c r="M47" s="1">
        <v>-0.85335773613329102</v>
      </c>
      <c r="N47" s="1">
        <f>Table8[[#This Row],[Xs]]-L48</f>
        <v>-0.13762130410209039</v>
      </c>
      <c r="O47" s="1">
        <f>Table8[[#This Row],[Ys]]-M48</f>
        <v>2.4757319155051971E-2</v>
      </c>
      <c r="P47" s="1">
        <f>SQRT(Table8[[#This Row],[dXs]]*Table8[[#This Row],[dXs]]+Table8[[#This Row],[dYs]]*Table8[[#This Row],[dYs]])</f>
        <v>0.13983042656913103</v>
      </c>
      <c r="Q47"/>
      <c r="R47"/>
    </row>
    <row r="48" spans="1:18" x14ac:dyDescent="0.25">
      <c r="A48" s="1">
        <f t="shared" si="0"/>
        <v>-0.14559316635132014</v>
      </c>
      <c r="B48" s="1">
        <f t="shared" si="1"/>
        <v>3.7290900945660121E-2</v>
      </c>
      <c r="C48" s="1">
        <f>SQRT(Table8[[#This Row],[dX]]*Table8[[#This Row],[dX]]+Table8[[#This Row],[dY]]*Table8[[#This Row],[dY]])</f>
        <v>0.15029298513750472</v>
      </c>
      <c r="D48" s="1">
        <f>Table8[[#This Row],[dY]]/Table8[[#This Row],[|AB|]]</f>
        <v>0.24812136715191505</v>
      </c>
      <c r="E48" s="1">
        <f>Table8[[#This Row],[dX]]/Table8[[#This Row],[|AB|]]</f>
        <v>-0.96872895443599938</v>
      </c>
      <c r="F48" s="1">
        <f>Table8[[#This Row],[X]] - Table8[[#This Row],[Cos(a)]] * 0.535</f>
        <v>-4.7813514701988549</v>
      </c>
      <c r="G48" s="1">
        <f>Table8[[#This Row],[Y]] + Table8[[#This Row],[Sin(a)]] * 0.535</f>
        <v>-1.5997892963292797</v>
      </c>
      <c r="H48" s="1">
        <f>Table8[[#This Row],[X]] + Table8[[#This Row],[Cos(a)]] * 0.535</f>
        <v>-4.5158616073463058</v>
      </c>
      <c r="I48" s="1">
        <f>Table8[[#This Row],[Y]] - Table8[[#This Row],[Sin(a)]] * 0.535</f>
        <v>-0.56324931508276022</v>
      </c>
      <c r="J48" s="1">
        <v>-4.6486065387725803</v>
      </c>
      <c r="K48" s="1">
        <v>-1.08151930570602</v>
      </c>
      <c r="L48" s="1">
        <v>-4.6378131356233698</v>
      </c>
      <c r="M48" s="1">
        <v>-0.87811505528834299</v>
      </c>
      <c r="N48" s="1">
        <f>Table8[[#This Row],[Xs]]-L49</f>
        <v>-0.13038942523162955</v>
      </c>
      <c r="O48" s="1">
        <f>Table8[[#This Row],[Ys]]-M49</f>
        <v>2.2894924944106054E-2</v>
      </c>
      <c r="P48" s="1">
        <f>SQRT(Table8[[#This Row],[dXs]]*Table8[[#This Row],[dXs]]+Table8[[#This Row],[dYs]]*Table8[[#This Row],[dYs]])</f>
        <v>0.13238421280662949</v>
      </c>
      <c r="Q48"/>
      <c r="R48"/>
    </row>
    <row r="49" spans="1:18" x14ac:dyDescent="0.25">
      <c r="A49" s="1">
        <f t="shared" si="0"/>
        <v>-0.14765429496765048</v>
      </c>
      <c r="B49" s="1">
        <f t="shared" si="1"/>
        <v>2.7979373931889873E-2</v>
      </c>
      <c r="C49" s="1">
        <f>SQRT(Table8[[#This Row],[dX]]*Table8[[#This Row],[dX]]+Table8[[#This Row],[dY]]*Table8[[#This Row],[dY]])</f>
        <v>0.15028185581770825</v>
      </c>
      <c r="D49" s="1">
        <f>Table8[[#This Row],[dY]]/Table8[[#This Row],[|AB|]]</f>
        <v>0.18617932138014603</v>
      </c>
      <c r="E49" s="1">
        <f>Table8[[#This Row],[dX]]/Table8[[#This Row],[|AB|]]</f>
        <v>-0.98251578119154315</v>
      </c>
      <c r="F49" s="1">
        <f>Table8[[#This Row],[X]] - Table8[[#This Row],[Cos(a)]] * 0.535</f>
        <v>-4.6026193093596381</v>
      </c>
      <c r="G49" s="1">
        <f>Table8[[#This Row],[Y]] + Table8[[#This Row],[Sin(a)]] * 0.535</f>
        <v>-1.6444561495891556</v>
      </c>
      <c r="H49" s="1">
        <f>Table8[[#This Row],[X]] + Table8[[#This Row],[Cos(a)]] * 0.535</f>
        <v>-4.4034074354828823</v>
      </c>
      <c r="I49" s="1">
        <f>Table8[[#This Row],[Y]] - Table8[[#This Row],[Sin(a)]] * 0.535</f>
        <v>-0.5931642637142045</v>
      </c>
      <c r="J49" s="1">
        <v>-4.5030133724212602</v>
      </c>
      <c r="K49" s="1">
        <v>-1.1188102066516801</v>
      </c>
      <c r="L49" s="1">
        <v>-4.5074237103917403</v>
      </c>
      <c r="M49" s="1">
        <v>-0.90100998023244905</v>
      </c>
      <c r="N49" s="1">
        <f>Table8[[#This Row],[Xs]]-L50</f>
        <v>-0.1386034905984399</v>
      </c>
      <c r="O49" s="1">
        <f>Table8[[#This Row],[Ys]]-M50</f>
        <v>1.1613896386698963E-2</v>
      </c>
      <c r="P49" s="1">
        <f>SQRT(Table8[[#This Row],[dXs]]*Table8[[#This Row],[dXs]]+Table8[[#This Row],[dYs]]*Table8[[#This Row],[dYs]])</f>
        <v>0.13908921667531526</v>
      </c>
      <c r="Q49"/>
      <c r="R49"/>
    </row>
    <row r="50" spans="1:18" x14ac:dyDescent="0.25">
      <c r="A50" s="1">
        <f t="shared" si="0"/>
        <v>-0.14933919906615944</v>
      </c>
      <c r="B50" s="1">
        <f t="shared" si="1"/>
        <v>1.6782045364380105E-2</v>
      </c>
      <c r="C50" s="1">
        <f>SQRT(Table8[[#This Row],[dX]]*Table8[[#This Row],[dX]]+Table8[[#This Row],[dY]]*Table8[[#This Row],[dY]])</f>
        <v>0.15027918493368969</v>
      </c>
      <c r="D50" s="1">
        <f>Table8[[#This Row],[dY]]/Table8[[#This Row],[|AB|]]</f>
        <v>0.11167245398479596</v>
      </c>
      <c r="E50" s="1">
        <f>Table8[[#This Row],[dX]]/Table8[[#This Row],[|AB|]]</f>
        <v>-0.99374506943230356</v>
      </c>
      <c r="F50" s="1">
        <f>Table8[[#This Row],[X]] - Table8[[#This Row],[Cos(a)]] * 0.535</f>
        <v>-4.4151038403354752</v>
      </c>
      <c r="G50" s="1">
        <f>Table8[[#This Row],[Y]] + Table8[[#This Row],[Sin(a)]] * 0.535</f>
        <v>-1.6784431927298524</v>
      </c>
      <c r="H50" s="1">
        <f>Table8[[#This Row],[X]] + Table8[[#This Row],[Cos(a)]] * 0.535</f>
        <v>-4.2956143145717443</v>
      </c>
      <c r="I50" s="1">
        <f>Table8[[#This Row],[Y]] - Table8[[#This Row],[Sin(a)]] * 0.535</f>
        <v>-0.61513596843728746</v>
      </c>
      <c r="J50" s="1">
        <v>-4.3553590774536097</v>
      </c>
      <c r="K50" s="1">
        <v>-1.1467895805835699</v>
      </c>
      <c r="L50" s="1">
        <v>-4.3688202197933004</v>
      </c>
      <c r="M50" s="1">
        <v>-0.91262387661914801</v>
      </c>
      <c r="N50" s="1">
        <f>Table8[[#This Row],[Xs]]-L51</f>
        <v>-0.13867101052866015</v>
      </c>
      <c r="O50" s="1">
        <f>Table8[[#This Row],[Ys]]-M51</f>
        <v>4.622832798101939E-3</v>
      </c>
      <c r="P50" s="1">
        <f>SQRT(Table8[[#This Row],[dXs]]*Table8[[#This Row],[dXs]]+Table8[[#This Row],[dYs]]*Table8[[#This Row],[dYs]])</f>
        <v>0.13874804410916566</v>
      </c>
      <c r="Q50"/>
      <c r="R50"/>
    </row>
    <row r="51" spans="1:18" x14ac:dyDescent="0.25">
      <c r="A51" s="1">
        <f t="shared" si="0"/>
        <v>-0.15022945404053001</v>
      </c>
      <c r="B51" s="1">
        <f t="shared" si="1"/>
        <v>3.6687850952099588E-3</v>
      </c>
      <c r="C51" s="1">
        <f>SQRT(Table8[[#This Row],[dX]]*Table8[[#This Row],[dX]]+Table8[[#This Row],[dY]]*Table8[[#This Row],[dY]])</f>
        <v>0.15027424544941342</v>
      </c>
      <c r="D51" s="1">
        <f>Table8[[#This Row],[dY]]/Table8[[#This Row],[|AB|]]</f>
        <v>2.4413931237771386E-2</v>
      </c>
      <c r="E51" s="1">
        <f>Table8[[#This Row],[dX]]/Table8[[#This Row],[|AB|]]</f>
        <v>-0.99970193555955345</v>
      </c>
      <c r="F51" s="1">
        <f>Table8[[#This Row],[X]] - Table8[[#This Row],[Cos(a)]] * 0.535</f>
        <v>-4.219081331599658</v>
      </c>
      <c r="G51" s="1">
        <f>Table8[[#This Row],[Y]] + Table8[[#This Row],[Sin(a)]] * 0.535</f>
        <v>-1.6984121614723113</v>
      </c>
      <c r="H51" s="1">
        <f>Table8[[#This Row],[X]] + Table8[[#This Row],[Cos(a)]] * 0.535</f>
        <v>-4.1929584251752425</v>
      </c>
      <c r="I51" s="1">
        <f>Table8[[#This Row],[Y]] - Table8[[#This Row],[Sin(a)]] * 0.535</f>
        <v>-0.62873109042358888</v>
      </c>
      <c r="J51" s="1">
        <v>-4.2060198783874503</v>
      </c>
      <c r="K51" s="1">
        <v>-1.1635716259479501</v>
      </c>
      <c r="L51" s="1">
        <v>-4.2301492092646402</v>
      </c>
      <c r="M51" s="1">
        <v>-0.91724670941724995</v>
      </c>
      <c r="N51" s="1">
        <f>Table8[[#This Row],[Xs]]-L52</f>
        <v>-0.12087581273194026</v>
      </c>
      <c r="O51" s="1">
        <f>Table8[[#This Row],[Ys]]-M52</f>
        <v>8.6569752682250645E-3</v>
      </c>
      <c r="P51" s="1">
        <f>SQRT(Table8[[#This Row],[dXs]]*Table8[[#This Row],[dXs]]+Table8[[#This Row],[dYs]]*Table8[[#This Row],[dYs]])</f>
        <v>0.1211854171276468</v>
      </c>
      <c r="Q51"/>
      <c r="R51"/>
    </row>
    <row r="52" spans="1:18" x14ac:dyDescent="0.25">
      <c r="A52" s="1">
        <f t="shared" si="0"/>
        <v>-0.14984142780304044</v>
      </c>
      <c r="B52" s="1">
        <f t="shared" si="1"/>
        <v>-1.1167198419570035E-2</v>
      </c>
      <c r="C52" s="1">
        <f>SQRT(Table8[[#This Row],[dX]]*Table8[[#This Row],[dX]]+Table8[[#This Row],[dY]]*Table8[[#This Row],[dY]])</f>
        <v>0.15025697922757475</v>
      </c>
      <c r="D52" s="1">
        <f>Table8[[#This Row],[dY]]/Table8[[#This Row],[|AB|]]</f>
        <v>-7.4320663685488633E-2</v>
      </c>
      <c r="E52" s="1">
        <f>Table8[[#This Row],[dX]]/Table8[[#This Row],[|AB|]]</f>
        <v>-0.99723439518969081</v>
      </c>
      <c r="F52" s="1">
        <f>Table8[[#This Row],[X]] - Table8[[#This Row],[Cos(a)]] * 0.535</f>
        <v>-4.0160288692751838</v>
      </c>
      <c r="G52" s="1">
        <f>Table8[[#This Row],[Y]] + Table8[[#This Row],[Sin(a)]] * 0.535</f>
        <v>-1.7007608124696447</v>
      </c>
      <c r="H52" s="1">
        <f>Table8[[#This Row],[X]] + Table8[[#This Row],[Cos(a)]] * 0.535</f>
        <v>-4.0955519794186568</v>
      </c>
      <c r="I52" s="1">
        <f>Table8[[#This Row],[Y]] - Table8[[#This Row],[Sin(a)]] * 0.535</f>
        <v>-0.63372000961667541</v>
      </c>
      <c r="J52" s="1">
        <v>-4.0557904243469203</v>
      </c>
      <c r="K52" s="1">
        <v>-1.16724041104316</v>
      </c>
      <c r="L52" s="1">
        <v>-4.1092733965327</v>
      </c>
      <c r="M52" s="1">
        <v>-0.92590368468547501</v>
      </c>
      <c r="N52" s="1">
        <f>Table8[[#This Row],[Xs]]-L53</f>
        <v>-0.13879981086545978</v>
      </c>
      <c r="O52" s="1">
        <f>Table8[[#This Row],[Ys]]-M53</f>
        <v>-7.9613464421399716E-3</v>
      </c>
      <c r="P52" s="1">
        <f>SQRT(Table8[[#This Row],[dXs]]*Table8[[#This Row],[dXs]]+Table8[[#This Row],[dYs]]*Table8[[#This Row],[dYs]])</f>
        <v>0.13902794874937624</v>
      </c>
      <c r="Q52"/>
      <c r="R52"/>
    </row>
    <row r="53" spans="1:18" x14ac:dyDescent="0.25">
      <c r="A53" s="1">
        <f t="shared" si="0"/>
        <v>-0.14780104160308971</v>
      </c>
      <c r="B53" s="1">
        <f t="shared" si="1"/>
        <v>-2.7092933654780049E-2</v>
      </c>
      <c r="C53" s="1">
        <f>SQRT(Table8[[#This Row],[dX]]*Table8[[#This Row],[dX]]+Table8[[#This Row],[dY]]*Table8[[#This Row],[dY]])</f>
        <v>0.1502636847444537</v>
      </c>
      <c r="D53" s="1">
        <f>Table8[[#This Row],[dY]]/Table8[[#This Row],[|AB|]]</f>
        <v>-0.18030260405803114</v>
      </c>
      <c r="E53" s="1">
        <f>Table8[[#This Row],[dX]]/Table8[[#This Row],[|AB|]]</f>
        <v>-0.98361118892064914</v>
      </c>
      <c r="F53" s="1">
        <f>Table8[[#This Row],[X]] - Table8[[#This Row],[Cos(a)]] * 0.535</f>
        <v>-3.8094871033728332</v>
      </c>
      <c r="G53" s="1">
        <f>Table8[[#This Row],[Y]] + Table8[[#This Row],[Sin(a)]] * 0.535</f>
        <v>-1.6823051986961373</v>
      </c>
      <c r="H53" s="1">
        <f>Table8[[#This Row],[X]] + Table8[[#This Row],[Cos(a)]] * 0.535</f>
        <v>-4.0024108897149269</v>
      </c>
      <c r="I53" s="1">
        <f>Table8[[#This Row],[Y]] - Table8[[#This Row],[Sin(a)]] * 0.535</f>
        <v>-0.62984122655104269</v>
      </c>
      <c r="J53" s="1">
        <v>-3.9059489965438798</v>
      </c>
      <c r="K53" s="1">
        <v>-1.15607321262359</v>
      </c>
      <c r="L53" s="1">
        <v>-3.9704735856672402</v>
      </c>
      <c r="M53" s="1">
        <v>-0.91794233824333504</v>
      </c>
      <c r="N53" s="1">
        <f>Table8[[#This Row],[Xs]]-L54</f>
        <v>-0.13828416169265001</v>
      </c>
      <c r="O53" s="1">
        <f>Table8[[#This Row],[Ys]]-M54</f>
        <v>-1.4313854669346093E-2</v>
      </c>
      <c r="P53" s="1">
        <f>SQRT(Table8[[#This Row],[dXs]]*Table8[[#This Row],[dXs]]+Table8[[#This Row],[dYs]]*Table8[[#This Row],[dYs]])</f>
        <v>0.13902300460907227</v>
      </c>
      <c r="Q53"/>
      <c r="R53"/>
    </row>
    <row r="54" spans="1:18" x14ac:dyDescent="0.25">
      <c r="A54" s="1">
        <f t="shared" si="0"/>
        <v>-0.14394843578339023</v>
      </c>
      <c r="B54" s="1">
        <f t="shared" si="1"/>
        <v>-4.3060779571539864E-2</v>
      </c>
      <c r="C54" s="1">
        <f>SQRT(Table8[[#This Row],[dX]]*Table8[[#This Row],[dX]]+Table8[[#This Row],[dY]]*Table8[[#This Row],[dY]])</f>
        <v>0.1502510662251472</v>
      </c>
      <c r="D54" s="1">
        <f>Table8[[#This Row],[dY]]/Table8[[#This Row],[|AB|]]</f>
        <v>-0.2865921730433143</v>
      </c>
      <c r="E54" s="1">
        <f>Table8[[#This Row],[dX]]/Table8[[#This Row],[|AB|]]</f>
        <v>-0.95805267410007833</v>
      </c>
      <c r="F54" s="1">
        <f>Table8[[#This Row],[X]] - Table8[[#This Row],[Cos(a)]] * 0.535</f>
        <v>-3.6048211423626171</v>
      </c>
      <c r="G54" s="1">
        <f>Table8[[#This Row],[Y]] + Table8[[#This Row],[Sin(a)]] * 0.535</f>
        <v>-1.6415384596123519</v>
      </c>
      <c r="H54" s="1">
        <f>Table8[[#This Row],[X]] + Table8[[#This Row],[Cos(a)]] * 0.535</f>
        <v>-3.9114747675189632</v>
      </c>
      <c r="I54" s="1">
        <f>Table8[[#This Row],[Y]] - Table8[[#This Row],[Sin(a)]] * 0.535</f>
        <v>-0.61642209832526795</v>
      </c>
      <c r="J54" s="1">
        <v>-3.7581479549407901</v>
      </c>
      <c r="K54" s="1">
        <v>-1.1289802789688099</v>
      </c>
      <c r="L54" s="1">
        <v>-3.8321894239745902</v>
      </c>
      <c r="M54" s="1">
        <v>-0.90362848357398895</v>
      </c>
      <c r="N54" s="1">
        <f>Table8[[#This Row],[Xs]]-L55</f>
        <v>-0.12259983091028026</v>
      </c>
      <c r="O54" s="1">
        <f>Table8[[#This Row],[Ys]]-M55</f>
        <v>-1.058859483963992E-2</v>
      </c>
      <c r="P54" s="1">
        <f>SQRT(Table8[[#This Row],[dXs]]*Table8[[#This Row],[dXs]]+Table8[[#This Row],[dYs]]*Table8[[#This Row],[dYs]])</f>
        <v>0.12305623462428615</v>
      </c>
      <c r="Q54"/>
      <c r="R54"/>
    </row>
    <row r="55" spans="1:18" x14ac:dyDescent="0.25">
      <c r="A55" s="1">
        <f t="shared" si="0"/>
        <v>-0.13877499103546009</v>
      </c>
      <c r="B55" s="1">
        <f t="shared" si="1"/>
        <v>-5.7630449533460082E-2</v>
      </c>
      <c r="C55" s="1">
        <f>SQRT(Table8[[#This Row],[dX]]*Table8[[#This Row],[dX]]+Table8[[#This Row],[dY]]*Table8[[#This Row],[dY]])</f>
        <v>0.15026565426044874</v>
      </c>
      <c r="D55" s="1">
        <f>Table8[[#This Row],[dY]]/Table8[[#This Row],[|AB|]]</f>
        <v>-0.38352376540797406</v>
      </c>
      <c r="E55" s="1">
        <f>Table8[[#This Row],[dX]]/Table8[[#This Row],[|AB|]]</f>
        <v>-0.92353100725816961</v>
      </c>
      <c r="F55" s="1">
        <f>Table8[[#This Row],[X]] - Table8[[#This Row],[Cos(a)]] * 0.535</f>
        <v>-3.4090143046641339</v>
      </c>
      <c r="G55" s="1">
        <f>Table8[[#This Row],[Y]] + Table8[[#This Row],[Sin(a)]] * 0.535</f>
        <v>-1.5800085882803909</v>
      </c>
      <c r="H55" s="1">
        <f>Table8[[#This Row],[X]] + Table8[[#This Row],[Cos(a)]] * 0.535</f>
        <v>-3.8193847336506659</v>
      </c>
      <c r="I55" s="1">
        <f>Table8[[#This Row],[Y]] - Table8[[#This Row],[Sin(a)]] * 0.535</f>
        <v>-0.59183041051414931</v>
      </c>
      <c r="J55" s="1">
        <v>-3.6141995191573999</v>
      </c>
      <c r="K55" s="1">
        <v>-1.0859194993972701</v>
      </c>
      <c r="L55" s="1">
        <v>-3.7095895930643099</v>
      </c>
      <c r="M55" s="1">
        <v>-0.89303988873434903</v>
      </c>
      <c r="N55" s="1">
        <f>Table8[[#This Row],[Xs]]-L56</f>
        <v>-0.13723567472584985</v>
      </c>
      <c r="O55" s="1">
        <f>Table8[[#This Row],[Ys]]-M56</f>
        <v>-2.4241557348165022E-2</v>
      </c>
      <c r="P55" s="1">
        <f>SQRT(Table8[[#This Row],[dXs]]*Table8[[#This Row],[dXs]]+Table8[[#This Row],[dYs]]*Table8[[#This Row],[dYs]])</f>
        <v>0.13936026521259079</v>
      </c>
      <c r="Q55"/>
      <c r="R55"/>
    </row>
    <row r="56" spans="1:18" x14ac:dyDescent="0.25">
      <c r="A56" s="1">
        <f t="shared" si="0"/>
        <v>-0.13330399990080988</v>
      </c>
      <c r="B56" s="1">
        <f t="shared" si="1"/>
        <v>-6.9373577833170996E-2</v>
      </c>
      <c r="C56" s="1">
        <f>SQRT(Table8[[#This Row],[dX]]*Table8[[#This Row],[dX]]+Table8[[#This Row],[dY]]*Table8[[#This Row],[dY]])</f>
        <v>0.15027524643443496</v>
      </c>
      <c r="D56" s="1">
        <f>Table8[[#This Row],[dY]]/Table8[[#This Row],[|AB|]]</f>
        <v>-0.46164341419622068</v>
      </c>
      <c r="E56" s="1">
        <f>Table8[[#This Row],[dX]]/Table8[[#This Row],[|AB|]]</f>
        <v>-0.88706558840327954</v>
      </c>
      <c r="F56" s="1">
        <f>Table8[[#This Row],[X]] - Table8[[#This Row],[Cos(a)]] * 0.535</f>
        <v>-3.2284453015269619</v>
      </c>
      <c r="G56" s="1">
        <f>Table8[[#This Row],[Y]] + Table8[[#This Row],[Sin(a)]] * 0.535</f>
        <v>-1.5028691396595646</v>
      </c>
      <c r="H56" s="1">
        <f>Table8[[#This Row],[X]] + Table8[[#This Row],[Cos(a)]] * 0.535</f>
        <v>-3.7224037547169178</v>
      </c>
      <c r="I56" s="1">
        <f>Table8[[#This Row],[Y]] - Table8[[#This Row],[Sin(a)]] * 0.535</f>
        <v>-0.55370896006805537</v>
      </c>
      <c r="J56" s="1">
        <v>-3.4754245281219398</v>
      </c>
      <c r="K56" s="1">
        <v>-1.02828904986381</v>
      </c>
      <c r="L56" s="1">
        <v>-3.5723539183384601</v>
      </c>
      <c r="M56" s="1">
        <v>-0.86879833138618401</v>
      </c>
      <c r="N56" s="1">
        <f>Table8[[#This Row],[Xs]]-L57</f>
        <v>-0.13636386909811993</v>
      </c>
      <c r="O56" s="1">
        <f>Table8[[#This Row],[Ys]]-M57</f>
        <v>-2.8734596905628962E-2</v>
      </c>
      <c r="P56" s="1">
        <f>SQRT(Table8[[#This Row],[dXs]]*Table8[[#This Row],[dXs]]+Table8[[#This Row],[dYs]]*Table8[[#This Row],[dYs]])</f>
        <v>0.1393584653142326</v>
      </c>
      <c r="Q56"/>
      <c r="R56"/>
    </row>
    <row r="57" spans="1:18" x14ac:dyDescent="0.25">
      <c r="A57" s="1">
        <f t="shared" si="0"/>
        <v>-0.12857198715210005</v>
      </c>
      <c r="B57" s="1">
        <f t="shared" si="1"/>
        <v>-7.7818453311919944E-2</v>
      </c>
      <c r="C57" s="1">
        <f>SQRT(Table8[[#This Row],[dX]]*Table8[[#This Row],[dX]]+Table8[[#This Row],[dY]]*Table8[[#This Row],[dY]])</f>
        <v>0.1502879488052826</v>
      </c>
      <c r="D57" s="1">
        <f>Table8[[#This Row],[dY]]/Table8[[#This Row],[|AB|]]</f>
        <v>-0.51779569772918899</v>
      </c>
      <c r="E57" s="1">
        <f>Table8[[#This Row],[dX]]/Table8[[#This Row],[|AB|]]</f>
        <v>-0.85550430473092443</v>
      </c>
      <c r="F57" s="1">
        <f>Table8[[#This Row],[X]] - Table8[[#This Row],[Cos(a)]] * 0.535</f>
        <v>-3.0650998299360137</v>
      </c>
      <c r="G57" s="1">
        <f>Table8[[#This Row],[Y]] + Table8[[#This Row],[Sin(a)]] * 0.535</f>
        <v>-1.4166102750616836</v>
      </c>
      <c r="H57" s="1">
        <f>Table8[[#This Row],[X]] + Table8[[#This Row],[Cos(a)]] * 0.535</f>
        <v>-3.6191412265062461</v>
      </c>
      <c r="I57" s="1">
        <f>Table8[[#This Row],[Y]] - Table8[[#This Row],[Sin(a)]] * 0.535</f>
        <v>-0.50122066899959439</v>
      </c>
      <c r="J57" s="1">
        <v>-3.3421205282211299</v>
      </c>
      <c r="K57" s="1">
        <v>-0.95891547203063898</v>
      </c>
      <c r="L57" s="1">
        <v>-3.4359900492403401</v>
      </c>
      <c r="M57" s="1">
        <v>-0.84006373448055505</v>
      </c>
      <c r="N57" s="1">
        <f>Table8[[#This Row],[Xs]]-L58</f>
        <v>-0.24531741565651011</v>
      </c>
      <c r="O57" s="1">
        <f>Table8[[#This Row],[Ys]]-M58</f>
        <v>-4.9027878611248021E-2</v>
      </c>
      <c r="P57" s="1">
        <f>SQRT(Table8[[#This Row],[dXs]]*Table8[[#This Row],[dXs]]+Table8[[#This Row],[dYs]]*Table8[[#This Row],[dYs]])</f>
        <v>0.250168677706679</v>
      </c>
      <c r="Q57"/>
      <c r="R57"/>
    </row>
    <row r="58" spans="1:18" x14ac:dyDescent="0.25">
      <c r="A58" s="1">
        <f t="shared" si="0"/>
        <v>-0.1250079870223999</v>
      </c>
      <c r="B58" s="1">
        <f t="shared" si="1"/>
        <v>-8.3434641361237016E-2</v>
      </c>
      <c r="C58" s="1">
        <f>SQRT(Table8[[#This Row],[dX]]*Table8[[#This Row],[dX]]+Table8[[#This Row],[dY]]*Table8[[#This Row],[dY]])</f>
        <v>0.15029416555033248</v>
      </c>
      <c r="D58" s="1">
        <f>Table8[[#This Row],[dY]]/Table8[[#This Row],[|AB|]]</f>
        <v>-0.55514225090324831</v>
      </c>
      <c r="E58" s="1">
        <f>Table8[[#This Row],[dX]]/Table8[[#This Row],[|AB|]]</f>
        <v>-0.83175542154053606</v>
      </c>
      <c r="F58" s="1">
        <f>Table8[[#This Row],[X]] - Table8[[#This Row],[Cos(a)]] * 0.535</f>
        <v>-2.916547436835792</v>
      </c>
      <c r="G58" s="1">
        <f>Table8[[#This Row],[Y]] + Table8[[#This Row],[Sin(a)]] * 0.535</f>
        <v>-1.3260861692429058</v>
      </c>
      <c r="H58" s="1">
        <f>Table8[[#This Row],[X]] + Table8[[#This Row],[Cos(a)]] * 0.535</f>
        <v>-3.5105496453022678</v>
      </c>
      <c r="I58" s="1">
        <f>Table8[[#This Row],[Y]] - Table8[[#This Row],[Sin(a)]] * 0.535</f>
        <v>-0.43610786819453223</v>
      </c>
      <c r="J58" s="1">
        <v>-3.2135485410690299</v>
      </c>
      <c r="K58" s="1">
        <v>-0.88109701871871904</v>
      </c>
      <c r="L58" s="1">
        <v>-3.19067263358383</v>
      </c>
      <c r="M58" s="1">
        <v>-0.79103585586930703</v>
      </c>
      <c r="N58" s="1">
        <f>Table8[[#This Row],[Xs]]-L59</f>
        <v>-0.13463654746772002</v>
      </c>
      <c r="O58" s="1">
        <f>Table8[[#This Row],[Ys]]-M59</f>
        <v>-3.4021563456900994E-2</v>
      </c>
      <c r="P58" s="1">
        <f>SQRT(Table8[[#This Row],[dXs]]*Table8[[#This Row],[dXs]]+Table8[[#This Row],[dYs]]*Table8[[#This Row],[dYs]])</f>
        <v>0.13886852304996827</v>
      </c>
      <c r="Q58"/>
      <c r="R58"/>
    </row>
    <row r="59" spans="1:18" x14ac:dyDescent="0.25">
      <c r="A59" s="1">
        <f t="shared" si="0"/>
        <v>-0.1228829622268699</v>
      </c>
      <c r="B59" s="1">
        <f t="shared" si="1"/>
        <v>-8.6541339755058067E-2</v>
      </c>
      <c r="C59" s="1">
        <f>SQRT(Table8[[#This Row],[dX]]*Table8[[#This Row],[dX]]+Table8[[#This Row],[dY]]*Table8[[#This Row],[dY]])</f>
        <v>0.15029845605411496</v>
      </c>
      <c r="D59" s="1">
        <f>Table8[[#This Row],[dY]]/Table8[[#This Row],[|AB|]]</f>
        <v>-0.57579659849532228</v>
      </c>
      <c r="E59" s="1">
        <f>Table8[[#This Row],[dX]]/Table8[[#This Row],[|AB|]]</f>
        <v>-0.81759297768585115</v>
      </c>
      <c r="F59" s="1">
        <f>Table8[[#This Row],[X]] - Table8[[#This Row],[Cos(a)]] * 0.535</f>
        <v>-2.7804893738516325</v>
      </c>
      <c r="G59" s="1">
        <f>Table8[[#This Row],[Y]] + Table8[[#This Row],[Sin(a)]] * 0.535</f>
        <v>-1.2350746204194123</v>
      </c>
      <c r="H59" s="1">
        <f>Table8[[#This Row],[X]] + Table8[[#This Row],[Cos(a)]] * 0.535</f>
        <v>-3.3965917342416274</v>
      </c>
      <c r="I59" s="1">
        <f>Table8[[#This Row],[Y]] - Table8[[#This Row],[Sin(a)]] * 0.535</f>
        <v>-0.36025013429555164</v>
      </c>
      <c r="J59" s="1">
        <v>-3.08854055404663</v>
      </c>
      <c r="K59" s="1">
        <v>-0.79766237735748202</v>
      </c>
      <c r="L59" s="1">
        <v>-3.05603608611611</v>
      </c>
      <c r="M59" s="1">
        <v>-0.75701429241240603</v>
      </c>
      <c r="N59" s="1">
        <f>Table8[[#This Row],[Xs]]-L60</f>
        <v>-0.11898531616970009</v>
      </c>
      <c r="O59" s="1">
        <f>Table8[[#This Row],[Ys]]-M60</f>
        <v>-2.3778691510885075E-2</v>
      </c>
      <c r="P59" s="1">
        <f>SQRT(Table8[[#This Row],[dXs]]*Table8[[#This Row],[dXs]]+Table8[[#This Row],[dYs]]*Table8[[#This Row],[dYs]])</f>
        <v>0.12133808814207241</v>
      </c>
      <c r="Q59"/>
      <c r="R59"/>
    </row>
    <row r="60" spans="1:18" x14ac:dyDescent="0.25">
      <c r="A60" s="1">
        <f t="shared" si="0"/>
        <v>-0.12240016460419012</v>
      </c>
      <c r="B60" s="1">
        <f t="shared" si="1"/>
        <v>-8.7224163115023901E-2</v>
      </c>
      <c r="C60" s="1">
        <f>SQRT(Table8[[#This Row],[dX]]*Table8[[#This Row],[dX]]+Table8[[#This Row],[dY]]*Table8[[#This Row],[dY]])</f>
        <v>0.15029921798282628</v>
      </c>
      <c r="D60" s="1">
        <f>Table8[[#This Row],[dY]]/Table8[[#This Row],[|AB|]]</f>
        <v>-0.58033677277675821</v>
      </c>
      <c r="E60" s="1">
        <f>Table8[[#This Row],[dX]]/Table8[[#This Row],[|AB|]]</f>
        <v>-0.81437658989134598</v>
      </c>
      <c r="F60" s="1">
        <f>Table8[[#This Row],[X]] - Table8[[#This Row],[Cos(a)]] * 0.535</f>
        <v>-2.6551774183841945</v>
      </c>
      <c r="G60" s="1">
        <f>Table8[[#This Row],[Y]] + Table8[[#This Row],[Sin(a)]] * 0.535</f>
        <v>-1.1468125131942941</v>
      </c>
      <c r="H60" s="1">
        <f>Table8[[#This Row],[X]] + Table8[[#This Row],[Cos(a)]] * 0.535</f>
        <v>-3.2761377652553256</v>
      </c>
      <c r="I60" s="1">
        <f>Table8[[#This Row],[Y]] - Table8[[#This Row],[Sin(a)]] * 0.535</f>
        <v>-0.27542956201055385</v>
      </c>
      <c r="J60" s="1">
        <v>-2.9656575918197601</v>
      </c>
      <c r="K60" s="1">
        <v>-0.71112103760242396</v>
      </c>
      <c r="L60" s="1">
        <v>-2.9370507699464099</v>
      </c>
      <c r="M60" s="1">
        <v>-0.73323560090152096</v>
      </c>
      <c r="N60" s="1">
        <f>Table8[[#This Row],[Xs]]-L61</f>
        <v>-0.13346304968770983</v>
      </c>
      <c r="O60" s="1">
        <f>Table8[[#This Row],[Ys]]-M61</f>
        <v>-3.0918812147982977E-2</v>
      </c>
      <c r="P60" s="1">
        <f>SQRT(Table8[[#This Row],[dXs]]*Table8[[#This Row],[dXs]]+Table8[[#This Row],[dYs]]*Table8[[#This Row],[dYs]])</f>
        <v>0.13699765901863567</v>
      </c>
      <c r="Q60"/>
      <c r="R60"/>
    </row>
    <row r="61" spans="1:18" x14ac:dyDescent="0.25">
      <c r="A61" s="1">
        <f t="shared" si="0"/>
        <v>-0.12366890907286976</v>
      </c>
      <c r="B61" s="1">
        <f t="shared" si="1"/>
        <v>-8.5409801453352086E-2</v>
      </c>
      <c r="C61" s="1">
        <f>SQRT(Table8[[#This Row],[dX]]*Table8[[#This Row],[dX]]+Table8[[#This Row],[dY]]*Table8[[#This Row],[dY]])</f>
        <v>0.15029581915534029</v>
      </c>
      <c r="D61" s="1">
        <f>Table8[[#This Row],[dY]]/Table8[[#This Row],[|AB|]]</f>
        <v>-0.56827795964886829</v>
      </c>
      <c r="E61" s="1">
        <f>Table8[[#This Row],[dX]]/Table8[[#This Row],[|AB|]]</f>
        <v>-0.8228366548576449</v>
      </c>
      <c r="F61" s="1">
        <f>Table8[[#This Row],[X]] - Table8[[#This Row],[Cos(a)]] * 0.535</f>
        <v>-2.5392287188034253</v>
      </c>
      <c r="G61" s="1">
        <f>Table8[[#This Row],[Y]] + Table8[[#This Row],[Sin(a)]] * 0.535</f>
        <v>-1.06411448483624</v>
      </c>
      <c r="H61" s="1">
        <f>Table8[[#This Row],[X]] + Table8[[#This Row],[Cos(a)]] * 0.535</f>
        <v>-3.1472861356277146</v>
      </c>
      <c r="I61" s="1">
        <f>Table8[[#This Row],[Y]] - Table8[[#This Row],[Sin(a)]] * 0.535</f>
        <v>-0.18367926413856001</v>
      </c>
      <c r="J61" s="1">
        <v>-2.84325742721557</v>
      </c>
      <c r="K61" s="1">
        <v>-0.62389687448740005</v>
      </c>
      <c r="L61" s="1">
        <v>-2.8035877202587001</v>
      </c>
      <c r="M61" s="1">
        <v>-0.70231678875353798</v>
      </c>
      <c r="N61" s="1">
        <f>Table8[[#This Row],[Xs]]-L62</f>
        <v>-0.13262301173130009</v>
      </c>
      <c r="O61" s="1">
        <f>Table8[[#This Row],[Ys]]-M62</f>
        <v>-2.8693952889101926E-2</v>
      </c>
      <c r="P61" s="1">
        <f>SQRT(Table8[[#This Row],[dXs]]*Table8[[#This Row],[dXs]]+Table8[[#This Row],[dYs]]*Table8[[#This Row],[dYs]])</f>
        <v>0.13569158475411275</v>
      </c>
      <c r="Q61"/>
      <c r="R61"/>
    </row>
    <row r="62" spans="1:18" x14ac:dyDescent="0.25">
      <c r="A62" s="1">
        <f t="shared" si="0"/>
        <v>-0.12625253200531006</v>
      </c>
      <c r="B62" s="1">
        <f t="shared" si="1"/>
        <v>-8.1534799654036982E-2</v>
      </c>
      <c r="C62" s="1">
        <f>SQRT(Table8[[#This Row],[dX]]*Table8[[#This Row],[dX]]+Table8[[#This Row],[dY]]*Table8[[#This Row],[dY]])</f>
        <v>0.15029180081553281</v>
      </c>
      <c r="D62" s="1">
        <f>Table8[[#This Row],[dY]]/Table8[[#This Row],[|AB|]]</f>
        <v>-0.54250996535807217</v>
      </c>
      <c r="E62" s="1">
        <f>Table8[[#This Row],[dX]]/Table8[[#This Row],[|AB|]]</f>
        <v>-0.84004936610129255</v>
      </c>
      <c r="F62" s="1">
        <f>Table8[[#This Row],[X]] - Table8[[#This Row],[Cos(a)]] * 0.535</f>
        <v>-2.4293456866761316</v>
      </c>
      <c r="G62" s="1">
        <f>Table8[[#This Row],[Y]] + Table8[[#This Row],[Sin(a)]] * 0.535</f>
        <v>-0.98791348389823952</v>
      </c>
      <c r="H62" s="1">
        <f>Table8[[#This Row],[X]] + Table8[[#This Row],[Cos(a)]] * 0.535</f>
        <v>-3.0098313496092688</v>
      </c>
      <c r="I62" s="1">
        <f>Table8[[#This Row],[Y]] - Table8[[#This Row],[Sin(a)]] * 0.535</f>
        <v>-8.9060662169856419E-2</v>
      </c>
      <c r="J62" s="1">
        <v>-2.7195885181427002</v>
      </c>
      <c r="K62" s="1">
        <v>-0.53848707303404797</v>
      </c>
      <c r="L62" s="1">
        <v>-2.6709647085274</v>
      </c>
      <c r="M62" s="1">
        <v>-0.67362283586443605</v>
      </c>
      <c r="N62" s="1">
        <f>Table8[[#This Row],[Xs]]-L63</f>
        <v>-0.11434220526149996</v>
      </c>
      <c r="O62" s="1">
        <f>Table8[[#This Row],[Ys]]-M63</f>
        <v>-1.3594090848074059E-2</v>
      </c>
      <c r="P62" s="1">
        <f>SQRT(Table8[[#This Row],[dXs]]*Table8[[#This Row],[dXs]]+Table8[[#This Row],[dYs]]*Table8[[#This Row],[dYs]])</f>
        <v>0.11514746723245232</v>
      </c>
      <c r="Q62"/>
      <c r="R62"/>
    </row>
    <row r="63" spans="1:18" x14ac:dyDescent="0.25">
      <c r="A63" s="1">
        <f t="shared" si="0"/>
        <v>-0.13010954856873003</v>
      </c>
      <c r="B63" s="1">
        <f t="shared" si="1"/>
        <v>-7.5187205802648982E-2</v>
      </c>
      <c r="C63" s="1">
        <f>SQRT(Table8[[#This Row],[dX]]*Table8[[#This Row],[dX]]+Table8[[#This Row],[dY]]*Table8[[#This Row],[dY]])</f>
        <v>0.15027178891983889</v>
      </c>
      <c r="D63" s="1">
        <f>Table8[[#This Row],[dY]]/Table8[[#This Row],[|AB|]]</f>
        <v>-0.5003414569234742</v>
      </c>
      <c r="E63" s="1">
        <f>Table8[[#This Row],[dX]]/Table8[[#This Row],[|AB|]]</f>
        <v>-0.8658281737641107</v>
      </c>
      <c r="F63" s="1">
        <f>Table8[[#This Row],[X]] - Table8[[#This Row],[Cos(a)]] * 0.535</f>
        <v>-2.3256533066833316</v>
      </c>
      <c r="G63" s="1">
        <f>Table8[[#This Row],[Y]] + Table8[[#This Row],[Sin(a)]] * 0.535</f>
        <v>-0.92017034634381023</v>
      </c>
      <c r="H63" s="1">
        <f>Table8[[#This Row],[X]] + Table8[[#This Row],[Cos(a)]] * 0.535</f>
        <v>-2.8610186655914487</v>
      </c>
      <c r="I63" s="1">
        <f>Table8[[#This Row],[Y]] - Table8[[#This Row],[Sin(a)]] * 0.535</f>
        <v>6.2657995837882563E-3</v>
      </c>
      <c r="J63" s="1">
        <v>-2.5933359861373901</v>
      </c>
      <c r="K63" s="1">
        <v>-0.45695227338001099</v>
      </c>
      <c r="L63" s="1">
        <v>-2.5566225032659</v>
      </c>
      <c r="M63" s="1">
        <v>-0.660028745016362</v>
      </c>
      <c r="N63" s="1">
        <f>Table8[[#This Row],[Xs]]-L64</f>
        <v>-0.13154694938751987</v>
      </c>
      <c r="O63" s="1">
        <f>Table8[[#This Row],[Ys]]-M64</f>
        <v>-1.8656782641281011E-2</v>
      </c>
      <c r="P63" s="1">
        <f>SQRT(Table8[[#This Row],[dXs]]*Table8[[#This Row],[dXs]]+Table8[[#This Row],[dYs]]*Table8[[#This Row],[dYs]])</f>
        <v>0.13286337129429884</v>
      </c>
      <c r="Q63"/>
      <c r="R63"/>
    </row>
    <row r="64" spans="1:18" x14ac:dyDescent="0.25">
      <c r="A64" s="1">
        <f t="shared" si="0"/>
        <v>-0.13753843307495028</v>
      </c>
      <c r="B64" s="1">
        <f t="shared" si="1"/>
        <v>-6.0203857719899001E-2</v>
      </c>
      <c r="C64" s="1">
        <f>SQRT(Table8[[#This Row],[dX]]*Table8[[#This Row],[dX]]+Table8[[#This Row],[dY]]*Table8[[#This Row],[dY]])</f>
        <v>0.15013768699787014</v>
      </c>
      <c r="D64" s="1">
        <f>Table8[[#This Row],[dY]]/Table8[[#This Row],[|AB|]]</f>
        <v>-0.40099097650780419</v>
      </c>
      <c r="E64" s="1">
        <f>Table8[[#This Row],[dX]]/Table8[[#This Row],[|AB|]]</f>
        <v>-0.9160820032940924</v>
      </c>
      <c r="F64" s="1">
        <f>Table8[[#This Row],[X]] - Table8[[#This Row],[Cos(a)]] * 0.535</f>
        <v>-2.2486962651369851</v>
      </c>
      <c r="G64" s="1">
        <f>Table8[[#This Row],[Y]] + Table8[[#This Row],[Sin(a)]] * 0.535</f>
        <v>-0.87186893933970144</v>
      </c>
      <c r="H64" s="1">
        <f>Table8[[#This Row],[X]] + Table8[[#This Row],[Cos(a)]] * 0.535</f>
        <v>-2.6777566100003352</v>
      </c>
      <c r="I64" s="1">
        <f>Table8[[#This Row],[Y]] - Table8[[#This Row],[Sin(a)]] * 0.535</f>
        <v>0.10833880418497743</v>
      </c>
      <c r="J64" s="1">
        <v>-2.4632264375686601</v>
      </c>
      <c r="K64" s="1">
        <v>-0.38176506757736201</v>
      </c>
      <c r="L64" s="1">
        <v>-2.4250755538783801</v>
      </c>
      <c r="M64" s="1">
        <v>-0.64137196237508098</v>
      </c>
      <c r="N64" s="1">
        <f>Table8[[#This Row],[Xs]]-L65</f>
        <v>-0.13074543763647029</v>
      </c>
      <c r="O64" s="1">
        <f>Table8[[#This Row],[Ys]]-M65</f>
        <v>-1.2549183630515937E-2</v>
      </c>
      <c r="P64" s="1">
        <f>SQRT(Table8[[#This Row],[dXs]]*Table8[[#This Row],[dXs]]+Table8[[#This Row],[dYs]]*Table8[[#This Row],[dYs]])</f>
        <v>0.13134630361203375</v>
      </c>
      <c r="Q64"/>
      <c r="R64"/>
    </row>
    <row r="65" spans="1:18" x14ac:dyDescent="0.25">
      <c r="A65" s="1">
        <f t="shared" si="0"/>
        <v>-0.14610803127288996</v>
      </c>
      <c r="B65" s="1">
        <f t="shared" si="1"/>
        <v>-3.4491956233977994E-2</v>
      </c>
      <c r="C65" s="1">
        <f>SQRT(Table8[[#This Row],[dX]]*Table8[[#This Row],[dX]]+Table8[[#This Row],[dY]]*Table8[[#This Row],[dY]])</f>
        <v>0.15012412147049004</v>
      </c>
      <c r="D65" s="1">
        <f>Table8[[#This Row],[dY]]/Table8[[#This Row],[|AB|]]</f>
        <v>-0.22975625699670185</v>
      </c>
      <c r="E65" s="1">
        <f>Table8[[#This Row],[dX]]/Table8[[#This Row],[|AB|]]</f>
        <v>-0.97324820183284455</v>
      </c>
      <c r="F65" s="1">
        <f>Table8[[#This Row],[X]] - Table8[[#This Row],[Cos(a)]] * 0.535</f>
        <v>-2.2027684070004745</v>
      </c>
      <c r="G65" s="1">
        <f>Table8[[#This Row],[Y]] + Table8[[#This Row],[Sin(a)]] * 0.535</f>
        <v>-0.84224899783803497</v>
      </c>
      <c r="H65" s="1">
        <f>Table8[[#This Row],[X]] + Table8[[#This Row],[Cos(a)]] * 0.535</f>
        <v>-2.4486076019869452</v>
      </c>
      <c r="I65" s="1">
        <f>Table8[[#This Row],[Y]] - Table8[[#This Row],[Sin(a)]] * 0.535</f>
        <v>0.19912657812310891</v>
      </c>
      <c r="J65" s="1">
        <v>-2.3256880044937098</v>
      </c>
      <c r="K65" s="1">
        <v>-0.321561209857463</v>
      </c>
      <c r="L65" s="1">
        <v>-2.2943301162419099</v>
      </c>
      <c r="M65" s="1">
        <v>-0.62882277874456505</v>
      </c>
      <c r="N65" s="1">
        <f>Table8[[#This Row],[Xs]]-L66</f>
        <v>-0.12248969753923999</v>
      </c>
      <c r="O65" s="1">
        <f>Table8[[#This Row],[Ys]]-M66</f>
        <v>4.6439422810795605E-4</v>
      </c>
      <c r="P65" s="1">
        <f>SQRT(Table8[[#This Row],[dXs]]*Table8[[#This Row],[dXs]]+Table8[[#This Row],[dYs]]*Table8[[#This Row],[dYs]])</f>
        <v>0.12249057786317115</v>
      </c>
      <c r="Q65"/>
      <c r="R65"/>
    </row>
    <row r="66" spans="1:18" x14ac:dyDescent="0.25">
      <c r="A66" s="1">
        <f t="shared" si="0"/>
        <v>-0.14958190917968972</v>
      </c>
      <c r="B66" s="1">
        <f t="shared" si="1"/>
        <v>-1.3829849660396021E-2</v>
      </c>
      <c r="C66" s="1">
        <f>SQRT(Table8[[#This Row],[dX]]*Table8[[#This Row],[dX]]+Table8[[#This Row],[dY]]*Table8[[#This Row],[dY]])</f>
        <v>0.15021987982777146</v>
      </c>
      <c r="D66" s="1">
        <f>Table8[[#This Row],[dY]]/Table8[[#This Row],[|AB|]]</f>
        <v>-9.2064044228048092E-2</v>
      </c>
      <c r="E66" s="1">
        <f>Table8[[#This Row],[dX]]/Table8[[#This Row],[|AB|]]</f>
        <v>-0.99575308774835136</v>
      </c>
      <c r="F66" s="1">
        <f>Table8[[#This Row],[X]] - Table8[[#This Row],[Cos(a)]] * 0.535</f>
        <v>-2.130325709558814</v>
      </c>
      <c r="G66" s="1">
        <f>Table8[[#This Row],[Y]] + Table8[[#This Row],[Sin(a)]] * 0.535</f>
        <v>-0.81979715556885302</v>
      </c>
      <c r="H66" s="1">
        <f>Table8[[#This Row],[X]] + Table8[[#This Row],[Cos(a)]] * 0.535</f>
        <v>-2.2288342368828258</v>
      </c>
      <c r="I66" s="1">
        <f>Table8[[#This Row],[Y]] - Table8[[#This Row],[Sin(a)]] * 0.535</f>
        <v>0.245658648321883</v>
      </c>
      <c r="J66" s="1">
        <v>-2.1795799732208199</v>
      </c>
      <c r="K66" s="1">
        <v>-0.28706925362348501</v>
      </c>
      <c r="L66" s="1">
        <v>-2.1718404187026699</v>
      </c>
      <c r="M66" s="1">
        <v>-0.629287172972673</v>
      </c>
      <c r="N66" s="1">
        <f>Table8[[#This Row],[Xs]]-L67</f>
        <v>-0.12915727226417983</v>
      </c>
      <c r="O66" s="1">
        <f>Table8[[#This Row],[Ys]]-M67</f>
        <v>3.6142528617979508E-3</v>
      </c>
      <c r="P66" s="1">
        <f>SQRT(Table8[[#This Row],[dXs]]*Table8[[#This Row],[dXs]]+Table8[[#This Row],[dYs]]*Table8[[#This Row],[dYs]])</f>
        <v>0.12920783181553855</v>
      </c>
      <c r="Q66"/>
      <c r="R66"/>
    </row>
    <row r="67" spans="1:18" x14ac:dyDescent="0.25">
      <c r="A67" s="1">
        <f t="shared" ref="A67:A130" si="2">J67-J68</f>
        <v>-0.15018308162689009</v>
      </c>
      <c r="B67" s="1">
        <f t="shared" ref="B67:B130" si="3">K67-K68</f>
        <v>3.3185631036750096E-3</v>
      </c>
      <c r="C67" s="1">
        <f>SQRT(Table8[[#This Row],[dX]]*Table8[[#This Row],[dX]]+Table8[[#This Row],[dY]]*Table8[[#This Row],[dY]])</f>
        <v>0.15021974193834245</v>
      </c>
      <c r="D67" s="1">
        <f>Table8[[#This Row],[dY]]/Table8[[#This Row],[|AB|]]</f>
        <v>2.2091391323499347E-2</v>
      </c>
      <c r="E67" s="1">
        <f>Table8[[#This Row],[dX]]/Table8[[#This Row],[|AB|]]</f>
        <v>-0.99975595543582141</v>
      </c>
      <c r="F67" s="1">
        <f>Table8[[#This Row],[X]] - Table8[[#This Row],[Cos(a)]] * 0.535</f>
        <v>-2.0418169583992025</v>
      </c>
      <c r="G67" s="1">
        <f>Table8[[#This Row],[Y]] + Table8[[#This Row],[Sin(a)]] * 0.535</f>
        <v>-0.8081088401212535</v>
      </c>
      <c r="H67" s="1">
        <f>Table8[[#This Row],[X]] + Table8[[#This Row],[Cos(a)]] * 0.535</f>
        <v>-2.0181791696830578</v>
      </c>
      <c r="I67" s="1">
        <f>Table8[[#This Row],[Y]] - Table8[[#This Row],[Sin(a)]] * 0.535</f>
        <v>0.26163003219507552</v>
      </c>
      <c r="J67" s="1">
        <v>-2.0299980640411301</v>
      </c>
      <c r="K67" s="1">
        <v>-0.27323940396308899</v>
      </c>
      <c r="L67" s="1">
        <v>-2.04268314643849</v>
      </c>
      <c r="M67" s="1">
        <v>-0.63290142583447095</v>
      </c>
      <c r="N67" s="1">
        <f>Table8[[#This Row],[Xs]]-L68</f>
        <v>-0.12805095550292012</v>
      </c>
      <c r="O67" s="1">
        <f>Table8[[#This Row],[Ys]]-M68</f>
        <v>1.0907957209996044E-2</v>
      </c>
      <c r="P67" s="1">
        <f>SQRT(Table8[[#This Row],[dXs]]*Table8[[#This Row],[dXs]]+Table8[[#This Row],[dYs]]*Table8[[#This Row],[dYs]])</f>
        <v>0.12851471019189178</v>
      </c>
      <c r="Q67"/>
      <c r="R67"/>
    </row>
    <row r="68" spans="1:18" x14ac:dyDescent="0.25">
      <c r="A68" s="1">
        <f t="shared" si="2"/>
        <v>-0.14837849140167014</v>
      </c>
      <c r="B68" s="1">
        <f t="shared" si="3"/>
        <v>2.3157775402068981E-2</v>
      </c>
      <c r="C68" s="1">
        <f>SQRT(Table8[[#This Row],[dX]]*Table8[[#This Row],[dX]]+Table8[[#This Row],[dY]]*Table8[[#This Row],[dY]])</f>
        <v>0.15017476243433239</v>
      </c>
      <c r="D68" s="1">
        <f>Table8[[#This Row],[dY]]/Table8[[#This Row],[|AB|]]</f>
        <v>0.15420550714834849</v>
      </c>
      <c r="E68" s="1">
        <f>Table8[[#This Row],[dX]]/Table8[[#This Row],[|AB|]]</f>
        <v>-0.98803879557693519</v>
      </c>
      <c r="F68" s="1">
        <f>Table8[[#This Row],[X]] - Table8[[#This Row],[Cos(a)]] * 0.535</f>
        <v>-1.9623149287386066</v>
      </c>
      <c r="G68" s="1">
        <f>Table8[[#This Row],[Y]] + Table8[[#This Row],[Sin(a)]] * 0.535</f>
        <v>-0.80515872270042443</v>
      </c>
      <c r="H68" s="1">
        <f>Table8[[#This Row],[X]] + Table8[[#This Row],[Cos(a)]] * 0.535</f>
        <v>-1.7973150360898735</v>
      </c>
      <c r="I68" s="1">
        <f>Table8[[#This Row],[Y]] - Table8[[#This Row],[Sin(a)]] * 0.535</f>
        <v>0.25204278856689638</v>
      </c>
      <c r="J68" s="1">
        <v>-1.8798149824142401</v>
      </c>
      <c r="K68" s="1">
        <v>-0.276557967066764</v>
      </c>
      <c r="L68" s="1">
        <v>-1.9146321909355699</v>
      </c>
      <c r="M68" s="1">
        <v>-0.643809383044467</v>
      </c>
      <c r="N68" s="1">
        <f>Table8[[#This Row],[Xs]]-L69</f>
        <v>-0.12057327095312997</v>
      </c>
      <c r="O68" s="1">
        <f>Table8[[#This Row],[Ys]]-M69</f>
        <v>2.3387625099159037E-2</v>
      </c>
      <c r="P68" s="1">
        <f>SQRT(Table8[[#This Row],[dXs]]*Table8[[#This Row],[dXs]]+Table8[[#This Row],[dYs]]*Table8[[#This Row],[dYs]])</f>
        <v>0.12282057920444647</v>
      </c>
      <c r="Q68"/>
      <c r="R68"/>
    </row>
    <row r="69" spans="1:18" x14ac:dyDescent="0.25">
      <c r="A69" s="1">
        <f t="shared" si="2"/>
        <v>-0.14267700910567993</v>
      </c>
      <c r="B69" s="1">
        <f t="shared" si="3"/>
        <v>4.6738810837268996E-2</v>
      </c>
      <c r="C69" s="1">
        <f>SQRT(Table8[[#This Row],[dX]]*Table8[[#This Row],[dX]]+Table8[[#This Row],[dY]]*Table8[[#This Row],[dY]])</f>
        <v>0.15013742160375704</v>
      </c>
      <c r="D69" s="1">
        <f>Table8[[#This Row],[dY]]/Table8[[#This Row],[|AB|]]</f>
        <v>0.31130687031926091</v>
      </c>
      <c r="E69" s="1">
        <f>Table8[[#This Row],[dX]]/Table8[[#This Row],[|AB|]]</f>
        <v>-0.95030944038877496</v>
      </c>
      <c r="F69" s="1">
        <f>Table8[[#This Row],[X]] - Table8[[#This Row],[Cos(a)]] * 0.535</f>
        <v>-1.8979856666333745</v>
      </c>
      <c r="G69" s="1">
        <f>Table8[[#This Row],[Y]] + Table8[[#This Row],[Sin(a)]] * 0.535</f>
        <v>-0.80813129307682763</v>
      </c>
      <c r="H69" s="1">
        <f>Table8[[#This Row],[X]] + Table8[[#This Row],[Cos(a)]] * 0.535</f>
        <v>-1.5648873153917653</v>
      </c>
      <c r="I69" s="1">
        <f>Table8[[#This Row],[Y]] - Table8[[#This Row],[Sin(a)]] * 0.535</f>
        <v>0.20869980813916161</v>
      </c>
      <c r="J69" s="1">
        <v>-1.7314364910125699</v>
      </c>
      <c r="K69" s="1">
        <v>-0.29971574246883298</v>
      </c>
      <c r="L69" s="1">
        <v>-1.7940589199824399</v>
      </c>
      <c r="M69" s="1">
        <v>-0.66719700814362604</v>
      </c>
      <c r="N69" s="1">
        <f>Table8[[#This Row],[Xs]]-L70</f>
        <v>-0.12604549390908004</v>
      </c>
      <c r="O69" s="1">
        <f>Table8[[#This Row],[Ys]]-M70</f>
        <v>2.7712372061178936E-2</v>
      </c>
      <c r="P69" s="1">
        <f>SQRT(Table8[[#This Row],[dXs]]*Table8[[#This Row],[dXs]]+Table8[[#This Row],[dYs]]*Table8[[#This Row],[dYs]])</f>
        <v>0.12905596499209615</v>
      </c>
      <c r="Q69"/>
      <c r="R69"/>
    </row>
    <row r="70" spans="1:18" x14ac:dyDescent="0.25">
      <c r="A70" s="1">
        <f t="shared" si="2"/>
        <v>-0.13269197940826993</v>
      </c>
      <c r="B70" s="1">
        <f t="shared" si="3"/>
        <v>7.0278149098158049E-2</v>
      </c>
      <c r="C70" s="1">
        <f>SQRT(Table8[[#This Row],[dX]]*Table8[[#This Row],[dX]]+Table8[[#This Row],[dY]]*Table8[[#This Row],[dY]])</f>
        <v>0.15015385323043717</v>
      </c>
      <c r="D70" s="1">
        <f>Table8[[#This Row],[dY]]/Table8[[#This Row],[|AB|]]</f>
        <v>0.46804092992741264</v>
      </c>
      <c r="E70" s="1">
        <f>Table8[[#This Row],[dX]]/Table8[[#This Row],[|AB|]]</f>
        <v>-0.88370678842740746</v>
      </c>
      <c r="F70" s="1">
        <f>Table8[[#This Row],[X]] - Table8[[#This Row],[Cos(a)]] * 0.535</f>
        <v>-1.8391613794180557</v>
      </c>
      <c r="G70" s="1">
        <f>Table8[[#This Row],[Y]] + Table8[[#This Row],[Sin(a)]] * 0.535</f>
        <v>-0.81923768511476491</v>
      </c>
      <c r="H70" s="1">
        <f>Table8[[#This Row],[X]] + Table8[[#This Row],[Cos(a)]] * 0.535</f>
        <v>-1.3383575843957243</v>
      </c>
      <c r="I70" s="1">
        <f>Table8[[#This Row],[Y]] - Table8[[#This Row],[Sin(a)]] * 0.535</f>
        <v>0.12632857850256102</v>
      </c>
      <c r="J70" s="1">
        <v>-1.58875948190689</v>
      </c>
      <c r="K70" s="1">
        <v>-0.34645455330610198</v>
      </c>
      <c r="L70" s="1">
        <v>-1.6680134260733599</v>
      </c>
      <c r="M70" s="1">
        <v>-0.69490938020480497</v>
      </c>
      <c r="N70" s="1">
        <f>Table8[[#This Row],[Xs]]-L71</f>
        <v>-0.12479603143929996</v>
      </c>
      <c r="O70" s="1">
        <f>Table8[[#This Row],[Ys]]-M71</f>
        <v>3.5686891872726001E-2</v>
      </c>
      <c r="P70" s="1">
        <f>SQRT(Table8[[#This Row],[dXs]]*Table8[[#This Row],[dXs]]+Table8[[#This Row],[dYs]]*Table8[[#This Row],[dYs]])</f>
        <v>0.12979831938254971</v>
      </c>
      <c r="Q70"/>
      <c r="R70"/>
    </row>
    <row r="71" spans="1:18" x14ac:dyDescent="0.25">
      <c r="A71" s="1">
        <f t="shared" si="2"/>
        <v>-0.12081587314606002</v>
      </c>
      <c r="B71" s="1">
        <f t="shared" si="3"/>
        <v>8.9249633252620975E-2</v>
      </c>
      <c r="C71" s="1">
        <f>SQRT(Table8[[#This Row],[dX]]*Table8[[#This Row],[dX]]+Table8[[#This Row],[dY]]*Table8[[#This Row],[dY]])</f>
        <v>0.15020643208522136</v>
      </c>
      <c r="D71" s="1">
        <f>Table8[[#This Row],[dY]]/Table8[[#This Row],[|AB|]]</f>
        <v>0.59417983646655137</v>
      </c>
      <c r="E71" s="1">
        <f>Table8[[#This Row],[dX]]/Table8[[#This Row],[|AB|]]</f>
        <v>-0.80433222112295255</v>
      </c>
      <c r="F71" s="1">
        <f>Table8[[#This Row],[X]] - Table8[[#This Row],[Cos(a)]] * 0.535</f>
        <v>-1.7739537150082252</v>
      </c>
      <c r="G71" s="1">
        <f>Table8[[#This Row],[Y]] + Table8[[#This Row],[Sin(a)]] * 0.535</f>
        <v>-0.84705044070503965</v>
      </c>
      <c r="H71" s="1">
        <f>Table8[[#This Row],[X]] + Table8[[#This Row],[Cos(a)]] * 0.535</f>
        <v>-1.1381812899890149</v>
      </c>
      <c r="I71" s="1">
        <f>Table8[[#This Row],[Y]] - Table8[[#This Row],[Sin(a)]] * 0.535</f>
        <v>1.3585035896519604E-2</v>
      </c>
      <c r="J71" s="1">
        <v>-1.45606750249862</v>
      </c>
      <c r="K71" s="1">
        <v>-0.41673270240426002</v>
      </c>
      <c r="L71" s="1">
        <v>-1.5432173946340599</v>
      </c>
      <c r="M71" s="1">
        <v>-0.73059627207753097</v>
      </c>
      <c r="N71" s="1">
        <f>Table8[[#This Row],[Xs]]-L72</f>
        <v>-0.12158058845057984</v>
      </c>
      <c r="O71" s="1">
        <f>Table8[[#This Row],[Ys]]-M72</f>
        <v>4.5425312349555047E-2</v>
      </c>
      <c r="P71" s="1">
        <f>SQRT(Table8[[#This Row],[dXs]]*Table8[[#This Row],[dXs]]+Table8[[#This Row],[dYs]]*Table8[[#This Row],[dYs]])</f>
        <v>0.12978943905435414</v>
      </c>
      <c r="Q71"/>
      <c r="R71"/>
    </row>
    <row r="72" spans="1:18" x14ac:dyDescent="0.25">
      <c r="A72" s="1">
        <f t="shared" si="2"/>
        <v>-0.11042860150336997</v>
      </c>
      <c r="B72" s="1">
        <f t="shared" si="3"/>
        <v>0.10190277174115203</v>
      </c>
      <c r="C72" s="1">
        <f>SQRT(Table8[[#This Row],[dX]]*Table8[[#This Row],[dX]]+Table8[[#This Row],[dY]]*Table8[[#This Row],[dY]])</f>
        <v>0.15026194101807488</v>
      </c>
      <c r="D72" s="1">
        <f>Table8[[#This Row],[dY]]/Table8[[#This Row],[|AB|]]</f>
        <v>0.67816754562550363</v>
      </c>
      <c r="E72" s="1">
        <f>Table8[[#This Row],[dX]]/Table8[[#This Row],[|AB|]]</f>
        <v>-0.73490732753203691</v>
      </c>
      <c r="F72" s="1">
        <f>Table8[[#This Row],[X]] - Table8[[#This Row],[Cos(a)]] * 0.535</f>
        <v>-1.6980712662622044</v>
      </c>
      <c r="G72" s="1">
        <f>Table8[[#This Row],[Y]] + Table8[[#This Row],[Sin(a)]] * 0.535</f>
        <v>-0.89915775588652069</v>
      </c>
      <c r="H72" s="1">
        <f>Table8[[#This Row],[X]] + Table8[[#This Row],[Cos(a)]] * 0.535</f>
        <v>-0.97243199244291556</v>
      </c>
      <c r="I72" s="1">
        <f>Table8[[#This Row],[Y]] - Table8[[#This Row],[Sin(a)]] * 0.535</f>
        <v>-0.11280691542724125</v>
      </c>
      <c r="J72" s="1">
        <v>-1.33525162935256</v>
      </c>
      <c r="K72" s="1">
        <v>-0.505982335656881</v>
      </c>
      <c r="L72" s="1">
        <v>-1.4216368061834801</v>
      </c>
      <c r="M72" s="1">
        <v>-0.77602158442708602</v>
      </c>
      <c r="N72" s="1">
        <f>Table8[[#This Row],[Xs]]-L73</f>
        <v>-0.12259808064711009</v>
      </c>
      <c r="O72" s="1">
        <f>Table8[[#This Row],[Ys]]-M73</f>
        <v>5.0833702763336985E-2</v>
      </c>
      <c r="P72" s="1">
        <f>SQRT(Table8[[#This Row],[dXs]]*Table8[[#This Row],[dXs]]+Table8[[#This Row],[dYs]]*Table8[[#This Row],[dYs]])</f>
        <v>0.13271908195503238</v>
      </c>
      <c r="Q72"/>
      <c r="R72"/>
    </row>
    <row r="73" spans="1:18" x14ac:dyDescent="0.25">
      <c r="A73" s="1">
        <f t="shared" si="2"/>
        <v>-0.10322397947311002</v>
      </c>
      <c r="B73" s="1">
        <f t="shared" si="3"/>
        <v>0.10922966897487596</v>
      </c>
      <c r="C73" s="1">
        <f>SQRT(Table8[[#This Row],[dX]]*Table8[[#This Row],[dX]]+Table8[[#This Row],[dY]]*Table8[[#This Row],[dY]])</f>
        <v>0.1502874263623741</v>
      </c>
      <c r="D73" s="1">
        <f>Table8[[#This Row],[dY]]/Table8[[#This Row],[|AB|]]</f>
        <v>0.72680510684573574</v>
      </c>
      <c r="E73" s="1">
        <f>Table8[[#This Row],[dX]]/Table8[[#This Row],[|AB|]]</f>
        <v>-0.68684374981720442</v>
      </c>
      <c r="F73" s="1">
        <f>Table8[[#This Row],[X]] - Table8[[#This Row],[Cos(a)]] * 0.535</f>
        <v>-1.6136637600116588</v>
      </c>
      <c r="G73" s="1">
        <f>Table8[[#This Row],[Y]] + Table8[[#This Row],[Sin(a)]] * 0.535</f>
        <v>-0.97534651355023749</v>
      </c>
      <c r="H73" s="1">
        <f>Table8[[#This Row],[X]] + Table8[[#This Row],[Cos(a)]] * 0.535</f>
        <v>-0.83598229568672144</v>
      </c>
      <c r="I73" s="1">
        <f>Table8[[#This Row],[Y]] - Table8[[#This Row],[Sin(a)]] * 0.535</f>
        <v>-0.24042370124582862</v>
      </c>
      <c r="J73" s="1">
        <v>-1.2248230278491901</v>
      </c>
      <c r="K73" s="1">
        <v>-0.60788510739803303</v>
      </c>
      <c r="L73" s="1">
        <v>-1.29903872553637</v>
      </c>
      <c r="M73" s="1">
        <v>-0.82685528719042301</v>
      </c>
      <c r="N73" s="1">
        <f>Table8[[#This Row],[Xs]]-L74</f>
        <v>-0.12172611297180991</v>
      </c>
      <c r="O73" s="1">
        <f>Table8[[#This Row],[Ys]]-M74</f>
        <v>5.6145965114982044E-2</v>
      </c>
      <c r="P73" s="1">
        <f>SQRT(Table8[[#This Row],[dXs]]*Table8[[#This Row],[dXs]]+Table8[[#This Row],[dYs]]*Table8[[#This Row],[dYs]])</f>
        <v>0.13405079625992011</v>
      </c>
      <c r="Q73"/>
      <c r="R73"/>
    </row>
    <row r="74" spans="1:18" x14ac:dyDescent="0.25">
      <c r="A74" s="1">
        <f t="shared" si="2"/>
        <v>-9.9010050296780117E-2</v>
      </c>
      <c r="B74" s="1">
        <f t="shared" si="3"/>
        <v>0.11307431757450104</v>
      </c>
      <c r="C74" s="1">
        <f>SQRT(Table8[[#This Row],[dX]]*Table8[[#This Row],[dX]]+Table8[[#This Row],[dY]]*Table8[[#This Row],[dY]])</f>
        <v>0.15029567976063066</v>
      </c>
      <c r="D74" s="1">
        <f>Table8[[#This Row],[dY]]/Table8[[#This Row],[|AB|]]</f>
        <v>0.75234576106638296</v>
      </c>
      <c r="E74" s="1">
        <f>Table8[[#This Row],[dX]]/Table8[[#This Row],[|AB|]]</f>
        <v>-0.65876843868346102</v>
      </c>
      <c r="F74" s="1">
        <f>Table8[[#This Row],[X]] - Table8[[#This Row],[Cos(a)]] * 0.535</f>
        <v>-1.5241040305465949</v>
      </c>
      <c r="G74" s="1">
        <f>Table8[[#This Row],[Y]] + Table8[[#This Row],[Sin(a)]] * 0.535</f>
        <v>-1.0695558910685605</v>
      </c>
      <c r="H74" s="1">
        <f>Table8[[#This Row],[X]] + Table8[[#This Row],[Cos(a)]] * 0.535</f>
        <v>-0.71909406620556515</v>
      </c>
      <c r="I74" s="1">
        <f>Table8[[#This Row],[Y]] - Table8[[#This Row],[Sin(a)]] * 0.535</f>
        <v>-0.36467366167725734</v>
      </c>
      <c r="J74" s="1">
        <v>-1.12159904837608</v>
      </c>
      <c r="K74" s="1">
        <v>-0.71711477637290899</v>
      </c>
      <c r="L74" s="1">
        <v>-1.1773126125645601</v>
      </c>
      <c r="M74" s="1">
        <v>-0.88300125230540505</v>
      </c>
      <c r="N74" s="1">
        <f>Table8[[#This Row],[Xs]]-L75</f>
        <v>-0.11986990465058001</v>
      </c>
      <c r="O74" s="1">
        <f>Table8[[#This Row],[Ys]]-M75</f>
        <v>6.1929737451648981E-2</v>
      </c>
      <c r="P74" s="1">
        <f>SQRT(Table8[[#This Row],[dXs]]*Table8[[#This Row],[dXs]]+Table8[[#This Row],[dYs]]*Table8[[#This Row],[dYs]])</f>
        <v>0.13492252006899855</v>
      </c>
      <c r="Q74"/>
      <c r="R74"/>
    </row>
    <row r="75" spans="1:18" x14ac:dyDescent="0.25">
      <c r="A75" s="1">
        <f t="shared" si="2"/>
        <v>-9.7083985805511919E-2</v>
      </c>
      <c r="B75" s="1">
        <f t="shared" si="3"/>
        <v>0.11473701894283295</v>
      </c>
      <c r="C75" s="1">
        <f>SQRT(Table8[[#This Row],[dX]]*Table8[[#This Row],[dX]]+Table8[[#This Row],[dY]]*Table8[[#This Row],[dY]])</f>
        <v>0.15029931408949559</v>
      </c>
      <c r="D75" s="1">
        <f>Table8[[#This Row],[dY]]/Table8[[#This Row],[|AB|]]</f>
        <v>0.76339017006100829</v>
      </c>
      <c r="E75" s="1">
        <f>Table8[[#This Row],[dX]]/Table8[[#This Row],[|AB|]]</f>
        <v>-0.64593765043866636</v>
      </c>
      <c r="F75" s="1">
        <f>Table8[[#This Row],[X]] - Table8[[#This Row],[Cos(a)]] * 0.535</f>
        <v>-1.4310027390619393</v>
      </c>
      <c r="G75" s="1">
        <f>Table8[[#This Row],[Y]] + Table8[[#This Row],[Sin(a)]] * 0.535</f>
        <v>-1.1757657369320966</v>
      </c>
      <c r="H75" s="1">
        <f>Table8[[#This Row],[X]] + Table8[[#This Row],[Cos(a)]] * 0.535</f>
        <v>-0.61417525709666054</v>
      </c>
      <c r="I75" s="1">
        <f>Table8[[#This Row],[Y]] - Table8[[#This Row],[Sin(a)]] * 0.535</f>
        <v>-0.48461245096272348</v>
      </c>
      <c r="J75" s="1">
        <v>-1.0225889980792999</v>
      </c>
      <c r="K75" s="1">
        <v>-0.83018909394741003</v>
      </c>
      <c r="L75" s="1">
        <v>-1.0574427079139801</v>
      </c>
      <c r="M75" s="1">
        <v>-0.94493098975705403</v>
      </c>
      <c r="N75" s="1">
        <f>Table8[[#This Row],[Xs]]-L76</f>
        <v>-0.12107296582031712</v>
      </c>
      <c r="O75" s="1">
        <f>Table8[[#This Row],[Ys]]-M76</f>
        <v>6.4900791214805964E-2</v>
      </c>
      <c r="P75" s="1">
        <f>SQRT(Table8[[#This Row],[dXs]]*Table8[[#This Row],[dXs]]+Table8[[#This Row],[dYs]]*Table8[[#This Row],[dYs]])</f>
        <v>0.13737094217058976</v>
      </c>
      <c r="Q75"/>
      <c r="R75"/>
    </row>
    <row r="76" spans="1:18" x14ac:dyDescent="0.25">
      <c r="A76" s="1">
        <f t="shared" si="2"/>
        <v>-9.6917599439620972E-2</v>
      </c>
      <c r="B76" s="1">
        <f t="shared" si="3"/>
        <v>0.11487710475920709</v>
      </c>
      <c r="C76" s="1">
        <f>SQRT(Table8[[#This Row],[dX]]*Table8[[#This Row],[dX]]+Table8[[#This Row],[dY]]*Table8[[#This Row],[dY]])</f>
        <v>0.15029893638677774</v>
      </c>
      <c r="D76" s="1">
        <f>Table8[[#This Row],[dY]]/Table8[[#This Row],[|AB|]]</f>
        <v>0.7643241364235841</v>
      </c>
      <c r="E76" s="1">
        <f>Table8[[#This Row],[dX]]/Table8[[#This Row],[|AB|]]</f>
        <v>-0.64483223746982621</v>
      </c>
      <c r="F76" s="1">
        <f>Table8[[#This Row],[X]] - Table8[[#This Row],[Cos(a)]] * 0.535</f>
        <v>-1.3344184252604054</v>
      </c>
      <c r="G76" s="1">
        <f>Table8[[#This Row],[Y]] + Table8[[#This Row],[Sin(a)]] * 0.535</f>
        <v>-1.2899113599366001</v>
      </c>
      <c r="H76" s="1">
        <f>Table8[[#This Row],[X]] + Table8[[#This Row],[Cos(a)]] * 0.535</f>
        <v>-0.51659159928717047</v>
      </c>
      <c r="I76" s="1">
        <f>Table8[[#This Row],[Y]] - Table8[[#This Row],[Sin(a)]] * 0.535</f>
        <v>-0.59994086584388595</v>
      </c>
      <c r="J76" s="1">
        <v>-0.92550501227378801</v>
      </c>
      <c r="K76" s="1">
        <v>-0.94492611289024298</v>
      </c>
      <c r="L76" s="1">
        <v>-0.93636974209366297</v>
      </c>
      <c r="M76" s="1">
        <v>-1.00983178097186</v>
      </c>
      <c r="N76" s="1">
        <f>Table8[[#This Row],[Xs]]-L77</f>
        <v>-0.12108055129927298</v>
      </c>
      <c r="O76" s="1">
        <f>Table8[[#This Row],[Ys]]-M77</f>
        <v>6.7696505475459912E-2</v>
      </c>
      <c r="P76" s="1">
        <f>SQRT(Table8[[#This Row],[dXs]]*Table8[[#This Row],[dXs]]+Table8[[#This Row],[dYs]]*Table8[[#This Row],[dYs]])</f>
        <v>0.13872028242663309</v>
      </c>
      <c r="Q76"/>
      <c r="R76"/>
    </row>
    <row r="77" spans="1:18" x14ac:dyDescent="0.25">
      <c r="A77" s="1">
        <f t="shared" si="2"/>
        <v>-9.8234459757804982E-2</v>
      </c>
      <c r="B77" s="1">
        <f t="shared" si="3"/>
        <v>0.11375200748444003</v>
      </c>
      <c r="C77" s="1">
        <f>SQRT(Table8[[#This Row],[dX]]*Table8[[#This Row],[dX]]+Table8[[#This Row],[dY]]*Table8[[#This Row],[dY]])</f>
        <v>0.15029813136113138</v>
      </c>
      <c r="D77" s="1">
        <f>Table8[[#This Row],[dY]]/Table8[[#This Row],[|AB|]]</f>
        <v>0.75684246007770029</v>
      </c>
      <c r="E77" s="1">
        <f>Table8[[#This Row],[dX]]/Table8[[#This Row],[|AB|]]</f>
        <v>-0.65359734594284791</v>
      </c>
      <c r="F77" s="1">
        <f>Table8[[#This Row],[X]] - Table8[[#This Row],[Cos(a)]] * 0.535</f>
        <v>-1.2334981289757367</v>
      </c>
      <c r="G77" s="1">
        <f>Table8[[#This Row],[Y]] + Table8[[#This Row],[Sin(a)]] * 0.535</f>
        <v>-1.4094777977288737</v>
      </c>
      <c r="H77" s="1">
        <f>Table8[[#This Row],[X]] + Table8[[#This Row],[Cos(a)]] * 0.535</f>
        <v>-0.42367669669259739</v>
      </c>
      <c r="I77" s="1">
        <f>Table8[[#This Row],[Y]] - Table8[[#This Row],[Sin(a)]] * 0.535</f>
        <v>-0.71012863757002642</v>
      </c>
      <c r="J77" s="1">
        <v>-0.82858741283416704</v>
      </c>
      <c r="K77" s="1">
        <v>-1.0598032176494501</v>
      </c>
      <c r="L77" s="1">
        <v>-0.81528919079439</v>
      </c>
      <c r="M77" s="1">
        <v>-1.0775282864473199</v>
      </c>
      <c r="N77" s="1">
        <f>Table8[[#This Row],[Xs]]-L78</f>
        <v>-0.12108784618875601</v>
      </c>
      <c r="O77" s="1">
        <f>Table8[[#This Row],[Ys]]-M78</f>
        <v>6.9922207161870142E-2</v>
      </c>
      <c r="P77" s="1">
        <f>SQRT(Table8[[#This Row],[dXs]]*Table8[[#This Row],[dXs]]+Table8[[#This Row],[dYs]]*Table8[[#This Row],[dYs]])</f>
        <v>0.13982625486302391</v>
      </c>
      <c r="Q77"/>
      <c r="R77"/>
    </row>
    <row r="78" spans="1:18" x14ac:dyDescent="0.25">
      <c r="A78" s="1">
        <f t="shared" si="2"/>
        <v>-0.10092396289110206</v>
      </c>
      <c r="B78" s="1">
        <f t="shared" si="3"/>
        <v>0.11136940121650984</v>
      </c>
      <c r="C78" s="1">
        <f>SQRT(Table8[[#This Row],[dX]]*Table8[[#This Row],[dX]]+Table8[[#This Row],[dY]]*Table8[[#This Row],[dY]])</f>
        <v>0.1502956746316024</v>
      </c>
      <c r="D78" s="1">
        <f>Table8[[#This Row],[dY]]/Table8[[#This Row],[|AB|]]</f>
        <v>0.7410020380792276</v>
      </c>
      <c r="E78" s="1">
        <f>Table8[[#This Row],[dX]]/Table8[[#This Row],[|AB|]]</f>
        <v>-0.67150277703255312</v>
      </c>
      <c r="F78" s="1">
        <f>Table8[[#This Row],[X]] - Table8[[#This Row],[Cos(a)]] * 0.535</f>
        <v>-1.1267890434487489</v>
      </c>
      <c r="G78" s="1">
        <f>Table8[[#This Row],[Y]] + Table8[[#This Row],[Sin(a)]] * 0.535</f>
        <v>-1.5328092108463061</v>
      </c>
      <c r="H78" s="1">
        <f>Table8[[#This Row],[X]] + Table8[[#This Row],[Cos(a)]] * 0.535</f>
        <v>-0.33391686270397525</v>
      </c>
      <c r="I78" s="1">
        <f>Table8[[#This Row],[Y]] - Table8[[#This Row],[Sin(a)]] * 0.535</f>
        <v>-0.81430123942147414</v>
      </c>
      <c r="J78" s="1">
        <v>-0.73035295307636205</v>
      </c>
      <c r="K78" s="1">
        <v>-1.1735552251338901</v>
      </c>
      <c r="L78" s="1">
        <v>-0.69420134460563399</v>
      </c>
      <c r="M78" s="1">
        <v>-1.14745049360919</v>
      </c>
      <c r="N78" s="1">
        <f>Table8[[#This Row],[Xs]]-L79</f>
        <v>-0.122049140042094</v>
      </c>
      <c r="O78" s="1">
        <f>Table8[[#This Row],[Ys]]-M79</f>
        <v>7.0204226040520012E-2</v>
      </c>
      <c r="P78" s="1">
        <f>SQRT(Table8[[#This Row],[dXs]]*Table8[[#This Row],[dXs]]+Table8[[#This Row],[dYs]]*Table8[[#This Row],[dYs]])</f>
        <v>0.1407999500673317</v>
      </c>
      <c r="Q78"/>
      <c r="R78"/>
    </row>
    <row r="79" spans="1:18" x14ac:dyDescent="0.25">
      <c r="A79" s="1">
        <f t="shared" si="2"/>
        <v>-0.10509532690048196</v>
      </c>
      <c r="B79" s="1">
        <f t="shared" si="3"/>
        <v>0.10743683576583996</v>
      </c>
      <c r="C79" s="1">
        <f>SQRT(Table8[[#This Row],[dX]]*Table8[[#This Row],[dX]]+Table8[[#This Row],[dY]]*Table8[[#This Row],[dY]])</f>
        <v>0.15029205373437157</v>
      </c>
      <c r="D79" s="1">
        <f>Table8[[#This Row],[dY]]/Table8[[#This Row],[|AB|]]</f>
        <v>0.71485373375578076</v>
      </c>
      <c r="E79" s="1">
        <f>Table8[[#This Row],[dX]]/Table8[[#This Row],[|AB|]]</f>
        <v>-0.69927400876581947</v>
      </c>
      <c r="F79" s="1">
        <f>Table8[[#This Row],[X]] - Table8[[#This Row],[Cos(a)]] * 0.535</f>
        <v>-1.0118757377446026</v>
      </c>
      <c r="G79" s="1">
        <f>Table8[[#This Row],[Y]] + Table8[[#This Row],[Sin(a)]] * 0.535</f>
        <v>-1.6590362210401133</v>
      </c>
      <c r="H79" s="1">
        <f>Table8[[#This Row],[X]] + Table8[[#This Row],[Cos(a)]] * 0.535</f>
        <v>-0.24698224262591728</v>
      </c>
      <c r="I79" s="1">
        <f>Table8[[#This Row],[Y]] - Table8[[#This Row],[Sin(a)]] * 0.535</f>
        <v>-0.9108130316606865</v>
      </c>
      <c r="J79" s="1">
        <v>-0.62942899018526</v>
      </c>
      <c r="K79" s="1">
        <v>-1.2849246263503999</v>
      </c>
      <c r="L79" s="1">
        <v>-0.57215220456353999</v>
      </c>
      <c r="M79" s="1">
        <v>-1.2176547196497101</v>
      </c>
      <c r="N79" s="1">
        <f>Table8[[#This Row],[Xs]]-L80</f>
        <v>-0.12302540376222798</v>
      </c>
      <c r="O79" s="1">
        <f>Table8[[#This Row],[Ys]]-M80</f>
        <v>6.9472385306269979E-2</v>
      </c>
      <c r="P79" s="1">
        <f>SQRT(Table8[[#This Row],[dXs]]*Table8[[#This Row],[dXs]]+Table8[[#This Row],[dYs]]*Table8[[#This Row],[dYs]])</f>
        <v>0.14128574694923071</v>
      </c>
      <c r="Q79"/>
      <c r="R79"/>
    </row>
    <row r="80" spans="1:18" x14ac:dyDescent="0.25">
      <c r="A80" s="1">
        <f t="shared" si="2"/>
        <v>-0.11077833920717306</v>
      </c>
      <c r="B80" s="1">
        <f t="shared" si="3"/>
        <v>0.1015520095825202</v>
      </c>
      <c r="C80" s="1">
        <f>SQRT(Table8[[#This Row],[dX]]*Table8[[#This Row],[dX]]+Table8[[#This Row],[dY]]*Table8[[#This Row],[dY]])</f>
        <v>0.15028190539032893</v>
      </c>
      <c r="D80" s="1">
        <f>Table8[[#This Row],[dY]]/Table8[[#This Row],[|AB|]]</f>
        <v>0.67574342578874014</v>
      </c>
      <c r="E80" s="1">
        <f>Table8[[#This Row],[dX]]/Table8[[#This Row],[|AB|]]</f>
        <v>-0.73713690892757311</v>
      </c>
      <c r="F80" s="1">
        <f>Table8[[#This Row],[X]] - Table8[[#This Row],[Cos(a)]] * 0.535</f>
        <v>-0.88585639608175404</v>
      </c>
      <c r="G80" s="1">
        <f>Table8[[#This Row],[Y]] + Table8[[#This Row],[Sin(a)]] * 0.535</f>
        <v>-1.7867297083924916</v>
      </c>
      <c r="H80" s="1">
        <f>Table8[[#This Row],[X]] + Table8[[#This Row],[Cos(a)]] * 0.535</f>
        <v>-0.16281093048780204</v>
      </c>
      <c r="I80" s="1">
        <f>Table8[[#This Row],[Y]] - Table8[[#This Row],[Sin(a)]] * 0.535</f>
        <v>-0.99799321583998823</v>
      </c>
      <c r="J80" s="1">
        <v>-0.52433366328477804</v>
      </c>
      <c r="K80" s="1">
        <v>-1.3923614621162399</v>
      </c>
      <c r="L80" s="1">
        <v>-0.44912680080131201</v>
      </c>
      <c r="M80" s="1">
        <v>-1.28712710495598</v>
      </c>
      <c r="N80" s="1">
        <f>Table8[[#This Row],[Xs]]-L81</f>
        <v>-0.12419564818199602</v>
      </c>
      <c r="O80" s="1">
        <f>Table8[[#This Row],[Ys]]-M81</f>
        <v>6.816386384461004E-2</v>
      </c>
      <c r="P80" s="1">
        <f>SQRT(Table8[[#This Row],[dXs]]*Table8[[#This Row],[dXs]]+Table8[[#This Row],[dYs]]*Table8[[#This Row],[dYs]])</f>
        <v>0.14167170275525268</v>
      </c>
      <c r="Q80"/>
      <c r="R80"/>
    </row>
    <row r="81" spans="1:18" x14ac:dyDescent="0.25">
      <c r="A81" s="1">
        <f t="shared" si="2"/>
        <v>-0.117764681577682</v>
      </c>
      <c r="B81" s="1">
        <f t="shared" si="3"/>
        <v>9.3350529670710003E-2</v>
      </c>
      <c r="C81" s="1">
        <f>SQRT(Table8[[#This Row],[dX]]*Table8[[#This Row],[dX]]+Table8[[#This Row],[dY]]*Table8[[#This Row],[dY]])</f>
        <v>0.15027588501451236</v>
      </c>
      <c r="D81" s="1">
        <f>Table8[[#This Row],[dY]]/Table8[[#This Row],[|AB|]]</f>
        <v>0.6211943430690493</v>
      </c>
      <c r="E81" s="1">
        <f>Table8[[#This Row],[dX]]/Table8[[#This Row],[|AB|]]</f>
        <v>-0.7836565498603405</v>
      </c>
      <c r="F81" s="1">
        <f>Table8[[#This Row],[X]] - Table8[[#This Row],[Cos(a)]] * 0.535</f>
        <v>-0.7458942976195464</v>
      </c>
      <c r="G81" s="1">
        <f>Table8[[#This Row],[Y]] + Table8[[#This Row],[Sin(a)]] * 0.535</f>
        <v>-1.9131697258740423</v>
      </c>
      <c r="H81" s="1">
        <f>Table8[[#This Row],[X]] + Table8[[#This Row],[Cos(a)]] * 0.535</f>
        <v>-8.1216350535663562E-2</v>
      </c>
      <c r="I81" s="1">
        <f>Table8[[#This Row],[Y]] - Table8[[#This Row],[Sin(a)]] * 0.535</f>
        <v>-1.0746572175234779</v>
      </c>
      <c r="J81" s="1">
        <v>-0.41355532407760498</v>
      </c>
      <c r="K81" s="1">
        <v>-1.4939134716987601</v>
      </c>
      <c r="L81" s="1">
        <v>-0.32493115261931599</v>
      </c>
      <c r="M81" s="1">
        <v>-1.3552909688005901</v>
      </c>
      <c r="N81" s="1">
        <f>Table8[[#This Row],[Xs]]-L82</f>
        <v>-0.12599471591579198</v>
      </c>
      <c r="O81" s="1">
        <f>Table8[[#This Row],[Ys]]-M82</f>
        <v>6.5883862432299933E-2</v>
      </c>
      <c r="P81" s="1">
        <f>SQRT(Table8[[#This Row],[dXs]]*Table8[[#This Row],[dXs]]+Table8[[#This Row],[dYs]]*Table8[[#This Row],[dYs]])</f>
        <v>0.14218070110848149</v>
      </c>
      <c r="Q81"/>
      <c r="R81"/>
    </row>
    <row r="82" spans="1:18" x14ac:dyDescent="0.25">
      <c r="A82" s="1">
        <f t="shared" si="2"/>
        <v>-0.12560074031353</v>
      </c>
      <c r="B82" s="1">
        <f t="shared" si="3"/>
        <v>8.247852325439986E-2</v>
      </c>
      <c r="C82" s="1">
        <f>SQRT(Table8[[#This Row],[dX]]*Table8[[#This Row],[dX]]+Table8[[#This Row],[dY]]*Table8[[#This Row],[dY]])</f>
        <v>0.1502606161491872</v>
      </c>
      <c r="D82" s="1">
        <f>Table8[[#This Row],[dY]]/Table8[[#This Row],[|AB|]]</f>
        <v>0.54890313488739151</v>
      </c>
      <c r="E82" s="1">
        <f>Table8[[#This Row],[dX]]/Table8[[#This Row],[|AB|]]</f>
        <v>-0.83588596621237399</v>
      </c>
      <c r="F82" s="1">
        <f>Table8[[#This Row],[X]] - Table8[[#This Row],[Cos(a)]] * 0.535</f>
        <v>-0.58945381966467747</v>
      </c>
      <c r="G82" s="1">
        <f>Table8[[#This Row],[Y]] + Table8[[#This Row],[Sin(a)]] * 0.535</f>
        <v>-2.03446299329309</v>
      </c>
      <c r="H82" s="1">
        <f>Table8[[#This Row],[X]] + Table8[[#This Row],[Cos(a)]] * 0.535</f>
        <v>-2.1274653351684991E-3</v>
      </c>
      <c r="I82" s="1">
        <f>Table8[[#This Row],[Y]] - Table8[[#This Row],[Sin(a)]] * 0.535</f>
        <v>-1.14006500944585</v>
      </c>
      <c r="J82" s="1">
        <v>-0.29579064249992298</v>
      </c>
      <c r="K82" s="1">
        <v>-1.5872640013694701</v>
      </c>
      <c r="L82" s="1">
        <v>-0.19893643670352401</v>
      </c>
      <c r="M82" s="1">
        <v>-1.42117483123289</v>
      </c>
      <c r="N82" s="1">
        <f>Table8[[#This Row],[Xs]]-L83</f>
        <v>-0.12781149123093541</v>
      </c>
      <c r="O82" s="1">
        <f>Table8[[#This Row],[Ys]]-M83</f>
        <v>6.3030194264670047E-2</v>
      </c>
      <c r="P82" s="1">
        <f>SQRT(Table8[[#This Row],[dXs]]*Table8[[#This Row],[dXs]]+Table8[[#This Row],[dYs]]*Table8[[#This Row],[dYs]])</f>
        <v>0.14250818460606929</v>
      </c>
      <c r="Q82"/>
      <c r="R82"/>
    </row>
    <row r="83" spans="1:18" x14ac:dyDescent="0.25">
      <c r="A83" s="1">
        <f t="shared" si="2"/>
        <v>-0.1333691552281373</v>
      </c>
      <c r="B83" s="1">
        <f t="shared" si="3"/>
        <v>6.9187045097349964E-2</v>
      </c>
      <c r="C83" s="1">
        <f>SQRT(Table8[[#This Row],[dX]]*Table8[[#This Row],[dX]]+Table8[[#This Row],[dY]]*Table8[[#This Row],[dY]])</f>
        <v>0.15024705912452904</v>
      </c>
      <c r="D83" s="1">
        <f>Table8[[#This Row],[dY]]/Table8[[#This Row],[|AB|]]</f>
        <v>0.46048851472031654</v>
      </c>
      <c r="E83" s="1">
        <f>Table8[[#This Row],[dX]]/Table8[[#This Row],[|AB|]]</f>
        <v>-0.88766566217843335</v>
      </c>
      <c r="F83" s="1">
        <f>Table8[[#This Row],[X]] - Table8[[#This Row],[Cos(a)]] * 0.535</f>
        <v>-0.41655125756176237</v>
      </c>
      <c r="G83" s="1">
        <f>Table8[[#This Row],[Y]] + Table8[[#This Row],[Sin(a)]] * 0.535</f>
        <v>-2.1446436538893319</v>
      </c>
      <c r="H83" s="1">
        <f>Table8[[#This Row],[X]] + Table8[[#This Row],[Cos(a)]] * 0.535</f>
        <v>7.617145318897639E-2</v>
      </c>
      <c r="I83" s="1">
        <f>Table8[[#This Row],[Y]] - Table8[[#This Row],[Sin(a)]] * 0.535</f>
        <v>-1.1948413953584081</v>
      </c>
      <c r="J83" s="1">
        <v>-0.17018990218639299</v>
      </c>
      <c r="K83" s="1">
        <v>-1.66974252462387</v>
      </c>
      <c r="L83" s="1">
        <v>-7.1124945472588602E-2</v>
      </c>
      <c r="M83" s="1">
        <v>-1.4842050254975601</v>
      </c>
      <c r="N83" s="1">
        <f>Table8[[#This Row],[Xs]]-L84</f>
        <v>-0.12974265755611569</v>
      </c>
      <c r="O83" s="1">
        <f>Table8[[#This Row],[Ys]]-M84</f>
        <v>5.9646273441629871E-2</v>
      </c>
      <c r="P83" s="1">
        <f>SQRT(Table8[[#This Row],[dXs]]*Table8[[#This Row],[dXs]]+Table8[[#This Row],[dYs]]*Table8[[#This Row],[dYs]])</f>
        <v>0.14279648148745538</v>
      </c>
      <c r="Q83"/>
      <c r="R83"/>
    </row>
    <row r="84" spans="1:18" x14ac:dyDescent="0.25">
      <c r="A84" s="1">
        <f t="shared" si="2"/>
        <v>-0.13995691388845372</v>
      </c>
      <c r="B84" s="1">
        <f t="shared" si="3"/>
        <v>5.4673910140990101E-2</v>
      </c>
      <c r="C84" s="1">
        <f>SQRT(Table8[[#This Row],[dX]]*Table8[[#This Row],[dX]]+Table8[[#This Row],[dY]]*Table8[[#This Row],[dY]])</f>
        <v>0.15025702710783648</v>
      </c>
      <c r="D84" s="1">
        <f>Table8[[#This Row],[dY]]/Table8[[#This Row],[|AB|]]</f>
        <v>0.36386923921868708</v>
      </c>
      <c r="E84" s="1">
        <f>Table8[[#This Row],[dX]]/Table8[[#This Row],[|AB|]]</f>
        <v>-0.93145003985743324</v>
      </c>
      <c r="F84" s="1">
        <f>Table8[[#This Row],[X]] - Table8[[#This Row],[Cos(a)]] * 0.535</f>
        <v>-0.23149078994025329</v>
      </c>
      <c r="G84" s="1">
        <f>Table8[[#This Row],[Y]] + Table8[[#This Row],[Sin(a)]] * 0.535</f>
        <v>-2.2372553410449467</v>
      </c>
      <c r="H84" s="1">
        <f>Table8[[#This Row],[X]] + Table8[[#This Row],[Cos(a)]] * 0.535</f>
        <v>0.15784929602374193</v>
      </c>
      <c r="I84" s="1">
        <f>Table8[[#This Row],[Y]] - Table8[[#This Row],[Sin(a)]] * 0.535</f>
        <v>-1.2406037983974931</v>
      </c>
      <c r="J84" s="1">
        <v>-3.6820746958255698E-2</v>
      </c>
      <c r="K84" s="1">
        <v>-1.7389295697212199</v>
      </c>
      <c r="L84" s="1">
        <v>5.8617712083527097E-2</v>
      </c>
      <c r="M84" s="1">
        <v>-1.5438512989391899</v>
      </c>
      <c r="N84" s="1">
        <f>Table8[[#This Row],[Xs]]-L85</f>
        <v>-0.13177337374981291</v>
      </c>
      <c r="O84" s="1">
        <f>Table8[[#This Row],[Ys]]-M85</f>
        <v>5.5653246601899964E-2</v>
      </c>
      <c r="P84" s="1">
        <f>SQRT(Table8[[#This Row],[dXs]]*Table8[[#This Row],[dXs]]+Table8[[#This Row],[dYs]]*Table8[[#This Row],[dYs]])</f>
        <v>0.14304372019330233</v>
      </c>
      <c r="Q84"/>
      <c r="R84"/>
    </row>
    <row r="85" spans="1:18" x14ac:dyDescent="0.25">
      <c r="A85" s="1">
        <f t="shared" si="2"/>
        <v>-0.14456458762288099</v>
      </c>
      <c r="B85" s="1">
        <f t="shared" si="3"/>
        <v>4.1012585163110016E-2</v>
      </c>
      <c r="C85" s="1">
        <f>SQRT(Table8[[#This Row],[dX]]*Table8[[#This Row],[dX]]+Table8[[#This Row],[dY]]*Table8[[#This Row],[dY]])</f>
        <v>0.15026959817719282</v>
      </c>
      <c r="D85" s="1">
        <f>Table8[[#This Row],[dY]]/Table8[[#This Row],[|AB|]]</f>
        <v>0.27292669748640286</v>
      </c>
      <c r="E85" s="1">
        <f>Table8[[#This Row],[dX]]/Table8[[#This Row],[|AB|]]</f>
        <v>-0.96203483190535533</v>
      </c>
      <c r="F85" s="1">
        <f>Table8[[#This Row],[X]] - Table8[[#This Row],[Cos(a)]] * 0.535</f>
        <v>-4.2879616225027534E-2</v>
      </c>
      <c r="G85" s="1">
        <f>Table8[[#This Row],[Y]] + Table8[[#This Row],[Sin(a)]] * 0.535</f>
        <v>-2.3082921149315752</v>
      </c>
      <c r="H85" s="1">
        <f>Table8[[#This Row],[X]] + Table8[[#This Row],[Cos(a)]] * 0.535</f>
        <v>0.24915195008542354</v>
      </c>
      <c r="I85" s="1">
        <f>Table8[[#This Row],[Y]] - Table8[[#This Row],[Sin(a)]] * 0.535</f>
        <v>-1.2789148447928449</v>
      </c>
      <c r="J85" s="1">
        <v>0.103136166930198</v>
      </c>
      <c r="K85" s="1">
        <v>-1.79360347986221</v>
      </c>
      <c r="L85" s="1">
        <v>0.19039108583334</v>
      </c>
      <c r="M85" s="1">
        <v>-1.5995045455410899</v>
      </c>
      <c r="N85" s="1">
        <f>Table8[[#This Row],[Xs]]-L86</f>
        <v>-0.13375784971850299</v>
      </c>
      <c r="O85" s="1">
        <f>Table8[[#This Row],[Ys]]-M86</f>
        <v>5.1354138594950083E-2</v>
      </c>
      <c r="P85" s="1">
        <f>SQRT(Table8[[#This Row],[dXs]]*Table8[[#This Row],[dXs]]+Table8[[#This Row],[dYs]]*Table8[[#This Row],[dYs]])</f>
        <v>0.14327738800015505</v>
      </c>
      <c r="Q85"/>
      <c r="R85"/>
    </row>
    <row r="86" spans="1:18" x14ac:dyDescent="0.25">
      <c r="A86" s="1">
        <f t="shared" si="2"/>
        <v>-0.14720518514514003</v>
      </c>
      <c r="B86" s="1">
        <f t="shared" si="3"/>
        <v>3.0258476734170037E-2</v>
      </c>
      <c r="C86" s="1">
        <f>SQRT(Table8[[#This Row],[dX]]*Table8[[#This Row],[dX]]+Table8[[#This Row],[dY]]*Table8[[#This Row],[dY]])</f>
        <v>0.1502828731023175</v>
      </c>
      <c r="D86" s="1">
        <f>Table8[[#This Row],[dY]]/Table8[[#This Row],[|AB|]]</f>
        <v>0.20134348052801118</v>
      </c>
      <c r="E86" s="1">
        <f>Table8[[#This Row],[dX]]/Table8[[#This Row],[|AB|]]</f>
        <v>-0.97952070057190033</v>
      </c>
      <c r="F86" s="1">
        <f>Table8[[#This Row],[X]] - Table8[[#This Row],[Cos(a)]] * 0.535</f>
        <v>0.13998199247059301</v>
      </c>
      <c r="G86" s="1">
        <f>Table8[[#This Row],[Y]] + Table8[[#This Row],[Sin(a)]] * 0.535</f>
        <v>-2.3586596398312869</v>
      </c>
      <c r="H86" s="1">
        <f>Table8[[#This Row],[X]] + Table8[[#This Row],[Cos(a)]] * 0.535</f>
        <v>0.35541951663556498</v>
      </c>
      <c r="I86" s="1">
        <f>Table8[[#This Row],[Y]] - Table8[[#This Row],[Sin(a)]] * 0.535</f>
        <v>-1.3105724902193532</v>
      </c>
      <c r="J86" s="1">
        <v>0.24770075455307899</v>
      </c>
      <c r="K86" s="1">
        <v>-1.83461606502532</v>
      </c>
      <c r="L86" s="1">
        <v>0.32414893555184299</v>
      </c>
      <c r="M86" s="1">
        <v>-1.65085868413604</v>
      </c>
      <c r="N86" s="1">
        <f>Table8[[#This Row],[Xs]]-L87</f>
        <v>-0.13567991820032399</v>
      </c>
      <c r="O86" s="1">
        <f>Table8[[#This Row],[Ys]]-M87</f>
        <v>4.7071027689620015E-2</v>
      </c>
      <c r="P86" s="1">
        <f>SQRT(Table8[[#This Row],[dXs]]*Table8[[#This Row],[dXs]]+Table8[[#This Row],[dYs]]*Table8[[#This Row],[dYs]])</f>
        <v>0.14361309776828707</v>
      </c>
      <c r="Q86"/>
      <c r="R86"/>
    </row>
    <row r="87" spans="1:18" x14ac:dyDescent="0.25">
      <c r="A87" s="1">
        <f t="shared" si="2"/>
        <v>-0.14853306114673598</v>
      </c>
      <c r="B87" s="1">
        <f t="shared" si="3"/>
        <v>2.2947430610649855E-2</v>
      </c>
      <c r="C87" s="1">
        <f>SQRT(Table8[[#This Row],[dX]]*Table8[[#This Row],[dX]]+Table8[[#This Row],[dY]]*Table8[[#This Row],[dY]])</f>
        <v>0.15029522555707017</v>
      </c>
      <c r="D87" s="1">
        <f>Table8[[#This Row],[dY]]/Table8[[#This Row],[|AB|]]</f>
        <v>0.15268236582762401</v>
      </c>
      <c r="E87" s="1">
        <f>Table8[[#This Row],[dX]]/Table8[[#This Row],[|AB|]]</f>
        <v>-0.98827531344523611</v>
      </c>
      <c r="F87" s="1">
        <f>Table8[[#This Row],[X]] - Table8[[#This Row],[Cos(a)]] * 0.535</f>
        <v>0.31322087398044018</v>
      </c>
      <c r="G87" s="1">
        <f>Table8[[#This Row],[Y]] + Table8[[#This Row],[Sin(a)]] * 0.535</f>
        <v>-2.3936018344526913</v>
      </c>
      <c r="H87" s="1">
        <f>Table8[[#This Row],[X]] + Table8[[#This Row],[Cos(a)]] * 0.535</f>
        <v>0.47659100541599786</v>
      </c>
      <c r="I87" s="1">
        <f>Table8[[#This Row],[Y]] - Table8[[#This Row],[Sin(a)]] * 0.535</f>
        <v>-1.3361472490662887</v>
      </c>
      <c r="J87" s="1">
        <v>0.39490593969821902</v>
      </c>
      <c r="K87" s="1">
        <v>-1.8648745417594901</v>
      </c>
      <c r="L87" s="1">
        <v>0.45982885375216698</v>
      </c>
      <c r="M87" s="1">
        <v>-1.69792971182566</v>
      </c>
      <c r="N87" s="1">
        <f>Table8[[#This Row],[Xs]]-L88</f>
        <v>-0.13756120243722902</v>
      </c>
      <c r="O87" s="1">
        <f>Table8[[#This Row],[Ys]]-M88</f>
        <v>4.2873395032080097E-2</v>
      </c>
      <c r="P87" s="1">
        <f>SQRT(Table8[[#This Row],[dXs]]*Table8[[#This Row],[dXs]]+Table8[[#This Row],[dYs]]*Table8[[#This Row],[dYs]])</f>
        <v>0.1440875165222619</v>
      </c>
      <c r="Q87"/>
      <c r="R87"/>
    </row>
    <row r="88" spans="1:18" x14ac:dyDescent="0.25">
      <c r="A88" s="1">
        <f t="shared" si="2"/>
        <v>-0.14916563034057595</v>
      </c>
      <c r="B88" s="1">
        <f t="shared" si="3"/>
        <v>1.8406510353090155E-2</v>
      </c>
      <c r="C88" s="1">
        <f>SQRT(Table8[[#This Row],[dX]]*Table8[[#This Row],[dX]]+Table8[[#This Row],[dY]]*Table8[[#This Row],[dY]])</f>
        <v>0.15029698898607308</v>
      </c>
      <c r="D88" s="1">
        <f>Table8[[#This Row],[dY]]/Table8[[#This Row],[|AB|]]</f>
        <v>0.12246759218041123</v>
      </c>
      <c r="E88" s="1">
        <f>Table8[[#This Row],[dX]]/Table8[[#This Row],[|AB|]]</f>
        <v>-0.99247251290175909</v>
      </c>
      <c r="F88" s="1">
        <f>Table8[[#This Row],[X]] - Table8[[#This Row],[Cos(a)]] * 0.535</f>
        <v>0.47791883902843502</v>
      </c>
      <c r="G88" s="1">
        <f>Table8[[#This Row],[Y]] + Table8[[#This Row],[Sin(a)]] * 0.535</f>
        <v>-2.4187947667725811</v>
      </c>
      <c r="H88" s="1">
        <f>Table8[[#This Row],[X]] + Table8[[#This Row],[Cos(a)]] * 0.535</f>
        <v>0.60895916266147498</v>
      </c>
      <c r="I88" s="1">
        <f>Table8[[#This Row],[Y]] - Table8[[#This Row],[Sin(a)]] * 0.535</f>
        <v>-1.3568491779676988</v>
      </c>
      <c r="J88" s="1">
        <v>0.543439000844955</v>
      </c>
      <c r="K88" s="1">
        <v>-1.8878219723701399</v>
      </c>
      <c r="L88" s="1">
        <v>0.597390056189396</v>
      </c>
      <c r="M88" s="1">
        <v>-1.7408031068577401</v>
      </c>
      <c r="N88" s="1">
        <f>Table8[[#This Row],[Xs]]-L89</f>
        <v>-0.13934593003417295</v>
      </c>
      <c r="O88" s="1">
        <f>Table8[[#This Row],[Ys]]-M89</f>
        <v>3.8777151065589877E-2</v>
      </c>
      <c r="P88" s="1">
        <f>SQRT(Table8[[#This Row],[dXs]]*Table8[[#This Row],[dXs]]+Table8[[#This Row],[dYs]]*Table8[[#This Row],[dYs]])</f>
        <v>0.14464078146170326</v>
      </c>
      <c r="Q88"/>
      <c r="R88"/>
    </row>
    <row r="89" spans="1:18" x14ac:dyDescent="0.25">
      <c r="A89" s="1">
        <f t="shared" si="2"/>
        <v>-0.14948207139968805</v>
      </c>
      <c r="B89" s="1">
        <f t="shared" si="3"/>
        <v>1.564848423003995E-2</v>
      </c>
      <c r="C89" s="1">
        <f>SQRT(Table8[[#This Row],[dX]]*Table8[[#This Row],[dX]]+Table8[[#This Row],[dY]]*Table8[[#This Row],[dY]])</f>
        <v>0.15029891792238309</v>
      </c>
      <c r="D89" s="1">
        <f>Table8[[#This Row],[dY]]/Table8[[#This Row],[|AB|]]</f>
        <v>0.10411574778017425</v>
      </c>
      <c r="E89" s="1">
        <f>Table8[[#This Row],[dX]]/Table8[[#This Row],[|AB|]]</f>
        <v>-0.99456518693556484</v>
      </c>
      <c r="F89" s="1">
        <f>Table8[[#This Row],[X]] - Table8[[#This Row],[Cos(a)]] * 0.535</f>
        <v>0.63690270612313771</v>
      </c>
      <c r="G89" s="1">
        <f>Table8[[#This Row],[Y]] + Table8[[#This Row],[Sin(a)]] * 0.535</f>
        <v>-2.4383208577337574</v>
      </c>
      <c r="H89" s="1">
        <f>Table8[[#This Row],[X]] + Table8[[#This Row],[Cos(a)]] * 0.535</f>
        <v>0.74830655624792419</v>
      </c>
      <c r="I89" s="1">
        <f>Table8[[#This Row],[Y]] - Table8[[#This Row],[Sin(a)]] * 0.535</f>
        <v>-1.3741361077127028</v>
      </c>
      <c r="J89" s="1">
        <v>0.69260463118553095</v>
      </c>
      <c r="K89" s="1">
        <v>-1.9062284827232301</v>
      </c>
      <c r="L89" s="1">
        <v>0.73673598622356895</v>
      </c>
      <c r="M89" s="1">
        <v>-1.77958025792333</v>
      </c>
      <c r="N89" s="1">
        <f>Table8[[#This Row],[Xs]]-L90</f>
        <v>-0.1410135787812441</v>
      </c>
      <c r="O89" s="1">
        <f>Table8[[#This Row],[Ys]]-M90</f>
        <v>3.4796662085370134E-2</v>
      </c>
      <c r="P89" s="1">
        <f>SQRT(Table8[[#This Row],[dXs]]*Table8[[#This Row],[dXs]]+Table8[[#This Row],[dYs]]*Table8[[#This Row],[dYs]])</f>
        <v>0.14524337194164</v>
      </c>
      <c r="Q89"/>
      <c r="R89"/>
    </row>
    <row r="90" spans="1:18" x14ac:dyDescent="0.25">
      <c r="A90" s="1">
        <f t="shared" si="2"/>
        <v>-0.14964199066162198</v>
      </c>
      <c r="B90" s="1">
        <f t="shared" si="3"/>
        <v>1.4036595821379949E-2</v>
      </c>
      <c r="C90" s="1">
        <f>SQRT(Table8[[#This Row],[dX]]*Table8[[#This Row],[dX]]+Table8[[#This Row],[dY]]*Table8[[#This Row],[dY]])</f>
        <v>0.15029887355341603</v>
      </c>
      <c r="D90" s="1">
        <f>Table8[[#This Row],[dY]]/Table8[[#This Row],[|AB|]]</f>
        <v>9.3391224361980066E-2</v>
      </c>
      <c r="E90" s="1">
        <f>Table8[[#This Row],[dX]]/Table8[[#This Row],[|AB|]]</f>
        <v>-0.9956294889225461</v>
      </c>
      <c r="F90" s="1">
        <f>Table8[[#This Row],[X]] - Table8[[#This Row],[Cos(a)]] * 0.535</f>
        <v>0.79212239755155966</v>
      </c>
      <c r="G90" s="1">
        <f>Table8[[#This Row],[Y]] + Table8[[#This Row],[Sin(a)]] * 0.535</f>
        <v>-2.4545387435268324</v>
      </c>
      <c r="H90" s="1">
        <f>Table8[[#This Row],[X]] + Table8[[#This Row],[Cos(a)]] * 0.535</f>
        <v>0.89205100761887834</v>
      </c>
      <c r="I90" s="1">
        <f>Table8[[#This Row],[Y]] - Table8[[#This Row],[Sin(a)]] * 0.535</f>
        <v>-1.3892151903797079</v>
      </c>
      <c r="J90" s="1">
        <v>0.842086702585219</v>
      </c>
      <c r="K90" s="1">
        <v>-1.92187696695327</v>
      </c>
      <c r="L90" s="1">
        <v>0.87774956500481305</v>
      </c>
      <c r="M90" s="1">
        <v>-1.8143769200087001</v>
      </c>
      <c r="N90" s="1">
        <f>Table8[[#This Row],[Xs]]-L91</f>
        <v>-0.14252234059678703</v>
      </c>
      <c r="O90" s="1">
        <f>Table8[[#This Row],[Ys]]-M91</f>
        <v>3.0960340382939933E-2</v>
      </c>
      <c r="P90" s="1">
        <f>SQRT(Table8[[#This Row],[dXs]]*Table8[[#This Row],[dXs]]+Table8[[#This Row],[dYs]]*Table8[[#This Row],[dYs]])</f>
        <v>0.14584635835636786</v>
      </c>
      <c r="Q90"/>
      <c r="R90"/>
    </row>
    <row r="91" spans="1:18" x14ac:dyDescent="0.25">
      <c r="A91" s="1">
        <f t="shared" si="2"/>
        <v>-0.14973035454749906</v>
      </c>
      <c r="B91" s="1">
        <f t="shared" si="3"/>
        <v>1.3068437576299941E-2</v>
      </c>
      <c r="C91" s="1">
        <f>SQRT(Table8[[#This Row],[dX]]*Table8[[#This Row],[dX]]+Table8[[#This Row],[dY]]*Table8[[#This Row],[dY]])</f>
        <v>0.1502995779555133</v>
      </c>
      <c r="D91" s="1">
        <f>Table8[[#This Row],[dY]]/Table8[[#This Row],[|AB|]]</f>
        <v>8.6949263291797307E-2</v>
      </c>
      <c r="E91" s="1">
        <f>Table8[[#This Row],[dX]]/Table8[[#This Row],[|AB|]]</f>
        <v>-0.99621274114167691</v>
      </c>
      <c r="F91" s="1">
        <f>Table8[[#This Row],[X]] - Table8[[#This Row],[Cos(a)]] * 0.535</f>
        <v>0.94521083738572942</v>
      </c>
      <c r="G91" s="1">
        <f>Table8[[#This Row],[Y]] + Table8[[#This Row],[Sin(a)]] * 0.535</f>
        <v>-2.4688873792854471</v>
      </c>
      <c r="H91" s="1">
        <f>Table8[[#This Row],[X]] + Table8[[#This Row],[Cos(a)]] * 0.535</f>
        <v>1.0382465491079524</v>
      </c>
      <c r="I91" s="1">
        <f>Table8[[#This Row],[Y]] - Table8[[#This Row],[Sin(a)]] * 0.535</f>
        <v>-1.4029397462638529</v>
      </c>
      <c r="J91" s="1">
        <v>0.99172869324684099</v>
      </c>
      <c r="K91" s="1">
        <v>-1.93591356277465</v>
      </c>
      <c r="L91" s="1">
        <v>1.0202719056016001</v>
      </c>
      <c r="M91" s="1">
        <v>-1.84533726039164</v>
      </c>
      <c r="N91" s="1">
        <f>Table8[[#This Row],[Xs]]-L92</f>
        <v>-0.14383766268766984</v>
      </c>
      <c r="O91" s="1">
        <f>Table8[[#This Row],[Ys]]-M92</f>
        <v>2.7345034829070025E-2</v>
      </c>
      <c r="P91" s="1">
        <f>SQRT(Table8[[#This Row],[dXs]]*Table8[[#This Row],[dXs]]+Table8[[#This Row],[dYs]]*Table8[[#This Row],[dYs]])</f>
        <v>0.14641387959225363</v>
      </c>
      <c r="Q91"/>
      <c r="R91"/>
    </row>
    <row r="92" spans="1:18" x14ac:dyDescent="0.25">
      <c r="A92" s="1">
        <f t="shared" si="2"/>
        <v>-0.14978390932082997</v>
      </c>
      <c r="B92" s="1">
        <f t="shared" si="3"/>
        <v>1.2435972690580055E-2</v>
      </c>
      <c r="C92" s="1">
        <f>SQRT(Table8[[#This Row],[dX]]*Table8[[#This Row],[dX]]+Table8[[#This Row],[dY]]*Table8[[#This Row],[dY]])</f>
        <v>0.15029927780329308</v>
      </c>
      <c r="D92" s="1">
        <f>Table8[[#This Row],[dY]]/Table8[[#This Row],[|AB|]]</f>
        <v>8.2741400173963989E-2</v>
      </c>
      <c r="E92" s="1">
        <f>Table8[[#This Row],[dX]]/Table8[[#This Row],[|AB|]]</f>
        <v>-0.99657105150473435</v>
      </c>
      <c r="F92" s="1">
        <f>Table8[[#This Row],[X]] - Table8[[#This Row],[Cos(a)]] * 0.535</f>
        <v>1.0971923987012693</v>
      </c>
      <c r="G92" s="1">
        <f>Table8[[#This Row],[Y]] + Table8[[#This Row],[Sin(a)]] * 0.535</f>
        <v>-2.4821475129059829</v>
      </c>
      <c r="H92" s="1">
        <f>Table8[[#This Row],[X]] + Table8[[#This Row],[Cos(a)]] * 0.535</f>
        <v>1.1857256968874108</v>
      </c>
      <c r="I92" s="1">
        <f>Table8[[#This Row],[Y]] - Table8[[#This Row],[Sin(a)]] * 0.535</f>
        <v>-1.415816487795917</v>
      </c>
      <c r="J92" s="1">
        <v>1.14145904779434</v>
      </c>
      <c r="K92" s="1">
        <v>-1.9489820003509499</v>
      </c>
      <c r="L92" s="1">
        <v>1.1641095682892699</v>
      </c>
      <c r="M92" s="1">
        <v>-1.8726822952207101</v>
      </c>
      <c r="N92" s="1">
        <f>Table8[[#This Row],[Xs]]-L93</f>
        <v>-0.14496133778238018</v>
      </c>
      <c r="O92" s="1">
        <f>Table8[[#This Row],[Ys]]-M93</f>
        <v>2.4066676586300018E-2</v>
      </c>
      <c r="P92" s="1">
        <f>SQRT(Table8[[#This Row],[dXs]]*Table8[[#This Row],[dXs]]+Table8[[#This Row],[dYs]]*Table8[[#This Row],[dYs]])</f>
        <v>0.14694554900903561</v>
      </c>
      <c r="Q92"/>
      <c r="R92"/>
    </row>
    <row r="93" spans="1:18" x14ac:dyDescent="0.25">
      <c r="A93" s="1">
        <f t="shared" si="2"/>
        <v>-0.14982402324676003</v>
      </c>
      <c r="B93" s="1">
        <f t="shared" si="3"/>
        <v>1.1936008930210074E-2</v>
      </c>
      <c r="C93" s="1">
        <f>SQRT(Table8[[#This Row],[dX]]*Table8[[#This Row],[dX]]+Table8[[#This Row],[dY]]*Table8[[#This Row],[dY]])</f>
        <v>0.15029872338455755</v>
      </c>
      <c r="D93" s="1">
        <f>Table8[[#This Row],[dY]]/Table8[[#This Row],[|AB|]]</f>
        <v>7.9415238276311528E-2</v>
      </c>
      <c r="E93" s="1">
        <f>Table8[[#This Row],[dX]]/Table8[[#This Row],[|AB|]]</f>
        <v>-0.99684162228987838</v>
      </c>
      <c r="F93" s="1">
        <f>Table8[[#This Row],[X]] - Table8[[#This Row],[Cos(a)]] * 0.535</f>
        <v>1.2487558046373433</v>
      </c>
      <c r="G93" s="1">
        <f>Table8[[#This Row],[Y]] + Table8[[#This Row],[Sin(a)]] * 0.535</f>
        <v>-2.4947282409666149</v>
      </c>
      <c r="H93" s="1">
        <f>Table8[[#This Row],[X]] + Table8[[#This Row],[Cos(a)]] * 0.535</f>
        <v>1.3337301095929968</v>
      </c>
      <c r="I93" s="1">
        <f>Table8[[#This Row],[Y]] - Table8[[#This Row],[Sin(a)]] * 0.535</f>
        <v>-1.428107705116445</v>
      </c>
      <c r="J93" s="1">
        <v>1.29124295711517</v>
      </c>
      <c r="K93" s="1">
        <v>-1.96141797304153</v>
      </c>
      <c r="L93" s="1">
        <v>1.3090709060716501</v>
      </c>
      <c r="M93" s="1">
        <v>-1.8967489718070101</v>
      </c>
      <c r="N93" s="1">
        <f>Table8[[#This Row],[Xs]]-L94</f>
        <v>-0.145926428286</v>
      </c>
      <c r="O93" s="1">
        <f>Table8[[#This Row],[Ys]]-M94</f>
        <v>2.1140061163539947E-2</v>
      </c>
      <c r="P93" s="1">
        <f>SQRT(Table8[[#This Row],[dXs]]*Table8[[#This Row],[dXs]]+Table8[[#This Row],[dYs]]*Table8[[#This Row],[dYs]])</f>
        <v>0.14744973604014119</v>
      </c>
      <c r="Q93"/>
      <c r="R93"/>
    </row>
    <row r="94" spans="1:18" x14ac:dyDescent="0.25">
      <c r="A94" s="1">
        <f t="shared" si="2"/>
        <v>-0.14986348152161</v>
      </c>
      <c r="B94" s="1">
        <f t="shared" si="3"/>
        <v>1.1438488960259896E-2</v>
      </c>
      <c r="C94" s="1">
        <f>SQRT(Table8[[#This Row],[dX]]*Table8[[#This Row],[dX]]+Table8[[#This Row],[dY]]*Table8[[#This Row],[dY]])</f>
        <v>0.15029937499361709</v>
      </c>
      <c r="D94" s="1">
        <f>Table8[[#This Row],[dY]]/Table8[[#This Row],[|AB|]]</f>
        <v>7.6104700773011638E-2</v>
      </c>
      <c r="E94" s="1">
        <f>Table8[[#This Row],[dX]]/Table8[[#This Row],[|AB|]]</f>
        <v>-0.99709983177225048</v>
      </c>
      <c r="F94" s="1">
        <f>Table8[[#This Row],[X]] - Table8[[#This Row],[Cos(a)]] * 0.535</f>
        <v>1.4003509654483688</v>
      </c>
      <c r="G94" s="1">
        <f>Table8[[#This Row],[Y]] + Table8[[#This Row],[Sin(a)]] * 0.535</f>
        <v>-2.5068023919698943</v>
      </c>
      <c r="H94" s="1">
        <f>Table8[[#This Row],[X]] + Table8[[#This Row],[Cos(a)]] * 0.535</f>
        <v>1.4817829952754913</v>
      </c>
      <c r="I94" s="1">
        <f>Table8[[#This Row],[Y]] - Table8[[#This Row],[Sin(a)]] * 0.535</f>
        <v>-1.439905571973586</v>
      </c>
      <c r="J94" s="1">
        <v>1.44106698036193</v>
      </c>
      <c r="K94" s="1">
        <v>-1.9733539819717401</v>
      </c>
      <c r="L94" s="1">
        <v>1.4549973343576501</v>
      </c>
      <c r="M94" s="1">
        <v>-1.91788903297055</v>
      </c>
      <c r="N94" s="1">
        <f>Table8[[#This Row],[Xs]]-L95</f>
        <v>-0.14675705133734995</v>
      </c>
      <c r="O94" s="1">
        <f>Table8[[#This Row],[Ys]]-M95</f>
        <v>1.8499135484739915E-2</v>
      </c>
      <c r="P94" s="1">
        <f>SQRT(Table8[[#This Row],[dXs]]*Table8[[#This Row],[dXs]]+Table8[[#This Row],[dYs]]*Table8[[#This Row],[dYs]])</f>
        <v>0.14791839010385535</v>
      </c>
      <c r="Q94"/>
      <c r="R94"/>
    </row>
    <row r="95" spans="1:18" x14ac:dyDescent="0.25">
      <c r="A95" s="1">
        <f t="shared" si="2"/>
        <v>-0.14990705251693992</v>
      </c>
      <c r="B95" s="1">
        <f t="shared" si="3"/>
        <v>1.0848522186279963E-2</v>
      </c>
      <c r="C95" s="1">
        <f>SQRT(Table8[[#This Row],[dX]]*Table8[[#This Row],[dX]]+Table8[[#This Row],[dY]]*Table8[[#This Row],[dY]])</f>
        <v>0.15029908458784036</v>
      </c>
      <c r="D95" s="1">
        <f>Table8[[#This Row],[dY]]/Table8[[#This Row],[|AB|]]</f>
        <v>7.2179562610307751E-2</v>
      </c>
      <c r="E95" s="1">
        <f>Table8[[#This Row],[dX]]/Table8[[#This Row],[|AB|]]</f>
        <v>-0.99739165363531324</v>
      </c>
      <c r="F95" s="1">
        <f>Table8[[#This Row],[X]] - Table8[[#This Row],[Cos(a)]] * 0.535</f>
        <v>1.5523143958870254</v>
      </c>
      <c r="G95" s="1">
        <f>Table8[[#This Row],[Y]] + Table8[[#This Row],[Sin(a)]] * 0.535</f>
        <v>-2.5183970056268925</v>
      </c>
      <c r="H95" s="1">
        <f>Table8[[#This Row],[X]] + Table8[[#This Row],[Cos(a)]] * 0.535</f>
        <v>1.6295465278800547</v>
      </c>
      <c r="I95" s="1">
        <f>Table8[[#This Row],[Y]] - Table8[[#This Row],[Sin(a)]] * 0.535</f>
        <v>-1.4511879362371074</v>
      </c>
      <c r="J95" s="1">
        <v>1.59093046188354</v>
      </c>
      <c r="K95" s="1">
        <v>-1.984792470932</v>
      </c>
      <c r="L95" s="1">
        <v>1.6017543856950001</v>
      </c>
      <c r="M95" s="1">
        <v>-1.9363881684552899</v>
      </c>
      <c r="N95" s="1">
        <f>Table8[[#This Row],[Xs]]-L96</f>
        <v>-0.14746496426980005</v>
      </c>
      <c r="O95" s="1">
        <f>Table8[[#This Row],[Ys]]-M96</f>
        <v>1.6089790864530107E-2</v>
      </c>
      <c r="P95" s="1">
        <f>SQRT(Table8[[#This Row],[dXs]]*Table8[[#This Row],[dXs]]+Table8[[#This Row],[dYs]]*Table8[[#This Row],[dYs]])</f>
        <v>0.14834013973688215</v>
      </c>
      <c r="Q95"/>
      <c r="R95"/>
    </row>
    <row r="96" spans="1:18" x14ac:dyDescent="0.25">
      <c r="A96" s="1">
        <f t="shared" si="2"/>
        <v>-0.14995795488357011</v>
      </c>
      <c r="B96" s="1">
        <f t="shared" si="3"/>
        <v>1.0124027729040197E-2</v>
      </c>
      <c r="C96" s="1">
        <f>SQRT(Table8[[#This Row],[dX]]*Table8[[#This Row],[dX]]+Table8[[#This Row],[dY]]*Table8[[#This Row],[dY]])</f>
        <v>0.15029931526896995</v>
      </c>
      <c r="D96" s="1">
        <f>Table8[[#This Row],[dY]]/Table8[[#This Row],[|AB|]]</f>
        <v>6.7359107464479276E-2</v>
      </c>
      <c r="E96" s="1">
        <f>Table8[[#This Row],[dX]]/Table8[[#This Row],[|AB|]]</f>
        <v>-0.99772879613730148</v>
      </c>
      <c r="F96" s="1">
        <f>Table8[[#This Row],[X]] - Table8[[#This Row],[Cos(a)]] * 0.535</f>
        <v>1.7048003919069836</v>
      </c>
      <c r="G96" s="1">
        <f>Table8[[#This Row],[Y]] + Table8[[#This Row],[Sin(a)]] * 0.535</f>
        <v>-2.529425899051736</v>
      </c>
      <c r="H96" s="1">
        <f>Table8[[#This Row],[X]] + Table8[[#This Row],[Cos(a)]] * 0.535</f>
        <v>1.7768746368939763</v>
      </c>
      <c r="I96" s="1">
        <f>Table8[[#This Row],[Y]] - Table8[[#This Row],[Sin(a)]] * 0.535</f>
        <v>-1.4618560871848236</v>
      </c>
      <c r="J96" s="1">
        <v>1.74083751440048</v>
      </c>
      <c r="K96" s="1">
        <v>-1.9956409931182799</v>
      </c>
      <c r="L96" s="1">
        <v>1.7492193499648001</v>
      </c>
      <c r="M96" s="1">
        <v>-1.95247795931982</v>
      </c>
      <c r="N96" s="1">
        <f>Table8[[#This Row],[Xs]]-L97</f>
        <v>-0.14805299186968979</v>
      </c>
      <c r="O96" s="1">
        <f>Table8[[#This Row],[Ys]]-M97</f>
        <v>1.3880486371649958E-2</v>
      </c>
      <c r="P96" s="1">
        <f>SQRT(Table8[[#This Row],[dXs]]*Table8[[#This Row],[dXs]]+Table8[[#This Row],[dYs]]*Table8[[#This Row],[dYs]])</f>
        <v>0.14870224041177049</v>
      </c>
      <c r="Q96"/>
      <c r="R96"/>
    </row>
    <row r="97" spans="1:18" x14ac:dyDescent="0.25">
      <c r="A97" s="1">
        <f t="shared" si="2"/>
        <v>-0.15001201629638983</v>
      </c>
      <c r="B97" s="1">
        <f t="shared" si="3"/>
        <v>9.2804431915198826E-3</v>
      </c>
      <c r="C97" s="1">
        <f>SQRT(Table8[[#This Row],[dX]]*Table8[[#This Row],[dX]]+Table8[[#This Row],[dY]]*Table8[[#This Row],[dY]])</f>
        <v>0.15029880790990777</v>
      </c>
      <c r="D97" s="1">
        <f>Table8[[#This Row],[dY]]/Table8[[#This Row],[|AB|]]</f>
        <v>6.1746618756169866E-2</v>
      </c>
      <c r="E97" s="1">
        <f>Table8[[#This Row],[dX]]/Table8[[#This Row],[|AB|]]</f>
        <v>-0.99809185703129566</v>
      </c>
      <c r="F97" s="1">
        <f>Table8[[#This Row],[X]] - Table8[[#This Row],[Cos(a)]] * 0.535</f>
        <v>1.8577610282494992</v>
      </c>
      <c r="G97" s="1">
        <f>Table8[[#This Row],[Y]] + Table8[[#This Row],[Sin(a)]] * 0.535</f>
        <v>-2.5397441643590635</v>
      </c>
      <c r="H97" s="1">
        <f>Table8[[#This Row],[X]] + Table8[[#This Row],[Cos(a)]] * 0.535</f>
        <v>1.923829910318601</v>
      </c>
      <c r="I97" s="1">
        <f>Table8[[#This Row],[Y]] - Table8[[#This Row],[Sin(a)]] * 0.535</f>
        <v>-1.4717858773355768</v>
      </c>
      <c r="J97" s="1">
        <v>1.8907954692840501</v>
      </c>
      <c r="K97" s="1">
        <v>-2.0057650208473201</v>
      </c>
      <c r="L97" s="1">
        <v>1.8972723418344899</v>
      </c>
      <c r="M97" s="1">
        <v>-1.96635844569147</v>
      </c>
      <c r="N97" s="1">
        <f>Table8[[#This Row],[Xs]]-L98</f>
        <v>-0.14852296766581996</v>
      </c>
      <c r="O97" s="1">
        <f>Table8[[#This Row],[Ys]]-M98</f>
        <v>1.1850462556860064E-2</v>
      </c>
      <c r="P97" s="1">
        <f>SQRT(Table8[[#This Row],[dXs]]*Table8[[#This Row],[dXs]]+Table8[[#This Row],[dYs]]*Table8[[#This Row],[dYs]])</f>
        <v>0.14899498443596598</v>
      </c>
      <c r="Q97"/>
      <c r="R97"/>
    </row>
    <row r="98" spans="1:18" x14ac:dyDescent="0.25">
      <c r="A98" s="1">
        <f t="shared" si="2"/>
        <v>-0.15006697177887007</v>
      </c>
      <c r="B98" s="1">
        <f t="shared" si="3"/>
        <v>8.3544850349501765E-3</v>
      </c>
      <c r="C98" s="1">
        <f>SQRT(Table8[[#This Row],[dX]]*Table8[[#This Row],[dX]]+Table8[[#This Row],[dY]]*Table8[[#This Row],[dY]])</f>
        <v>0.15029934610329942</v>
      </c>
      <c r="D98" s="1">
        <f>Table8[[#This Row],[dY]]/Table8[[#This Row],[|AB|]]</f>
        <v>5.5585637938891708E-2</v>
      </c>
      <c r="E98" s="1">
        <f>Table8[[#This Row],[dX]]/Table8[[#This Row],[|AB|]]</f>
        <v>-0.99845392325080617</v>
      </c>
      <c r="F98" s="1">
        <f>Table8[[#This Row],[X]] - Table8[[#This Row],[Cos(a)]] * 0.535</f>
        <v>2.0110691692831328</v>
      </c>
      <c r="G98" s="1">
        <f>Table8[[#This Row],[Y]] + Table8[[#This Row],[Sin(a)]] * 0.535</f>
        <v>-2.5492183129780215</v>
      </c>
      <c r="H98" s="1">
        <f>Table8[[#This Row],[X]] + Table8[[#This Row],[Cos(a)]] * 0.535</f>
        <v>2.0705458018777469</v>
      </c>
      <c r="I98" s="1">
        <f>Table8[[#This Row],[Y]] - Table8[[#This Row],[Sin(a)]] * 0.535</f>
        <v>-1.4808726150996585</v>
      </c>
      <c r="J98" s="1">
        <v>2.0408074855804399</v>
      </c>
      <c r="K98" s="1">
        <v>-2.01504546403884</v>
      </c>
      <c r="L98" s="1">
        <v>2.0457953095003099</v>
      </c>
      <c r="M98" s="1">
        <v>-1.9782089082483301</v>
      </c>
      <c r="N98" s="1">
        <f>Table8[[#This Row],[Xs]]-L99</f>
        <v>-0.14888720567703029</v>
      </c>
      <c r="O98" s="1">
        <f>Table8[[#This Row],[Ys]]-M99</f>
        <v>1.0001747437379915E-2</v>
      </c>
      <c r="P98" s="1">
        <f>SQRT(Table8[[#This Row],[dXs]]*Table8[[#This Row],[dXs]]+Table8[[#This Row],[dYs]]*Table8[[#This Row],[dYs]])</f>
        <v>0.1492227695967189</v>
      </c>
      <c r="Q98"/>
      <c r="R98"/>
    </row>
    <row r="99" spans="1:18" x14ac:dyDescent="0.25">
      <c r="A99" s="1">
        <f t="shared" si="2"/>
        <v>-0.15011906623840021</v>
      </c>
      <c r="B99" s="1">
        <f t="shared" si="3"/>
        <v>7.3685050010596775E-3</v>
      </c>
      <c r="C99" s="1">
        <f>SQRT(Table8[[#This Row],[dX]]*Table8[[#This Row],[dX]]+Table8[[#This Row],[dY]]*Table8[[#This Row],[dY]])</f>
        <v>0.1502997967870876</v>
      </c>
      <c r="D99" s="1">
        <f>Table8[[#This Row],[dY]]/Table8[[#This Row],[|AB|]]</f>
        <v>4.9025382326349974E-2</v>
      </c>
      <c r="E99" s="1">
        <f>Table8[[#This Row],[dX]]/Table8[[#This Row],[|AB|]]</f>
        <v>-0.99879753298041107</v>
      </c>
      <c r="F99" s="1">
        <f>Table8[[#This Row],[X]] - Table8[[#This Row],[Cos(a)]] * 0.535</f>
        <v>2.1646458778147126</v>
      </c>
      <c r="G99" s="1">
        <f>Table8[[#This Row],[Y]] + Table8[[#This Row],[Sin(a)]] * 0.535</f>
        <v>-2.5577566292183103</v>
      </c>
      <c r="H99" s="1">
        <f>Table8[[#This Row],[X]] + Table8[[#This Row],[Cos(a)]] * 0.535</f>
        <v>2.2171030369039073</v>
      </c>
      <c r="I99" s="1">
        <f>Table8[[#This Row],[Y]] - Table8[[#This Row],[Sin(a)]] * 0.535</f>
        <v>-1.4890432689292701</v>
      </c>
      <c r="J99" s="1">
        <v>2.19087445735931</v>
      </c>
      <c r="K99" s="1">
        <v>-2.0233999490737902</v>
      </c>
      <c r="L99" s="1">
        <v>2.1946825151773401</v>
      </c>
      <c r="M99" s="1">
        <v>-1.98821065568571</v>
      </c>
      <c r="N99" s="1">
        <f>Table8[[#This Row],[Xs]]-L100</f>
        <v>-0.14916772896431008</v>
      </c>
      <c r="O99" s="1">
        <f>Table8[[#This Row],[Ys]]-M100</f>
        <v>8.3094538540400276E-3</v>
      </c>
      <c r="P99" s="1">
        <f>SQRT(Table8[[#This Row],[dXs]]*Table8[[#This Row],[dXs]]+Table8[[#This Row],[dYs]]*Table8[[#This Row],[dYs]])</f>
        <v>0.14939899058468331</v>
      </c>
      <c r="Q99"/>
      <c r="R99"/>
    </row>
    <row r="100" spans="1:18" x14ac:dyDescent="0.25">
      <c r="A100" s="1">
        <f t="shared" si="2"/>
        <v>-0.15016496181487993</v>
      </c>
      <c r="B100" s="1">
        <f t="shared" si="3"/>
        <v>6.3385367393502534E-3</v>
      </c>
      <c r="C100" s="1">
        <f>SQRT(Table8[[#This Row],[dX]]*Table8[[#This Row],[dX]]+Table8[[#This Row],[dY]]*Table8[[#This Row],[dY]])</f>
        <v>0.15029867865307545</v>
      </c>
      <c r="D100" s="1">
        <f>Table8[[#This Row],[dY]]/Table8[[#This Row],[|AB|]]</f>
        <v>4.2172937221764142E-2</v>
      </c>
      <c r="E100" s="1">
        <f>Table8[[#This Row],[dX]]/Table8[[#This Row],[|AB|]]</f>
        <v>-0.99911032592306304</v>
      </c>
      <c r="F100" s="1">
        <f>Table8[[#This Row],[X]] - Table8[[#This Row],[Cos(a)]] * 0.535</f>
        <v>2.3184310021840662</v>
      </c>
      <c r="G100" s="1">
        <f>Table8[[#This Row],[Y]] + Table8[[#This Row],[Sin(a)]] * 0.535</f>
        <v>-2.5652924784436886</v>
      </c>
      <c r="H100" s="1">
        <f>Table8[[#This Row],[X]] + Table8[[#This Row],[Cos(a)]] * 0.535</f>
        <v>2.3635560450113542</v>
      </c>
      <c r="I100" s="1">
        <f>Table8[[#This Row],[Y]] - Table8[[#This Row],[Sin(a)]] * 0.535</f>
        <v>-1.4962444297060111</v>
      </c>
      <c r="J100" s="1">
        <v>2.3409935235977102</v>
      </c>
      <c r="K100" s="1">
        <v>-2.0307684540748498</v>
      </c>
      <c r="L100" s="1">
        <v>2.3438502441416502</v>
      </c>
      <c r="M100" s="1">
        <v>-1.99652010953975</v>
      </c>
      <c r="N100" s="1">
        <f>Table8[[#This Row],[Xs]]-L101</f>
        <v>-0.14938169615406993</v>
      </c>
      <c r="O100" s="1">
        <f>Table8[[#This Row],[Ys]]-M101</f>
        <v>6.7245197626100151E-3</v>
      </c>
      <c r="P100" s="1">
        <f>SQRT(Table8[[#This Row],[dXs]]*Table8[[#This Row],[dXs]]+Table8[[#This Row],[dYs]]*Table8[[#This Row],[dYs]])</f>
        <v>0.1495329739953854</v>
      </c>
      <c r="Q100"/>
      <c r="R100"/>
    </row>
    <row r="101" spans="1:18" x14ac:dyDescent="0.25">
      <c r="A101" s="1">
        <f t="shared" si="2"/>
        <v>-0.15020704269409002</v>
      </c>
      <c r="B101" s="1">
        <f t="shared" si="3"/>
        <v>5.2765607833897832E-3</v>
      </c>
      <c r="C101" s="1">
        <f>SQRT(Table8[[#This Row],[dX]]*Table8[[#This Row],[dX]]+Table8[[#This Row],[dY]]*Table8[[#This Row],[dY]])</f>
        <v>0.15029969317535213</v>
      </c>
      <c r="D101" s="1">
        <f>Table8[[#This Row],[dY]]/Table8[[#This Row],[|AB|]]</f>
        <v>3.5106929840726345E-2</v>
      </c>
      <c r="E101" s="1">
        <f>Table8[[#This Row],[dX]]/Table8[[#This Row],[|AB|]]</f>
        <v>-0.99938356174051524</v>
      </c>
      <c r="F101" s="1">
        <f>Table8[[#This Row],[X]] - Table8[[#This Row],[Cos(a)]] * 0.535</f>
        <v>2.4723762779478013</v>
      </c>
      <c r="G101" s="1">
        <f>Table8[[#This Row],[Y]] + Table8[[#This Row],[Sin(a)]] * 0.535</f>
        <v>-2.5717771963453759</v>
      </c>
      <c r="H101" s="1">
        <f>Table8[[#This Row],[X]] + Table8[[#This Row],[Cos(a)]] * 0.535</f>
        <v>2.5099406928773789</v>
      </c>
      <c r="I101" s="1">
        <f>Table8[[#This Row],[Y]] - Table8[[#This Row],[Sin(a)]] * 0.535</f>
        <v>-1.5024367852830243</v>
      </c>
      <c r="J101" s="1">
        <v>2.4911584854125901</v>
      </c>
      <c r="K101" s="1">
        <v>-2.0371069908142001</v>
      </c>
      <c r="L101" s="1">
        <v>2.4932319402957202</v>
      </c>
      <c r="M101" s="1">
        <v>-2.00324462930236</v>
      </c>
      <c r="N101" s="1">
        <f>Table8[[#This Row],[Xs]]-L102</f>
        <v>-0.1495395590667199</v>
      </c>
      <c r="O101" s="1">
        <f>Table8[[#This Row],[Ys]]-M102</f>
        <v>5.2033323824498545E-3</v>
      </c>
      <c r="P101" s="1">
        <f>SQRT(Table8[[#This Row],[dXs]]*Table8[[#This Row],[dXs]]+Table8[[#This Row],[dYs]]*Table8[[#This Row],[dYs]])</f>
        <v>0.14963005845668598</v>
      </c>
      <c r="Q101"/>
      <c r="R101"/>
    </row>
    <row r="102" spans="1:18" x14ac:dyDescent="0.25">
      <c r="A102" s="1">
        <f t="shared" si="2"/>
        <v>-0.15024101734161999</v>
      </c>
      <c r="B102" s="1">
        <f t="shared" si="3"/>
        <v>4.1884779930101423E-3</v>
      </c>
      <c r="C102" s="1">
        <f>SQRT(Table8[[#This Row],[dX]]*Table8[[#This Row],[dX]]+Table8[[#This Row],[dY]]*Table8[[#This Row],[dY]])</f>
        <v>0.15029939001786696</v>
      </c>
      <c r="D102" s="1">
        <f>Table8[[#This Row],[dY]]/Table8[[#This Row],[|AB|]]</f>
        <v>2.7867564815214709E-2</v>
      </c>
      <c r="E102" s="1">
        <f>Table8[[#This Row],[dX]]/Table8[[#This Row],[|AB|]]</f>
        <v>-0.99961162399767534</v>
      </c>
      <c r="F102" s="1">
        <f>Table8[[#This Row],[X]] - Table8[[#This Row],[Cos(a)]] * 0.535</f>
        <v>2.6264563809305401</v>
      </c>
      <c r="G102" s="1">
        <f>Table8[[#This Row],[Y]] + Table8[[#This Row],[Sin(a)]] * 0.535</f>
        <v>-2.5771757704363463</v>
      </c>
      <c r="H102" s="1">
        <f>Table8[[#This Row],[X]] + Table8[[#This Row],[Cos(a)]] * 0.535</f>
        <v>2.6562746752828201</v>
      </c>
      <c r="I102" s="1">
        <f>Table8[[#This Row],[Y]] - Table8[[#This Row],[Sin(a)]] * 0.535</f>
        <v>-1.5075913327588335</v>
      </c>
      <c r="J102" s="1">
        <v>2.6413655281066801</v>
      </c>
      <c r="K102" s="1">
        <v>-2.0423835515975899</v>
      </c>
      <c r="L102" s="1">
        <v>2.64277149936244</v>
      </c>
      <c r="M102" s="1">
        <v>-2.0084479616848099</v>
      </c>
      <c r="N102" s="1">
        <f>Table8[[#This Row],[Xs]]-L103</f>
        <v>-0.14964545878475999</v>
      </c>
      <c r="O102" s="1">
        <f>Table8[[#This Row],[Ys]]-M103</f>
        <v>3.7131266361303261E-3</v>
      </c>
      <c r="P102" s="1">
        <f>SQRT(Table8[[#This Row],[dXs]]*Table8[[#This Row],[dXs]]+Table8[[#This Row],[dYs]]*Table8[[#This Row],[dYs]])</f>
        <v>0.14969151827781441</v>
      </c>
      <c r="Q102"/>
      <c r="R102"/>
    </row>
    <row r="103" spans="1:18" x14ac:dyDescent="0.25">
      <c r="A103" s="1">
        <f t="shared" si="2"/>
        <v>-0.15026748180389005</v>
      </c>
      <c r="B103" s="1">
        <f t="shared" si="3"/>
        <v>3.0789971351601331E-3</v>
      </c>
      <c r="C103" s="1">
        <f>SQRT(Table8[[#This Row],[dX]]*Table8[[#This Row],[dX]]+Table8[[#This Row],[dY]]*Table8[[#This Row],[dY]])</f>
        <v>0.15029902298764536</v>
      </c>
      <c r="D103" s="1">
        <f>Table8[[#This Row],[dY]]/Table8[[#This Row],[|AB|]]</f>
        <v>2.0485809381563497E-2</v>
      </c>
      <c r="E103" s="1">
        <f>Table8[[#This Row],[dX]]/Table8[[#This Row],[|AB|]]</f>
        <v>-0.99979014378717612</v>
      </c>
      <c r="F103" s="1">
        <f>Table8[[#This Row],[X]] - Table8[[#This Row],[Cos(a)]] * 0.535</f>
        <v>2.7806466374291636</v>
      </c>
      <c r="G103" s="1">
        <f>Table8[[#This Row],[Y]] + Table8[[#This Row],[Sin(a)]] * 0.535</f>
        <v>-2.5814597565167392</v>
      </c>
      <c r="H103" s="1">
        <f>Table8[[#This Row],[X]] + Table8[[#This Row],[Cos(a)]] * 0.535</f>
        <v>2.8025664534674366</v>
      </c>
      <c r="I103" s="1">
        <f>Table8[[#This Row],[Y]] - Table8[[#This Row],[Sin(a)]] * 0.535</f>
        <v>-1.5116843026644609</v>
      </c>
      <c r="J103" s="1">
        <v>2.7916065454483001</v>
      </c>
      <c r="K103" s="1">
        <v>-2.0465720295906</v>
      </c>
      <c r="L103" s="1">
        <v>2.7924169581472</v>
      </c>
      <c r="M103" s="1">
        <v>-2.0121610883209402</v>
      </c>
      <c r="N103" s="1">
        <f>Table8[[#This Row],[Xs]]-L104</f>
        <v>-0.14970092548509006</v>
      </c>
      <c r="O103" s="1">
        <f>Table8[[#This Row],[Ys]]-M104</f>
        <v>2.2294674399598868E-3</v>
      </c>
      <c r="P103" s="1">
        <f>SQRT(Table8[[#This Row],[dXs]]*Table8[[#This Row],[dXs]]+Table8[[#This Row],[dYs]]*Table8[[#This Row],[dYs]])</f>
        <v>0.14971752608214686</v>
      </c>
      <c r="Q103"/>
      <c r="R103"/>
    </row>
    <row r="104" spans="1:18" x14ac:dyDescent="0.25">
      <c r="A104" s="1">
        <f t="shared" si="2"/>
        <v>-0.15028643608093972</v>
      </c>
      <c r="B104" s="1">
        <f t="shared" si="3"/>
        <v>1.9505023956298828E-3</v>
      </c>
      <c r="C104" s="1">
        <f>SQRT(Table8[[#This Row],[dX]]*Table8[[#This Row],[dX]]+Table8[[#This Row],[dY]]*Table8[[#This Row],[dY]])</f>
        <v>0.15029909290979018</v>
      </c>
      <c r="D104" s="1">
        <f>Table8[[#This Row],[dY]]/Table8[[#This Row],[|AB|]]</f>
        <v>1.2977472836782709E-2</v>
      </c>
      <c r="E104" s="1">
        <f>Table8[[#This Row],[dX]]/Table8[[#This Row],[|AB|]]</f>
        <v>-0.99991578905364353</v>
      </c>
      <c r="F104" s="1">
        <f>Table8[[#This Row],[X]] - Table8[[#This Row],[Cos(a)]] * 0.535</f>
        <v>2.9349310792845116</v>
      </c>
      <c r="G104" s="1">
        <f>Table8[[#This Row],[Y]] + Table8[[#This Row],[Sin(a)]] * 0.535</f>
        <v>-2.5846059738694596</v>
      </c>
      <c r="H104" s="1">
        <f>Table8[[#This Row],[X]] + Table8[[#This Row],[Cos(a)]] * 0.535</f>
        <v>2.9488169752198687</v>
      </c>
      <c r="I104" s="1">
        <f>Table8[[#This Row],[Y]] - Table8[[#This Row],[Sin(a)]] * 0.535</f>
        <v>-1.5146960795820608</v>
      </c>
      <c r="J104" s="1">
        <v>2.9418740272521902</v>
      </c>
      <c r="K104" s="1">
        <v>-2.0496510267257602</v>
      </c>
      <c r="L104" s="1">
        <v>2.9421178836322901</v>
      </c>
      <c r="M104" s="1">
        <v>-2.0143905557609001</v>
      </c>
      <c r="N104" s="1">
        <f>Table8[[#This Row],[Xs]]-L105</f>
        <v>-0.14970818427187993</v>
      </c>
      <c r="O104" s="1">
        <f>Table8[[#This Row],[Ys]]-M105</f>
        <v>7.344187470197383E-4</v>
      </c>
      <c r="P104" s="1">
        <f>SQRT(Table8[[#This Row],[dXs]]*Table8[[#This Row],[dXs]]+Table8[[#This Row],[dYs]]*Table8[[#This Row],[dYs]])</f>
        <v>0.14970998566855565</v>
      </c>
      <c r="Q104"/>
      <c r="R104"/>
    </row>
    <row r="105" spans="1:18" x14ac:dyDescent="0.25">
      <c r="A105" s="1">
        <f t="shared" si="2"/>
        <v>-0.15029704570769997</v>
      </c>
      <c r="B105" s="1">
        <f t="shared" si="3"/>
        <v>7.9989433288973899E-4</v>
      </c>
      <c r="C105" s="1">
        <f>SQRT(Table8[[#This Row],[dX]]*Table8[[#This Row],[dX]]+Table8[[#This Row],[dY]]*Table8[[#This Row],[dY]])</f>
        <v>0.15029917424725342</v>
      </c>
      <c r="D105" s="1">
        <f>Table8[[#This Row],[dY]]/Table8[[#This Row],[|AB|]]</f>
        <v>5.3220141554061557E-3</v>
      </c>
      <c r="E105" s="1">
        <f>Table8[[#This Row],[dX]]/Table8[[#This Row],[|AB|]]</f>
        <v>-0.99998583798238339</v>
      </c>
      <c r="F105" s="1">
        <f>Table8[[#This Row],[X]] - Table8[[#This Row],[Cos(a)]] * 0.535</f>
        <v>3.0893131857599876</v>
      </c>
      <c r="G105" s="1">
        <f>Table8[[#This Row],[Y]] + Table8[[#This Row],[Sin(a)]] * 0.535</f>
        <v>-2.586593952441965</v>
      </c>
      <c r="H105" s="1">
        <f>Table8[[#This Row],[X]] + Table8[[#This Row],[Cos(a)]] * 0.535</f>
        <v>3.0950077409062722</v>
      </c>
      <c r="I105" s="1">
        <f>Table8[[#This Row],[Y]] - Table8[[#This Row],[Sin(a)]] * 0.535</f>
        <v>-1.5166091058008149</v>
      </c>
      <c r="J105" s="1">
        <v>3.0921604633331299</v>
      </c>
      <c r="K105" s="1">
        <v>-2.05160152912139</v>
      </c>
      <c r="L105" s="1">
        <v>3.09182606790417</v>
      </c>
      <c r="M105" s="1">
        <v>-2.0151249745079198</v>
      </c>
      <c r="N105" s="1">
        <f>Table8[[#This Row],[Xs]]-L106</f>
        <v>-0.14966852330073976</v>
      </c>
      <c r="O105" s="1">
        <f>Table8[[#This Row],[Ys]]-M106</f>
        <v>-7.9651213570963719E-4</v>
      </c>
      <c r="P105" s="1">
        <f>SQRT(Table8[[#This Row],[dXs]]*Table8[[#This Row],[dXs]]+Table8[[#This Row],[dYs]]*Table8[[#This Row],[dYs]])</f>
        <v>0.14967064274134192</v>
      </c>
      <c r="Q105"/>
      <c r="R105"/>
    </row>
    <row r="106" spans="1:18" x14ac:dyDescent="0.25">
      <c r="A106" s="1">
        <f t="shared" si="2"/>
        <v>-0.15029907226562012</v>
      </c>
      <c r="B106" s="1">
        <f t="shared" si="3"/>
        <v>-3.7240982055974925E-4</v>
      </c>
      <c r="C106" s="1">
        <f>SQRT(Table8[[#This Row],[dX]]*Table8[[#This Row],[dX]]+Table8[[#This Row],[dY]]*Table8[[#This Row],[dY]])</f>
        <v>0.15029953364192633</v>
      </c>
      <c r="D106" s="1">
        <f>Table8[[#This Row],[dY]]/Table8[[#This Row],[|AB|]]</f>
        <v>-2.4777842720854915E-3</v>
      </c>
      <c r="E106" s="1">
        <f>Table8[[#This Row],[dX]]/Table8[[#This Row],[|AB|]]</f>
        <v>-0.99999693028783898</v>
      </c>
      <c r="F106" s="1">
        <f>Table8[[#This Row],[X]] - Table8[[#This Row],[Cos(a)]] * 0.535</f>
        <v>3.2437831236263954</v>
      </c>
      <c r="G106" s="1">
        <f>Table8[[#This Row],[Y]] + Table8[[#This Row],[Sin(a)]] * 0.535</f>
        <v>-2.5873997811582736</v>
      </c>
      <c r="H106" s="1">
        <f>Table8[[#This Row],[X]] + Table8[[#This Row],[Cos(a)]] * 0.535</f>
        <v>3.2411318944552643</v>
      </c>
      <c r="I106" s="1">
        <f>Table8[[#This Row],[Y]] - Table8[[#This Row],[Sin(a)]] * 0.535</f>
        <v>-1.5174030657502859</v>
      </c>
      <c r="J106" s="1">
        <v>3.2424575090408299</v>
      </c>
      <c r="K106" s="1">
        <v>-2.0524014234542798</v>
      </c>
      <c r="L106" s="1">
        <v>3.2414945912049098</v>
      </c>
      <c r="M106" s="1">
        <v>-2.0143284623722102</v>
      </c>
      <c r="N106" s="1">
        <f>Table8[[#This Row],[Xs]]-L107</f>
        <v>-0.14958122283708031</v>
      </c>
      <c r="O106" s="1">
        <f>Table8[[#This Row],[Ys]]-M107</f>
        <v>-2.3881615980103632E-3</v>
      </c>
      <c r="P106" s="1">
        <f>SQRT(Table8[[#This Row],[dXs]]*Table8[[#This Row],[dXs]]+Table8[[#This Row],[dYs]]*Table8[[#This Row],[dYs]])</f>
        <v>0.14960028589964153</v>
      </c>
      <c r="Q106"/>
      <c r="R106"/>
    </row>
    <row r="107" spans="1:18" x14ac:dyDescent="0.25">
      <c r="A107" s="1">
        <f t="shared" si="2"/>
        <v>-0.15029096603393999</v>
      </c>
      <c r="B107" s="1">
        <f t="shared" si="3"/>
        <v>-1.5714764595000652E-3</v>
      </c>
      <c r="C107" s="1">
        <f>SQRT(Table8[[#This Row],[dX]]*Table8[[#This Row],[dX]]+Table8[[#This Row],[dY]]*Table8[[#This Row],[dY]])</f>
        <v>0.15029918166669326</v>
      </c>
      <c r="D107" s="1">
        <f>Table8[[#This Row],[dY]]/Table8[[#This Row],[|AB|]]</f>
        <v>-1.0455655460486843E-2</v>
      </c>
      <c r="E107" s="1">
        <f>Table8[[#This Row],[dX]]/Table8[[#This Row],[|AB|]]</f>
        <v>-0.99994533814048636</v>
      </c>
      <c r="F107" s="1">
        <f>Table8[[#This Row],[X]] - Table8[[#This Row],[Cos(a)]] * 0.535</f>
        <v>3.3983503569778106</v>
      </c>
      <c r="G107" s="1">
        <f>Table8[[#This Row],[Y]] + Table8[[#This Row],[Sin(a)]] * 0.535</f>
        <v>-2.5869997695388802</v>
      </c>
      <c r="H107" s="1">
        <f>Table8[[#This Row],[X]] + Table8[[#This Row],[Cos(a)]] * 0.535</f>
        <v>3.3871628056350893</v>
      </c>
      <c r="I107" s="1">
        <f>Table8[[#This Row],[Y]] - Table8[[#This Row],[Sin(a)]] * 0.535</f>
        <v>-1.5170582577285598</v>
      </c>
      <c r="J107" s="1">
        <v>3.39275658130645</v>
      </c>
      <c r="K107" s="1">
        <v>-2.05202901363372</v>
      </c>
      <c r="L107" s="1">
        <v>3.3910758140419901</v>
      </c>
      <c r="M107" s="1">
        <v>-2.0119403007741998</v>
      </c>
      <c r="N107" s="1">
        <f>Table8[[#This Row],[Xs]]-L108</f>
        <v>-0.14944264387322992</v>
      </c>
      <c r="O107" s="1">
        <f>Table8[[#This Row],[Ys]]-M108</f>
        <v>-4.0667883443399333E-3</v>
      </c>
      <c r="P107" s="1">
        <f>SQRT(Table8[[#This Row],[dXs]]*Table8[[#This Row],[dXs]]+Table8[[#This Row],[dYs]]*Table8[[#This Row],[dYs]])</f>
        <v>0.1494979684653229</v>
      </c>
      <c r="Q107"/>
      <c r="R107"/>
    </row>
    <row r="108" spans="1:18" x14ac:dyDescent="0.25">
      <c r="A108" s="1">
        <f t="shared" si="2"/>
        <v>-0.15027344226837025</v>
      </c>
      <c r="B108" s="1">
        <f t="shared" si="3"/>
        <v>-2.8070807457001301E-3</v>
      </c>
      <c r="C108" s="1">
        <f>SQRT(Table8[[#This Row],[dX]]*Table8[[#This Row],[dX]]+Table8[[#This Row],[dY]]*Table8[[#This Row],[dY]])</f>
        <v>0.15029965786221233</v>
      </c>
      <c r="D108" s="1">
        <f>Table8[[#This Row],[dY]]/Table8[[#This Row],[|AB|]]</f>
        <v>-1.8676561115485237E-2</v>
      </c>
      <c r="E108" s="1">
        <f>Table8[[#This Row],[dX]]/Table8[[#This Row],[|AB|]]</f>
        <v>-0.99982557782090153</v>
      </c>
      <c r="F108" s="1">
        <f>Table8[[#This Row],[X]] - Table8[[#This Row],[Cos(a)]] * 0.535</f>
        <v>3.5530395075371746</v>
      </c>
      <c r="G108" s="1">
        <f>Table8[[#This Row],[Y]] + Table8[[#This Row],[Sin(a)]] * 0.535</f>
        <v>-2.585364221308402</v>
      </c>
      <c r="H108" s="1">
        <f>Table8[[#This Row],[X]] + Table8[[#This Row],[Cos(a)]] * 0.535</f>
        <v>3.5330555871436053</v>
      </c>
      <c r="I108" s="1">
        <f>Table8[[#This Row],[Y]] - Table8[[#This Row],[Sin(a)]] * 0.535</f>
        <v>-1.5155508530400377</v>
      </c>
      <c r="J108" s="1">
        <v>3.54304754734039</v>
      </c>
      <c r="K108" s="1">
        <v>-2.05045753717422</v>
      </c>
      <c r="L108" s="1">
        <v>3.54051845791522</v>
      </c>
      <c r="M108" s="1">
        <v>-2.0078735124298599</v>
      </c>
      <c r="N108" s="1">
        <f>Table8[[#This Row],[Xs]]-L109</f>
        <v>-0.1492442553220501</v>
      </c>
      <c r="O108" s="1">
        <f>Table8[[#This Row],[Ys]]-M109</f>
        <v>-5.8586027441300814E-3</v>
      </c>
      <c r="P108" s="1">
        <f>SQRT(Table8[[#This Row],[dXs]]*Table8[[#This Row],[dXs]]+Table8[[#This Row],[dYs]]*Table8[[#This Row],[dYs]])</f>
        <v>0.14935920116533433</v>
      </c>
      <c r="Q108"/>
      <c r="R108"/>
    </row>
    <row r="109" spans="1:18" x14ac:dyDescent="0.25">
      <c r="A109" s="1">
        <f t="shared" si="2"/>
        <v>-0.1502435207366899</v>
      </c>
      <c r="B109" s="1">
        <f t="shared" si="3"/>
        <v>-4.0869116783097681E-3</v>
      </c>
      <c r="C109" s="1">
        <f>SQRT(Table8[[#This Row],[dX]]*Table8[[#This Row],[dX]]+Table8[[#This Row],[dY]]*Table8[[#This Row],[dY]])</f>
        <v>0.15029909637260788</v>
      </c>
      <c r="D109" s="1">
        <f>Table8[[#This Row],[dY]]/Table8[[#This Row],[|AB|]]</f>
        <v>-2.7191857948219912E-2</v>
      </c>
      <c r="E109" s="1">
        <f>Table8[[#This Row],[dX]]/Table8[[#This Row],[|AB|]]</f>
        <v>-0.99963023306686949</v>
      </c>
      <c r="F109" s="1">
        <f>Table8[[#This Row],[X]] - Table8[[#This Row],[Cos(a)]] * 0.535</f>
        <v>3.7078686336110578</v>
      </c>
      <c r="G109" s="1">
        <f>Table8[[#This Row],[Y]] + Table8[[#This Row],[Sin(a)]] * 0.535</f>
        <v>-2.582452631119295</v>
      </c>
      <c r="H109" s="1">
        <f>Table8[[#This Row],[X]] + Table8[[#This Row],[Cos(a)]] * 0.535</f>
        <v>3.6787733456064626</v>
      </c>
      <c r="I109" s="1">
        <f>Table8[[#This Row],[Y]] - Table8[[#This Row],[Sin(a)]] * 0.535</f>
        <v>-1.5128482817377447</v>
      </c>
      <c r="J109" s="1">
        <v>3.6933209896087602</v>
      </c>
      <c r="K109" s="1">
        <v>-2.0476504564285198</v>
      </c>
      <c r="L109" s="1">
        <v>3.6897627132372701</v>
      </c>
      <c r="M109" s="1">
        <v>-2.0020149096857298</v>
      </c>
      <c r="N109" s="1">
        <f>Table8[[#This Row],[Xs]]-L110</f>
        <v>-0.14897587360922993</v>
      </c>
      <c r="O109" s="1">
        <f>Table8[[#This Row],[Ys]]-M110</f>
        <v>-7.7828030861297748E-3</v>
      </c>
      <c r="P109" s="1">
        <f>SQRT(Table8[[#This Row],[dXs]]*Table8[[#This Row],[dXs]]+Table8[[#This Row],[dYs]]*Table8[[#This Row],[dYs]])</f>
        <v>0.14917902983164463</v>
      </c>
      <c r="Q109"/>
      <c r="R109"/>
    </row>
    <row r="110" spans="1:18" x14ac:dyDescent="0.25">
      <c r="A110" s="1">
        <f t="shared" si="2"/>
        <v>-0.15020096302033004</v>
      </c>
      <c r="B110" s="1">
        <f t="shared" si="3"/>
        <v>-5.433082580569959E-3</v>
      </c>
      <c r="C110" s="1">
        <f>SQRT(Table8[[#This Row],[dX]]*Table8[[#This Row],[dX]]+Table8[[#This Row],[dY]]*Table8[[#This Row],[dY]])</f>
        <v>0.15029919387196275</v>
      </c>
      <c r="D110" s="1">
        <f>Table8[[#This Row],[dY]]/Table8[[#This Row],[|AB|]]</f>
        <v>-3.6148447909829157E-2</v>
      </c>
      <c r="E110" s="1">
        <f>Table8[[#This Row],[dX]]/Table8[[#This Row],[|AB|]]</f>
        <v>-0.99934643128081979</v>
      </c>
      <c r="F110" s="1">
        <f>Table8[[#This Row],[X]] - Table8[[#This Row],[Cos(a)]] * 0.535</f>
        <v>3.8629039299772088</v>
      </c>
      <c r="G110" s="1">
        <f>Table8[[#This Row],[Y]] + Table8[[#This Row],[Sin(a)]] * 0.535</f>
        <v>-2.5782138854854488</v>
      </c>
      <c r="H110" s="1">
        <f>Table8[[#This Row],[X]] + Table8[[#This Row],[Cos(a)]] * 0.535</f>
        <v>3.8242250907136914</v>
      </c>
      <c r="I110" s="1">
        <f>Table8[[#This Row],[Y]] - Table8[[#This Row],[Sin(a)]] * 0.535</f>
        <v>-1.5089132040149713</v>
      </c>
      <c r="J110" s="1">
        <v>3.8435645103454501</v>
      </c>
      <c r="K110" s="1">
        <v>-2.0435635447502101</v>
      </c>
      <c r="L110" s="1">
        <v>3.8387385868465</v>
      </c>
      <c r="M110" s="1">
        <v>-1.9942321065996</v>
      </c>
      <c r="N110" s="1">
        <f>Table8[[#This Row],[Xs]]-L111</f>
        <v>-0.14862466527696006</v>
      </c>
      <c r="O110" s="1">
        <f>Table8[[#This Row],[Ys]]-M111</f>
        <v>-9.8622140183399765E-3</v>
      </c>
      <c r="P110" s="1">
        <f>SQRT(Table8[[#This Row],[dXs]]*Table8[[#This Row],[dXs]]+Table8[[#This Row],[dYs]]*Table8[[#This Row],[dYs]])</f>
        <v>0.14895151692423933</v>
      </c>
      <c r="Q110"/>
      <c r="R110"/>
    </row>
    <row r="111" spans="1:18" x14ac:dyDescent="0.25">
      <c r="A111" s="1">
        <f t="shared" si="2"/>
        <v>-0.15014207363129017</v>
      </c>
      <c r="B111" s="1">
        <f t="shared" si="3"/>
        <v>-6.8759918212899507E-3</v>
      </c>
      <c r="C111" s="1">
        <f>SQRT(Table8[[#This Row],[dX]]*Table8[[#This Row],[dX]]+Table8[[#This Row],[dY]]*Table8[[#This Row],[dY]])</f>
        <v>0.15029943957922867</v>
      </c>
      <c r="D111" s="1">
        <f>Table8[[#This Row],[dY]]/Table8[[#This Row],[|AB|]]</f>
        <v>-4.5748619160122336E-2</v>
      </c>
      <c r="E111" s="1">
        <f>Table8[[#This Row],[dX]]/Table8[[#This Row],[|AB|]]</f>
        <v>-0.9989529838010105</v>
      </c>
      <c r="F111" s="1">
        <f>Table8[[#This Row],[X]] - Table8[[#This Row],[Cos(a)]] * 0.535</f>
        <v>4.0182409846164457</v>
      </c>
      <c r="G111" s="1">
        <f>Table8[[#This Row],[Y]] + Table8[[#This Row],[Sin(a)]] * 0.535</f>
        <v>-2.572570308503181</v>
      </c>
      <c r="H111" s="1">
        <f>Table8[[#This Row],[X]] + Table8[[#This Row],[Cos(a)]] * 0.535</f>
        <v>3.9692899621151145</v>
      </c>
      <c r="I111" s="1">
        <f>Table8[[#This Row],[Y]] - Table8[[#This Row],[Sin(a)]] * 0.535</f>
        <v>-1.5036906158360994</v>
      </c>
      <c r="J111" s="1">
        <v>3.9937654733657801</v>
      </c>
      <c r="K111" s="1">
        <v>-2.0381304621696401</v>
      </c>
      <c r="L111" s="1">
        <v>3.9873632521234601</v>
      </c>
      <c r="M111" s="1">
        <v>-1.9843698925812601</v>
      </c>
      <c r="N111" s="1">
        <f>Table8[[#This Row],[Xs]]-L112</f>
        <v>-0.14817231905704009</v>
      </c>
      <c r="O111" s="1">
        <f>Table8[[#This Row],[Ys]]-M112</f>
        <v>-1.2124861297279965E-2</v>
      </c>
      <c r="P111" s="1">
        <f>SQRT(Table8[[#This Row],[dXs]]*Table8[[#This Row],[dXs]]+Table8[[#This Row],[dYs]]*Table8[[#This Row],[dYs]])</f>
        <v>0.1486675768155907</v>
      </c>
      <c r="Q111"/>
      <c r="R111"/>
    </row>
    <row r="112" spans="1:18" x14ac:dyDescent="0.25">
      <c r="A112" s="1">
        <f t="shared" si="2"/>
        <v>-0.15006184577941006</v>
      </c>
      <c r="B112" s="1">
        <f t="shared" si="3"/>
        <v>-8.4460377693100774E-3</v>
      </c>
      <c r="C112" s="1">
        <f>SQRT(Table8[[#This Row],[dX]]*Table8[[#This Row],[dX]]+Table8[[#This Row],[dY]]*Table8[[#This Row],[dY]])</f>
        <v>0.15029934501761497</v>
      </c>
      <c r="D112" s="1">
        <f>Table8[[#This Row],[dY]]/Table8[[#This Row],[|AB|]]</f>
        <v>-5.6194774290734321E-2</v>
      </c>
      <c r="E112" s="1">
        <f>Table8[[#This Row],[dX]]/Table8[[#This Row],[|AB|]]</f>
        <v>-0.99841982519499961</v>
      </c>
      <c r="F112" s="1">
        <f>Table8[[#This Row],[X]] - Table8[[#This Row],[Cos(a)]] * 0.535</f>
        <v>4.1739717512426129</v>
      </c>
      <c r="G112" s="1">
        <f>Table8[[#This Row],[Y]] + Table8[[#This Row],[Sin(a)]] * 0.535</f>
        <v>-2.5654090768276747</v>
      </c>
      <c r="H112" s="1">
        <f>Table8[[#This Row],[X]] + Table8[[#This Row],[Cos(a)]] * 0.535</f>
        <v>4.1138433427515277</v>
      </c>
      <c r="I112" s="1">
        <f>Table8[[#This Row],[Y]] - Table8[[#This Row],[Sin(a)]] * 0.535</f>
        <v>-1.4970998638690254</v>
      </c>
      <c r="J112" s="1">
        <v>4.1439075469970703</v>
      </c>
      <c r="K112" s="1">
        <v>-2.0312544703483502</v>
      </c>
      <c r="L112" s="1">
        <v>4.1355355711805002</v>
      </c>
      <c r="M112" s="1">
        <v>-1.9722450312839801</v>
      </c>
      <c r="N112" s="1">
        <f>Table8[[#This Row],[Xs]]-L113</f>
        <v>-0.14760211883569951</v>
      </c>
      <c r="O112" s="1">
        <f>Table8[[#This Row],[Ys]]-M113</f>
        <v>-1.4589040482420046E-2</v>
      </c>
      <c r="P112" s="1">
        <f>SQRT(Table8[[#This Row],[dXs]]*Table8[[#This Row],[dXs]]+Table8[[#This Row],[dYs]]*Table8[[#This Row],[dYs]])</f>
        <v>0.14832135917320086</v>
      </c>
      <c r="Q112"/>
      <c r="R112"/>
    </row>
    <row r="113" spans="1:18" x14ac:dyDescent="0.25">
      <c r="A113" s="1">
        <f t="shared" si="2"/>
        <v>-0.14995455741882946</v>
      </c>
      <c r="B113" s="1">
        <f t="shared" si="3"/>
        <v>-1.0180473327640271E-2</v>
      </c>
      <c r="C113" s="1">
        <f>SQRT(Table8[[#This Row],[dX]]*Table8[[#This Row],[dX]]+Table8[[#This Row],[dY]]*Table8[[#This Row],[dY]])</f>
        <v>0.15029973828271231</v>
      </c>
      <c r="D113" s="1">
        <f>Table8[[#This Row],[dY]]/Table8[[#This Row],[|AB|]]</f>
        <v>-6.7734471423302828E-2</v>
      </c>
      <c r="E113" s="1">
        <f>Table8[[#This Row],[dX]]/Table8[[#This Row],[|AB|]]</f>
        <v>-0.99770338346675247</v>
      </c>
      <c r="F113" s="1">
        <f>Table8[[#This Row],[X]] - Table8[[#This Row],[Cos(a)]] * 0.535</f>
        <v>4.3302073349879473</v>
      </c>
      <c r="G113" s="1">
        <f>Table8[[#This Row],[Y]] + Table8[[#This Row],[Sin(a)]] * 0.535</f>
        <v>-2.5565797427337529</v>
      </c>
      <c r="H113" s="1">
        <f>Table8[[#This Row],[X]] + Table8[[#This Row],[Cos(a)]] * 0.535</f>
        <v>4.2577314505650135</v>
      </c>
      <c r="I113" s="1">
        <f>Table8[[#This Row],[Y]] - Table8[[#This Row],[Sin(a)]] * 0.535</f>
        <v>-1.4890371224243275</v>
      </c>
      <c r="J113" s="1">
        <v>4.2939693927764804</v>
      </c>
      <c r="K113" s="1">
        <v>-2.0228084325790401</v>
      </c>
      <c r="L113" s="1">
        <v>4.2831376900161997</v>
      </c>
      <c r="M113" s="1">
        <v>-1.9576559908015601</v>
      </c>
      <c r="N113" s="1">
        <f>Table8[[#This Row],[Xs]]-L114</f>
        <v>-0.14689401284091996</v>
      </c>
      <c r="O113" s="1">
        <f>Table8[[#This Row],[Ys]]-M114</f>
        <v>-1.7277897950320087E-2</v>
      </c>
      <c r="P113" s="1">
        <f>SQRT(Table8[[#This Row],[dXs]]*Table8[[#This Row],[dXs]]+Table8[[#This Row],[dYs]]*Table8[[#This Row],[dYs]])</f>
        <v>0.14790664882313451</v>
      </c>
      <c r="Q113"/>
      <c r="R113"/>
    </row>
    <row r="114" spans="1:18" x14ac:dyDescent="0.25">
      <c r="A114" s="1">
        <f t="shared" si="2"/>
        <v>-0.14980888366699041</v>
      </c>
      <c r="B114" s="1">
        <f t="shared" si="3"/>
        <v>-1.2125909328459805E-2</v>
      </c>
      <c r="C114" s="1">
        <f>SQRT(Table8[[#This Row],[dX]]*Table8[[#This Row],[dX]]+Table8[[#This Row],[dY]]*Table8[[#This Row],[dY]])</f>
        <v>0.1502988333374278</v>
      </c>
      <c r="D114" s="1">
        <f>Table8[[#This Row],[dY]]/Table8[[#This Row],[|AB|]]</f>
        <v>-8.0678665690215839E-2</v>
      </c>
      <c r="E114" s="1">
        <f>Table8[[#This Row],[dX]]/Table8[[#This Row],[|AB|]]</f>
        <v>-0.99674016318318703</v>
      </c>
      <c r="F114" s="1">
        <f>Table8[[#This Row],[X]] - Table8[[#This Row],[Cos(a)]] * 0.535</f>
        <v>4.4870870363395756</v>
      </c>
      <c r="G114" s="1">
        <f>Table8[[#This Row],[Y]] + Table8[[#This Row],[Sin(a)]] * 0.535</f>
        <v>-2.545883946554405</v>
      </c>
      <c r="H114" s="1">
        <f>Table8[[#This Row],[X]] + Table8[[#This Row],[Cos(a)]] * 0.535</f>
        <v>4.4007608640510441</v>
      </c>
      <c r="I114" s="1">
        <f>Table8[[#This Row],[Y]] - Table8[[#This Row],[Sin(a)]] * 0.535</f>
        <v>-1.4793719719483946</v>
      </c>
      <c r="J114" s="1">
        <v>4.4439239501953098</v>
      </c>
      <c r="K114" s="1">
        <v>-2.0126279592513998</v>
      </c>
      <c r="L114" s="1">
        <v>4.4300317028571197</v>
      </c>
      <c r="M114" s="1">
        <v>-1.94037809285124</v>
      </c>
      <c r="N114" s="1">
        <f>Table8[[#This Row],[Xs]]-L115</f>
        <v>-0.14602086045904006</v>
      </c>
      <c r="O114" s="1">
        <f>Table8[[#This Row],[Ys]]-M115</f>
        <v>-2.0218272634179968E-2</v>
      </c>
      <c r="P114" s="1">
        <f>SQRT(Table8[[#This Row],[dXs]]*Table8[[#This Row],[dXs]]+Table8[[#This Row],[dYs]]*Table8[[#This Row],[dYs]])</f>
        <v>0.14741394180167791</v>
      </c>
      <c r="Q114"/>
      <c r="R114"/>
    </row>
    <row r="115" spans="1:18" x14ac:dyDescent="0.25">
      <c r="A115" s="1">
        <f t="shared" si="2"/>
        <v>-0.14961409568786976</v>
      </c>
      <c r="B115" s="1">
        <f t="shared" si="3"/>
        <v>-1.4334559440609906E-2</v>
      </c>
      <c r="C115" s="1">
        <f>SQRT(Table8[[#This Row],[dX]]*Table8[[#This Row],[dX]]+Table8[[#This Row],[dY]]*Table8[[#This Row],[dY]])</f>
        <v>0.15029922562294001</v>
      </c>
      <c r="D115" s="1">
        <f>Table8[[#This Row],[dY]]/Table8[[#This Row],[|AB|]]</f>
        <v>-9.5373475020898824E-2</v>
      </c>
      <c r="E115" s="1">
        <f>Table8[[#This Row],[dX]]/Table8[[#This Row],[|AB|]]</f>
        <v>-0.99544156044563359</v>
      </c>
      <c r="F115" s="1">
        <f>Table8[[#This Row],[X]] - Table8[[#This Row],[Cos(a)]] * 0.535</f>
        <v>4.6447576429984814</v>
      </c>
      <c r="G115" s="1">
        <f>Table8[[#This Row],[Y]] + Table8[[#This Row],[Sin(a)]] * 0.535</f>
        <v>-2.5330632847613539</v>
      </c>
      <c r="H115" s="1">
        <f>Table8[[#This Row],[X]] + Table8[[#This Row],[Cos(a)]] * 0.535</f>
        <v>4.5427080247261191</v>
      </c>
      <c r="I115" s="1">
        <f>Table8[[#This Row],[Y]] - Table8[[#This Row],[Sin(a)]] * 0.535</f>
        <v>-1.4679408150845261</v>
      </c>
      <c r="J115" s="1">
        <v>4.5937328338623002</v>
      </c>
      <c r="K115" s="1">
        <v>-2.00050204992294</v>
      </c>
      <c r="L115" s="1">
        <v>4.5760525633161597</v>
      </c>
      <c r="M115" s="1">
        <v>-1.92015982021706</v>
      </c>
      <c r="N115" s="1">
        <f>Table8[[#This Row],[Xs]]-L116</f>
        <v>-0.14495618063121007</v>
      </c>
      <c r="O115" s="1">
        <f>Table8[[#This Row],[Ys]]-M116</f>
        <v>-2.3423335776070031E-2</v>
      </c>
      <c r="P115" s="1">
        <f>SQRT(Table8[[#This Row],[dXs]]*Table8[[#This Row],[dXs]]+Table8[[#This Row],[dYs]]*Table8[[#This Row],[dYs]])</f>
        <v>0.14683646332592776</v>
      </c>
      <c r="Q115"/>
      <c r="R115"/>
    </row>
    <row r="116" spans="1:18" x14ac:dyDescent="0.25">
      <c r="A116" s="1">
        <f t="shared" si="2"/>
        <v>-0.14934897422789994</v>
      </c>
      <c r="B116" s="1">
        <f t="shared" si="3"/>
        <v>-1.6867458820350123E-2</v>
      </c>
      <c r="C116" s="1">
        <f>SQRT(Table8[[#This Row],[dX]]*Table8[[#This Row],[dX]]+Table8[[#This Row],[dY]]*Table8[[#This Row],[dY]])</f>
        <v>0.15029846063743343</v>
      </c>
      <c r="D116" s="1">
        <f>Table8[[#This Row],[dY]]/Table8[[#This Row],[|AB|]]</f>
        <v>-0.11222642433470874</v>
      </c>
      <c r="E116" s="1">
        <f>Table8[[#This Row],[dX]]/Table8[[#This Row],[|AB|]]</f>
        <v>-0.99368266045103448</v>
      </c>
      <c r="F116" s="1">
        <f>Table8[[#This Row],[X]] - Table8[[#This Row],[Cos(a)]] * 0.535</f>
        <v>4.803388066569239</v>
      </c>
      <c r="G116" s="1">
        <f>Table8[[#This Row],[Y]] + Table8[[#This Row],[Sin(a)]] * 0.535</f>
        <v>-2.5177877138236333</v>
      </c>
      <c r="H116" s="1">
        <f>Table8[[#This Row],[X]] + Table8[[#This Row],[Cos(a)]] * 0.535</f>
        <v>4.683305792531101</v>
      </c>
      <c r="I116" s="1">
        <f>Table8[[#This Row],[Y]] - Table8[[#This Row],[Sin(a)]] * 0.535</f>
        <v>-1.4545472671410267</v>
      </c>
      <c r="J116" s="1">
        <v>4.74334692955017</v>
      </c>
      <c r="K116" s="1">
        <v>-1.9861674904823301</v>
      </c>
      <c r="L116" s="1">
        <v>4.7210087439473698</v>
      </c>
      <c r="M116" s="1">
        <v>-1.89673648444099</v>
      </c>
      <c r="N116" s="1">
        <f>Table8[[#This Row],[Xs]]-L117</f>
        <v>-0.14366751267538014</v>
      </c>
      <c r="O116" s="1">
        <f>Table8[[#This Row],[Ys]]-M117</f>
        <v>-2.691342158054999E-2</v>
      </c>
      <c r="P116" s="1">
        <f>SQRT(Table8[[#This Row],[dXs]]*Table8[[#This Row],[dXs]]+Table8[[#This Row],[dYs]]*Table8[[#This Row],[dYs]])</f>
        <v>0.14616663935215493</v>
      </c>
      <c r="Q116"/>
      <c r="R116"/>
    </row>
    <row r="117" spans="1:18" x14ac:dyDescent="0.25">
      <c r="A117" s="1">
        <f t="shared" si="2"/>
        <v>-0.14898920059204013</v>
      </c>
      <c r="B117" s="1">
        <f t="shared" si="3"/>
        <v>-1.9796967506410024E-2</v>
      </c>
      <c r="C117" s="1">
        <f>SQRT(Table8[[#This Row],[dX]]*Table8[[#This Row],[dX]]+Table8[[#This Row],[dY]]*Table8[[#This Row],[dY]])</f>
        <v>0.15029870862886688</v>
      </c>
      <c r="D117" s="1">
        <f>Table8[[#This Row],[dY]]/Table8[[#This Row],[|AB|]]</f>
        <v>-0.1317174823856587</v>
      </c>
      <c r="E117" s="1">
        <f>Table8[[#This Row],[dX]]/Table8[[#This Row],[|AB|]]</f>
        <v>-0.99128729681862848</v>
      </c>
      <c r="F117" s="1">
        <f>Table8[[#This Row],[X]] - Table8[[#This Row],[Cos(a)]] * 0.535</f>
        <v>4.9631647568543977</v>
      </c>
      <c r="G117" s="1">
        <f>Table8[[#This Row],[Y]] + Table8[[#This Row],[Sin(a)]] * 0.535</f>
        <v>-2.4996387354599463</v>
      </c>
      <c r="H117" s="1">
        <f>Table8[[#This Row],[X]] + Table8[[#This Row],[Cos(a)]] * 0.535</f>
        <v>4.8222270507017422</v>
      </c>
      <c r="I117" s="1">
        <f>Table8[[#This Row],[Y]] - Table8[[#This Row],[Sin(a)]] * 0.535</f>
        <v>-1.4389613278640137</v>
      </c>
      <c r="J117" s="1">
        <v>4.89269590377807</v>
      </c>
      <c r="K117" s="1">
        <v>-1.96930003166198</v>
      </c>
      <c r="L117" s="1">
        <v>4.8646762566227499</v>
      </c>
      <c r="M117" s="1">
        <v>-1.86982306286044</v>
      </c>
      <c r="N117" s="1">
        <f>Table8[[#This Row],[Xs]]-L118</f>
        <v>-0.14211111046634972</v>
      </c>
      <c r="O117" s="1">
        <f>Table8[[#This Row],[Ys]]-M118</f>
        <v>-3.0712401853239868E-2</v>
      </c>
      <c r="P117" s="1">
        <f>SQRT(Table8[[#This Row],[dXs]]*Table8[[#This Row],[dXs]]+Table8[[#This Row],[dYs]]*Table8[[#This Row],[dYs]])</f>
        <v>0.14539195075922856</v>
      </c>
      <c r="Q117"/>
      <c r="R117"/>
    </row>
    <row r="118" spans="1:18" x14ac:dyDescent="0.25">
      <c r="A118" s="1">
        <f t="shared" si="2"/>
        <v>-0.14849734306335982</v>
      </c>
      <c r="B118" s="1">
        <f t="shared" si="3"/>
        <v>-2.3194015026089865E-2</v>
      </c>
      <c r="C118" s="1">
        <f>SQRT(Table8[[#This Row],[dX]]*Table8[[#This Row],[dX]]+Table8[[#This Row],[dY]]*Table8[[#This Row],[dY]])</f>
        <v>0.15029778185291912</v>
      </c>
      <c r="D118" s="1">
        <f>Table8[[#This Row],[dY]]/Table8[[#This Row],[|AB|]]</f>
        <v>-0.1543204080602297</v>
      </c>
      <c r="E118" s="1">
        <f>Table8[[#This Row],[dX]]/Table8[[#This Row],[|AB|]]</f>
        <v>-0.98802085588115196</v>
      </c>
      <c r="F118" s="1">
        <f>Table8[[#This Row],[X]] - Table8[[#This Row],[Cos(a)]] * 0.535</f>
        <v>5.1242465226823333</v>
      </c>
      <c r="G118" s="1">
        <f>Table8[[#This Row],[Y]] + Table8[[#This Row],[Sin(a)]] * 0.535</f>
        <v>-2.4780942220519862</v>
      </c>
      <c r="H118" s="1">
        <f>Table8[[#This Row],[X]] + Table8[[#This Row],[Cos(a)]] * 0.535</f>
        <v>4.9591236860578869</v>
      </c>
      <c r="I118" s="1">
        <f>Table8[[#This Row],[Y]] - Table8[[#This Row],[Sin(a)]] * 0.535</f>
        <v>-1.4209119062591538</v>
      </c>
      <c r="J118" s="1">
        <v>5.0416851043701101</v>
      </c>
      <c r="K118" s="1">
        <v>-1.94950306415557</v>
      </c>
      <c r="L118" s="1">
        <v>5.0067873670890997</v>
      </c>
      <c r="M118" s="1">
        <v>-1.8391106610072001</v>
      </c>
      <c r="N118" s="1">
        <f>Table8[[#This Row],[Xs]]-L119</f>
        <v>-0.1402598299298301</v>
      </c>
      <c r="O118" s="1">
        <f>Table8[[#This Row],[Ys]]-M119</f>
        <v>-3.4812907650450198E-2</v>
      </c>
      <c r="P118" s="1">
        <f>SQRT(Table8[[#This Row],[dXs]]*Table8[[#This Row],[dXs]]+Table8[[#This Row],[dYs]]*Table8[[#This Row],[dYs]])</f>
        <v>0.14451559926535143</v>
      </c>
      <c r="Q118"/>
      <c r="R118"/>
    </row>
    <row r="119" spans="1:18" x14ac:dyDescent="0.25">
      <c r="A119" s="1">
        <f t="shared" si="2"/>
        <v>-0.14783167839050027</v>
      </c>
      <c r="B119" s="1">
        <f t="shared" si="3"/>
        <v>-2.7115523815150144E-2</v>
      </c>
      <c r="C119" s="1">
        <f>SQRT(Table8[[#This Row],[dX]]*Table8[[#This Row],[dX]]+Table8[[#This Row],[dY]]*Table8[[#This Row],[dY]])</f>
        <v>0.15029789342343516</v>
      </c>
      <c r="D119" s="1">
        <f>Table8[[#This Row],[dY]]/Table8[[#This Row],[|AB|]]</f>
        <v>-0.18041186870635248</v>
      </c>
      <c r="E119" s="1">
        <f>Table8[[#This Row],[dX]]/Table8[[#This Row],[|AB|]]</f>
        <v>-0.98359115369643391</v>
      </c>
      <c r="F119" s="1">
        <f>Table8[[#This Row],[X]] - Table8[[#This Row],[Cos(a)]] * 0.535</f>
        <v>5.2867027971913689</v>
      </c>
      <c r="G119" s="1">
        <f>Table8[[#This Row],[Y]] + Table8[[#This Row],[Sin(a)]] * 0.535</f>
        <v>-2.4525303163570724</v>
      </c>
      <c r="H119" s="1">
        <f>Table8[[#This Row],[X]] + Table8[[#This Row],[Cos(a)]] * 0.535</f>
        <v>5.0936620976755709</v>
      </c>
      <c r="I119" s="1">
        <f>Table8[[#This Row],[Y]] - Table8[[#This Row],[Sin(a)]] * 0.535</f>
        <v>-1.4000877819018878</v>
      </c>
      <c r="J119" s="1">
        <v>5.1901824474334699</v>
      </c>
      <c r="K119" s="1">
        <v>-1.9263090491294801</v>
      </c>
      <c r="L119" s="1">
        <v>5.1470471970189298</v>
      </c>
      <c r="M119" s="1">
        <v>-1.8042977533567499</v>
      </c>
      <c r="N119" s="1">
        <f>Table8[[#This Row],[Xs]]-L120</f>
        <v>-0.13808503633977054</v>
      </c>
      <c r="O119" s="1">
        <f>Table8[[#This Row],[Ys]]-M120</f>
        <v>-3.921332369135988E-2</v>
      </c>
      <c r="P119" s="1">
        <f>SQRT(Table8[[#This Row],[dXs]]*Table8[[#This Row],[dXs]]+Table8[[#This Row],[dYs]]*Table8[[#This Row],[dYs]])</f>
        <v>0.14354498255208753</v>
      </c>
      <c r="Q119"/>
      <c r="R119"/>
    </row>
    <row r="120" spans="1:18" x14ac:dyDescent="0.25">
      <c r="A120" s="1">
        <f t="shared" si="2"/>
        <v>-0.14693975448607954</v>
      </c>
      <c r="B120" s="1">
        <f t="shared" si="3"/>
        <v>-3.1589090824129862E-2</v>
      </c>
      <c r="C120" s="1">
        <f>SQRT(Table8[[#This Row],[dX]]*Table8[[#This Row],[dX]]+Table8[[#This Row],[dY]]*Table8[[#This Row],[dY]])</f>
        <v>0.15029691316698576</v>
      </c>
      <c r="D120" s="1">
        <f>Table8[[#This Row],[dY]]/Table8[[#This Row],[|AB|]]</f>
        <v>-0.21017790823842897</v>
      </c>
      <c r="E120" s="1">
        <f>Table8[[#This Row],[dX]]/Table8[[#This Row],[|AB|]]</f>
        <v>-0.97766315614761634</v>
      </c>
      <c r="F120" s="1">
        <f>Table8[[#This Row],[X]] - Table8[[#This Row],[Cos(a)]] * 0.535</f>
        <v>5.4504593067315295</v>
      </c>
      <c r="G120" s="1">
        <f>Table8[[#This Row],[Y]] + Table8[[#This Row],[Sin(a)]] * 0.535</f>
        <v>-2.4222433138533046</v>
      </c>
      <c r="H120" s="1">
        <f>Table8[[#This Row],[X]] + Table8[[#This Row],[Cos(a)]] * 0.535</f>
        <v>5.2255689449164109</v>
      </c>
      <c r="I120" s="1">
        <f>Table8[[#This Row],[Y]] - Table8[[#This Row],[Sin(a)]] * 0.535</f>
        <v>-1.3761437367753553</v>
      </c>
      <c r="J120" s="1">
        <v>5.3380141258239702</v>
      </c>
      <c r="K120" s="1">
        <v>-1.8991935253143299</v>
      </c>
      <c r="L120" s="1">
        <v>5.2851322333587003</v>
      </c>
      <c r="M120" s="1">
        <v>-1.76508442966539</v>
      </c>
      <c r="N120" s="1">
        <f>Table8[[#This Row],[Xs]]-L121</f>
        <v>-0.13554811754444973</v>
      </c>
      <c r="O120" s="1">
        <f>Table8[[#This Row],[Ys]]-M121</f>
        <v>-4.392012479173002E-2</v>
      </c>
      <c r="P120" s="1">
        <f>SQRT(Table8[[#This Row],[dXs]]*Table8[[#This Row],[dXs]]+Table8[[#This Row],[dYs]]*Table8[[#This Row],[dYs]])</f>
        <v>0.14248603275958349</v>
      </c>
      <c r="Q120"/>
      <c r="R120"/>
    </row>
    <row r="121" spans="1:18" x14ac:dyDescent="0.25">
      <c r="A121" s="1">
        <f t="shared" si="2"/>
        <v>-0.14577126502990989</v>
      </c>
      <c r="B121" s="1">
        <f t="shared" si="3"/>
        <v>-3.659540414810003E-2</v>
      </c>
      <c r="C121" s="1">
        <f>SQRT(Table8[[#This Row],[dX]]*Table8[[#This Row],[dX]]+Table8[[#This Row],[dY]]*Table8[[#This Row],[dY]])</f>
        <v>0.15029466162569782</v>
      </c>
      <c r="D121" s="1">
        <f>Table8[[#This Row],[dY]]/Table8[[#This Row],[|AB|]]</f>
        <v>-0.24349104454048578</v>
      </c>
      <c r="E121" s="1">
        <f>Table8[[#This Row],[dX]]/Table8[[#This Row],[|AB|]]</f>
        <v>-0.96990314528234378</v>
      </c>
      <c r="F121" s="1">
        <f>Table8[[#This Row],[X]] - Table8[[#This Row],[Cos(a)]] * 0.535</f>
        <v>5.6152215891392094</v>
      </c>
      <c r="G121" s="1">
        <f>Table8[[#This Row],[Y]] + Table8[[#This Row],[Sin(a)]] * 0.535</f>
        <v>-2.3865026172162542</v>
      </c>
      <c r="H121" s="1">
        <f>Table8[[#This Row],[X]] + Table8[[#This Row],[Cos(a)]] * 0.535</f>
        <v>5.35468617148089</v>
      </c>
      <c r="I121" s="1">
        <f>Table8[[#This Row],[Y]] - Table8[[#This Row],[Sin(a)]] * 0.535</f>
        <v>-1.3487062517641462</v>
      </c>
      <c r="J121" s="1">
        <v>5.4849538803100497</v>
      </c>
      <c r="K121" s="1">
        <v>-1.8676044344902001</v>
      </c>
      <c r="L121" s="1">
        <v>5.42068035090315</v>
      </c>
      <c r="M121" s="1">
        <v>-1.72116430487366</v>
      </c>
      <c r="N121" s="1">
        <f>Table8[[#This Row],[Xs]]-L122</f>
        <v>-0.13261976360240002</v>
      </c>
      <c r="O121" s="1">
        <f>Table8[[#This Row],[Ys]]-M122</f>
        <v>-4.8911680003949964E-2</v>
      </c>
      <c r="P121" s="1">
        <f>SQRT(Table8[[#This Row],[dXs]]*Table8[[#This Row],[dXs]]+Table8[[#This Row],[dYs]]*Table8[[#This Row],[dYs]])</f>
        <v>0.14135188056324283</v>
      </c>
      <c r="Q121"/>
      <c r="R121"/>
    </row>
    <row r="122" spans="1:18" x14ac:dyDescent="0.25">
      <c r="A122" s="1">
        <f t="shared" si="2"/>
        <v>-0.14426422119141069</v>
      </c>
      <c r="B122" s="1">
        <f t="shared" si="3"/>
        <v>-4.2146086692810059E-2</v>
      </c>
      <c r="C122" s="1">
        <f>SQRT(Table8[[#This Row],[dX]]*Table8[[#This Row],[dX]]+Table8[[#This Row],[dY]]*Table8[[#This Row],[dY]])</f>
        <v>0.15029457122425324</v>
      </c>
      <c r="D122" s="1">
        <f>Table8[[#This Row],[dY]]/Table8[[#This Row],[|AB|]]</f>
        <v>-0.28042321388923785</v>
      </c>
      <c r="E122" s="1">
        <f>Table8[[#This Row],[dX]]/Table8[[#This Row],[|AB|]]</f>
        <v>-0.95987646138033345</v>
      </c>
      <c r="F122" s="1">
        <f>Table8[[#This Row],[X]] - Table8[[#This Row],[Cos(a)]] * 0.535</f>
        <v>5.7807515647707017</v>
      </c>
      <c r="G122" s="1">
        <f>Table8[[#This Row],[Y]] + Table8[[#This Row],[Sin(a)]] * 0.535</f>
        <v>-2.3445429371805786</v>
      </c>
      <c r="H122" s="1">
        <f>Table8[[#This Row],[X]] + Table8[[#This Row],[Cos(a)]] * 0.535</f>
        <v>5.4806987259092175</v>
      </c>
      <c r="I122" s="1">
        <f>Table8[[#This Row],[Y]] - Table8[[#This Row],[Sin(a)]] * 0.535</f>
        <v>-1.3174751235036215</v>
      </c>
      <c r="J122" s="1">
        <v>5.6307251453399596</v>
      </c>
      <c r="K122" s="1">
        <v>-1.8310090303421001</v>
      </c>
      <c r="L122" s="1">
        <v>5.5533001145055501</v>
      </c>
      <c r="M122" s="1">
        <v>-1.67225262486971</v>
      </c>
      <c r="N122" s="1">
        <f>Table8[[#This Row],[Xs]]-L123</f>
        <v>-0.12926355863826</v>
      </c>
      <c r="O122" s="1">
        <f>Table8[[#This Row],[Ys]]-M123</f>
        <v>-5.4177244950910142E-2</v>
      </c>
      <c r="P122" s="1">
        <f>SQRT(Table8[[#This Row],[dXs]]*Table8[[#This Row],[dXs]]+Table8[[#This Row],[dYs]]*Table8[[#This Row],[dYs]])</f>
        <v>0.14015791615994366</v>
      </c>
      <c r="Q122"/>
      <c r="R122"/>
    </row>
    <row r="123" spans="1:18" x14ac:dyDescent="0.25">
      <c r="A123" s="1">
        <f t="shared" si="2"/>
        <v>-0.14231419563293013</v>
      </c>
      <c r="B123" s="1">
        <f t="shared" si="3"/>
        <v>-4.8314929008490104E-2</v>
      </c>
      <c r="C123" s="1">
        <f>SQRT(Table8[[#This Row],[dX]]*Table8[[#This Row],[dX]]+Table8[[#This Row],[dY]]*Table8[[#This Row],[dY]])</f>
        <v>0.15029192474562081</v>
      </c>
      <c r="D123" s="1">
        <f>Table8[[#This Row],[dY]]/Table8[[#This Row],[|AB|]]</f>
        <v>-0.3214738855082625</v>
      </c>
      <c r="E123" s="1">
        <f>Table8[[#This Row],[dX]]/Table8[[#This Row],[|AB|]]</f>
        <v>-0.94691844471222575</v>
      </c>
      <c r="F123" s="1">
        <f>Table8[[#This Row],[X]] - Table8[[#This Row],[Cos(a)]] * 0.535</f>
        <v>5.946977895278291</v>
      </c>
      <c r="G123" s="1">
        <f>Table8[[#This Row],[Y]] + Table8[[#This Row],[Sin(a)]] * 0.535</f>
        <v>-2.2954643115703308</v>
      </c>
      <c r="H123" s="1">
        <f>Table8[[#This Row],[X]] + Table8[[#This Row],[Cos(a)]] * 0.535</f>
        <v>5.6030008377844496</v>
      </c>
      <c r="I123" s="1">
        <f>Table8[[#This Row],[Y]] - Table8[[#This Row],[Sin(a)]] * 0.535</f>
        <v>-1.2822615757282492</v>
      </c>
      <c r="J123" s="1">
        <v>5.7749893665313703</v>
      </c>
      <c r="K123" s="1">
        <v>-1.78886294364929</v>
      </c>
      <c r="L123" s="1">
        <v>5.6825636731438101</v>
      </c>
      <c r="M123" s="1">
        <v>-1.6180753799187999</v>
      </c>
      <c r="N123" s="1">
        <f>Table8[[#This Row],[Xs]]-L124</f>
        <v>-0.12542470590044985</v>
      </c>
      <c r="O123" s="1">
        <f>Table8[[#This Row],[Ys]]-M124</f>
        <v>-5.9706458246399974E-2</v>
      </c>
      <c r="P123" s="1">
        <f>SQRT(Table8[[#This Row],[dXs]]*Table8[[#This Row],[dXs]]+Table8[[#This Row],[dYs]]*Table8[[#This Row],[dYs]])</f>
        <v>0.1389108275353057</v>
      </c>
      <c r="Q123"/>
      <c r="R123"/>
    </row>
    <row r="124" spans="1:18" x14ac:dyDescent="0.25">
      <c r="A124" s="1">
        <f t="shared" si="2"/>
        <v>-0.13980436325072976</v>
      </c>
      <c r="B124" s="1">
        <f t="shared" si="3"/>
        <v>-5.5154502391809856E-2</v>
      </c>
      <c r="C124" s="1">
        <f>SQRT(Table8[[#This Row],[dX]]*Table8[[#This Row],[dX]]+Table8[[#This Row],[dY]]*Table8[[#This Row],[dY]])</f>
        <v>0.15029064880434231</v>
      </c>
      <c r="D124" s="1">
        <f>Table8[[#This Row],[dY]]/Table8[[#This Row],[|AB|]]</f>
        <v>-0.36698558979283807</v>
      </c>
      <c r="E124" s="1">
        <f>Table8[[#This Row],[dX]]/Table8[[#This Row],[|AB|]]</f>
        <v>-0.93022662662622313</v>
      </c>
      <c r="F124" s="1">
        <f>Table8[[#This Row],[X]] - Table8[[#This Row],[Cos(a)]] * 0.535</f>
        <v>6.1136408527034689</v>
      </c>
      <c r="G124" s="1">
        <f>Table8[[#This Row],[Y]] + Table8[[#This Row],[Sin(a)]] * 0.535</f>
        <v>-2.2382192598858293</v>
      </c>
      <c r="H124" s="1">
        <f>Table8[[#This Row],[X]] + Table8[[#This Row],[Cos(a)]] * 0.535</f>
        <v>5.7209662716251319</v>
      </c>
      <c r="I124" s="1">
        <f>Table8[[#This Row],[Y]] - Table8[[#This Row],[Sin(a)]] * 0.535</f>
        <v>-1.2428767693957705</v>
      </c>
      <c r="J124" s="1">
        <v>5.9173035621643004</v>
      </c>
      <c r="K124" s="1">
        <v>-1.7405480146407999</v>
      </c>
      <c r="L124" s="1">
        <v>5.8079883790442599</v>
      </c>
      <c r="M124" s="1">
        <v>-1.5583689216723999</v>
      </c>
      <c r="N124" s="1">
        <f>Table8[[#This Row],[Xs]]-L125</f>
        <v>-0.12109764551675983</v>
      </c>
      <c r="O124" s="1">
        <f>Table8[[#This Row],[Ys]]-M125</f>
        <v>-6.5423152910209836E-2</v>
      </c>
      <c r="P124" s="1">
        <f>SQRT(Table8[[#This Row],[dXs]]*Table8[[#This Row],[dXs]]+Table8[[#This Row],[dYs]]*Table8[[#This Row],[dYs]])</f>
        <v>0.13764021464098172</v>
      </c>
      <c r="Q124"/>
      <c r="R124"/>
    </row>
    <row r="125" spans="1:18" x14ac:dyDescent="0.25">
      <c r="A125" s="1">
        <f t="shared" si="2"/>
        <v>-0.13655614852905984</v>
      </c>
      <c r="B125" s="1">
        <f t="shared" si="3"/>
        <v>-6.275647878647006E-2</v>
      </c>
      <c r="C125" s="1">
        <f>SQRT(Table8[[#This Row],[dX]]*Table8[[#This Row],[dX]]+Table8[[#This Row],[dY]]*Table8[[#This Row],[dY]])</f>
        <v>0.15028625130319578</v>
      </c>
      <c r="D125" s="1">
        <f>Table8[[#This Row],[dY]]/Table8[[#This Row],[|AB|]]</f>
        <v>-0.41757964046798712</v>
      </c>
      <c r="E125" s="1">
        <f>Table8[[#This Row],[dX]]/Table8[[#This Row],[|AB|]]</f>
        <v>-0.90864032700878217</v>
      </c>
      <c r="F125" s="1">
        <f>Table8[[#This Row],[X]] - Table8[[#This Row],[Cos(a)]] * 0.535</f>
        <v>6.2805130330654038</v>
      </c>
      <c r="G125" s="1">
        <f>Table8[[#This Row],[Y]] + Table8[[#This Row],[Sin(a)]] * 0.535</f>
        <v>-2.1715160871986887</v>
      </c>
      <c r="H125" s="1">
        <f>Table8[[#This Row],[X]] + Table8[[#This Row],[Cos(a)]] * 0.535</f>
        <v>5.8337028177646566</v>
      </c>
      <c r="I125" s="1">
        <f>Table8[[#This Row],[Y]] - Table8[[#This Row],[Sin(a)]] * 0.535</f>
        <v>-1.1992709372992916</v>
      </c>
      <c r="J125" s="1">
        <v>6.0571079254150302</v>
      </c>
      <c r="K125" s="1">
        <v>-1.68539351224899</v>
      </c>
      <c r="L125" s="1">
        <v>5.9290860245610197</v>
      </c>
      <c r="M125" s="1">
        <v>-1.4929457687621901</v>
      </c>
      <c r="N125" s="1">
        <f>Table8[[#This Row],[Xs]]-L126</f>
        <v>-0.11628685779429038</v>
      </c>
      <c r="O125" s="1">
        <f>Table8[[#This Row],[Ys]]-M126</f>
        <v>-7.1258690617540088E-2</v>
      </c>
      <c r="P125" s="1">
        <f>SQRT(Table8[[#This Row],[dXs]]*Table8[[#This Row],[dXs]]+Table8[[#This Row],[dYs]]*Table8[[#This Row],[dYs]])</f>
        <v>0.13638340912367533</v>
      </c>
      <c r="Q125"/>
      <c r="R125"/>
    </row>
    <row r="126" spans="1:18" x14ac:dyDescent="0.25">
      <c r="A126" s="1">
        <f t="shared" si="2"/>
        <v>-0.13234972953796031</v>
      </c>
      <c r="B126" s="1">
        <f t="shared" si="3"/>
        <v>-7.1196556091309926E-2</v>
      </c>
      <c r="C126" s="1">
        <f>SQRT(Table8[[#This Row],[dX]]*Table8[[#This Row],[dX]]+Table8[[#This Row],[dY]]*Table8[[#This Row],[dY]])</f>
        <v>0.15028439875128186</v>
      </c>
      <c r="D126" s="1">
        <f>Table8[[#This Row],[dY]]/Table8[[#This Row],[|AB|]]</f>
        <v>-0.47374548977062497</v>
      </c>
      <c r="E126" s="1">
        <f>Table8[[#This Row],[dX]]/Table8[[#This Row],[|AB|]]</f>
        <v>-0.8806618028062706</v>
      </c>
      <c r="F126" s="1">
        <f>Table8[[#This Row],[X]] - Table8[[#This Row],[Cos(a)]] * 0.535</f>
        <v>6.4471179109713743</v>
      </c>
      <c r="G126" s="1">
        <f>Table8[[#This Row],[Y]] + Table8[[#This Row],[Sin(a)]] * 0.535</f>
        <v>-2.0937910979638747</v>
      </c>
      <c r="H126" s="1">
        <f>Table8[[#This Row],[X]] + Table8[[#This Row],[Cos(a)]] * 0.535</f>
        <v>5.9402102369168057</v>
      </c>
      <c r="I126" s="1">
        <f>Table8[[#This Row],[Y]] - Table8[[#This Row],[Sin(a)]] * 0.535</f>
        <v>-1.1514829689611652</v>
      </c>
      <c r="J126" s="1">
        <v>6.19366407394409</v>
      </c>
      <c r="K126" s="1">
        <v>-1.62263703346252</v>
      </c>
      <c r="L126" s="1">
        <v>6.0453728823553101</v>
      </c>
      <c r="M126" s="1">
        <v>-1.42168707814465</v>
      </c>
      <c r="N126" s="1">
        <f>Table8[[#This Row],[Xs]]-L127</f>
        <v>-0.11098566300290003</v>
      </c>
      <c r="O126" s="1">
        <f>Table8[[#This Row],[Ys]]-M127</f>
        <v>-7.7170606264159947E-2</v>
      </c>
      <c r="P126" s="1">
        <f>SQRT(Table8[[#This Row],[dXs]]*Table8[[#This Row],[dXs]]+Table8[[#This Row],[dYs]]*Table8[[#This Row],[dYs]])</f>
        <v>0.13517810423057167</v>
      </c>
      <c r="Q126"/>
      <c r="R126"/>
    </row>
    <row r="127" spans="1:18" x14ac:dyDescent="0.25">
      <c r="A127" s="1">
        <f t="shared" si="2"/>
        <v>-0.12685656547545943</v>
      </c>
      <c r="B127" s="1">
        <f t="shared" si="3"/>
        <v>-8.0557465553280139E-2</v>
      </c>
      <c r="C127" s="1">
        <f>SQRT(Table8[[#This Row],[dX]]*Table8[[#This Row],[dX]]+Table8[[#This Row],[dY]]*Table8[[#This Row],[dY]])</f>
        <v>0.15027339571792953</v>
      </c>
      <c r="D127" s="1">
        <f>Table8[[#This Row],[dY]]/Table8[[#This Row],[|AB|]]</f>
        <v>-0.53607270381039651</v>
      </c>
      <c r="E127" s="1">
        <f>Table8[[#This Row],[dX]]/Table8[[#This Row],[|AB|]]</f>
        <v>-0.84417181677038411</v>
      </c>
      <c r="F127" s="1">
        <f>Table8[[#This Row],[X]] - Table8[[#This Row],[Cos(a)]] * 0.535</f>
        <v>6.6128127000206121</v>
      </c>
      <c r="G127" s="1">
        <f>Table8[[#This Row],[Y]] + Table8[[#This Row],[Sin(a)]] * 0.535</f>
        <v>-2.0030723993433655</v>
      </c>
      <c r="H127" s="1">
        <f>Table8[[#This Row],[X]] + Table8[[#This Row],[Cos(a)]] * 0.535</f>
        <v>6.0392149069434886</v>
      </c>
      <c r="I127" s="1">
        <f>Table8[[#This Row],[Y]] - Table8[[#This Row],[Sin(a)]] * 0.535</f>
        <v>-1.0998085553990546</v>
      </c>
      <c r="J127" s="1">
        <v>6.3260138034820503</v>
      </c>
      <c r="K127" s="1">
        <v>-1.55144047737121</v>
      </c>
      <c r="L127" s="1">
        <v>6.1563585453582101</v>
      </c>
      <c r="M127" s="1">
        <v>-1.3445164718804901</v>
      </c>
      <c r="N127" s="1">
        <f>Table8[[#This Row],[Xs]]-L128</f>
        <v>-0.10520516388675993</v>
      </c>
      <c r="O127" s="1">
        <f>Table8[[#This Row],[Ys]]-M128</f>
        <v>-8.3084929287730036E-2</v>
      </c>
      <c r="P127" s="1">
        <f>SQRT(Table8[[#This Row],[dXs]]*Table8[[#This Row],[dXs]]+Table8[[#This Row],[dYs]]*Table8[[#This Row],[dYs]])</f>
        <v>0.13405682370989969</v>
      </c>
      <c r="Q127"/>
      <c r="R127"/>
    </row>
    <row r="128" spans="1:18" x14ac:dyDescent="0.25">
      <c r="A128" s="1">
        <f t="shared" si="2"/>
        <v>-0.11972761154174982</v>
      </c>
      <c r="B128" s="1">
        <f t="shared" si="3"/>
        <v>-9.0817689895629883E-2</v>
      </c>
      <c r="C128" s="1">
        <f>SQRT(Table8[[#This Row],[dX]]*Table8[[#This Row],[dX]]+Table8[[#This Row],[dY]]*Table8[[#This Row],[dY]])</f>
        <v>0.1502749272615726</v>
      </c>
      <c r="D128" s="1">
        <f>Table8[[#This Row],[dY]]/Table8[[#This Row],[|AB|]]</f>
        <v>-0.60434359577196906</v>
      </c>
      <c r="E128" s="1">
        <f>Table8[[#This Row],[dX]]/Table8[[#This Row],[|AB|]]</f>
        <v>-0.79672380298909551</v>
      </c>
      <c r="F128" s="1">
        <f>Table8[[#This Row],[X]] - Table8[[#This Row],[Cos(a)]] * 0.535</f>
        <v>6.7761941926955132</v>
      </c>
      <c r="G128" s="1">
        <f>Table8[[#This Row],[Y]] + Table8[[#This Row],[Sin(a)]] * 0.535</f>
        <v>-1.897130246417096</v>
      </c>
      <c r="H128" s="1">
        <f>Table8[[#This Row],[X]] + Table8[[#This Row],[Cos(a)]] * 0.535</f>
        <v>6.1295465452195064</v>
      </c>
      <c r="I128" s="1">
        <f>Table8[[#This Row],[Y]] - Table8[[#This Row],[Sin(a)]] * 0.535</f>
        <v>-1.0446357772187638</v>
      </c>
      <c r="J128" s="1">
        <v>6.4528703689575098</v>
      </c>
      <c r="K128" s="1">
        <v>-1.4708830118179299</v>
      </c>
      <c r="L128" s="1">
        <v>6.2615637092449701</v>
      </c>
      <c r="M128" s="1">
        <v>-1.26143154259276</v>
      </c>
      <c r="N128" s="1">
        <f>Table8[[#This Row],[Xs]]-L129</f>
        <v>-9.8952009741819502E-2</v>
      </c>
      <c r="O128" s="1">
        <f>Table8[[#This Row],[Ys]]-M129</f>
        <v>-8.8950641383749973E-2</v>
      </c>
      <c r="P128" s="1">
        <f>SQRT(Table8[[#This Row],[dXs]]*Table8[[#This Row],[dXs]]+Table8[[#This Row],[dYs]]*Table8[[#This Row],[dYs]])</f>
        <v>0.13305531494279227</v>
      </c>
      <c r="Q128"/>
      <c r="R128"/>
    </row>
    <row r="129" spans="1:18" x14ac:dyDescent="0.25">
      <c r="A129" s="1">
        <f t="shared" si="2"/>
        <v>-0.11059904098511009</v>
      </c>
      <c r="B129" s="1">
        <f t="shared" si="3"/>
        <v>-0.10170939564705006</v>
      </c>
      <c r="C129" s="1">
        <f>SQRT(Table8[[#This Row],[dX]]*Table8[[#This Row],[dX]]+Table8[[#This Row],[dY]]*Table8[[#This Row],[dY]])</f>
        <v>0.15025627783794668</v>
      </c>
      <c r="D129" s="1">
        <f>Table8[[#This Row],[dY]]/Table8[[#This Row],[|AB|]]</f>
        <v>-0.67690613071584904</v>
      </c>
      <c r="E129" s="1">
        <f>Table8[[#This Row],[dX]]/Table8[[#This Row],[|AB|]]</f>
        <v>-0.73606935148754693</v>
      </c>
      <c r="F129" s="1">
        <f>Table8[[#This Row],[X]] - Table8[[#This Row],[Cos(a)]] * 0.535</f>
        <v>6.9347427604322389</v>
      </c>
      <c r="G129" s="1">
        <f>Table8[[#This Row],[Y]] + Table8[[#This Row],[Sin(a)]] * 0.535</f>
        <v>-1.7738624249681376</v>
      </c>
      <c r="H129" s="1">
        <f>Table8[[#This Row],[X]] + Table8[[#This Row],[Cos(a)]] * 0.535</f>
        <v>6.2104532005662803</v>
      </c>
      <c r="I129" s="1">
        <f>Table8[[#This Row],[Y]] - Table8[[#This Row],[Sin(a)]] * 0.535</f>
        <v>-0.98626821887646243</v>
      </c>
      <c r="J129" s="1">
        <v>6.5725979804992596</v>
      </c>
      <c r="K129" s="1">
        <v>-1.3800653219223</v>
      </c>
      <c r="L129" s="1">
        <v>6.3605157189867896</v>
      </c>
      <c r="M129" s="1">
        <v>-1.1724809012090101</v>
      </c>
      <c r="N129" s="1">
        <f>Table8[[#This Row],[Xs]]-L130</f>
        <v>-9.2205508501620237E-2</v>
      </c>
      <c r="O129" s="1">
        <f>Table8[[#This Row],[Ys]]-M130</f>
        <v>-9.4722104000769969E-2</v>
      </c>
      <c r="P129" s="1">
        <f>SQRT(Table8[[#This Row],[dXs]]*Table8[[#This Row],[dXs]]+Table8[[#This Row],[dYs]]*Table8[[#This Row],[dYs]])</f>
        <v>0.13218976051258677</v>
      </c>
      <c r="Q129"/>
      <c r="R129"/>
    </row>
    <row r="130" spans="1:18" x14ac:dyDescent="0.25">
      <c r="A130" s="1">
        <f t="shared" si="2"/>
        <v>-9.9738836288450372E-2</v>
      </c>
      <c r="B130" s="1">
        <f t="shared" si="3"/>
        <v>-0.11239159107207985</v>
      </c>
      <c r="C130" s="1">
        <f>SQRT(Table8[[#This Row],[dX]]*Table8[[#This Row],[dX]]+Table8[[#This Row],[dY]]*Table8[[#This Row],[dY]])</f>
        <v>0.15026544914879111</v>
      </c>
      <c r="D130" s="1">
        <f>Table8[[#This Row],[dY]]/Table8[[#This Row],[|AB|]]</f>
        <v>-0.74795364941671316</v>
      </c>
      <c r="E130" s="1">
        <f>Table8[[#This Row],[dX]]/Table8[[#This Row],[|AB|]]</f>
        <v>-0.66375096107216325</v>
      </c>
      <c r="F130" s="1">
        <f>Table8[[#This Row],[X]] - Table8[[#This Row],[Cos(a)]] * 0.535</f>
        <v>7.0833522239223115</v>
      </c>
      <c r="G130" s="1">
        <f>Table8[[#This Row],[Y]] + Table8[[#This Row],[Sin(a)]] * 0.535</f>
        <v>-1.6334626904488574</v>
      </c>
      <c r="H130" s="1">
        <f>Table8[[#This Row],[X]] + Table8[[#This Row],[Cos(a)]] * 0.535</f>
        <v>6.2830418190464279</v>
      </c>
      <c r="I130" s="1">
        <f>Table8[[#This Row],[Y]] - Table8[[#This Row],[Sin(a)]] * 0.535</f>
        <v>-0.92324916210164254</v>
      </c>
      <c r="J130" s="1">
        <v>6.6831970214843697</v>
      </c>
      <c r="K130" s="1">
        <v>-1.27835592627525</v>
      </c>
      <c r="L130" s="1">
        <v>6.4527212274884098</v>
      </c>
      <c r="M130" s="1">
        <v>-1.0777587972082401</v>
      </c>
      <c r="N130" s="1">
        <f>Table8[[#This Row],[Xs]]-L131</f>
        <v>-8.5004923849369973E-2</v>
      </c>
      <c r="O130" s="1">
        <f>Table8[[#This Row],[Ys]]-M131</f>
        <v>-0.10027613669445812</v>
      </c>
      <c r="P130" s="1">
        <f>SQRT(Table8[[#This Row],[dXs]]*Table8[[#This Row],[dXs]]+Table8[[#This Row],[dYs]]*Table8[[#This Row],[dYs]])</f>
        <v>0.13145775241119423</v>
      </c>
      <c r="Q130"/>
      <c r="R130"/>
    </row>
    <row r="131" spans="1:18" x14ac:dyDescent="0.25">
      <c r="A131" s="1">
        <f t="shared" ref="A131:A194" si="4">J131-J132</f>
        <v>-8.7735652923590202E-2</v>
      </c>
      <c r="B131" s="1">
        <f t="shared" ref="B131:B194" si="5">K131-K132</f>
        <v>-0.12198227643967008</v>
      </c>
      <c r="C131" s="1">
        <f>SQRT(Table8[[#This Row],[dX]]*Table8[[#This Row],[dX]]+Table8[[#This Row],[dY]]*Table8[[#This Row],[dY]])</f>
        <v>0.15025718139021765</v>
      </c>
      <c r="D131" s="1">
        <f>Table8[[#This Row],[dY]]/Table8[[#This Row],[|AB|]]</f>
        <v>-0.81182327068203353</v>
      </c>
      <c r="E131" s="1">
        <f>Table8[[#This Row],[dX]]/Table8[[#This Row],[|AB|]]</f>
        <v>-0.58390322586805921</v>
      </c>
      <c r="F131" s="1">
        <f>Table8[[#This Row],[X]] - Table8[[#This Row],[Cos(a)]] * 0.535</f>
        <v>7.2172613075877079</v>
      </c>
      <c r="G131" s="1">
        <f>Table8[[#This Row],[Y]] + Table8[[#This Row],[Sin(a)]] * 0.535</f>
        <v>-1.4783525610425818</v>
      </c>
      <c r="H131" s="1">
        <f>Table8[[#This Row],[X]] + Table8[[#This Row],[Cos(a)]] * 0.535</f>
        <v>6.3486104079579322</v>
      </c>
      <c r="I131" s="1">
        <f>Table8[[#This Row],[Y]] - Table8[[#This Row],[Sin(a)]] * 0.535</f>
        <v>-0.85357610936375838</v>
      </c>
      <c r="J131" s="1">
        <v>6.78293585777282</v>
      </c>
      <c r="K131" s="1">
        <v>-1.1659643352031701</v>
      </c>
      <c r="L131" s="1">
        <v>6.5377261513377798</v>
      </c>
      <c r="M131" s="1">
        <v>-0.97748266051378196</v>
      </c>
      <c r="N131" s="1">
        <f>Table8[[#This Row],[Xs]]-L132</f>
        <v>-7.7411250520480479E-2</v>
      </c>
      <c r="O131" s="1">
        <f>Table8[[#This Row],[Ys]]-M132</f>
        <v>-0.10549770156677596</v>
      </c>
      <c r="P131" s="1">
        <f>SQRT(Table8[[#This Row],[dXs]]*Table8[[#This Row],[dXs]]+Table8[[#This Row],[dYs]]*Table8[[#This Row],[dYs]])</f>
        <v>0.13085207962817064</v>
      </c>
      <c r="Q131"/>
      <c r="R131"/>
    </row>
    <row r="132" spans="1:18" x14ac:dyDescent="0.25">
      <c r="A132" s="1">
        <f t="shared" si="4"/>
        <v>-7.5402498245240146E-2</v>
      </c>
      <c r="B132" s="1">
        <f t="shared" si="5"/>
        <v>-0.12998643517493802</v>
      </c>
      <c r="C132" s="1">
        <f>SQRT(Table8[[#This Row],[dX]]*Table8[[#This Row],[dX]]+Table8[[#This Row],[dY]]*Table8[[#This Row],[dY]])</f>
        <v>0.15027311825842907</v>
      </c>
      <c r="D132" s="1">
        <f>Table8[[#This Row],[dY]]/Table8[[#This Row],[|AB|]]</f>
        <v>-0.86500125026617569</v>
      </c>
      <c r="E132" s="1">
        <f>Table8[[#This Row],[dX]]/Table8[[#This Row],[|AB|]]</f>
        <v>-0.50176970518152331</v>
      </c>
      <c r="F132" s="1">
        <f>Table8[[#This Row],[X]] - Table8[[#This Row],[Cos(a)]] * 0.535</f>
        <v>7.3334471795888145</v>
      </c>
      <c r="G132" s="1">
        <f>Table8[[#This Row],[Y]] + Table8[[#This Row],[Sin(a)]] * 0.535</f>
        <v>-1.312428851035615</v>
      </c>
      <c r="H132" s="1">
        <f>Table8[[#This Row],[X]] + Table8[[#This Row],[Cos(a)]] * 0.535</f>
        <v>6.407895841804006</v>
      </c>
      <c r="I132" s="1">
        <f>Table8[[#This Row],[Y]] - Table8[[#This Row],[Sin(a)]] * 0.535</f>
        <v>-0.77553526649138504</v>
      </c>
      <c r="J132" s="1">
        <v>6.8706715106964102</v>
      </c>
      <c r="K132" s="1">
        <v>-1.0439820587635</v>
      </c>
      <c r="L132" s="1">
        <v>6.6151374018582603</v>
      </c>
      <c r="M132" s="1">
        <v>-0.87198495894700601</v>
      </c>
      <c r="N132" s="1">
        <f>Table8[[#This Row],[Xs]]-L133</f>
        <v>-6.9464834678400145E-2</v>
      </c>
      <c r="O132" s="1">
        <f>Table8[[#This Row],[Ys]]-M133</f>
        <v>-0.11031902745118305</v>
      </c>
      <c r="P132" s="1">
        <f>SQRT(Table8[[#This Row],[dXs]]*Table8[[#This Row],[dXs]]+Table8[[#This Row],[dYs]]*Table8[[#This Row],[dYs]])</f>
        <v>0.13036736966999196</v>
      </c>
      <c r="Q132"/>
      <c r="R132"/>
    </row>
    <row r="133" spans="1:18" x14ac:dyDescent="0.25">
      <c r="A133" s="1">
        <f t="shared" si="4"/>
        <v>-6.3430547714229846E-2</v>
      </c>
      <c r="B133" s="1">
        <f t="shared" si="5"/>
        <v>-0.13622716069221497</v>
      </c>
      <c r="C133" s="1">
        <f>SQRT(Table8[[#This Row],[dX]]*Table8[[#This Row],[dX]]+Table8[[#This Row],[dY]]*Table8[[#This Row],[dY]])</f>
        <v>0.15027066810788373</v>
      </c>
      <c r="D133" s="1">
        <f>Table8[[#This Row],[dY]]/Table8[[#This Row],[|AB|]]</f>
        <v>-0.90654525202758451</v>
      </c>
      <c r="E133" s="1">
        <f>Table8[[#This Row],[dX]]/Table8[[#This Row],[|AB|]]</f>
        <v>-0.42210864244438706</v>
      </c>
      <c r="F133" s="1">
        <f>Table8[[#This Row],[X]] - Table8[[#This Row],[Cos(a)]] * 0.535</f>
        <v>7.431075718776408</v>
      </c>
      <c r="G133" s="1">
        <f>Table8[[#This Row],[Y]] + Table8[[#This Row],[Sin(a)]] * 0.535</f>
        <v>-1.1398237472963091</v>
      </c>
      <c r="H133" s="1">
        <f>Table8[[#This Row],[X]] + Table8[[#This Row],[Cos(a)]] * 0.535</f>
        <v>6.4610722991068927</v>
      </c>
      <c r="I133" s="1">
        <f>Table8[[#This Row],[Y]] - Table8[[#This Row],[Sin(a)]] * 0.535</f>
        <v>-0.68816749988081494</v>
      </c>
      <c r="J133" s="1">
        <v>6.9460740089416504</v>
      </c>
      <c r="K133" s="1">
        <v>-0.91399562358856201</v>
      </c>
      <c r="L133" s="1">
        <v>6.6846022365366604</v>
      </c>
      <c r="M133" s="1">
        <v>-0.76166593149582296</v>
      </c>
      <c r="N133" s="1">
        <f>Table8[[#This Row],[Xs]]-L134</f>
        <v>-6.1210811863249504E-2</v>
      </c>
      <c r="O133" s="1">
        <f>Table8[[#This Row],[Ys]]-M134</f>
        <v>-0.11465691990975091</v>
      </c>
      <c r="P133" s="1">
        <f>SQRT(Table8[[#This Row],[dXs]]*Table8[[#This Row],[dXs]]+Table8[[#This Row],[dYs]]*Table8[[#This Row],[dYs]])</f>
        <v>0.12997296939036654</v>
      </c>
      <c r="Q133"/>
      <c r="R133"/>
    </row>
    <row r="134" spans="1:18" x14ac:dyDescent="0.25">
      <c r="A134" s="1">
        <f t="shared" si="4"/>
        <v>-5.2283763885499823E-2</v>
      </c>
      <c r="B134" s="1">
        <f t="shared" si="5"/>
        <v>-0.14089787006378207</v>
      </c>
      <c r="C134" s="1">
        <f>SQRT(Table8[[#This Row],[dX]]*Table8[[#This Row],[dX]]+Table8[[#This Row],[dY]]*Table8[[#This Row],[dY]])</f>
        <v>0.15028573370265425</v>
      </c>
      <c r="D134" s="1">
        <f>Table8[[#This Row],[dY]]/Table8[[#This Row],[|AB|]]</f>
        <v>-0.93753323480825934</v>
      </c>
      <c r="E134" s="1">
        <f>Table8[[#This Row],[dX]]/Table8[[#This Row],[|AB|]]</f>
        <v>-0.34789572235076643</v>
      </c>
      <c r="F134" s="1">
        <f>Table8[[#This Row],[X]] - Table8[[#This Row],[Cos(a)]] * 0.535</f>
        <v>7.5110848372782986</v>
      </c>
      <c r="G134" s="1">
        <f>Table8[[#This Row],[Y]] + Table8[[#This Row],[Sin(a)]] * 0.535</f>
        <v>-0.96389267435400705</v>
      </c>
      <c r="H134" s="1">
        <f>Table8[[#This Row],[X]] + Table8[[#This Row],[Cos(a)]] * 0.535</f>
        <v>6.5079242760334619</v>
      </c>
      <c r="I134" s="1">
        <f>Table8[[#This Row],[Y]] - Table8[[#This Row],[Sin(a)]] * 0.535</f>
        <v>-0.59164425143868704</v>
      </c>
      <c r="J134" s="1">
        <v>7.0095045566558802</v>
      </c>
      <c r="K134" s="1">
        <v>-0.77776846289634705</v>
      </c>
      <c r="L134" s="1">
        <v>6.7458130483999099</v>
      </c>
      <c r="M134" s="1">
        <v>-0.64700901158607205</v>
      </c>
      <c r="N134" s="1">
        <f>Table8[[#This Row],[Xs]]-L135</f>
        <v>-5.2702782106510249E-2</v>
      </c>
      <c r="O134" s="1">
        <f>Table8[[#This Row],[Ys]]-M135</f>
        <v>-0.11846426268863308</v>
      </c>
      <c r="P134" s="1">
        <f>SQRT(Table8[[#This Row],[dXs]]*Table8[[#This Row],[dXs]]+Table8[[#This Row],[dYs]]*Table8[[#This Row],[dYs]])</f>
        <v>0.12965864713210515</v>
      </c>
      <c r="Q134"/>
      <c r="R134"/>
    </row>
    <row r="135" spans="1:18" x14ac:dyDescent="0.25">
      <c r="A135" s="1">
        <f t="shared" si="4"/>
        <v>-4.2232751846309924E-2</v>
      </c>
      <c r="B135" s="1">
        <f t="shared" si="5"/>
        <v>-0.14422664046287598</v>
      </c>
      <c r="C135" s="1">
        <f>SQRT(Table8[[#This Row],[dX]]*Table8[[#This Row],[dX]]+Table8[[#This Row],[dY]]*Table8[[#This Row],[dY]])</f>
        <v>0.15028283051539748</v>
      </c>
      <c r="D135" s="1">
        <f>Table8[[#This Row],[dY]]/Table8[[#This Row],[|AB|]]</f>
        <v>-0.95970138417175332</v>
      </c>
      <c r="E135" s="1">
        <f>Table8[[#This Row],[dX]]/Table8[[#This Row],[|AB|]]</f>
        <v>-0.28102180203468352</v>
      </c>
      <c r="F135" s="1">
        <f>Table8[[#This Row],[X]] - Table8[[#This Row],[Cos(a)]] * 0.535</f>
        <v>7.5752285610732679</v>
      </c>
      <c r="G135" s="1">
        <f>Table8[[#This Row],[Y]] + Table8[[#This Row],[Sin(a)]] * 0.535</f>
        <v>-0.78721725692112066</v>
      </c>
      <c r="H135" s="1">
        <f>Table8[[#This Row],[X]] + Table8[[#This Row],[Cos(a)]] * 0.535</f>
        <v>6.5483480800094922</v>
      </c>
      <c r="I135" s="1">
        <f>Table8[[#This Row],[Y]] - Table8[[#This Row],[Sin(a)]] * 0.535</f>
        <v>-0.48652392874400929</v>
      </c>
      <c r="J135" s="1">
        <v>7.0617883205413801</v>
      </c>
      <c r="K135" s="1">
        <v>-0.63687059283256497</v>
      </c>
      <c r="L135" s="1">
        <v>6.7985158305064202</v>
      </c>
      <c r="M135" s="1">
        <v>-0.52854474889743897</v>
      </c>
      <c r="N135" s="1">
        <f>Table8[[#This Row],[Xs]]-L136</f>
        <v>-4.3961909473329897E-2</v>
      </c>
      <c r="O135" s="1">
        <f>Table8[[#This Row],[Ys]]-M136</f>
        <v>-0.12171601436937396</v>
      </c>
      <c r="P135" s="1">
        <f>SQRT(Table8[[#This Row],[dXs]]*Table8[[#This Row],[dXs]]+Table8[[#This Row],[dYs]]*Table8[[#This Row],[dYs]])</f>
        <v>0.12941189141074672</v>
      </c>
      <c r="Q135"/>
      <c r="R135"/>
    </row>
    <row r="136" spans="1:18" x14ac:dyDescent="0.25">
      <c r="A136" s="1">
        <f t="shared" si="4"/>
        <v>-3.3301830291749823E-2</v>
      </c>
      <c r="B136" s="1">
        <f t="shared" si="5"/>
        <v>-0.14655529707670301</v>
      </c>
      <c r="C136" s="1">
        <f>SQRT(Table8[[#This Row],[dX]]*Table8[[#This Row],[dX]]+Table8[[#This Row],[dY]]*Table8[[#This Row],[dY]])</f>
        <v>0.15029127387184255</v>
      </c>
      <c r="D136" s="1">
        <f>Table8[[#This Row],[dY]]/Table8[[#This Row],[|AB|]]</f>
        <v>-0.97514175840757522</v>
      </c>
      <c r="E136" s="1">
        <f>Table8[[#This Row],[dX]]/Table8[[#This Row],[|AB|]]</f>
        <v>-0.22158192843682462</v>
      </c>
      <c r="F136" s="1">
        <f>Table8[[#This Row],[X]] - Table8[[#This Row],[Cos(a)]] * 0.535</f>
        <v>7.6257219131357425</v>
      </c>
      <c r="G136" s="1">
        <f>Table8[[#This Row],[Y]] + Table8[[#This Row],[Sin(a)]] * 0.535</f>
        <v>-0.61119028408339016</v>
      </c>
      <c r="H136" s="1">
        <f>Table8[[#This Row],[X]] + Table8[[#This Row],[Cos(a)]] * 0.535</f>
        <v>6.5823202316396374</v>
      </c>
      <c r="I136" s="1">
        <f>Table8[[#This Row],[Y]] - Table8[[#This Row],[Sin(a)]] * 0.535</f>
        <v>-0.37409762065598784</v>
      </c>
      <c r="J136" s="1">
        <v>7.10402107238769</v>
      </c>
      <c r="K136" s="1">
        <v>-0.492643952369689</v>
      </c>
      <c r="L136" s="1">
        <v>6.8424777399797501</v>
      </c>
      <c r="M136" s="1">
        <v>-0.40682873452806501</v>
      </c>
      <c r="N136" s="1">
        <f>Table8[[#This Row],[Xs]]-L137</f>
        <v>-3.5016519036849658E-2</v>
      </c>
      <c r="O136" s="1">
        <f>Table8[[#This Row],[Ys]]-M137</f>
        <v>-0.124344962774947</v>
      </c>
      <c r="P136" s="1">
        <f>SQRT(Table8[[#This Row],[dXs]]*Table8[[#This Row],[dXs]]+Table8[[#This Row],[dYs]]*Table8[[#This Row],[dYs]])</f>
        <v>0.12918137006922092</v>
      </c>
      <c r="Q136"/>
      <c r="R136"/>
    </row>
    <row r="137" spans="1:18" x14ac:dyDescent="0.25">
      <c r="A137" s="1">
        <f t="shared" si="4"/>
        <v>-2.5407552719119764E-2</v>
      </c>
      <c r="B137" s="1">
        <f t="shared" si="5"/>
        <v>-0.14812885224819</v>
      </c>
      <c r="C137" s="1">
        <f>SQRT(Table8[[#This Row],[dX]]*Table8[[#This Row],[dX]]+Table8[[#This Row],[dY]]*Table8[[#This Row],[dY]])</f>
        <v>0.15029205103245133</v>
      </c>
      <c r="D137" s="1">
        <f>Table8[[#This Row],[dY]]/Table8[[#This Row],[|AB|]]</f>
        <v>-0.98560669862843087</v>
      </c>
      <c r="E137" s="1">
        <f>Table8[[#This Row],[dX]]/Table8[[#This Row],[|AB|]]</f>
        <v>-0.16905453445194996</v>
      </c>
      <c r="F137" s="1">
        <f>Table8[[#This Row],[X]] - Table8[[#This Row],[Cos(a)]] * 0.535</f>
        <v>7.6646224864456505</v>
      </c>
      <c r="G137" s="1">
        <f>Table8[[#This Row],[Y]] + Table8[[#This Row],[Sin(a)]] * 0.535</f>
        <v>-0.43653283122477921</v>
      </c>
      <c r="H137" s="1">
        <f>Table8[[#This Row],[X]] + Table8[[#This Row],[Cos(a)]] * 0.535</f>
        <v>6.6100233189132291</v>
      </c>
      <c r="I137" s="1">
        <f>Table8[[#This Row],[Y]] - Table8[[#This Row],[Sin(a)]] * 0.535</f>
        <v>-0.25564447936119278</v>
      </c>
      <c r="J137" s="1">
        <v>7.1373229026794398</v>
      </c>
      <c r="K137" s="1">
        <v>-0.34608865529298599</v>
      </c>
      <c r="L137" s="1">
        <v>6.8774942590165997</v>
      </c>
      <c r="M137" s="1">
        <v>-0.28248377175311801</v>
      </c>
      <c r="N137" s="1">
        <f>Table8[[#This Row],[Xs]]-L138</f>
        <v>-2.5913354997290305E-2</v>
      </c>
      <c r="O137" s="1">
        <f>Table8[[#This Row],[Ys]]-M138</f>
        <v>-0.126286536667163</v>
      </c>
      <c r="P137" s="1">
        <f>SQRT(Table8[[#This Row],[dXs]]*Table8[[#This Row],[dXs]]+Table8[[#This Row],[dYs]]*Table8[[#This Row],[dYs]])</f>
        <v>0.12891776956883133</v>
      </c>
      <c r="Q137"/>
      <c r="R137"/>
    </row>
    <row r="138" spans="1:18" x14ac:dyDescent="0.25">
      <c r="A138" s="1">
        <f t="shared" si="4"/>
        <v>-1.8164634704580074E-2</v>
      </c>
      <c r="B138" s="1">
        <f t="shared" si="5"/>
        <v>-0.14918954297900208</v>
      </c>
      <c r="C138" s="1">
        <f>SQRT(Table8[[#This Row],[dX]]*Table8[[#This Row],[dX]]+Table8[[#This Row],[dY]]*Table8[[#This Row],[dY]])</f>
        <v>0.15029129611602379</v>
      </c>
      <c r="D138" s="1">
        <f>Table8[[#This Row],[dY]]/Table8[[#This Row],[|AB|]]</f>
        <v>-0.99266921528062968</v>
      </c>
      <c r="E138" s="1">
        <f>Table8[[#This Row],[dX]]/Table8[[#This Row],[|AB|]]</f>
        <v>-0.12086285216781355</v>
      </c>
      <c r="F138" s="1">
        <f>Table8[[#This Row],[X]] - Table8[[#This Row],[Cos(a)]] * 0.535</f>
        <v>7.6938084855736966</v>
      </c>
      <c r="G138" s="1">
        <f>Table8[[#This Row],[Y]] + Table8[[#This Row],[Sin(a)]] * 0.535</f>
        <v>-0.26262142895457624</v>
      </c>
      <c r="H138" s="1">
        <f>Table8[[#This Row],[X]] + Table8[[#This Row],[Cos(a)]] * 0.535</f>
        <v>6.6316524252234226</v>
      </c>
      <c r="I138" s="1">
        <f>Table8[[#This Row],[Y]] - Table8[[#This Row],[Sin(a)]] * 0.535</f>
        <v>-0.13329817713501574</v>
      </c>
      <c r="J138" s="1">
        <v>7.1627304553985596</v>
      </c>
      <c r="K138" s="1">
        <v>-0.19795980304479599</v>
      </c>
      <c r="L138" s="1">
        <v>6.90340761401389</v>
      </c>
      <c r="M138" s="1">
        <v>-0.15619723508595501</v>
      </c>
      <c r="N138" s="1">
        <f>Table8[[#This Row],[Xs]]-L139</f>
        <v>-1.6667882464590278E-2</v>
      </c>
      <c r="O138" s="1">
        <f>Table8[[#This Row],[Ys]]-M139</f>
        <v>-0.12750791224253022</v>
      </c>
      <c r="P138" s="1">
        <f>SQRT(Table8[[#This Row],[dXs]]*Table8[[#This Row],[dXs]]+Table8[[#This Row],[dYs]]*Table8[[#This Row],[dYs]])</f>
        <v>0.12859271359724153</v>
      </c>
      <c r="Q138"/>
      <c r="R138"/>
    </row>
    <row r="139" spans="1:18" x14ac:dyDescent="0.25">
      <c r="A139" s="1">
        <f t="shared" si="4"/>
        <v>-1.1127710342410779E-2</v>
      </c>
      <c r="B139" s="1">
        <f t="shared" si="5"/>
        <v>-0.14988210797309789</v>
      </c>
      <c r="C139" s="1">
        <f>SQRT(Table8[[#This Row],[dX]]*Table8[[#This Row],[dX]]+Table8[[#This Row],[dY]]*Table8[[#This Row],[dY]])</f>
        <v>0.15029461809367617</v>
      </c>
      <c r="D139" s="1">
        <f>Table8[[#This Row],[dY]]/Table8[[#This Row],[|AB|]]</f>
        <v>-0.99725532340538525</v>
      </c>
      <c r="E139" s="1">
        <f>Table8[[#This Row],[dX]]/Table8[[#This Row],[|AB|]]</f>
        <v>-7.4039313473454257E-2</v>
      </c>
      <c r="F139" s="1">
        <f>Table8[[#This Row],[X]] - Table8[[#This Row],[Cos(a)]] * 0.535</f>
        <v>7.7144266881250205</v>
      </c>
      <c r="G139" s="1">
        <f>Table8[[#This Row],[Y]] + Table8[[#This Row],[Sin(a)]] * 0.535</f>
        <v>-8.838129277409193E-2</v>
      </c>
      <c r="H139" s="1">
        <f>Table8[[#This Row],[X]] + Table8[[#This Row],[Cos(a)]] * 0.535</f>
        <v>6.6473634920812588</v>
      </c>
      <c r="I139" s="1">
        <f>Table8[[#This Row],[Y]] - Table8[[#This Row],[Sin(a)]] * 0.535</f>
        <v>-9.1592273574958721E-3</v>
      </c>
      <c r="J139" s="1">
        <v>7.1808950901031396</v>
      </c>
      <c r="K139" s="1">
        <v>-4.8770260065793901E-2</v>
      </c>
      <c r="L139" s="1">
        <v>6.9200754964784803</v>
      </c>
      <c r="M139" s="1">
        <v>-2.8689322843424798E-2</v>
      </c>
      <c r="N139" s="1">
        <f>Table8[[#This Row],[Xs]]-L140</f>
        <v>-7.2865827094199531E-3</v>
      </c>
      <c r="O139" s="1">
        <f>Table8[[#This Row],[Ys]]-M140</f>
        <v>-0.1279577938367967</v>
      </c>
      <c r="P139" s="1">
        <f>SQRT(Table8[[#This Row],[dXs]]*Table8[[#This Row],[dXs]]+Table8[[#This Row],[dYs]]*Table8[[#This Row],[dYs]])</f>
        <v>0.12816509388738179</v>
      </c>
      <c r="Q139"/>
      <c r="R139"/>
    </row>
    <row r="140" spans="1:18" x14ac:dyDescent="0.25">
      <c r="A140" s="1">
        <f t="shared" si="4"/>
        <v>-3.8847923278799712E-3</v>
      </c>
      <c r="B140" s="1">
        <f t="shared" si="5"/>
        <v>-0.15024005994200701</v>
      </c>
      <c r="C140" s="1">
        <f>SQRT(Table8[[#This Row],[dX]]*Table8[[#This Row],[dX]]+Table8[[#This Row],[dY]]*Table8[[#This Row],[dY]])</f>
        <v>0.15029027654112762</v>
      </c>
      <c r="D140" s="1">
        <f>Table8[[#This Row],[dY]]/Table8[[#This Row],[|AB|]]</f>
        <v>-0.99966586927460432</v>
      </c>
      <c r="E140" s="1">
        <f>Table8[[#This Row],[dX]]/Table8[[#This Row],[|AB|]]</f>
        <v>-2.5848593916299571E-2</v>
      </c>
      <c r="F140" s="1">
        <f>Table8[[#This Row],[X]] - Table8[[#This Row],[Cos(a)]] * 0.535</f>
        <v>7.7268440405074639</v>
      </c>
      <c r="G140" s="1">
        <f>Table8[[#This Row],[Y]] + Table8[[#This Row],[Sin(a)]] * 0.535</f>
        <v>8.728285016208373E-2</v>
      </c>
      <c r="H140" s="1">
        <f>Table8[[#This Row],[X]] + Table8[[#This Row],[Cos(a)]] * 0.535</f>
        <v>6.657201560383637</v>
      </c>
      <c r="I140" s="1">
        <f>Table8[[#This Row],[Y]] - Table8[[#This Row],[Sin(a)]] * 0.535</f>
        <v>0.11494084565252427</v>
      </c>
      <c r="J140" s="1">
        <v>7.1920228004455504</v>
      </c>
      <c r="K140" s="1">
        <v>0.101111847907304</v>
      </c>
      <c r="L140" s="1">
        <v>6.9273620791879003</v>
      </c>
      <c r="M140" s="1">
        <v>9.9268470993371896E-2</v>
      </c>
      <c r="N140" s="1">
        <f>Table8[[#This Row],[Xs]]-L141</f>
        <v>2.1772334890304279E-3</v>
      </c>
      <c r="O140" s="1">
        <f>Table8[[#This Row],[Ys]]-M141</f>
        <v>-0.12761433930640909</v>
      </c>
      <c r="P140" s="1">
        <f>SQRT(Table8[[#This Row],[dXs]]*Table8[[#This Row],[dXs]]+Table8[[#This Row],[dYs]]*Table8[[#This Row],[dYs]])</f>
        <v>0.12763291089008769</v>
      </c>
      <c r="Q140"/>
      <c r="R140"/>
    </row>
    <row r="141" spans="1:18" x14ac:dyDescent="0.25">
      <c r="A141" s="1">
        <f t="shared" si="4"/>
        <v>3.9710998535102959E-3</v>
      </c>
      <c r="B141" s="1">
        <f t="shared" si="5"/>
        <v>-0.150237485766409</v>
      </c>
      <c r="C141" s="1">
        <f>SQRT(Table8[[#This Row],[dX]]*Table8[[#This Row],[dX]]+Table8[[#This Row],[dY]]*Table8[[#This Row],[dY]])</f>
        <v>0.15028995895753813</v>
      </c>
      <c r="D141" s="1">
        <f>Table8[[#This Row],[dY]]/Table8[[#This Row],[|AB|]]</f>
        <v>-0.99965085364655693</v>
      </c>
      <c r="E141" s="1">
        <f>Table8[[#This Row],[dX]]/Table8[[#This Row],[|AB|]]</f>
        <v>2.6422921937401436E-2</v>
      </c>
      <c r="F141" s="1">
        <f>Table8[[#This Row],[X]] - Table8[[#This Row],[Cos(a)]] * 0.535</f>
        <v>7.7307207994743381</v>
      </c>
      <c r="G141" s="1">
        <f>Table8[[#This Row],[Y]] + Table8[[#This Row],[Sin(a)]] * 0.535</f>
        <v>0.26548817108582079</v>
      </c>
      <c r="H141" s="1">
        <f>Table8[[#This Row],[X]] + Table8[[#This Row],[Cos(a)]] * 0.535</f>
        <v>6.6610943860725227</v>
      </c>
      <c r="I141" s="1">
        <f>Table8[[#This Row],[Y]] - Table8[[#This Row],[Sin(a)]] * 0.535</f>
        <v>0.23721564461280123</v>
      </c>
      <c r="J141" s="1">
        <v>7.1959075927734304</v>
      </c>
      <c r="K141" s="1">
        <v>0.251351907849311</v>
      </c>
      <c r="L141" s="1">
        <v>6.9251848456988698</v>
      </c>
      <c r="M141" s="1">
        <v>0.226882810299781</v>
      </c>
      <c r="N141" s="1">
        <f>Table8[[#This Row],[Xs]]-L142</f>
        <v>1.1661951753059618E-2</v>
      </c>
      <c r="O141" s="1">
        <f>Table8[[#This Row],[Ys]]-M142</f>
        <v>-0.12648901009907301</v>
      </c>
      <c r="P141" s="1">
        <f>SQRT(Table8[[#This Row],[dXs]]*Table8[[#This Row],[dXs]]+Table8[[#This Row],[dYs]]*Table8[[#This Row],[dYs]])</f>
        <v>0.12702547301440795</v>
      </c>
      <c r="Q141"/>
      <c r="R141"/>
    </row>
    <row r="142" spans="1:18" x14ac:dyDescent="0.25">
      <c r="A142" s="1">
        <f t="shared" si="4"/>
        <v>1.2886047363280362E-2</v>
      </c>
      <c r="B142" s="1">
        <f t="shared" si="5"/>
        <v>-0.149732306599619</v>
      </c>
      <c r="C142" s="1">
        <f>SQRT(Table8[[#This Row],[dX]]*Table8[[#This Row],[dX]]+Table8[[#This Row],[dY]]*Table8[[#This Row],[dY]])</f>
        <v>0.15028577396510626</v>
      </c>
      <c r="D142" s="1">
        <f>Table8[[#This Row],[dY]]/Table8[[#This Row],[|AB|]]</f>
        <v>-0.99631723382137449</v>
      </c>
      <c r="E142" s="1">
        <f>Table8[[#This Row],[dX]]/Table8[[#This Row],[|AB|]]</f>
        <v>8.5743627113184229E-2</v>
      </c>
      <c r="F142" s="1">
        <f>Table8[[#This Row],[X]] - Table8[[#This Row],[Cos(a)]] * 0.535</f>
        <v>7.7249662130143557</v>
      </c>
      <c r="G142" s="1">
        <f>Table8[[#This Row],[Y]] + Table8[[#This Row],[Sin(a)]] * 0.535</f>
        <v>0.44746223412127356</v>
      </c>
      <c r="H142" s="1">
        <f>Table8[[#This Row],[X]] + Table8[[#This Row],[Cos(a)]] * 0.535</f>
        <v>6.6589067728254845</v>
      </c>
      <c r="I142" s="1">
        <f>Table8[[#This Row],[Y]] - Table8[[#This Row],[Sin(a)]] * 0.535</f>
        <v>0.35571655311016642</v>
      </c>
      <c r="J142" s="1">
        <v>7.1919364929199201</v>
      </c>
      <c r="K142" s="1">
        <v>0.40158939361571999</v>
      </c>
      <c r="L142" s="1">
        <v>6.9135228939458102</v>
      </c>
      <c r="M142" s="1">
        <v>0.35337182039885401</v>
      </c>
      <c r="N142" s="1">
        <f>Table8[[#This Row],[Xs]]-L143</f>
        <v>2.1137999337550006E-2</v>
      </c>
      <c r="O142" s="1">
        <f>Table8[[#This Row],[Ys]]-M143</f>
        <v>-0.12457703577137597</v>
      </c>
      <c r="P142" s="1">
        <f>SQRT(Table8[[#This Row],[dXs]]*Table8[[#This Row],[dXs]]+Table8[[#This Row],[dYs]]*Table8[[#This Row],[dYs]])</f>
        <v>0.12635763869896013</v>
      </c>
      <c r="Q142"/>
      <c r="R142"/>
    </row>
    <row r="143" spans="1:18" x14ac:dyDescent="0.25">
      <c r="A143" s="1">
        <f t="shared" si="4"/>
        <v>2.3269414901739616E-2</v>
      </c>
      <c r="B143" s="1">
        <f t="shared" si="5"/>
        <v>-0.14846609532833099</v>
      </c>
      <c r="C143" s="1">
        <f>SQRT(Table8[[#This Row],[dX]]*Table8[[#This Row],[dX]]+Table8[[#This Row],[dY]]*Table8[[#This Row],[dY]])</f>
        <v>0.15027856511129711</v>
      </c>
      <c r="D143" s="1">
        <f>Table8[[#This Row],[dY]]/Table8[[#This Row],[|AB|]]</f>
        <v>-0.98793926611141258</v>
      </c>
      <c r="E143" s="1">
        <f>Table8[[#This Row],[dX]]/Table8[[#This Row],[|AB|]]</f>
        <v>0.15484187571598226</v>
      </c>
      <c r="F143" s="1">
        <f>Table8[[#This Row],[X]] - Table8[[#This Row],[Cos(a)]] * 0.535</f>
        <v>7.7075979529262453</v>
      </c>
      <c r="G143" s="1">
        <f>Table8[[#This Row],[Y]] + Table8[[#This Row],[Sin(a)]] * 0.535</f>
        <v>0.63416210372338955</v>
      </c>
      <c r="H143" s="1">
        <f>Table8[[#This Row],[X]] + Table8[[#This Row],[Cos(a)]] * 0.535</f>
        <v>6.6505029381870342</v>
      </c>
      <c r="I143" s="1">
        <f>Table8[[#This Row],[Y]] - Table8[[#This Row],[Sin(a)]] * 0.535</f>
        <v>0.4684812967072885</v>
      </c>
      <c r="J143" s="1">
        <v>7.1790504455566397</v>
      </c>
      <c r="K143" s="1">
        <v>0.55132170021533899</v>
      </c>
      <c r="L143" s="1">
        <v>6.8923848946082602</v>
      </c>
      <c r="M143" s="1">
        <v>0.47794885617022997</v>
      </c>
      <c r="N143" s="1">
        <f>Table8[[#This Row],[Xs]]-L144</f>
        <v>3.0577597890849795E-2</v>
      </c>
      <c r="O143" s="1">
        <f>Table8[[#This Row],[Ys]]-M144</f>
        <v>-0.12189433442720599</v>
      </c>
      <c r="P143" s="1">
        <f>SQRT(Table8[[#This Row],[dXs]]*Table8[[#This Row],[dXs]]+Table8[[#This Row],[dYs]]*Table8[[#This Row],[dYs]])</f>
        <v>0.12567107168408342</v>
      </c>
      <c r="Q143"/>
      <c r="R143"/>
    </row>
    <row r="144" spans="1:18" x14ac:dyDescent="0.25">
      <c r="A144" s="1">
        <f t="shared" si="4"/>
        <v>3.54101657867405E-2</v>
      </c>
      <c r="B144" s="1">
        <f t="shared" si="5"/>
        <v>-0.14603924751281805</v>
      </c>
      <c r="C144" s="1">
        <f>SQRT(Table8[[#This Row],[dX]]*Table8[[#This Row],[dX]]+Table8[[#This Row],[dY]]*Table8[[#This Row],[dY]])</f>
        <v>0.15027089423822093</v>
      </c>
      <c r="D144" s="1">
        <f>Table8[[#This Row],[dY]]/Table8[[#This Row],[|AB|]]</f>
        <v>-0.97183987792942428</v>
      </c>
      <c r="E144" s="1">
        <f>Table8[[#This Row],[dX]]/Table8[[#This Row],[|AB|]]</f>
        <v>0.23564221112975872</v>
      </c>
      <c r="F144" s="1">
        <f>Table8[[#This Row],[X]] - Table8[[#This Row],[Cos(a)]] * 0.535</f>
        <v>7.6757153653471422</v>
      </c>
      <c r="G144" s="1">
        <f>Table8[[#This Row],[Y]] + Table8[[#This Row],[Sin(a)]] * 0.535</f>
        <v>0.8258563784980909</v>
      </c>
      <c r="H144" s="1">
        <f>Table8[[#This Row],[X]] + Table8[[#This Row],[Cos(a)]] * 0.535</f>
        <v>6.6358466959626581</v>
      </c>
      <c r="I144" s="1">
        <f>Table8[[#This Row],[Y]] - Table8[[#This Row],[Sin(a)]] * 0.535</f>
        <v>0.57371921258924907</v>
      </c>
      <c r="J144" s="1">
        <v>7.1557810306549001</v>
      </c>
      <c r="K144" s="1">
        <v>0.69978779554366999</v>
      </c>
      <c r="L144" s="1">
        <v>6.8618072967174104</v>
      </c>
      <c r="M144" s="1">
        <v>0.59984319059743596</v>
      </c>
      <c r="N144" s="1">
        <f>Table8[[#This Row],[Xs]]-L145</f>
        <v>3.9944262718250023E-2</v>
      </c>
      <c r="O144" s="1">
        <f>Table8[[#This Row],[Ys]]-M145</f>
        <v>-0.11845948381661808</v>
      </c>
      <c r="P144" s="1">
        <f>SQRT(Table8[[#This Row],[dXs]]*Table8[[#This Row],[dXs]]+Table8[[#This Row],[dYs]]*Table8[[#This Row],[dYs]])</f>
        <v>0.12501277306821162</v>
      </c>
      <c r="Q144"/>
      <c r="R144"/>
    </row>
    <row r="145" spans="1:18" x14ac:dyDescent="0.25">
      <c r="A145" s="1">
        <f t="shared" si="4"/>
        <v>4.9255847930909979E-2</v>
      </c>
      <c r="B145" s="1">
        <f t="shared" si="5"/>
        <v>-0.14195987582206793</v>
      </c>
      <c r="C145" s="1">
        <f>SQRT(Table8[[#This Row],[dX]]*Table8[[#This Row],[dX]]+Table8[[#This Row],[dY]]*Table8[[#This Row],[dY]])</f>
        <v>0.15026225373928703</v>
      </c>
      <c r="D145" s="1">
        <f>Table8[[#This Row],[dY]]/Table8[[#This Row],[|AB|]]</f>
        <v>-0.94474741519833605</v>
      </c>
      <c r="E145" s="1">
        <f>Table8[[#This Row],[dX]]/Table8[[#This Row],[|AB|]]</f>
        <v>0.32779920908394922</v>
      </c>
      <c r="F145" s="1">
        <f>Table8[[#This Row],[X]] - Table8[[#This Row],[Cos(a)]] * 0.535</f>
        <v>7.6258107319992696</v>
      </c>
      <c r="G145" s="1">
        <f>Table8[[#This Row],[Y]] + Table8[[#This Row],[Sin(a)]] * 0.535</f>
        <v>1.0211996199164008</v>
      </c>
      <c r="H145" s="1">
        <f>Table8[[#This Row],[X]] + Table8[[#This Row],[Cos(a)]] * 0.535</f>
        <v>6.6149309977370496</v>
      </c>
      <c r="I145" s="1">
        <f>Table8[[#This Row],[Y]] - Table8[[#This Row],[Sin(a)]] * 0.535</f>
        <v>0.67045446619657523</v>
      </c>
      <c r="J145" s="1">
        <v>7.1203708648681596</v>
      </c>
      <c r="K145" s="1">
        <v>0.84582704305648804</v>
      </c>
      <c r="L145" s="1">
        <v>6.8218630339991604</v>
      </c>
      <c r="M145" s="1">
        <v>0.71830267441405404</v>
      </c>
      <c r="N145" s="1">
        <f>Table8[[#This Row],[Xs]]-L146</f>
        <v>4.9192303569250306E-2</v>
      </c>
      <c r="O145" s="1">
        <f>Table8[[#This Row],[Ys]]-M146</f>
        <v>-0.11423109285208499</v>
      </c>
      <c r="P145" s="1">
        <f>SQRT(Table8[[#This Row],[dXs]]*Table8[[#This Row],[dXs]]+Table8[[#This Row],[dYs]]*Table8[[#This Row],[dYs]])</f>
        <v>0.12437292834307206</v>
      </c>
      <c r="Q145"/>
      <c r="R145"/>
    </row>
    <row r="146" spans="1:18" x14ac:dyDescent="0.25">
      <c r="A146" s="1">
        <f t="shared" si="4"/>
        <v>6.3988447189329278E-2</v>
      </c>
      <c r="B146" s="1">
        <f t="shared" si="5"/>
        <v>-0.13594624400138411</v>
      </c>
      <c r="C146" s="1">
        <f>SQRT(Table8[[#This Row],[dX]]*Table8[[#This Row],[dX]]+Table8[[#This Row],[dY]]*Table8[[#This Row],[dY]])</f>
        <v>0.15025279575364128</v>
      </c>
      <c r="D146" s="1">
        <f>Table8[[#This Row],[dY]]/Table8[[#This Row],[|AB|]]</f>
        <v>-0.90478345723619946</v>
      </c>
      <c r="E146" s="1">
        <f>Table8[[#This Row],[dX]]/Table8[[#This Row],[|AB|]]</f>
        <v>0.42587192383592343</v>
      </c>
      <c r="F146" s="1">
        <f>Table8[[#This Row],[X]] - Table8[[#This Row],[Cos(a)]] * 0.535</f>
        <v>7.5551741665586167</v>
      </c>
      <c r="G146" s="1">
        <f>Table8[[#This Row],[Y]] + Table8[[#This Row],[Sin(a)]] * 0.535</f>
        <v>1.2156283981307749</v>
      </c>
      <c r="H146" s="1">
        <f>Table8[[#This Row],[X]] + Table8[[#This Row],[Cos(a)]] * 0.535</f>
        <v>6.5870558673158826</v>
      </c>
      <c r="I146" s="1">
        <f>Table8[[#This Row],[Y]] - Table8[[#This Row],[Sin(a)]] * 0.535</f>
        <v>0.75994543962633698</v>
      </c>
      <c r="J146" s="1">
        <v>7.0711150169372496</v>
      </c>
      <c r="K146" s="1">
        <v>0.98778691887855596</v>
      </c>
      <c r="L146" s="1">
        <v>6.7726707304299101</v>
      </c>
      <c r="M146" s="1">
        <v>0.83253376726613904</v>
      </c>
      <c r="N146" s="1">
        <f>Table8[[#This Row],[Xs]]-L147</f>
        <v>5.8315232387290195E-2</v>
      </c>
      <c r="O146" s="1">
        <f>Table8[[#This Row],[Ys]]-M147</f>
        <v>-0.10924140134056692</v>
      </c>
      <c r="P146" s="1">
        <f>SQRT(Table8[[#This Row],[dXs]]*Table8[[#This Row],[dXs]]+Table8[[#This Row],[dYs]]*Table8[[#This Row],[dYs]])</f>
        <v>0.12383194295186714</v>
      </c>
      <c r="Q146"/>
      <c r="R146"/>
    </row>
    <row r="147" spans="1:18" x14ac:dyDescent="0.25">
      <c r="A147" s="1">
        <f t="shared" si="4"/>
        <v>7.8423500061040485E-2</v>
      </c>
      <c r="B147" s="1">
        <f t="shared" si="5"/>
        <v>-0.12817275524138982</v>
      </c>
      <c r="C147" s="1">
        <f>SQRT(Table8[[#This Row],[dX]]*Table8[[#This Row],[dX]]+Table8[[#This Row],[dY]]*Table8[[#This Row],[dY]])</f>
        <v>0.15026144065592223</v>
      </c>
      <c r="D147" s="1">
        <f>Table8[[#This Row],[dY]]/Table8[[#This Row],[|AB|]]</f>
        <v>-0.85299831202129617</v>
      </c>
      <c r="E147" s="1">
        <f>Table8[[#This Row],[dX]]/Table8[[#This Row],[|AB|]]</f>
        <v>0.52191367072421047</v>
      </c>
      <c r="F147" s="1">
        <f>Table8[[#This Row],[X]] - Table8[[#This Row],[Cos(a)]] * 0.535</f>
        <v>7.4634806666793141</v>
      </c>
      <c r="G147" s="1">
        <f>Table8[[#This Row],[Y]] + Table8[[#This Row],[Sin(a)]] * 0.535</f>
        <v>1.4029569767173926</v>
      </c>
      <c r="H147" s="1">
        <f>Table8[[#This Row],[X]] + Table8[[#This Row],[Cos(a)]] * 0.535</f>
        <v>6.5507724728165266</v>
      </c>
      <c r="I147" s="1">
        <f>Table8[[#This Row],[Y]] - Table8[[#This Row],[Sin(a)]] * 0.535</f>
        <v>0.84450934904248753</v>
      </c>
      <c r="J147" s="1">
        <v>7.0071265697479204</v>
      </c>
      <c r="K147" s="1">
        <v>1.1237331628799401</v>
      </c>
      <c r="L147" s="1">
        <v>6.7143554980426199</v>
      </c>
      <c r="M147" s="1">
        <v>0.94177516860670596</v>
      </c>
      <c r="N147" s="1">
        <f>Table8[[#This Row],[Xs]]-L148</f>
        <v>6.7148597012930189E-2</v>
      </c>
      <c r="O147" s="1">
        <f>Table8[[#This Row],[Ys]]-M148</f>
        <v>-0.103572466986944</v>
      </c>
      <c r="P147" s="1">
        <f>SQRT(Table8[[#This Row],[dXs]]*Table8[[#This Row],[dXs]]+Table8[[#This Row],[dYs]]*Table8[[#This Row],[dYs]])</f>
        <v>0.12343496262634222</v>
      </c>
      <c r="Q147"/>
      <c r="R147"/>
    </row>
    <row r="148" spans="1:18" x14ac:dyDescent="0.25">
      <c r="A148" s="1">
        <f t="shared" si="4"/>
        <v>9.1636180877680218E-2</v>
      </c>
      <c r="B148" s="1">
        <f t="shared" si="5"/>
        <v>-0.11907958984375</v>
      </c>
      <c r="C148" s="1">
        <f>SQRT(Table8[[#This Row],[dX]]*Table8[[#This Row],[dX]]+Table8[[#This Row],[dY]]*Table8[[#This Row],[dY]])</f>
        <v>0.15025690787182683</v>
      </c>
      <c r="D148" s="1">
        <f>Table8[[#This Row],[dY]]/Table8[[#This Row],[|AB|]]</f>
        <v>-0.79250659108017907</v>
      </c>
      <c r="E148" s="1">
        <f>Table8[[#This Row],[dX]]/Table8[[#This Row],[|AB|]]</f>
        <v>0.60986334788579799</v>
      </c>
      <c r="F148" s="1">
        <f>Table8[[#This Row],[X]] - Table8[[#This Row],[Cos(a)]] * 0.535</f>
        <v>7.3526940959147753</v>
      </c>
      <c r="G148" s="1">
        <f>Table8[[#This Row],[Y]] + Table8[[#This Row],[Sin(a)]] * 0.535</f>
        <v>1.5781828092402319</v>
      </c>
      <c r="H148" s="1">
        <f>Table8[[#This Row],[X]] + Table8[[#This Row],[Cos(a)]] * 0.535</f>
        <v>6.5047120434589845</v>
      </c>
      <c r="I148" s="1">
        <f>Table8[[#This Row],[Y]] - Table8[[#This Row],[Sin(a)]] * 0.535</f>
        <v>0.92562902700242788</v>
      </c>
      <c r="J148" s="1">
        <v>6.9287030696868799</v>
      </c>
      <c r="K148" s="1">
        <v>1.2519059181213299</v>
      </c>
      <c r="L148" s="1">
        <v>6.6472069010296897</v>
      </c>
      <c r="M148" s="1">
        <v>1.04534763559365</v>
      </c>
      <c r="N148" s="1">
        <f>Table8[[#This Row],[Xs]]-L149</f>
        <v>7.5561432114919391E-2</v>
      </c>
      <c r="O148" s="1">
        <f>Table8[[#This Row],[Ys]]-M149</f>
        <v>-9.7254495634280014E-2</v>
      </c>
      <c r="P148" s="1">
        <f>SQRT(Table8[[#This Row],[dXs]]*Table8[[#This Row],[dXs]]+Table8[[#This Row],[dYs]]*Table8[[#This Row],[dYs]])</f>
        <v>0.12315830034689404</v>
      </c>
      <c r="Q148"/>
      <c r="R148"/>
    </row>
    <row r="149" spans="1:18" x14ac:dyDescent="0.25">
      <c r="A149" s="1">
        <f t="shared" si="4"/>
        <v>0.10324239730834961</v>
      </c>
      <c r="B149" s="1">
        <f t="shared" si="5"/>
        <v>-0.10918849706650002</v>
      </c>
      <c r="C149" s="1">
        <f>SQRT(Table8[[#This Row],[dX]]*Table8[[#This Row],[dX]]+Table8[[#This Row],[dY]]*Table8[[#This Row],[dY]])</f>
        <v>0.15027015836025528</v>
      </c>
      <c r="D149" s="1">
        <f>Table8[[#This Row],[dY]]/Table8[[#This Row],[|AB|]]</f>
        <v>-0.72661464031157308</v>
      </c>
      <c r="E149" s="1">
        <f>Table8[[#This Row],[dX]]/Table8[[#This Row],[|AB|]]</f>
        <v>0.68704524194908967</v>
      </c>
      <c r="F149" s="1">
        <f>Table8[[#This Row],[X]] - Table8[[#This Row],[Cos(a)]] * 0.535</f>
        <v>7.2258057213758917</v>
      </c>
      <c r="G149" s="1">
        <f>Table8[[#This Row],[Y]] + Table8[[#This Row],[Sin(a)]] * 0.535</f>
        <v>1.7385547124078429</v>
      </c>
      <c r="H149" s="1">
        <f>Table8[[#This Row],[X]] + Table8[[#This Row],[Cos(a)]] * 0.535</f>
        <v>6.4483280562425076</v>
      </c>
      <c r="I149" s="1">
        <f>Table8[[#This Row],[Y]] - Table8[[#This Row],[Sin(a)]] * 0.535</f>
        <v>1.0034163035223169</v>
      </c>
      <c r="J149" s="1">
        <v>6.8370668888091997</v>
      </c>
      <c r="K149" s="1">
        <v>1.3709855079650799</v>
      </c>
      <c r="L149" s="1">
        <v>6.5716454689147703</v>
      </c>
      <c r="M149" s="1">
        <v>1.14260213122793</v>
      </c>
      <c r="N149" s="1">
        <f>Table8[[#This Row],[Xs]]-L150</f>
        <v>8.3645867775040017E-2</v>
      </c>
      <c r="O149" s="1">
        <f>Table8[[#This Row],[Ys]]-M150</f>
        <v>-9.0472623464350033E-2</v>
      </c>
      <c r="P149" s="1">
        <f>SQRT(Table8[[#This Row],[dXs]]*Table8[[#This Row],[dXs]]+Table8[[#This Row],[dYs]]*Table8[[#This Row],[dYs]])</f>
        <v>0.12321496172284248</v>
      </c>
      <c r="Q149"/>
      <c r="R149"/>
    </row>
    <row r="150" spans="1:18" x14ac:dyDescent="0.25">
      <c r="A150" s="1">
        <f t="shared" si="4"/>
        <v>0.11319160461426048</v>
      </c>
      <c r="B150" s="1">
        <f t="shared" si="5"/>
        <v>-9.8839998245240146E-2</v>
      </c>
      <c r="C150" s="1">
        <f>SQRT(Table8[[#This Row],[dX]]*Table8[[#This Row],[dX]]+Table8[[#This Row],[dY]]*Table8[[#This Row],[dY]])</f>
        <v>0.15027203535012809</v>
      </c>
      <c r="D150" s="1">
        <f>Table8[[#This Row],[dY]]/Table8[[#This Row],[|AB|]]</f>
        <v>-0.65774046391896357</v>
      </c>
      <c r="E150" s="1">
        <f>Table8[[#This Row],[dX]]/Table8[[#This Row],[|AB|]]</f>
        <v>0.75324463630593919</v>
      </c>
      <c r="F150" s="1">
        <f>Table8[[#This Row],[X]] - Table8[[#This Row],[Cos(a)]] * 0.535</f>
        <v>7.0857156396974954</v>
      </c>
      <c r="G150" s="1">
        <f>Table8[[#This Row],[Y]] + Table8[[#This Row],[Sin(a)]] * 0.535</f>
        <v>1.8831598854552574</v>
      </c>
      <c r="H150" s="1">
        <f>Table8[[#This Row],[X]] + Table8[[#This Row],[Cos(a)]] * 0.535</f>
        <v>6.3819333433042047</v>
      </c>
      <c r="I150" s="1">
        <f>Table8[[#This Row],[Y]] - Table8[[#This Row],[Sin(a)]] * 0.535</f>
        <v>1.0771881246079025</v>
      </c>
      <c r="J150" s="1">
        <v>6.7338244915008501</v>
      </c>
      <c r="K150" s="1">
        <v>1.4801740050315799</v>
      </c>
      <c r="L150" s="1">
        <v>6.4879996011397303</v>
      </c>
      <c r="M150" s="1">
        <v>1.23307475469228</v>
      </c>
      <c r="N150" s="1">
        <f>Table8[[#This Row],[Xs]]-L151</f>
        <v>9.1259172199550598E-2</v>
      </c>
      <c r="O150" s="1">
        <f>Table8[[#This Row],[Ys]]-M151</f>
        <v>-8.3380802194100045E-2</v>
      </c>
      <c r="P150" s="1">
        <f>SQRT(Table8[[#This Row],[dXs]]*Table8[[#This Row],[dXs]]+Table8[[#This Row],[dYs]]*Table8[[#This Row],[dYs]])</f>
        <v>0.12361470254415073</v>
      </c>
      <c r="Q150"/>
      <c r="R150"/>
    </row>
    <row r="151" spans="1:18" x14ac:dyDescent="0.25">
      <c r="A151" s="1">
        <f t="shared" si="4"/>
        <v>0.12168335914611994</v>
      </c>
      <c r="B151" s="1">
        <f t="shared" si="5"/>
        <v>-8.8173985481259987E-2</v>
      </c>
      <c r="C151" s="1">
        <f>SQRT(Table8[[#This Row],[dX]]*Table8[[#This Row],[dX]]+Table8[[#This Row],[dY]]*Table8[[#This Row],[dY]])</f>
        <v>0.15027139318158017</v>
      </c>
      <c r="D151" s="1">
        <f>Table8[[#This Row],[dY]]/Table8[[#This Row],[|AB|]]</f>
        <v>-0.58676494317661054</v>
      </c>
      <c r="E151" s="1">
        <f>Table8[[#This Row],[dX]]/Table8[[#This Row],[|AB|]]</f>
        <v>0.80975731022260555</v>
      </c>
      <c r="F151" s="1">
        <f>Table8[[#This Row],[X]] - Table8[[#This Row],[Cos(a)]] * 0.535</f>
        <v>6.9345521314860763</v>
      </c>
      <c r="G151" s="1">
        <f>Table8[[#This Row],[Y]] + Table8[[#This Row],[Sin(a)]] * 0.535</f>
        <v>2.0122341642459141</v>
      </c>
      <c r="H151" s="1">
        <f>Table8[[#This Row],[X]] + Table8[[#This Row],[Cos(a)]] * 0.535</f>
        <v>6.3067136422871029</v>
      </c>
      <c r="I151" s="1">
        <f>Table8[[#This Row],[Y]] - Table8[[#This Row],[Sin(a)]] * 0.535</f>
        <v>1.1457938423077261</v>
      </c>
      <c r="J151" s="1">
        <v>6.6206328868865896</v>
      </c>
      <c r="K151" s="1">
        <v>1.5790140032768201</v>
      </c>
      <c r="L151" s="1">
        <v>6.3967404289401797</v>
      </c>
      <c r="M151" s="1">
        <v>1.3164555568863801</v>
      </c>
      <c r="N151" s="1">
        <f>Table8[[#This Row],[Xs]]-L152</f>
        <v>9.8092251516280093E-2</v>
      </c>
      <c r="O151" s="1">
        <f>Table8[[#This Row],[Ys]]-M152</f>
        <v>-7.580122841397996E-2</v>
      </c>
      <c r="P151" s="1">
        <f>SQRT(Table8[[#This Row],[dXs]]*Table8[[#This Row],[dXs]]+Table8[[#This Row],[dYs]]*Table8[[#This Row],[dYs]])</f>
        <v>0.12396739908783082</v>
      </c>
      <c r="Q151"/>
      <c r="R151"/>
    </row>
    <row r="152" spans="1:18" x14ac:dyDescent="0.25">
      <c r="A152" s="1">
        <f t="shared" si="4"/>
        <v>0.12898516654967995</v>
      </c>
      <c r="B152" s="1">
        <f t="shared" si="5"/>
        <v>-7.7125072479250045E-2</v>
      </c>
      <c r="C152" s="1">
        <f>SQRT(Table8[[#This Row],[dX]]*Table8[[#This Row],[dX]]+Table8[[#This Row],[dY]]*Table8[[#This Row],[dY]])</f>
        <v>0.15028456339484189</v>
      </c>
      <c r="D152" s="1">
        <f>Table8[[#This Row],[dY]]/Table8[[#This Row],[|AB|]]</f>
        <v>-0.5131935758206897</v>
      </c>
      <c r="E152" s="1">
        <f>Table8[[#This Row],[dX]]/Table8[[#This Row],[|AB|]]</f>
        <v>0.85827289001597495</v>
      </c>
      <c r="F152" s="1">
        <f>Table8[[#This Row],[X]] - Table8[[#This Row],[Cos(a)]] * 0.535</f>
        <v>6.7735080908045386</v>
      </c>
      <c r="G152" s="1">
        <f>Table8[[#This Row],[Y]] + Table8[[#This Row],[Sin(a)]] * 0.535</f>
        <v>2.1263639849166269</v>
      </c>
      <c r="H152" s="1">
        <f>Table8[[#This Row],[X]] + Table8[[#This Row],[Cos(a)]] * 0.535</f>
        <v>6.2243909646764006</v>
      </c>
      <c r="I152" s="1">
        <f>Table8[[#This Row],[Y]] - Table8[[#This Row],[Sin(a)]] * 0.535</f>
        <v>1.2080119925995334</v>
      </c>
      <c r="J152" s="1">
        <v>6.4989495277404696</v>
      </c>
      <c r="K152" s="1">
        <v>1.6671879887580801</v>
      </c>
      <c r="L152" s="1">
        <v>6.2986481774238996</v>
      </c>
      <c r="M152" s="1">
        <v>1.39225678530036</v>
      </c>
      <c r="N152" s="1">
        <f>Table8[[#This Row],[Xs]]-L153</f>
        <v>0.10473178215435919</v>
      </c>
      <c r="O152" s="1">
        <f>Table8[[#This Row],[Ys]]-M153</f>
        <v>-6.7919917977840027E-2</v>
      </c>
      <c r="P152" s="1">
        <f>SQRT(Table8[[#This Row],[dXs]]*Table8[[#This Row],[dXs]]+Table8[[#This Row],[dYs]]*Table8[[#This Row],[dYs]])</f>
        <v>0.12482732654088474</v>
      </c>
      <c r="Q152"/>
      <c r="R152"/>
    </row>
    <row r="153" spans="1:18" x14ac:dyDescent="0.25">
      <c r="A153" s="1">
        <f t="shared" si="4"/>
        <v>0.13528180122375932</v>
      </c>
      <c r="B153" s="1">
        <f t="shared" si="5"/>
        <v>-6.5423369407649812E-2</v>
      </c>
      <c r="C153" s="1">
        <f>SQRT(Table8[[#This Row],[dX]]*Table8[[#This Row],[dX]]+Table8[[#This Row],[dY]]*Table8[[#This Row],[dY]])</f>
        <v>0.15027103182914042</v>
      </c>
      <c r="D153" s="1">
        <f>Table8[[#This Row],[dY]]/Table8[[#This Row],[|AB|]]</f>
        <v>-0.43536913676108113</v>
      </c>
      <c r="E153" s="1">
        <f>Table8[[#This Row],[dX]]/Table8[[#This Row],[|AB|]]</f>
        <v>0.90025202846531327</v>
      </c>
      <c r="F153" s="1">
        <f>Table8[[#This Row],[X]] - Table8[[#This Row],[Cos(a)]] * 0.535</f>
        <v>6.6028868493579678</v>
      </c>
      <c r="G153" s="1">
        <f>Table8[[#This Row],[Y]] + Table8[[#This Row],[Sin(a)]] * 0.535</f>
        <v>2.2259478964662729</v>
      </c>
      <c r="H153" s="1">
        <f>Table8[[#This Row],[X]] + Table8[[#This Row],[Cos(a)]] * 0.535</f>
        <v>6.1370418730236116</v>
      </c>
      <c r="I153" s="1">
        <f>Table8[[#This Row],[Y]] - Table8[[#This Row],[Sin(a)]] * 0.535</f>
        <v>1.2626782260083875</v>
      </c>
      <c r="J153" s="1">
        <v>6.3699643611907897</v>
      </c>
      <c r="K153" s="1">
        <v>1.7443130612373301</v>
      </c>
      <c r="L153" s="1">
        <v>6.1939163952695404</v>
      </c>
      <c r="M153" s="1">
        <v>1.4601767032782</v>
      </c>
      <c r="N153" s="1">
        <f>Table8[[#This Row],[Xs]]-L154</f>
        <v>0.11079448954943061</v>
      </c>
      <c r="O153" s="1">
        <f>Table8[[#This Row],[Ys]]-M154</f>
        <v>-6.0047697808339962E-2</v>
      </c>
      <c r="P153" s="1">
        <f>SQRT(Table8[[#This Row],[dXs]]*Table8[[#This Row],[dXs]]+Table8[[#This Row],[dYs]]*Table8[[#This Row],[dYs]])</f>
        <v>0.12602041472158629</v>
      </c>
      <c r="Q153"/>
      <c r="R153"/>
    </row>
    <row r="154" spans="1:18" x14ac:dyDescent="0.25">
      <c r="A154" s="1">
        <f t="shared" si="4"/>
        <v>0.14066910743713024</v>
      </c>
      <c r="B154" s="1">
        <f t="shared" si="5"/>
        <v>-5.2860021591190076E-2</v>
      </c>
      <c r="C154" s="1">
        <f>SQRT(Table8[[#This Row],[dX]]*Table8[[#This Row],[dX]]+Table8[[#This Row],[dY]]*Table8[[#This Row],[dY]])</f>
        <v>0.15027301710480151</v>
      </c>
      <c r="D154" s="1">
        <f>Table8[[#This Row],[dY]]/Table8[[#This Row],[|AB|]]</f>
        <v>-0.3517599008099046</v>
      </c>
      <c r="E154" s="1">
        <f>Table8[[#This Row],[dX]]/Table8[[#This Row],[|AB|]]</f>
        <v>0.93609025856602435</v>
      </c>
      <c r="F154" s="1">
        <f>Table8[[#This Row],[X]] - Table8[[#This Row],[Cos(a)]] * 0.535</f>
        <v>6.4228741069003297</v>
      </c>
      <c r="G154" s="1">
        <f>Table8[[#This Row],[Y]] + Table8[[#This Row],[Sin(a)]] * 0.535</f>
        <v>2.3105447189778028</v>
      </c>
      <c r="H154" s="1">
        <f>Table8[[#This Row],[X]] + Table8[[#This Row],[Cos(a)]] * 0.535</f>
        <v>6.046491013033731</v>
      </c>
      <c r="I154" s="1">
        <f>Table8[[#This Row],[Y]] - Table8[[#This Row],[Sin(a)]] * 0.535</f>
        <v>1.3089281423121568</v>
      </c>
      <c r="J154" s="1">
        <v>6.2346825599670304</v>
      </c>
      <c r="K154" s="1">
        <v>1.8097364306449799</v>
      </c>
      <c r="L154" s="1">
        <v>6.0831219057201098</v>
      </c>
      <c r="M154" s="1">
        <v>1.52022440108654</v>
      </c>
      <c r="N154" s="1">
        <f>Table8[[#This Row],[Xs]]-L155</f>
        <v>0.11587205012120005</v>
      </c>
      <c r="O154" s="1">
        <f>Table8[[#This Row],[Ys]]-M155</f>
        <v>-5.205950935782E-2</v>
      </c>
      <c r="P154" s="1">
        <f>SQRT(Table8[[#This Row],[dXs]]*Table8[[#This Row],[dXs]]+Table8[[#This Row],[dYs]]*Table8[[#This Row],[dYs]])</f>
        <v>0.12702962061608641</v>
      </c>
      <c r="Q154"/>
      <c r="R154"/>
    </row>
    <row r="155" spans="1:18" x14ac:dyDescent="0.25">
      <c r="A155" s="1">
        <f t="shared" si="4"/>
        <v>0.14501094818114968</v>
      </c>
      <c r="B155" s="1">
        <f t="shared" si="5"/>
        <v>-3.9448082447050004E-2</v>
      </c>
      <c r="C155" s="1">
        <f>SQRT(Table8[[#This Row],[dX]]*Table8[[#This Row],[dX]]+Table8[[#This Row],[dY]]*Table8[[#This Row],[dY]])</f>
        <v>0.15028082479526567</v>
      </c>
      <c r="D155" s="1">
        <f>Table8[[#This Row],[dY]]/Table8[[#This Row],[|AB|]]</f>
        <v>-0.26249578082095237</v>
      </c>
      <c r="E155" s="1">
        <f>Table8[[#This Row],[dX]]/Table8[[#This Row],[|AB|]]</f>
        <v>0.96493314019739129</v>
      </c>
      <c r="F155" s="1">
        <f>Table8[[#This Row],[X]] - Table8[[#This Row],[Cos(a)]] * 0.535</f>
        <v>6.2344486952691094</v>
      </c>
      <c r="G155" s="1">
        <f>Table8[[#This Row],[Y]] + Table8[[#This Row],[Sin(a)]] * 0.535</f>
        <v>2.3788356822417742</v>
      </c>
      <c r="H155" s="1">
        <f>Table8[[#This Row],[X]] + Table8[[#This Row],[Cos(a)]] * 0.535</f>
        <v>5.9535782097906909</v>
      </c>
      <c r="I155" s="1">
        <f>Table8[[#This Row],[Y]] - Table8[[#This Row],[Sin(a)]] * 0.535</f>
        <v>1.3463572222305658</v>
      </c>
      <c r="J155" s="1">
        <v>6.0940134525299001</v>
      </c>
      <c r="K155" s="1">
        <v>1.86259645223617</v>
      </c>
      <c r="L155" s="1">
        <v>5.9672498555989097</v>
      </c>
      <c r="M155" s="1">
        <v>1.57228391044436</v>
      </c>
      <c r="N155" s="1">
        <f>Table8[[#This Row],[Xs]]-L156</f>
        <v>0.12089420195268996</v>
      </c>
      <c r="O155" s="1">
        <f>Table8[[#This Row],[Ys]]-M156</f>
        <v>-4.4505131959450051E-2</v>
      </c>
      <c r="P155" s="1">
        <f>SQRT(Table8[[#This Row],[dXs]]*Table8[[#This Row],[dXs]]+Table8[[#This Row],[dYs]]*Table8[[#This Row],[dYs]])</f>
        <v>0.12882590902650698</v>
      </c>
      <c r="Q155"/>
      <c r="R155"/>
    </row>
    <row r="156" spans="1:18" x14ac:dyDescent="0.25">
      <c r="A156" s="1">
        <f t="shared" si="4"/>
        <v>0.14810442924499068</v>
      </c>
      <c r="B156" s="1">
        <f t="shared" si="5"/>
        <v>-2.5390505790710005E-2</v>
      </c>
      <c r="C156" s="1">
        <f>SQRT(Table8[[#This Row],[dX]]*Table8[[#This Row],[dX]]+Table8[[#This Row],[dY]]*Table8[[#This Row],[dY]])</f>
        <v>0.15026509823073531</v>
      </c>
      <c r="D156" s="1">
        <f>Table8[[#This Row],[dY]]/Table8[[#This Row],[|AB|]]</f>
        <v>-0.16897141178933203</v>
      </c>
      <c r="E156" s="1">
        <f>Table8[[#This Row],[dX]]/Table8[[#This Row],[|AB|]]</f>
        <v>0.98562095249539006</v>
      </c>
      <c r="F156" s="1">
        <f>Table8[[#This Row],[X]] - Table8[[#This Row],[Cos(a)]] * 0.535</f>
        <v>6.0394022096560427</v>
      </c>
      <c r="G156" s="1">
        <f>Table8[[#This Row],[Y]] + Table8[[#This Row],[Sin(a)]] * 0.535</f>
        <v>2.4293517442682537</v>
      </c>
      <c r="H156" s="1">
        <f>Table8[[#This Row],[X]] + Table8[[#This Row],[Cos(a)]] * 0.535</f>
        <v>5.8586027990414582</v>
      </c>
      <c r="I156" s="1">
        <f>Table8[[#This Row],[Y]] - Table8[[#This Row],[Sin(a)]] * 0.535</f>
        <v>1.3747373250981862</v>
      </c>
      <c r="J156" s="1">
        <v>5.9490025043487504</v>
      </c>
      <c r="K156" s="1">
        <v>1.90204453468322</v>
      </c>
      <c r="L156" s="1">
        <v>5.8463556536462198</v>
      </c>
      <c r="M156" s="1">
        <v>1.6167890424038101</v>
      </c>
      <c r="N156" s="1">
        <f>Table8[[#This Row],[Xs]]-L157</f>
        <v>0.12531890766423981</v>
      </c>
      <c r="O156" s="1">
        <f>Table8[[#This Row],[Ys]]-M157</f>
        <v>-3.7856058898289913E-2</v>
      </c>
      <c r="P156" s="1">
        <f>SQRT(Table8[[#This Row],[dXs]]*Table8[[#This Row],[dXs]]+Table8[[#This Row],[dYs]]*Table8[[#This Row],[dYs]])</f>
        <v>0.13091183985212743</v>
      </c>
      <c r="Q156"/>
      <c r="R156"/>
    </row>
    <row r="157" spans="1:18" x14ac:dyDescent="0.25">
      <c r="A157" s="1">
        <f t="shared" si="4"/>
        <v>0.14986705780030007</v>
      </c>
      <c r="B157" s="1">
        <f t="shared" si="5"/>
        <v>-1.105993986130005E-2</v>
      </c>
      <c r="C157" s="1">
        <f>SQRT(Table8[[#This Row],[dX]]*Table8[[#This Row],[dX]]+Table8[[#This Row],[dY]]*Table8[[#This Row],[dY]])</f>
        <v>0.15027460624953926</v>
      </c>
      <c r="D157" s="1">
        <f>Table8[[#This Row],[dY]]/Table8[[#This Row],[|AB|]]</f>
        <v>-7.3598195578928424E-2</v>
      </c>
      <c r="E157" s="1">
        <f>Table8[[#This Row],[dX]]/Table8[[#This Row],[|AB|]]</f>
        <v>0.99728797526468027</v>
      </c>
      <c r="F157" s="1">
        <f>Table8[[#This Row],[X]] - Table8[[#This Row],[Cos(a)]] * 0.535</f>
        <v>5.8402731097384866</v>
      </c>
      <c r="G157" s="1">
        <f>Table8[[#This Row],[Y]] + Table8[[#This Row],[Sin(a)]] * 0.535</f>
        <v>2.4609841072405341</v>
      </c>
      <c r="H157" s="1">
        <f>Table8[[#This Row],[X]] + Table8[[#This Row],[Cos(a)]] * 0.535</f>
        <v>5.761523040469033</v>
      </c>
      <c r="I157" s="1">
        <f>Table8[[#This Row],[Y]] - Table8[[#This Row],[Sin(a)]] * 0.535</f>
        <v>1.3938859737073259</v>
      </c>
      <c r="J157" s="1">
        <v>5.8008980751037598</v>
      </c>
      <c r="K157" s="1">
        <v>1.92743504047393</v>
      </c>
      <c r="L157" s="1">
        <v>5.72103674598198</v>
      </c>
      <c r="M157" s="1">
        <v>1.6546451013021</v>
      </c>
      <c r="N157" s="1">
        <f>Table8[[#This Row],[Xs]]-L158</f>
        <v>0.12778437608186977</v>
      </c>
      <c r="O157" s="1">
        <f>Table8[[#This Row],[Ys]]-M158</f>
        <v>-3.1056682530399948E-2</v>
      </c>
      <c r="P157" s="1">
        <f>SQRT(Table8[[#This Row],[dXs]]*Table8[[#This Row],[dXs]]+Table8[[#This Row],[dYs]]*Table8[[#This Row],[dYs]])</f>
        <v>0.13150423681549875</v>
      </c>
      <c r="Q157"/>
      <c r="R157"/>
    </row>
    <row r="158" spans="1:18" x14ac:dyDescent="0.25">
      <c r="A158" s="1">
        <f t="shared" si="4"/>
        <v>0.1502435207366899</v>
      </c>
      <c r="B158" s="1">
        <f t="shared" si="5"/>
        <v>3.0789971351601331E-3</v>
      </c>
      <c r="C158" s="1">
        <f>SQRT(Table8[[#This Row],[dX]]*Table8[[#This Row],[dX]]+Table8[[#This Row],[dY]]*Table8[[#This Row],[dY]])</f>
        <v>0.1502750669496257</v>
      </c>
      <c r="D158" s="1">
        <f>Table8[[#This Row],[dY]]/Table8[[#This Row],[|AB|]]</f>
        <v>2.048907511844434E-2</v>
      </c>
      <c r="E158" s="1">
        <f>Table8[[#This Row],[dX]]/Table8[[#This Row],[|AB|]]</f>
        <v>0.99979007686653454</v>
      </c>
      <c r="F158" s="1">
        <f>Table8[[#This Row],[X]] - Table8[[#This Row],[Cos(a)]] * 0.535</f>
        <v>5.6400693621150921</v>
      </c>
      <c r="G158" s="1">
        <f>Table8[[#This Row],[Y]] + Table8[[#This Row],[Sin(a)]] * 0.535</f>
        <v>2.4733826714588263</v>
      </c>
      <c r="H158" s="1">
        <f>Table8[[#This Row],[X]] + Table8[[#This Row],[Cos(a)]] * 0.535</f>
        <v>5.6619926724918272</v>
      </c>
      <c r="I158" s="1">
        <f>Table8[[#This Row],[Y]] - Table8[[#This Row],[Sin(a)]] * 0.535</f>
        <v>1.403607289211634</v>
      </c>
      <c r="J158" s="1">
        <v>5.6510310173034597</v>
      </c>
      <c r="K158" s="1">
        <v>1.93849498033523</v>
      </c>
      <c r="L158" s="1">
        <v>5.5932523699001102</v>
      </c>
      <c r="M158" s="1">
        <v>1.6857017838324999</v>
      </c>
      <c r="N158" s="1">
        <f>Table8[[#This Row],[Xs]]-L159</f>
        <v>0.13118963855626031</v>
      </c>
      <c r="O158" s="1">
        <f>Table8[[#This Row],[Ys]]-M159</f>
        <v>-2.4488124135709999E-2</v>
      </c>
      <c r="P158" s="1">
        <f>SQRT(Table8[[#This Row],[dXs]]*Table8[[#This Row],[dXs]]+Table8[[#This Row],[dYs]]*Table8[[#This Row],[dYs]])</f>
        <v>0.13345557121457374</v>
      </c>
      <c r="Q158"/>
      <c r="R158"/>
    </row>
    <row r="159" spans="1:18" x14ac:dyDescent="0.25">
      <c r="A159" s="1">
        <f t="shared" si="4"/>
        <v>0.14936256408691939</v>
      </c>
      <c r="B159" s="1">
        <f t="shared" si="5"/>
        <v>1.6499459743499978E-2</v>
      </c>
      <c r="C159" s="1">
        <f>SQRT(Table8[[#This Row],[dX]]*Table8[[#This Row],[dX]]+Table8[[#This Row],[dY]]*Table8[[#This Row],[dY]])</f>
        <v>0.15027111406536681</v>
      </c>
      <c r="D159" s="1">
        <f>Table8[[#This Row],[dY]]/Table8[[#This Row],[|AB|]]</f>
        <v>0.10979794650569262</v>
      </c>
      <c r="E159" s="1">
        <f>Table8[[#This Row],[dX]]/Table8[[#This Row],[|AB|]]</f>
        <v>0.99395392797811954</v>
      </c>
      <c r="F159" s="1">
        <f>Table8[[#This Row],[X]] - Table8[[#This Row],[Cos(a)]] * 0.535</f>
        <v>5.4420455951862241</v>
      </c>
      <c r="G159" s="1">
        <f>Table8[[#This Row],[Y]] + Table8[[#This Row],[Sin(a)]] * 0.535</f>
        <v>2.4671813346683638</v>
      </c>
      <c r="H159" s="1">
        <f>Table8[[#This Row],[X]] + Table8[[#This Row],[Cos(a)]] * 0.535</f>
        <v>5.5595293979473155</v>
      </c>
      <c r="I159" s="1">
        <f>Table8[[#This Row],[Y]] - Table8[[#This Row],[Sin(a)]] * 0.535</f>
        <v>1.4036506317317761</v>
      </c>
      <c r="J159" s="1">
        <v>5.5007874965667698</v>
      </c>
      <c r="K159" s="1">
        <v>1.9354159832000699</v>
      </c>
      <c r="L159" s="1">
        <v>5.4620627313438499</v>
      </c>
      <c r="M159" s="1">
        <v>1.7101899079682099</v>
      </c>
      <c r="N159" s="1">
        <f>Table8[[#This Row],[Xs]]-L160</f>
        <v>0.13409733688895997</v>
      </c>
      <c r="O159" s="1">
        <f>Table8[[#This Row],[Ys]]-M160</f>
        <v>-1.9086962958000164E-2</v>
      </c>
      <c r="P159" s="1">
        <f>SQRT(Table8[[#This Row],[dXs]]*Table8[[#This Row],[dXs]]+Table8[[#This Row],[dYs]]*Table8[[#This Row],[dYs]])</f>
        <v>0.13544891256732663</v>
      </c>
      <c r="Q159"/>
      <c r="R159"/>
    </row>
    <row r="160" spans="1:18" x14ac:dyDescent="0.25">
      <c r="A160" s="1">
        <f t="shared" si="4"/>
        <v>0.14751648902893066</v>
      </c>
      <c r="B160" s="1">
        <f t="shared" si="5"/>
        <v>2.8708100318910024E-2</v>
      </c>
      <c r="C160" s="1">
        <f>SQRT(Table8[[#This Row],[dX]]*Table8[[#This Row],[dX]]+Table8[[#This Row],[dY]]*Table8[[#This Row],[dY]])</f>
        <v>0.15028396308103942</v>
      </c>
      <c r="D160" s="1">
        <f>Table8[[#This Row],[dY]]/Table8[[#This Row],[|AB|]]</f>
        <v>0.19102570713702441</v>
      </c>
      <c r="E160" s="1">
        <f>Table8[[#This Row],[dX]]/Table8[[#This Row],[|AB|]]</f>
        <v>0.98158503412226084</v>
      </c>
      <c r="F160" s="1">
        <f>Table8[[#This Row],[X]] - Table8[[#This Row],[Cos(a)]] * 0.535</f>
        <v>5.2492261791615427</v>
      </c>
      <c r="G160" s="1">
        <f>Table8[[#This Row],[Y]] + Table8[[#This Row],[Sin(a)]] * 0.535</f>
        <v>2.4440645167119794</v>
      </c>
      <c r="H160" s="1">
        <f>Table8[[#This Row],[X]] + Table8[[#This Row],[Cos(a)]] * 0.535</f>
        <v>5.4536236857981581</v>
      </c>
      <c r="I160" s="1">
        <f>Table8[[#This Row],[Y]] - Table8[[#This Row],[Sin(a)]] * 0.535</f>
        <v>1.3937685302011604</v>
      </c>
      <c r="J160" s="1">
        <v>5.3514249324798504</v>
      </c>
      <c r="K160" s="1">
        <v>1.9189165234565699</v>
      </c>
      <c r="L160" s="1">
        <v>5.3279653944548899</v>
      </c>
      <c r="M160" s="1">
        <v>1.7292768709262101</v>
      </c>
      <c r="N160" s="1">
        <f>Table8[[#This Row],[Xs]]-L161</f>
        <v>0.13518307922074957</v>
      </c>
      <c r="O160" s="1">
        <f>Table8[[#This Row],[Ys]]-M161</f>
        <v>-1.4035355270159977E-2</v>
      </c>
      <c r="P160" s="1">
        <f>SQRT(Table8[[#This Row],[dXs]]*Table8[[#This Row],[dXs]]+Table8[[#This Row],[dYs]]*Table8[[#This Row],[dYs]])</f>
        <v>0.13590973513756496</v>
      </c>
      <c r="Q160"/>
      <c r="R160"/>
    </row>
    <row r="161" spans="1:18" x14ac:dyDescent="0.25">
      <c r="A161" s="1">
        <f t="shared" si="4"/>
        <v>0.1450912952422998</v>
      </c>
      <c r="B161" s="1">
        <f t="shared" si="5"/>
        <v>3.9155960083009811E-2</v>
      </c>
      <c r="C161" s="1">
        <f>SQRT(Table8[[#This Row],[dX]]*Table8[[#This Row],[dX]]+Table8[[#This Row],[dY]]*Table8[[#This Row],[dY]])</f>
        <v>0.15028197884347433</v>
      </c>
      <c r="D161" s="1">
        <f>Table8[[#This Row],[dY]]/Table8[[#This Row],[|AB|]]</f>
        <v>0.26054993675450977</v>
      </c>
      <c r="E161" s="1">
        <f>Table8[[#This Row],[dX]]/Table8[[#This Row],[|AB|]]</f>
        <v>0.96546037228734616</v>
      </c>
      <c r="F161" s="1">
        <f>Table8[[#This Row],[X]] - Table8[[#This Row],[Cos(a)]] * 0.535</f>
        <v>5.0645142272872574</v>
      </c>
      <c r="G161" s="1">
        <f>Table8[[#This Row],[Y]] + Table8[[#This Row],[Sin(a)]] * 0.535</f>
        <v>2.4067297223113902</v>
      </c>
      <c r="H161" s="1">
        <f>Table8[[#This Row],[X]] + Table8[[#This Row],[Cos(a)]] * 0.535</f>
        <v>5.3433026596145821</v>
      </c>
      <c r="I161" s="1">
        <f>Table8[[#This Row],[Y]] - Table8[[#This Row],[Sin(a)]] * 0.535</f>
        <v>1.3736871239639297</v>
      </c>
      <c r="J161" s="1">
        <v>5.2039084434509197</v>
      </c>
      <c r="K161" s="1">
        <v>1.8902084231376599</v>
      </c>
      <c r="L161" s="1">
        <v>5.1927823152341404</v>
      </c>
      <c r="M161" s="1">
        <v>1.7433122261963701</v>
      </c>
      <c r="N161" s="1">
        <f>Table8[[#This Row],[Xs]]-L162</f>
        <v>0.13777333194574037</v>
      </c>
      <c r="O161" s="1">
        <f>Table8[[#This Row],[Ys]]-M162</f>
        <v>-1.0446699972319839E-2</v>
      </c>
      <c r="P161" s="1">
        <f>SQRT(Table8[[#This Row],[dXs]]*Table8[[#This Row],[dXs]]+Table8[[#This Row],[dYs]]*Table8[[#This Row],[dYs]])</f>
        <v>0.13816882620816764</v>
      </c>
      <c r="Q161"/>
      <c r="R161"/>
    </row>
    <row r="162" spans="1:18" x14ac:dyDescent="0.25">
      <c r="A162" s="1">
        <f t="shared" si="4"/>
        <v>0.14261412620544967</v>
      </c>
      <c r="B162" s="1">
        <f t="shared" si="5"/>
        <v>4.7423481941220036E-2</v>
      </c>
      <c r="C162" s="1">
        <f>SQRT(Table8[[#This Row],[dX]]*Table8[[#This Row],[dX]]+Table8[[#This Row],[dY]]*Table8[[#This Row],[dY]])</f>
        <v>0.15029230064368948</v>
      </c>
      <c r="D162" s="1">
        <f>Table8[[#This Row],[dY]]/Table8[[#This Row],[|AB|]]</f>
        <v>0.31554165940709661</v>
      </c>
      <c r="E162" s="1">
        <f>Table8[[#This Row],[dX]]/Table8[[#This Row],[|AB|]]</f>
        <v>0.94891172465019946</v>
      </c>
      <c r="F162" s="1">
        <f>Table8[[#This Row],[X]] - Table8[[#This Row],[Cos(a)]] * 0.535</f>
        <v>4.8900023604258234</v>
      </c>
      <c r="G162" s="1">
        <f>Table8[[#This Row],[Y]] + Table8[[#This Row],[Sin(a)]] * 0.535</f>
        <v>2.3587202357425068</v>
      </c>
      <c r="H162" s="1">
        <f>Table8[[#This Row],[X]] + Table8[[#This Row],[Cos(a)]] * 0.535</f>
        <v>5.2276319359914165</v>
      </c>
      <c r="I162" s="1">
        <f>Table8[[#This Row],[Y]] - Table8[[#This Row],[Sin(a)]] * 0.535</f>
        <v>1.3433846903667934</v>
      </c>
      <c r="J162" s="1">
        <v>5.0588171482086199</v>
      </c>
      <c r="K162" s="1">
        <v>1.8510524630546501</v>
      </c>
      <c r="L162" s="1">
        <v>5.0550089832884</v>
      </c>
      <c r="M162" s="1">
        <v>1.7537589261686899</v>
      </c>
      <c r="N162" s="1">
        <f>Table8[[#This Row],[Xs]]-L163</f>
        <v>0.14001378037066026</v>
      </c>
      <c r="O162" s="1">
        <f>Table8[[#This Row],[Ys]]-M163</f>
        <v>-9.4259297707901535E-3</v>
      </c>
      <c r="P162" s="1">
        <f>SQRT(Table8[[#This Row],[dXs]]*Table8[[#This Row],[dXs]]+Table8[[#This Row],[dYs]]*Table8[[#This Row],[dYs]])</f>
        <v>0.14033070528479274</v>
      </c>
      <c r="Q162"/>
      <c r="R162"/>
    </row>
    <row r="163" spans="1:18" x14ac:dyDescent="0.25">
      <c r="A163" s="1">
        <f t="shared" si="4"/>
        <v>0.14055752754211071</v>
      </c>
      <c r="B163" s="1">
        <f t="shared" si="5"/>
        <v>5.3216516971590133E-2</v>
      </c>
      <c r="C163" s="1">
        <f>SQRT(Table8[[#This Row],[dX]]*Table8[[#This Row],[dX]]+Table8[[#This Row],[dY]]*Table8[[#This Row],[dY]])</f>
        <v>0.15029443179086427</v>
      </c>
      <c r="D163" s="1">
        <f>Table8[[#This Row],[dY]]/Table8[[#This Row],[|AB|]]</f>
        <v>0.35408176029862026</v>
      </c>
      <c r="E163" s="1">
        <f>Table8[[#This Row],[dX]]/Table8[[#This Row],[|AB|]]</f>
        <v>0.93521447113687795</v>
      </c>
      <c r="F163" s="1">
        <f>Table8[[#This Row],[X]] - Table8[[#This Row],[Cos(a)]] * 0.535</f>
        <v>4.726769280243408</v>
      </c>
      <c r="G163" s="1">
        <f>Table8[[#This Row],[Y]] + Table8[[#This Row],[Sin(a)]] * 0.535</f>
        <v>2.3039687231716597</v>
      </c>
      <c r="H163" s="1">
        <f>Table8[[#This Row],[X]] + Table8[[#This Row],[Cos(a)]] * 0.535</f>
        <v>5.1056367637629325</v>
      </c>
      <c r="I163" s="1">
        <f>Table8[[#This Row],[Y]] - Table8[[#This Row],[Sin(a)]] * 0.535</f>
        <v>1.3032892390552004</v>
      </c>
      <c r="J163" s="1">
        <v>4.9162030220031703</v>
      </c>
      <c r="K163" s="1">
        <v>1.8036289811134301</v>
      </c>
      <c r="L163" s="1">
        <v>4.9149952029177397</v>
      </c>
      <c r="M163" s="1">
        <v>1.76318485593948</v>
      </c>
      <c r="N163" s="1">
        <f>Table8[[#This Row],[Xs]]-L164</f>
        <v>0.13817287892875996</v>
      </c>
      <c r="O163" s="1">
        <f>Table8[[#This Row],[Ys]]-M164</f>
        <v>-7.8162013558400467E-3</v>
      </c>
      <c r="P163" s="1">
        <f>SQRT(Table8[[#This Row],[dXs]]*Table8[[#This Row],[dXs]]+Table8[[#This Row],[dYs]]*Table8[[#This Row],[dYs]])</f>
        <v>0.13839377686549634</v>
      </c>
      <c r="Q163"/>
      <c r="R163"/>
    </row>
    <row r="164" spans="1:18" x14ac:dyDescent="0.25">
      <c r="A164" s="1">
        <f t="shared" si="4"/>
        <v>0.13938069343566983</v>
      </c>
      <c r="B164" s="1">
        <f t="shared" si="5"/>
        <v>5.6240022182459937E-2</v>
      </c>
      <c r="C164" s="1">
        <f>SQRT(Table8[[#This Row],[dX]]*Table8[[#This Row],[dX]]+Table8[[#This Row],[dY]]*Table8[[#This Row],[dY]])</f>
        <v>0.15029942713693809</v>
      </c>
      <c r="D164" s="1">
        <f>Table8[[#This Row],[dY]]/Table8[[#This Row],[|AB|]]</f>
        <v>0.37418653719298312</v>
      </c>
      <c r="E164" s="1">
        <f>Table8[[#This Row],[dX]]/Table8[[#This Row],[|AB|]]</f>
        <v>0.92735345763280808</v>
      </c>
      <c r="F164" s="1">
        <f>Table8[[#This Row],[X]] - Table8[[#This Row],[Cos(a)]] * 0.535</f>
        <v>4.5754556970628135</v>
      </c>
      <c r="G164" s="1">
        <f>Table8[[#This Row],[Y]] + Table8[[#This Row],[Sin(a)]] * 0.535</f>
        <v>2.2465465639753921</v>
      </c>
      <c r="H164" s="1">
        <f>Table8[[#This Row],[X]] + Table8[[#This Row],[Cos(a)]] * 0.535</f>
        <v>4.9758352918593056</v>
      </c>
      <c r="I164" s="1">
        <f>Table8[[#This Row],[Y]] - Table8[[#This Row],[Sin(a)]] * 0.535</f>
        <v>1.2542783643082875</v>
      </c>
      <c r="J164" s="1">
        <v>4.7756454944610596</v>
      </c>
      <c r="K164" s="1">
        <v>1.7504124641418399</v>
      </c>
      <c r="L164" s="1">
        <v>4.7768223239889798</v>
      </c>
      <c r="M164" s="1">
        <v>1.7710010572953201</v>
      </c>
      <c r="N164" s="1">
        <f>Table8[[#This Row],[Xs]]-L165</f>
        <v>0.13993772452923015</v>
      </c>
      <c r="O164" s="1">
        <f>Table8[[#This Row],[Ys]]-M165</f>
        <v>-5.941183480919987E-3</v>
      </c>
      <c r="P164" s="1">
        <f>SQRT(Table8[[#This Row],[dXs]]*Table8[[#This Row],[dXs]]+Table8[[#This Row],[dYs]]*Table8[[#This Row],[dYs]])</f>
        <v>0.14006378692428911</v>
      </c>
      <c r="Q164"/>
      <c r="R164"/>
    </row>
    <row r="165" spans="1:18" x14ac:dyDescent="0.25">
      <c r="A165" s="1">
        <f t="shared" si="4"/>
        <v>0.13983225822448997</v>
      </c>
      <c r="B165" s="1">
        <f t="shared" si="5"/>
        <v>5.5094957351689899E-2</v>
      </c>
      <c r="C165" s="1">
        <f>SQRT(Table8[[#This Row],[dX]]*Table8[[#This Row],[dX]]+Table8[[#This Row],[dY]]*Table8[[#This Row],[dY]])</f>
        <v>0.15029475960839411</v>
      </c>
      <c r="D165" s="1">
        <f>Table8[[#This Row],[dY]]/Table8[[#This Row],[|AB|]]</f>
        <v>0.36657936374657729</v>
      </c>
      <c r="E165" s="1">
        <f>Table8[[#This Row],[dX]]/Table8[[#This Row],[|AB|]]</f>
        <v>0.93038678520019535</v>
      </c>
      <c r="F165" s="1">
        <f>Table8[[#This Row],[X]] - Table8[[#This Row],[Cos(a)]] * 0.535</f>
        <v>4.4401448414209712</v>
      </c>
      <c r="G165" s="1">
        <f>Table8[[#This Row],[Y]] + Table8[[#This Row],[Sin(a)]] * 0.535</f>
        <v>2.1919293720414847</v>
      </c>
      <c r="H165" s="1">
        <f>Table8[[#This Row],[X]] + Table8[[#This Row],[Cos(a)]] * 0.535</f>
        <v>4.8323847606298083</v>
      </c>
      <c r="I165" s="1">
        <f>Table8[[#This Row],[Y]] - Table8[[#This Row],[Sin(a)]] * 0.535</f>
        <v>1.1964155118772755</v>
      </c>
      <c r="J165" s="1">
        <v>4.6362648010253897</v>
      </c>
      <c r="K165" s="1">
        <v>1.69417244195938</v>
      </c>
      <c r="L165" s="1">
        <v>4.6368845994597496</v>
      </c>
      <c r="M165" s="1">
        <v>1.7769422407762401</v>
      </c>
      <c r="N165" s="1">
        <f>Table8[[#This Row],[Xs]]-L166</f>
        <v>0.14138044457315946</v>
      </c>
      <c r="O165" s="1">
        <f>Table8[[#This Row],[Ys]]-M166</f>
        <v>-5.7858689360799076E-3</v>
      </c>
      <c r="P165" s="1">
        <f>SQRT(Table8[[#This Row],[dXs]]*Table8[[#This Row],[dXs]]+Table8[[#This Row],[dYs]]*Table8[[#This Row],[dYs]])</f>
        <v>0.14149878581475428</v>
      </c>
      <c r="Q165"/>
      <c r="R165"/>
    </row>
    <row r="166" spans="1:18" x14ac:dyDescent="0.25">
      <c r="A166" s="1">
        <f t="shared" si="4"/>
        <v>0.14310264587401988</v>
      </c>
      <c r="B166" s="1">
        <f t="shared" si="5"/>
        <v>4.5750558376310035E-2</v>
      </c>
      <c r="C166" s="1">
        <f>SQRT(Table8[[#This Row],[dX]]*Table8[[#This Row],[dX]]+Table8[[#This Row],[dY]]*Table8[[#This Row],[dY]])</f>
        <v>0.15023808055180049</v>
      </c>
      <c r="D166" s="1">
        <f>Table8[[#This Row],[dY]]/Table8[[#This Row],[|AB|]]</f>
        <v>0.30452038663084313</v>
      </c>
      <c r="E166" s="1">
        <f>Table8[[#This Row],[dX]]/Table8[[#This Row],[|AB|]]</f>
        <v>0.95250581842117998</v>
      </c>
      <c r="F166" s="1">
        <f>Table8[[#This Row],[X]] - Table8[[#This Row],[Cos(a)]] * 0.535</f>
        <v>4.3335141359533988</v>
      </c>
      <c r="G166" s="1">
        <f>Table8[[#This Row],[Y]] + Table8[[#This Row],[Sin(a)]] * 0.535</f>
        <v>2.1486680974630215</v>
      </c>
      <c r="H166" s="1">
        <f>Table8[[#This Row],[X]] + Table8[[#This Row],[Cos(a)]] * 0.535</f>
        <v>4.6593509496484007</v>
      </c>
      <c r="I166" s="1">
        <f>Table8[[#This Row],[Y]] - Table8[[#This Row],[Sin(a)]] * 0.535</f>
        <v>1.1294868717523587</v>
      </c>
      <c r="J166" s="1">
        <v>4.4964325428008998</v>
      </c>
      <c r="K166" s="1">
        <v>1.6390774846076901</v>
      </c>
      <c r="L166" s="1">
        <v>4.4955041548865902</v>
      </c>
      <c r="M166" s="1">
        <v>1.78272810971232</v>
      </c>
      <c r="N166" s="1">
        <f>Table8[[#This Row],[Xs]]-L167</f>
        <v>0.13993368820923013</v>
      </c>
      <c r="O166" s="1">
        <f>Table8[[#This Row],[Ys]]-M167</f>
        <v>-5.5175334417099098E-3</v>
      </c>
      <c r="P166" s="1">
        <f>SQRT(Table8[[#This Row],[dXs]]*Table8[[#This Row],[dXs]]+Table8[[#This Row],[dYs]]*Table8[[#This Row],[dYs]])</f>
        <v>0.14004242311213563</v>
      </c>
      <c r="Q166"/>
      <c r="R166"/>
    </row>
    <row r="167" spans="1:18" x14ac:dyDescent="0.25">
      <c r="A167" s="1">
        <f t="shared" si="4"/>
        <v>0.14874529838562012</v>
      </c>
      <c r="B167" s="1">
        <f t="shared" si="5"/>
        <v>1.8643975257869982E-2</v>
      </c>
      <c r="C167" s="1">
        <f>SQRT(Table8[[#This Row],[dX]]*Table8[[#This Row],[dX]]+Table8[[#This Row],[dY]]*Table8[[#This Row],[dY]])</f>
        <v>0.14990917785527086</v>
      </c>
      <c r="D167" s="1">
        <f>Table8[[#This Row],[dY]]/Table8[[#This Row],[|AB|]]</f>
        <v>0.12436847112769656</v>
      </c>
      <c r="E167" s="1">
        <f>Table8[[#This Row],[dX]]/Table8[[#This Row],[|AB|]]</f>
        <v>0.99223610264359929</v>
      </c>
      <c r="F167" s="1">
        <f>Table8[[#This Row],[X]] - Table8[[#This Row],[Cos(a)]] * 0.535</f>
        <v>4.286792764873562</v>
      </c>
      <c r="G167" s="1">
        <f>Table8[[#This Row],[Y]] + Table8[[#This Row],[Sin(a)]] * 0.535</f>
        <v>2.1241732411457059</v>
      </c>
      <c r="H167" s="1">
        <f>Table8[[#This Row],[X]] + Table8[[#This Row],[Cos(a)]] * 0.535</f>
        <v>4.4198670289801978</v>
      </c>
      <c r="I167" s="1">
        <f>Table8[[#This Row],[Y]] - Table8[[#This Row],[Sin(a)]] * 0.535</f>
        <v>1.0624806113170544</v>
      </c>
      <c r="J167" s="1">
        <v>4.3533298969268799</v>
      </c>
      <c r="K167" s="1">
        <v>1.5933269262313801</v>
      </c>
      <c r="L167" s="1">
        <v>4.35557046667736</v>
      </c>
      <c r="M167" s="1">
        <v>1.7882456431540299</v>
      </c>
      <c r="N167" s="1">
        <f>Table8[[#This Row],[Xs]]-L168</f>
        <v>0.14200146309446993</v>
      </c>
      <c r="O167" s="1">
        <f>Table8[[#This Row],[Ys]]-M168</f>
        <v>-6.4743932099600165E-3</v>
      </c>
      <c r="P167" s="1">
        <f>SQRT(Table8[[#This Row],[dXs]]*Table8[[#This Row],[dXs]]+Table8[[#This Row],[dYs]]*Table8[[#This Row],[dYs]])</f>
        <v>0.1421489827202688</v>
      </c>
      <c r="Q167"/>
      <c r="R167"/>
    </row>
    <row r="168" spans="1:18" x14ac:dyDescent="0.25">
      <c r="A168" s="1">
        <f t="shared" si="4"/>
        <v>0.15466654300689964</v>
      </c>
      <c r="B168" s="1">
        <f t="shared" si="5"/>
        <v>-2.6973485946649944E-2</v>
      </c>
      <c r="C168" s="1">
        <f>SQRT(Table8[[#This Row],[dX]]*Table8[[#This Row],[dX]]+Table8[[#This Row],[dY]]*Table8[[#This Row],[dY]])</f>
        <v>0.15700098238488591</v>
      </c>
      <c r="D168" s="1">
        <f>Table8[[#This Row],[dY]]/Table8[[#This Row],[|AB|]]</f>
        <v>-0.17180456795184113</v>
      </c>
      <c r="E168" s="1">
        <f>Table8[[#This Row],[dX]]/Table8[[#This Row],[|AB|]]</f>
        <v>0.98513105241428733</v>
      </c>
      <c r="F168" s="1">
        <f>Table8[[#This Row],[X]] - Table8[[#This Row],[Cos(a)]] * 0.535</f>
        <v>4.2965000423954951</v>
      </c>
      <c r="G168" s="1">
        <f>Table8[[#This Row],[Y]] + Table8[[#This Row],[Sin(a)]] * 0.535</f>
        <v>2.1017280640151537</v>
      </c>
      <c r="H168" s="1">
        <f>Table8[[#This Row],[X]] + Table8[[#This Row],[Cos(a)]] * 0.535</f>
        <v>4.1126691546870244</v>
      </c>
      <c r="I168" s="1">
        <f>Table8[[#This Row],[Y]] - Table8[[#This Row],[Sin(a)]] * 0.535</f>
        <v>1.0476378379318663</v>
      </c>
      <c r="J168" s="1">
        <v>4.2045845985412598</v>
      </c>
      <c r="K168" s="1">
        <v>1.5746829509735101</v>
      </c>
      <c r="L168" s="1">
        <v>4.2135690035828901</v>
      </c>
      <c r="M168" s="1">
        <v>1.7947200363639899</v>
      </c>
      <c r="N168" s="1">
        <f>Table8[[#This Row],[Xs]]-L169</f>
        <v>0.14387739528502053</v>
      </c>
      <c r="O168" s="1">
        <f>Table8[[#This Row],[Ys]]-M169</f>
        <v>-1.0468177505519982E-2</v>
      </c>
      <c r="P168" s="1">
        <f>SQRT(Table8[[#This Row],[dXs]]*Table8[[#This Row],[dXs]]+Table8[[#This Row],[dYs]]*Table8[[#This Row],[dYs]])</f>
        <v>0.14425771249499669</v>
      </c>
      <c r="Q168"/>
      <c r="R168"/>
    </row>
    <row r="169" spans="1:18" x14ac:dyDescent="0.25">
      <c r="A169" s="1">
        <f t="shared" si="4"/>
        <v>0.13010108470917015</v>
      </c>
      <c r="B169" s="1">
        <f t="shared" si="5"/>
        <v>-6.0497581958770086E-2</v>
      </c>
      <c r="C169" s="1">
        <f>SQRT(Table8[[#This Row],[dX]]*Table8[[#This Row],[dX]]+Table8[[#This Row],[dY]]*Table8[[#This Row],[dY]])</f>
        <v>0.14347909138742401</v>
      </c>
      <c r="D169" s="1">
        <f>Table8[[#This Row],[dY]]/Table8[[#This Row],[|AB|]]</f>
        <v>-0.42164737296400751</v>
      </c>
      <c r="E169" s="1">
        <f>Table8[[#This Row],[dX]]/Table8[[#This Row],[|AB|]]</f>
        <v>0.9067598871104473</v>
      </c>
      <c r="F169" s="1">
        <f>Table8[[#This Row],[X]] - Table8[[#This Row],[Cos(a)]] * 0.535</f>
        <v>4.2754994000701041</v>
      </c>
      <c r="G169" s="1">
        <f>Table8[[#This Row],[Y]] + Table8[[#This Row],[Sin(a)]] * 0.535</f>
        <v>2.0867729765242493</v>
      </c>
      <c r="H169" s="1">
        <f>Table8[[#This Row],[X]] + Table8[[#This Row],[Cos(a)]] * 0.535</f>
        <v>3.8243367109986162</v>
      </c>
      <c r="I169" s="1">
        <f>Table8[[#This Row],[Y]] - Table8[[#This Row],[Sin(a)]] * 0.535</f>
        <v>1.1165398973160707</v>
      </c>
      <c r="J169" s="1">
        <v>4.0499180555343601</v>
      </c>
      <c r="K169" s="1">
        <v>1.60165643692016</v>
      </c>
      <c r="L169" s="1">
        <v>4.0696916082978696</v>
      </c>
      <c r="M169" s="1">
        <v>1.8051882138695099</v>
      </c>
      <c r="N169" s="1">
        <f>Table8[[#This Row],[Xs]]-L170</f>
        <v>0.14005021356802949</v>
      </c>
      <c r="O169" s="1">
        <f>Table8[[#This Row],[Ys]]-M170</f>
        <v>-1.2862068844750052E-2</v>
      </c>
      <c r="P169" s="1">
        <f>SQRT(Table8[[#This Row],[dXs]]*Table8[[#This Row],[dXs]]+Table8[[#This Row],[dYs]]*Table8[[#This Row],[dYs]])</f>
        <v>0.1406395930576371</v>
      </c>
      <c r="Q169"/>
      <c r="R169"/>
    </row>
    <row r="170" spans="1:18" x14ac:dyDescent="0.25">
      <c r="A170" s="1">
        <f t="shared" si="4"/>
        <v>0.13122439384460005</v>
      </c>
      <c r="B170" s="1">
        <f t="shared" si="5"/>
        <v>-7.3261499404909891E-2</v>
      </c>
      <c r="C170" s="1">
        <f>SQRT(Table8[[#This Row],[dX]]*Table8[[#This Row],[dX]]+Table8[[#This Row],[dY]]*Table8[[#This Row],[dY]])</f>
        <v>0.15029001575267173</v>
      </c>
      <c r="D170" s="1">
        <f>Table8[[#This Row],[dY]]/Table8[[#This Row],[|AB|]]</f>
        <v>-0.48746750765848867</v>
      </c>
      <c r="E170" s="1">
        <f>Table8[[#This Row],[dX]]/Table8[[#This Row],[|AB|]]</f>
        <v>0.87314112775497033</v>
      </c>
      <c r="F170" s="1">
        <f>Table8[[#This Row],[X]] - Table8[[#This Row],[Cos(a)]] * 0.535</f>
        <v>4.1806120874224817</v>
      </c>
      <c r="G170" s="1">
        <f>Table8[[#This Row],[Y]] + Table8[[#This Row],[Sin(a)]] * 0.535</f>
        <v>2.1292845222278394</v>
      </c>
      <c r="H170" s="1">
        <f>Table8[[#This Row],[X]] + Table8[[#This Row],[Cos(a)]] * 0.535</f>
        <v>3.6590218542278987</v>
      </c>
      <c r="I170" s="1">
        <f>Table8[[#This Row],[Y]] - Table8[[#This Row],[Sin(a)]] * 0.535</f>
        <v>1.1950235155300208</v>
      </c>
      <c r="J170" s="1">
        <v>3.91981697082519</v>
      </c>
      <c r="K170" s="1">
        <v>1.6621540188789301</v>
      </c>
      <c r="L170" s="1">
        <v>3.9296413947298401</v>
      </c>
      <c r="M170" s="1">
        <v>1.8180502827142599</v>
      </c>
      <c r="N170" s="1">
        <f>Table8[[#This Row],[Xs]]-L171</f>
        <v>0.14153199486510015</v>
      </c>
      <c r="O170" s="1">
        <f>Table8[[#This Row],[Ys]]-M171</f>
        <v>-1.3618546736410053E-2</v>
      </c>
      <c r="P170" s="1">
        <f>SQRT(Table8[[#This Row],[dXs]]*Table8[[#This Row],[dXs]]+Table8[[#This Row],[dYs]]*Table8[[#This Row],[dYs]])</f>
        <v>0.14218568980634627</v>
      </c>
      <c r="Q170"/>
      <c r="R170"/>
    </row>
    <row r="171" spans="1:18" x14ac:dyDescent="0.25">
      <c r="A171" s="1">
        <f t="shared" si="4"/>
        <v>0.13038909435272972</v>
      </c>
      <c r="B171" s="1">
        <f t="shared" si="5"/>
        <v>-7.4753999710079899E-2</v>
      </c>
      <c r="C171" s="1">
        <f>SQRT(Table8[[#This Row],[dX]]*Table8[[#This Row],[dX]]+Table8[[#This Row],[dY]]*Table8[[#This Row],[dY]])</f>
        <v>0.15029795873124716</v>
      </c>
      <c r="D171" s="1">
        <f>Table8[[#This Row],[dY]]/Table8[[#This Row],[|AB|]]</f>
        <v>-0.49737202248867562</v>
      </c>
      <c r="E171" s="1">
        <f>Table8[[#This Row],[dX]]/Table8[[#This Row],[|AB|]]</f>
        <v>0.86753736014394478</v>
      </c>
      <c r="F171" s="1">
        <f>Table8[[#This Row],[X]] - Table8[[#This Row],[Cos(a)]] * 0.535</f>
        <v>4.0546866090120313</v>
      </c>
      <c r="G171" s="1">
        <f>Table8[[#This Row],[Y]] + Table8[[#This Row],[Sin(a)]] * 0.535</f>
        <v>2.1995480059608505</v>
      </c>
      <c r="H171" s="1">
        <f>Table8[[#This Row],[X]] + Table8[[#This Row],[Cos(a)]] * 0.535</f>
        <v>3.5224985449491486</v>
      </c>
      <c r="I171" s="1">
        <f>Table8[[#This Row],[Y]] - Table8[[#This Row],[Sin(a)]] * 0.535</f>
        <v>1.2712830306068295</v>
      </c>
      <c r="J171" s="1">
        <v>3.7885925769805899</v>
      </c>
      <c r="K171" s="1">
        <v>1.73541551828384</v>
      </c>
      <c r="L171" s="1">
        <v>3.7881093998647399</v>
      </c>
      <c r="M171" s="1">
        <v>1.83166882945067</v>
      </c>
      <c r="N171" s="1">
        <f>Table8[[#This Row],[Xs]]-L172</f>
        <v>0.14251673588854974</v>
      </c>
      <c r="O171" s="1">
        <f>Table8[[#This Row],[Ys]]-M172</f>
        <v>-1.5374170129939912E-2</v>
      </c>
      <c r="P171" s="1">
        <f>SQRT(Table8[[#This Row],[dXs]]*Table8[[#This Row],[dXs]]+Table8[[#This Row],[dYs]]*Table8[[#This Row],[dYs]])</f>
        <v>0.14334359112116235</v>
      </c>
      <c r="Q171"/>
      <c r="R171"/>
    </row>
    <row r="172" spans="1:18" x14ac:dyDescent="0.25">
      <c r="A172" s="1">
        <f t="shared" si="4"/>
        <v>0.13324952125549006</v>
      </c>
      <c r="B172" s="1">
        <f t="shared" si="5"/>
        <v>-6.9491982460020196E-2</v>
      </c>
      <c r="C172" s="1">
        <f>SQRT(Table8[[#This Row],[dX]]*Table8[[#This Row],[dX]]+Table8[[#This Row],[dY]]*Table8[[#This Row],[dY]])</f>
        <v>0.15028163740471107</v>
      </c>
      <c r="D172" s="1">
        <f>Table8[[#This Row],[dY]]/Table8[[#This Row],[|AB|]]</f>
        <v>-0.46241166692160185</v>
      </c>
      <c r="E172" s="1">
        <f>Table8[[#This Row],[dX]]/Table8[[#This Row],[|AB|]]</f>
        <v>0.88666535417528602</v>
      </c>
      <c r="F172" s="1">
        <f>Table8[[#This Row],[X]] - Table8[[#This Row],[Cos(a)]] * 0.535</f>
        <v>3.9055937244309171</v>
      </c>
      <c r="G172" s="1">
        <f>Table8[[#This Row],[Y]] + Table8[[#This Row],[Sin(a)]] * 0.535</f>
        <v>2.2845354824776978</v>
      </c>
      <c r="H172" s="1">
        <f>Table8[[#This Row],[X]] + Table8[[#This Row],[Cos(a)]] * 0.535</f>
        <v>3.4108132408248033</v>
      </c>
      <c r="I172" s="1">
        <f>Table8[[#This Row],[Y]] - Table8[[#This Row],[Sin(a)]] * 0.535</f>
        <v>1.3358035535101418</v>
      </c>
      <c r="J172" s="1">
        <v>3.6582034826278602</v>
      </c>
      <c r="K172" s="1">
        <v>1.8101695179939199</v>
      </c>
      <c r="L172" s="1">
        <v>3.6455926639761902</v>
      </c>
      <c r="M172" s="1">
        <v>1.8470429995806099</v>
      </c>
      <c r="N172" s="1">
        <f>Table8[[#This Row],[Xs]]-L173</f>
        <v>0.14064182489912014</v>
      </c>
      <c r="O172" s="1">
        <f>Table8[[#This Row],[Ys]]-M173</f>
        <v>-1.6426901665780091E-2</v>
      </c>
      <c r="P172" s="1">
        <f>SQRT(Table8[[#This Row],[dXs]]*Table8[[#This Row],[dXs]]+Table8[[#This Row],[dYs]]*Table8[[#This Row],[dYs]])</f>
        <v>0.14159790255964944</v>
      </c>
      <c r="Q172"/>
      <c r="R172"/>
    </row>
    <row r="173" spans="1:18" x14ac:dyDescent="0.25">
      <c r="A173" s="1">
        <f t="shared" si="4"/>
        <v>0.13848841190338002</v>
      </c>
      <c r="B173" s="1">
        <f t="shared" si="5"/>
        <v>-5.8295011520389961E-2</v>
      </c>
      <c r="C173" s="1">
        <f>SQRT(Table8[[#This Row],[dX]]*Table8[[#This Row],[dX]]+Table8[[#This Row],[dY]]*Table8[[#This Row],[dY]])</f>
        <v>0.15025760746026354</v>
      </c>
      <c r="D173" s="1">
        <f>Table8[[#This Row],[dY]]/Table8[[#This Row],[|AB|]]</f>
        <v>-0.38796712196955752</v>
      </c>
      <c r="E173" s="1">
        <f>Table8[[#This Row],[dX]]/Table8[[#This Row],[|AB|]]</f>
        <v>0.92167321338458053</v>
      </c>
      <c r="F173" s="1">
        <f>Table8[[#This Row],[X]] - Table8[[#This Row],[Cos(a)]] * 0.535</f>
        <v>3.7325163716260836</v>
      </c>
      <c r="G173" s="1">
        <f>Table8[[#This Row],[Y]] + Table8[[#This Row],[Sin(a)]] * 0.535</f>
        <v>2.3727566696146907</v>
      </c>
      <c r="H173" s="1">
        <f>Table8[[#This Row],[X]] + Table8[[#This Row],[Cos(a)]] * 0.535</f>
        <v>3.3173915511186567</v>
      </c>
      <c r="I173" s="1">
        <f>Table8[[#This Row],[Y]] - Table8[[#This Row],[Sin(a)]] * 0.535</f>
        <v>1.3865663312931895</v>
      </c>
      <c r="J173" s="1">
        <v>3.5249539613723702</v>
      </c>
      <c r="K173" s="1">
        <v>1.8796615004539401</v>
      </c>
      <c r="L173" s="1">
        <v>3.5049508390770701</v>
      </c>
      <c r="M173" s="1">
        <v>1.86346990124639</v>
      </c>
      <c r="N173" s="1">
        <f>Table8[[#This Row],[Xs]]-L174</f>
        <v>0.14224280613224005</v>
      </c>
      <c r="O173" s="1">
        <f>Table8[[#This Row],[Ys]]-M174</f>
        <v>-1.7584465158539953E-2</v>
      </c>
      <c r="P173" s="1">
        <f>SQRT(Table8[[#This Row],[dXs]]*Table8[[#This Row],[dXs]]+Table8[[#This Row],[dYs]]*Table8[[#This Row],[dYs]])</f>
        <v>0.14332560591633978</v>
      </c>
      <c r="Q173"/>
      <c r="R173"/>
    </row>
    <row r="174" spans="1:18" x14ac:dyDescent="0.25">
      <c r="A174" s="1">
        <f t="shared" si="4"/>
        <v>0.14425396919251021</v>
      </c>
      <c r="B174" s="1">
        <f t="shared" si="5"/>
        <v>-4.1957974433900036E-2</v>
      </c>
      <c r="C174" s="1">
        <f>SQRT(Table8[[#This Row],[dX]]*Table8[[#This Row],[dX]]+Table8[[#This Row],[dY]]*Table8[[#This Row],[dY]])</f>
        <v>0.15023208461041035</v>
      </c>
      <c r="D174" s="1">
        <f>Table8[[#This Row],[dY]]/Table8[[#This Row],[|AB|]]</f>
        <v>-0.2792877070348031</v>
      </c>
      <c r="E174" s="1">
        <f>Table8[[#This Row],[dX]]/Table8[[#This Row],[|AB|]]</f>
        <v>0.96020746544652635</v>
      </c>
      <c r="F174" s="1">
        <f>Table8[[#This Row],[X]] - Table8[[#This Row],[Cos(a)]] * 0.535</f>
        <v>3.5358844727326098</v>
      </c>
      <c r="G174" s="1">
        <f>Table8[[#This Row],[Y]] + Table8[[#This Row],[Sin(a)]] * 0.535</f>
        <v>2.4516675059882216</v>
      </c>
      <c r="H174" s="1">
        <f>Table8[[#This Row],[X]] + Table8[[#This Row],[Cos(a)]] * 0.535</f>
        <v>3.2370466262053705</v>
      </c>
      <c r="I174" s="1">
        <f>Table8[[#This Row],[Y]] - Table8[[#This Row],[Sin(a)]] * 0.535</f>
        <v>1.4242455179604385</v>
      </c>
      <c r="J174" s="1">
        <v>3.3864655494689901</v>
      </c>
      <c r="K174" s="1">
        <v>1.9379565119743301</v>
      </c>
      <c r="L174" s="1">
        <v>3.36270803294483</v>
      </c>
      <c r="M174" s="1">
        <v>1.88105436640493</v>
      </c>
      <c r="N174" s="1">
        <f>Table8[[#This Row],[Xs]]-L175</f>
        <v>0.14362160169428018</v>
      </c>
      <c r="O174" s="1">
        <f>Table8[[#This Row],[Ys]]-M175</f>
        <v>-2.0628742452460047E-2</v>
      </c>
      <c r="P174" s="1">
        <f>SQRT(Table8[[#This Row],[dXs]]*Table8[[#This Row],[dXs]]+Table8[[#This Row],[dYs]]*Table8[[#This Row],[dYs]])</f>
        <v>0.14509551849867861</v>
      </c>
      <c r="Q174"/>
      <c r="R174"/>
    </row>
    <row r="175" spans="1:18" x14ac:dyDescent="0.25">
      <c r="A175" s="1">
        <f t="shared" si="4"/>
        <v>0.14845407009124001</v>
      </c>
      <c r="B175" s="1">
        <f t="shared" si="5"/>
        <v>-2.2976458072659689E-2</v>
      </c>
      <c r="C175" s="1">
        <f>SQRT(Table8[[#This Row],[dX]]*Table8[[#This Row],[dX]]+Table8[[#This Row],[dY]]*Table8[[#This Row],[dY]])</f>
        <v>0.15022159815492409</v>
      </c>
      <c r="D175" s="1">
        <f>Table8[[#This Row],[dY]]/Table8[[#This Row],[|AB|]]</f>
        <v>-0.15295043026345642</v>
      </c>
      <c r="E175" s="1">
        <f>Table8[[#This Row],[dX]]/Table8[[#This Row],[|AB|]]</f>
        <v>0.98823386193867269</v>
      </c>
      <c r="F175" s="1">
        <f>Table8[[#This Row],[X]] - Table8[[#This Row],[Cos(a)]] * 0.535</f>
        <v>3.3240400604674289</v>
      </c>
      <c r="G175" s="1">
        <f>Table8[[#This Row],[Y]] + Table8[[#This Row],[Sin(a)]] * 0.535</f>
        <v>2.5086196025454202</v>
      </c>
      <c r="H175" s="1">
        <f>Table8[[#This Row],[X]] + Table8[[#This Row],[Cos(a)]] * 0.535</f>
        <v>3.1603831000855309</v>
      </c>
      <c r="I175" s="1">
        <f>Table8[[#This Row],[Y]] - Table8[[#This Row],[Sin(a)]] * 0.535</f>
        <v>1.45120937027104</v>
      </c>
      <c r="J175" s="1">
        <v>3.2422115802764799</v>
      </c>
      <c r="K175" s="1">
        <v>1.9799144864082301</v>
      </c>
      <c r="L175" s="1">
        <v>3.2190864312505498</v>
      </c>
      <c r="M175" s="1">
        <v>1.90168310885739</v>
      </c>
      <c r="N175" s="1">
        <f>Table8[[#This Row],[Xs]]-L176</f>
        <v>0.14098895379167997</v>
      </c>
      <c r="O175" s="1">
        <f>Table8[[#This Row],[Ys]]-M176</f>
        <v>-2.2689009409259997E-2</v>
      </c>
      <c r="P175" s="1">
        <f>SQRT(Table8[[#This Row],[dXs]]*Table8[[#This Row],[dXs]]+Table8[[#This Row],[dYs]]*Table8[[#This Row],[dYs]])</f>
        <v>0.14280292797854657</v>
      </c>
      <c r="Q175"/>
      <c r="R175"/>
    </row>
    <row r="176" spans="1:18" x14ac:dyDescent="0.25">
      <c r="A176" s="1">
        <f t="shared" si="4"/>
        <v>0.15018200874329013</v>
      </c>
      <c r="B176" s="1">
        <f t="shared" si="5"/>
        <v>-4.5675635337802944E-3</v>
      </c>
      <c r="C176" s="1">
        <f>SQRT(Table8[[#This Row],[dX]]*Table8[[#This Row],[dX]]+Table8[[#This Row],[dY]]*Table8[[#This Row],[dY]])</f>
        <v>0.15025145053145009</v>
      </c>
      <c r="D176" s="1">
        <f>Table8[[#This Row],[dY]]/Table8[[#This Row],[|AB|]]</f>
        <v>-3.0399463816319222E-2</v>
      </c>
      <c r="E176" s="1">
        <f>Table8[[#This Row],[dX]]/Table8[[#This Row],[|AB|]]</f>
        <v>0.99953782949905412</v>
      </c>
      <c r="F176" s="1">
        <f>Table8[[#This Row],[X]] - Table8[[#This Row],[Cos(a)]] * 0.535</f>
        <v>3.1100212233269708</v>
      </c>
      <c r="G176" s="1">
        <f>Table8[[#This Row],[Y]] + Table8[[#This Row],[Sin(a)]] * 0.535</f>
        <v>2.5376436832628837</v>
      </c>
      <c r="H176" s="1">
        <f>Table8[[#This Row],[X]] + Table8[[#This Row],[Cos(a)]] * 0.535</f>
        <v>3.077493797043509</v>
      </c>
      <c r="I176" s="1">
        <f>Table8[[#This Row],[Y]] - Table8[[#This Row],[Sin(a)]] * 0.535</f>
        <v>1.4681382056988959</v>
      </c>
      <c r="J176" s="1">
        <v>3.0937575101852399</v>
      </c>
      <c r="K176" s="1">
        <v>2.0028909444808898</v>
      </c>
      <c r="L176" s="1">
        <v>3.0780974774588699</v>
      </c>
      <c r="M176" s="1">
        <v>1.92437211826665</v>
      </c>
      <c r="N176" s="1">
        <f>Table8[[#This Row],[Xs]]-L177</f>
        <v>0.14175637658834006</v>
      </c>
      <c r="O176" s="1">
        <f>Table8[[#This Row],[Ys]]-M177</f>
        <v>-2.3700697924720071E-2</v>
      </c>
      <c r="P176" s="1">
        <f>SQRT(Table8[[#This Row],[dXs]]*Table8[[#This Row],[dXs]]+Table8[[#This Row],[dYs]]*Table8[[#This Row],[dYs]])</f>
        <v>0.14372401812353464</v>
      </c>
      <c r="Q176"/>
      <c r="R176"/>
    </row>
    <row r="177" spans="1:18" x14ac:dyDescent="0.25">
      <c r="A177" s="1">
        <f t="shared" si="4"/>
        <v>0.14991796016692982</v>
      </c>
      <c r="B177" s="1">
        <f t="shared" si="5"/>
        <v>1.0302543640130057E-2</v>
      </c>
      <c r="C177" s="1">
        <f>SQRT(Table8[[#This Row],[dX]]*Table8[[#This Row],[dX]]+Table8[[#This Row],[dY]]*Table8[[#This Row],[dY]])</f>
        <v>0.15027154483158128</v>
      </c>
      <c r="D177" s="1">
        <f>Table8[[#This Row],[dY]]/Table8[[#This Row],[|AB|]]</f>
        <v>6.8559511061636866E-2</v>
      </c>
      <c r="E177" s="1">
        <f>Table8[[#This Row],[dX]]/Table8[[#This Row],[|AB|]]</f>
        <v>0.9976470284840171</v>
      </c>
      <c r="F177" s="1">
        <f>Table8[[#This Row],[X]] - Table8[[#This Row],[Cos(a)]] * 0.535</f>
        <v>2.906896163023974</v>
      </c>
      <c r="G177" s="1">
        <f>Table8[[#This Row],[Y]] + Table8[[#This Row],[Sin(a)]] * 0.535</f>
        <v>2.5411996682536193</v>
      </c>
      <c r="H177" s="1">
        <f>Table8[[#This Row],[X]] + Table8[[#This Row],[Cos(a)]] * 0.535</f>
        <v>2.9802548398599256</v>
      </c>
      <c r="I177" s="1">
        <f>Table8[[#This Row],[Y]] - Table8[[#This Row],[Sin(a)]] * 0.535</f>
        <v>1.4737173477757208</v>
      </c>
      <c r="J177" s="1">
        <v>2.9435755014419498</v>
      </c>
      <c r="K177" s="1">
        <v>2.0074585080146701</v>
      </c>
      <c r="L177" s="1">
        <v>2.9363411008705298</v>
      </c>
      <c r="M177" s="1">
        <v>1.9480728161913701</v>
      </c>
      <c r="N177" s="1">
        <f>Table8[[#This Row],[Xs]]-L178</f>
        <v>0.14188110725882996</v>
      </c>
      <c r="O177" s="1">
        <f>Table8[[#This Row],[Ys]]-M178</f>
        <v>-2.5476219211409967E-2</v>
      </c>
      <c r="P177" s="1">
        <f>SQRT(Table8[[#This Row],[dXs]]*Table8[[#This Row],[dXs]]+Table8[[#This Row],[dYs]]*Table8[[#This Row],[dYs]])</f>
        <v>0.14415022144380987</v>
      </c>
      <c r="Q177"/>
      <c r="R177"/>
    </row>
    <row r="178" spans="1:18" x14ac:dyDescent="0.25">
      <c r="A178" s="1">
        <f t="shared" si="4"/>
        <v>0.14898347854613991</v>
      </c>
      <c r="B178" s="1">
        <f t="shared" si="5"/>
        <v>1.9788444042210029E-2</v>
      </c>
      <c r="C178" s="1">
        <f>SQRT(Table8[[#This Row],[dX]]*Table8[[#This Row],[dX]]+Table8[[#This Row],[dY]]*Table8[[#This Row],[dY]])</f>
        <v>0.15029191394522798</v>
      </c>
      <c r="D178" s="1">
        <f>Table8[[#This Row],[dY]]/Table8[[#This Row],[|AB|]]</f>
        <v>0.13166672459452264</v>
      </c>
      <c r="E178" s="1">
        <f>Table8[[#This Row],[dX]]/Table8[[#This Row],[|AB|]]</f>
        <v>0.99129403994705323</v>
      </c>
      <c r="F178" s="1">
        <f>Table8[[#This Row],[X]] - Table8[[#This Row],[Cos(a)]] * 0.535</f>
        <v>2.7232158436169502</v>
      </c>
      <c r="G178" s="1">
        <f>Table8[[#This Row],[Y]] + Table8[[#This Row],[Sin(a)]] * 0.535</f>
        <v>2.5274982757462134</v>
      </c>
      <c r="H178" s="1">
        <f>Table8[[#This Row],[X]] + Table8[[#This Row],[Cos(a)]] * 0.535</f>
        <v>2.8640992389330897</v>
      </c>
      <c r="I178" s="1">
        <f>Table8[[#This Row],[Y]] - Table8[[#This Row],[Sin(a)]] * 0.535</f>
        <v>1.4668136530028666</v>
      </c>
      <c r="J178" s="1">
        <v>2.79365754127502</v>
      </c>
      <c r="K178" s="1">
        <v>1.99715596437454</v>
      </c>
      <c r="L178" s="1">
        <v>2.7944599936116998</v>
      </c>
      <c r="M178" s="1">
        <v>1.97354903540278</v>
      </c>
      <c r="N178" s="1">
        <f>Table8[[#This Row],[Xs]]-L179</f>
        <v>0.14033230654992979</v>
      </c>
      <c r="O178" s="1">
        <f>Table8[[#This Row],[Ys]]-M179</f>
        <v>-2.7263529521940111E-2</v>
      </c>
      <c r="P178" s="1">
        <f>SQRT(Table8[[#This Row],[dXs]]*Table8[[#This Row],[dXs]]+Table8[[#This Row],[dYs]]*Table8[[#This Row],[dYs]])</f>
        <v>0.14295613419373498</v>
      </c>
      <c r="Q178"/>
      <c r="R178"/>
    </row>
    <row r="179" spans="1:18" x14ac:dyDescent="0.25">
      <c r="A179" s="1">
        <f t="shared" si="4"/>
        <v>0.14852499961853027</v>
      </c>
      <c r="B179" s="1">
        <f t="shared" si="5"/>
        <v>2.303302288054998E-2</v>
      </c>
      <c r="C179" s="1">
        <f>SQRT(Table8[[#This Row],[dX]]*Table8[[#This Row],[dX]]+Table8[[#This Row],[dY]]*Table8[[#This Row],[dY]])</f>
        <v>0.15030035147896481</v>
      </c>
      <c r="D179" s="1">
        <f>Table8[[#This Row],[dY]]/Table8[[#This Row],[|AB|]]</f>
        <v>0.15324663351684545</v>
      </c>
      <c r="E179" s="1">
        <f>Table8[[#This Row],[dX]]/Table8[[#This Row],[|AB|]]</f>
        <v>0.98818797266297143</v>
      </c>
      <c r="F179" s="1">
        <f>Table8[[#This Row],[X]] - Table8[[#This Row],[Cos(a)]] * 0.535</f>
        <v>2.5626871137973679</v>
      </c>
      <c r="G179" s="1">
        <f>Table8[[#This Row],[Y]] + Table8[[#This Row],[Sin(a)]] * 0.535</f>
        <v>2.50604808570702</v>
      </c>
      <c r="H179" s="1">
        <f>Table8[[#This Row],[X]] + Table8[[#This Row],[Cos(a)]] * 0.535</f>
        <v>2.7266610116603922</v>
      </c>
      <c r="I179" s="1">
        <f>Table8[[#This Row],[Y]] - Table8[[#This Row],[Sin(a)]] * 0.535</f>
        <v>1.4486869549576402</v>
      </c>
      <c r="J179" s="1">
        <v>2.6446740627288801</v>
      </c>
      <c r="K179" s="1">
        <v>1.97736752033233</v>
      </c>
      <c r="L179" s="1">
        <v>2.65412768706177</v>
      </c>
      <c r="M179" s="1">
        <v>2.0008125649247201</v>
      </c>
      <c r="N179" s="1">
        <f>Table8[[#This Row],[Xs]]-L180</f>
        <v>0.14041178853781</v>
      </c>
      <c r="O179" s="1">
        <f>Table8[[#This Row],[Ys]]-M180</f>
        <v>-2.9246387079299829E-2</v>
      </c>
      <c r="P179" s="1">
        <f>SQRT(Table8[[#This Row],[dXs]]*Table8[[#This Row],[dXs]]+Table8[[#This Row],[dYs]]*Table8[[#This Row],[dYs]])</f>
        <v>0.14342531686413981</v>
      </c>
      <c r="Q179"/>
      <c r="R179"/>
    </row>
    <row r="180" spans="1:18" x14ac:dyDescent="0.25">
      <c r="A180" s="1">
        <f t="shared" si="4"/>
        <v>0.14910411834716975</v>
      </c>
      <c r="B180" s="1">
        <f t="shared" si="5"/>
        <v>1.8823564052580011E-2</v>
      </c>
      <c r="C180" s="1">
        <f>SQRT(Table8[[#This Row],[dX]]*Table8[[#This Row],[dX]]+Table8[[#This Row],[dY]]*Table8[[#This Row],[dY]])</f>
        <v>0.1502876065140715</v>
      </c>
      <c r="D180" s="1">
        <f>Table8[[#This Row],[dY]]/Table8[[#This Row],[|AB|]]</f>
        <v>0.12525027505057479</v>
      </c>
      <c r="E180" s="1">
        <f>Table8[[#This Row],[dX]]/Table8[[#This Row],[|AB|]]</f>
        <v>0.99212517788823162</v>
      </c>
      <c r="F180" s="1">
        <f>Table8[[#This Row],[X]] - Table8[[#This Row],[Cos(a)]] * 0.535</f>
        <v>2.4291401659582923</v>
      </c>
      <c r="G180" s="1">
        <f>Table8[[#This Row],[Y]] + Table8[[#This Row],[Sin(a)]] * 0.535</f>
        <v>2.4851214676219842</v>
      </c>
      <c r="H180" s="1">
        <f>Table8[[#This Row],[X]] + Table8[[#This Row],[Cos(a)]] * 0.535</f>
        <v>2.5631579602624073</v>
      </c>
      <c r="I180" s="1">
        <f>Table8[[#This Row],[Y]] - Table8[[#This Row],[Sin(a)]] * 0.535</f>
        <v>1.4235475272815761</v>
      </c>
      <c r="J180" s="1">
        <v>2.4961490631103498</v>
      </c>
      <c r="K180" s="1">
        <v>1.95433449745178</v>
      </c>
      <c r="L180" s="1">
        <v>2.51371589852396</v>
      </c>
      <c r="M180" s="1">
        <v>2.03005895200402</v>
      </c>
      <c r="N180" s="1">
        <f>Table8[[#This Row],[Xs]]-L181</f>
        <v>0.14032625652850994</v>
      </c>
      <c r="O180" s="1">
        <f>Table8[[#This Row],[Ys]]-M181</f>
        <v>-3.2327818186330237E-2</v>
      </c>
      <c r="P180" s="1">
        <f>SQRT(Table8[[#This Row],[dXs]]*Table8[[#This Row],[dXs]]+Table8[[#This Row],[dYs]]*Table8[[#This Row],[dYs]])</f>
        <v>0.14400189616804912</v>
      </c>
      <c r="Q180"/>
      <c r="R180"/>
    </row>
    <row r="181" spans="1:18" x14ac:dyDescent="0.25">
      <c r="A181" s="1">
        <f t="shared" si="4"/>
        <v>0.15009796619415017</v>
      </c>
      <c r="B181" s="1">
        <f t="shared" si="5"/>
        <v>7.1089863777200613E-3</v>
      </c>
      <c r="C181" s="1">
        <f>SQRT(Table8[[#This Row],[dX]]*Table8[[#This Row],[dX]]+Table8[[#This Row],[dY]]*Table8[[#This Row],[dY]])</f>
        <v>0.15026622089790789</v>
      </c>
      <c r="D181" s="1">
        <f>Table8[[#This Row],[dY]]/Table8[[#This Row],[|AB|]]</f>
        <v>4.7309277728824796E-2</v>
      </c>
      <c r="E181" s="1">
        <f>Table8[[#This Row],[dX]]/Table8[[#This Row],[|AB|]]</f>
        <v>0.99888028924430039</v>
      </c>
      <c r="F181" s="1">
        <f>Table8[[#This Row],[X]] - Table8[[#This Row],[Cos(a)]] * 0.535</f>
        <v>2.3217344811782588</v>
      </c>
      <c r="G181" s="1">
        <f>Table8[[#This Row],[Y]] + Table8[[#This Row],[Sin(a)]] * 0.535</f>
        <v>2.4699118881449005</v>
      </c>
      <c r="H181" s="1">
        <f>Table8[[#This Row],[X]] + Table8[[#This Row],[Cos(a)]] * 0.535</f>
        <v>2.3723554083481013</v>
      </c>
      <c r="I181" s="1">
        <f>Table8[[#This Row],[Y]] - Table8[[#This Row],[Sin(a)]] * 0.535</f>
        <v>1.4011099786534993</v>
      </c>
      <c r="J181" s="1">
        <v>2.34704494476318</v>
      </c>
      <c r="K181" s="1">
        <v>1.9355109333992</v>
      </c>
      <c r="L181" s="1">
        <v>2.3733896419954501</v>
      </c>
      <c r="M181" s="1">
        <v>2.0623867701903502</v>
      </c>
      <c r="N181" s="1">
        <f>Table8[[#This Row],[Xs]]-L182</f>
        <v>0.13867735597259001</v>
      </c>
      <c r="O181" s="1">
        <f>Table8[[#This Row],[Ys]]-M182</f>
        <v>-3.5562713079989816E-2</v>
      </c>
      <c r="P181" s="1">
        <f>SQRT(Table8[[#This Row],[dXs]]*Table8[[#This Row],[dXs]]+Table8[[#This Row],[dYs]]*Table8[[#This Row],[dYs]])</f>
        <v>0.14316464515081273</v>
      </c>
      <c r="Q181"/>
      <c r="R181"/>
    </row>
    <row r="182" spans="1:18" x14ac:dyDescent="0.25">
      <c r="A182" s="1">
        <f t="shared" si="4"/>
        <v>0.14984548091889005</v>
      </c>
      <c r="B182" s="1">
        <f t="shared" si="5"/>
        <v>-1.0676562786100074E-2</v>
      </c>
      <c r="C182" s="1">
        <f>SQRT(Table8[[#This Row],[dX]]*Table8[[#This Row],[dX]]+Table8[[#This Row],[dY]]*Table8[[#This Row],[dY]])</f>
        <v>0.15022535453357724</v>
      </c>
      <c r="D182" s="1">
        <f>Table8[[#This Row],[dY]]/Table8[[#This Row],[|AB|]]</f>
        <v>-7.1070311794229971E-2</v>
      </c>
      <c r="E182" s="1">
        <f>Table8[[#This Row],[dX]]/Table8[[#This Row],[|AB|]]</f>
        <v>0.99747130824975161</v>
      </c>
      <c r="F182" s="1">
        <f>Table8[[#This Row],[X]] - Table8[[#This Row],[Cos(a)]] * 0.535</f>
        <v>2.234969595378943</v>
      </c>
      <c r="G182" s="1">
        <f>Table8[[#This Row],[Y]] + Table8[[#This Row],[Sin(a)]] * 0.535</f>
        <v>2.4620490969350972</v>
      </c>
      <c r="H182" s="1">
        <f>Table8[[#This Row],[X]] + Table8[[#This Row],[Cos(a)]] * 0.535</f>
        <v>2.1589243617591167</v>
      </c>
      <c r="I182" s="1">
        <f>Table8[[#This Row],[Y]] - Table8[[#This Row],[Sin(a)]] * 0.535</f>
        <v>1.3947547971078627</v>
      </c>
      <c r="J182" s="1">
        <v>2.1969469785690299</v>
      </c>
      <c r="K182" s="1">
        <v>1.9284019470214799</v>
      </c>
      <c r="L182" s="1">
        <v>2.2347122860228601</v>
      </c>
      <c r="M182" s="1">
        <v>2.09794948327034</v>
      </c>
      <c r="N182" s="1">
        <f>Table8[[#This Row],[Xs]]-L183</f>
        <v>0.13813947735336995</v>
      </c>
      <c r="O182" s="1">
        <f>Table8[[#This Row],[Ys]]-M183</f>
        <v>-3.8807427380000092E-2</v>
      </c>
      <c r="P182" s="1">
        <f>SQRT(Table8[[#This Row],[dXs]]*Table8[[#This Row],[dXs]]+Table8[[#This Row],[dYs]]*Table8[[#This Row],[dYs]])</f>
        <v>0.14348704339875495</v>
      </c>
      <c r="Q182"/>
      <c r="R182"/>
    </row>
    <row r="183" spans="1:18" x14ac:dyDescent="0.25">
      <c r="A183" s="1">
        <f t="shared" si="4"/>
        <v>0.14692652225493985</v>
      </c>
      <c r="B183" s="1">
        <f t="shared" si="5"/>
        <v>-3.1351983547210027E-2</v>
      </c>
      <c r="C183" s="1">
        <f>SQRT(Table8[[#This Row],[dX]]*Table8[[#This Row],[dX]]+Table8[[#This Row],[dY]]*Table8[[#This Row],[dY]])</f>
        <v>0.15023431636705331</v>
      </c>
      <c r="D183" s="1">
        <f>Table8[[#This Row],[dY]]/Table8[[#This Row],[|AB|]]</f>
        <v>-0.20868723142195214</v>
      </c>
      <c r="E183" s="1">
        <f>Table8[[#This Row],[dX]]/Table8[[#This Row],[|AB|]]</f>
        <v>0.97798243309450128</v>
      </c>
      <c r="F183" s="1">
        <f>Table8[[#This Row],[X]] - Table8[[#This Row],[Cos(a)]] * 0.535</f>
        <v>2.1587491664608844</v>
      </c>
      <c r="G183" s="1">
        <f>Table8[[#This Row],[Y]] + Table8[[#This Row],[Sin(a)]] * 0.535</f>
        <v>2.4622991115131381</v>
      </c>
      <c r="H183" s="1">
        <f>Table8[[#This Row],[X]] + Table8[[#This Row],[Cos(a)]] * 0.535</f>
        <v>1.9354538288393954</v>
      </c>
      <c r="I183" s="1">
        <f>Table8[[#This Row],[Y]] - Table8[[#This Row],[Sin(a)]] * 0.535</f>
        <v>1.4158579081020219</v>
      </c>
      <c r="J183" s="1">
        <v>2.0471014976501398</v>
      </c>
      <c r="K183" s="1">
        <v>1.93907850980758</v>
      </c>
      <c r="L183" s="1">
        <v>2.0965728086694901</v>
      </c>
      <c r="M183" s="1">
        <v>2.1367569106503401</v>
      </c>
      <c r="N183" s="1">
        <f>Table8[[#This Row],[Xs]]-L184</f>
        <v>0.13715716774105013</v>
      </c>
      <c r="O183" s="1">
        <f>Table8[[#This Row],[Ys]]-M184</f>
        <v>-4.256159059632969E-2</v>
      </c>
      <c r="P183" s="1">
        <f>SQRT(Table8[[#This Row],[dXs]]*Table8[[#This Row],[dXs]]+Table8[[#This Row],[dYs]]*Table8[[#This Row],[dYs]])</f>
        <v>0.14360911411479477</v>
      </c>
      <c r="Q183"/>
      <c r="R183"/>
    </row>
    <row r="184" spans="1:18" x14ac:dyDescent="0.25">
      <c r="A184" s="1">
        <f t="shared" si="4"/>
        <v>0.14123749732970992</v>
      </c>
      <c r="B184" s="1">
        <f t="shared" si="5"/>
        <v>-5.1203548908240082E-2</v>
      </c>
      <c r="C184" s="1">
        <f>SQRT(Table8[[#This Row],[dX]]*Table8[[#This Row],[dX]]+Table8[[#This Row],[dY]]*Table8[[#This Row],[dY]])</f>
        <v>0.15023259990014934</v>
      </c>
      <c r="D184" s="1">
        <f>Table8[[#This Row],[dY]]/Table8[[#This Row],[|AB|]]</f>
        <v>-0.3408284815830388</v>
      </c>
      <c r="E184" s="1">
        <f>Table8[[#This Row],[dX]]/Table8[[#This Row],[|AB|]]</f>
        <v>0.94012549488980468</v>
      </c>
      <c r="F184" s="1">
        <f>Table8[[#This Row],[X]] - Table8[[#This Row],[Cos(a)]] * 0.535</f>
        <v>2.0825182130421256</v>
      </c>
      <c r="G184" s="1">
        <f>Table8[[#This Row],[Y]] + Table8[[#This Row],[Sin(a)]] * 0.535</f>
        <v>2.4733976331208356</v>
      </c>
      <c r="H184" s="1">
        <f>Table8[[#This Row],[X]] + Table8[[#This Row],[Cos(a)]] * 0.535</f>
        <v>1.7178317377482741</v>
      </c>
      <c r="I184" s="1">
        <f>Table8[[#This Row],[Y]] - Table8[[#This Row],[Sin(a)]] * 0.535</f>
        <v>1.4674633535887445</v>
      </c>
      <c r="J184" s="1">
        <v>1.9001749753952</v>
      </c>
      <c r="K184" s="1">
        <v>1.97043049335479</v>
      </c>
      <c r="L184" s="1">
        <v>1.95941564092844</v>
      </c>
      <c r="M184" s="1">
        <v>2.1793185012466698</v>
      </c>
      <c r="N184" s="1">
        <f>Table8[[#This Row],[Xs]]-L185</f>
        <v>0.13548756290233999</v>
      </c>
      <c r="O184" s="1">
        <f>Table8[[#This Row],[Ys]]-M185</f>
        <v>-4.6463725445250237E-2</v>
      </c>
      <c r="P184" s="1">
        <f>SQRT(Table8[[#This Row],[dXs]]*Table8[[#This Row],[dXs]]+Table8[[#This Row],[dYs]]*Table8[[#This Row],[dYs]])</f>
        <v>0.14323322758168625</v>
      </c>
      <c r="Q184"/>
      <c r="R184"/>
    </row>
    <row r="185" spans="1:18" x14ac:dyDescent="0.25">
      <c r="A185" s="1">
        <f t="shared" si="4"/>
        <v>0.13425844907760998</v>
      </c>
      <c r="B185" s="1">
        <f t="shared" si="5"/>
        <v>-6.7506432533259719E-2</v>
      </c>
      <c r="C185" s="1">
        <f>SQRT(Table8[[#This Row],[dX]]*Table8[[#This Row],[dX]]+Table8[[#This Row],[dY]]*Table8[[#This Row],[dY]])</f>
        <v>0.15027458062524326</v>
      </c>
      <c r="D185" s="1">
        <f>Table8[[#This Row],[dY]]/Table8[[#This Row],[|AB|]]</f>
        <v>-0.44922056845800257</v>
      </c>
      <c r="E185" s="1">
        <f>Table8[[#This Row],[dX]]/Table8[[#This Row],[|AB|]]</f>
        <v>0.8934208867461455</v>
      </c>
      <c r="F185" s="1">
        <f>Table8[[#This Row],[X]] - Table8[[#This Row],[Cos(a)]] * 0.535</f>
        <v>1.9992704821905214</v>
      </c>
      <c r="G185" s="1">
        <f>Table8[[#This Row],[Y]] + Table8[[#This Row],[Sin(a)]] * 0.535</f>
        <v>2.4996142166722182</v>
      </c>
      <c r="H185" s="1">
        <f>Table8[[#This Row],[X]] + Table8[[#This Row],[Cos(a)]] * 0.535</f>
        <v>1.5186044739404587</v>
      </c>
      <c r="I185" s="1">
        <f>Table8[[#This Row],[Y]] - Table8[[#This Row],[Sin(a)]] * 0.535</f>
        <v>1.5436538678538423</v>
      </c>
      <c r="J185" s="1">
        <v>1.7589374780654901</v>
      </c>
      <c r="K185" s="1">
        <v>2.0216340422630301</v>
      </c>
      <c r="L185" s="1">
        <v>1.8239280780261</v>
      </c>
      <c r="M185" s="1">
        <v>2.2257822266919201</v>
      </c>
      <c r="N185" s="1">
        <f>Table8[[#This Row],[Xs]]-L186</f>
        <v>0.13418597453207992</v>
      </c>
      <c r="O185" s="1">
        <f>Table8[[#This Row],[Ys]]-M186</f>
        <v>-5.0316375199479957E-2</v>
      </c>
      <c r="P185" s="1">
        <f>SQRT(Table8[[#This Row],[dXs]]*Table8[[#This Row],[dXs]]+Table8[[#This Row],[dYs]]*Table8[[#This Row],[dYs]])</f>
        <v>0.14330950203785806</v>
      </c>
      <c r="Q185"/>
      <c r="R185"/>
    </row>
    <row r="186" spans="1:18" x14ac:dyDescent="0.25">
      <c r="A186" s="1">
        <f t="shared" si="4"/>
        <v>0.12766653299331998</v>
      </c>
      <c r="B186" s="1">
        <f t="shared" si="5"/>
        <v>-7.927995920181008E-2</v>
      </c>
      <c r="C186" s="1">
        <f>SQRT(Table8[[#This Row],[dX]]*Table8[[#This Row],[dX]]+Table8[[#This Row],[dY]]*Table8[[#This Row],[dY]])</f>
        <v>0.15027992406697285</v>
      </c>
      <c r="D186" s="1">
        <f>Table8[[#This Row],[dY]]/Table8[[#This Row],[|AB|]]</f>
        <v>-0.52754857106847253</v>
      </c>
      <c r="E186" s="1">
        <f>Table8[[#This Row],[dX]]/Table8[[#This Row],[|AB|]]</f>
        <v>0.84952487024431067</v>
      </c>
      <c r="F186" s="1">
        <f>Table8[[#This Row],[X]] - Table8[[#This Row],[Cos(a)]] * 0.535</f>
        <v>1.906917514509513</v>
      </c>
      <c r="G186" s="1">
        <f>Table8[[#This Row],[Y]] + Table8[[#This Row],[Sin(a)]] * 0.535</f>
        <v>2.5436362803769961</v>
      </c>
      <c r="H186" s="1">
        <f>Table8[[#This Row],[X]] + Table8[[#This Row],[Cos(a)]] * 0.535</f>
        <v>1.3424405434662472</v>
      </c>
      <c r="I186" s="1">
        <f>Table8[[#This Row],[Y]] - Table8[[#This Row],[Sin(a)]] * 0.535</f>
        <v>1.6346446692155836</v>
      </c>
      <c r="J186" s="1">
        <v>1.6246790289878801</v>
      </c>
      <c r="K186" s="1">
        <v>2.0891404747962898</v>
      </c>
      <c r="L186" s="1">
        <v>1.6897421034940201</v>
      </c>
      <c r="M186" s="1">
        <v>2.2760986018914</v>
      </c>
      <c r="N186" s="1">
        <f>Table8[[#This Row],[Xs]]-L187</f>
        <v>0.13285552898068009</v>
      </c>
      <c r="O186" s="1">
        <f>Table8[[#This Row],[Ys]]-M187</f>
        <v>-5.4305107987810075E-2</v>
      </c>
      <c r="P186" s="1">
        <f>SQRT(Table8[[#This Row],[dXs]]*Table8[[#This Row],[dXs]]+Table8[[#This Row],[dYs]]*Table8[[#This Row],[dYs]])</f>
        <v>0.14352573404899918</v>
      </c>
      <c r="Q186"/>
      <c r="R186"/>
    </row>
    <row r="187" spans="1:18" x14ac:dyDescent="0.25">
      <c r="A187" s="1">
        <f t="shared" si="4"/>
        <v>0.12254548072814009</v>
      </c>
      <c r="B187" s="1">
        <f t="shared" si="5"/>
        <v>-8.7010502815250135E-2</v>
      </c>
      <c r="C187" s="1">
        <f>SQRT(Table8[[#This Row],[dX]]*Table8[[#This Row],[dX]]+Table8[[#This Row],[dY]]*Table8[[#This Row],[dY]])</f>
        <v>0.15029378712060457</v>
      </c>
      <c r="D187" s="1">
        <f>Table8[[#This Row],[dY]]/Table8[[#This Row],[|AB|]]</f>
        <v>-0.57893612558600172</v>
      </c>
      <c r="E187" s="1">
        <f>Table8[[#This Row],[dX]]/Table8[[#This Row],[|AB|]]</f>
        <v>0.81537289781514655</v>
      </c>
      <c r="F187" s="1">
        <f>Table8[[#This Row],[X]] - Table8[[#This Row],[Cos(a)]] * 0.535</f>
        <v>1.806743323183071</v>
      </c>
      <c r="G187" s="1">
        <f>Table8[[#This Row],[Y]] + Table8[[#This Row],[Sin(a)]] * 0.535</f>
        <v>2.6046449343292033</v>
      </c>
      <c r="H187" s="1">
        <f>Table8[[#This Row],[X]] + Table8[[#This Row],[Cos(a)]] * 0.535</f>
        <v>1.1872816688060492</v>
      </c>
      <c r="I187" s="1">
        <f>Table8[[#This Row],[Y]] - Table8[[#This Row],[Sin(a)]] * 0.535</f>
        <v>1.7321959336669965</v>
      </c>
      <c r="J187" s="1">
        <v>1.4970124959945601</v>
      </c>
      <c r="K187" s="1">
        <v>2.1684204339980999</v>
      </c>
      <c r="L187" s="1">
        <v>1.55688657451334</v>
      </c>
      <c r="M187" s="1">
        <v>2.3304037098792101</v>
      </c>
      <c r="N187" s="1">
        <f>Table8[[#This Row],[Xs]]-L188</f>
        <v>0.13119337349959004</v>
      </c>
      <c r="O187" s="1">
        <f>Table8[[#This Row],[Ys]]-M188</f>
        <v>-5.828034474735988E-2</v>
      </c>
      <c r="P187" s="1">
        <f>SQRT(Table8[[#This Row],[dXs]]*Table8[[#This Row],[dXs]]+Table8[[#This Row],[dYs]]*Table8[[#This Row],[dYs]])</f>
        <v>0.14355591187434272</v>
      </c>
      <c r="Q187"/>
      <c r="R187"/>
    </row>
    <row r="188" spans="1:18" x14ac:dyDescent="0.25">
      <c r="A188" s="1">
        <f t="shared" si="4"/>
        <v>0.11942249536514993</v>
      </c>
      <c r="B188" s="1">
        <f t="shared" si="5"/>
        <v>-9.1259539127349854E-2</v>
      </c>
      <c r="C188" s="1">
        <f>SQRT(Table8[[#This Row],[dX]]*Table8[[#This Row],[dX]]+Table8[[#This Row],[dY]]*Table8[[#This Row],[dY]])</f>
        <v>0.15029981996321737</v>
      </c>
      <c r="D188" s="1">
        <f>Table8[[#This Row],[dY]]/Table8[[#This Row],[|AB|]]</f>
        <v>-0.60718328970509516</v>
      </c>
      <c r="E188" s="1">
        <f>Table8[[#This Row],[dX]]/Table8[[#This Row],[|AB|]]</f>
        <v>0.7945617991716557</v>
      </c>
      <c r="F188" s="1">
        <f>Table8[[#This Row],[X]] - Table8[[#This Row],[Cos(a)]] * 0.535</f>
        <v>1.6993100752586461</v>
      </c>
      <c r="G188" s="1">
        <f>Table8[[#This Row],[Y]] + Table8[[#This Row],[Sin(a)]] * 0.535</f>
        <v>2.6805214993701858</v>
      </c>
      <c r="H188" s="1">
        <f>Table8[[#This Row],[X]] + Table8[[#This Row],[Cos(a)]] * 0.535</f>
        <v>1.0496239552741939</v>
      </c>
      <c r="I188" s="1">
        <f>Table8[[#This Row],[Y]] - Table8[[#This Row],[Sin(a)]] * 0.535</f>
        <v>1.8303403742565143</v>
      </c>
      <c r="J188" s="1">
        <v>1.37446701526642</v>
      </c>
      <c r="K188" s="1">
        <v>2.2554309368133501</v>
      </c>
      <c r="L188" s="1">
        <v>1.42569320101375</v>
      </c>
      <c r="M188" s="1">
        <v>2.38868405462657</v>
      </c>
      <c r="N188" s="1">
        <f>Table8[[#This Row],[Xs]]-L189</f>
        <v>0.1297407582513399</v>
      </c>
      <c r="O188" s="1">
        <f>Table8[[#This Row],[Ys]]-M189</f>
        <v>-6.2155070666659817E-2</v>
      </c>
      <c r="P188" s="1">
        <f>SQRT(Table8[[#This Row],[dXs]]*Table8[[#This Row],[dXs]]+Table8[[#This Row],[dYs]]*Table8[[#This Row],[dYs]])</f>
        <v>0.14386075615403285</v>
      </c>
      <c r="Q188"/>
      <c r="R188"/>
    </row>
    <row r="189" spans="1:18" x14ac:dyDescent="0.25">
      <c r="A189" s="1">
        <f t="shared" si="4"/>
        <v>0.11842101812363004</v>
      </c>
      <c r="B189" s="1">
        <f t="shared" si="5"/>
        <v>-9.255450963973999E-2</v>
      </c>
      <c r="C189" s="1">
        <f>SQRT(Table8[[#This Row],[dX]]*Table8[[#This Row],[dX]]+Table8[[#This Row],[dY]]*Table8[[#This Row],[dY]])</f>
        <v>0.15029928405714327</v>
      </c>
      <c r="D189" s="1">
        <f>Table8[[#This Row],[dY]]/Table8[[#This Row],[|AB|]]</f>
        <v>-0.61580140065438427</v>
      </c>
      <c r="E189" s="1">
        <f>Table8[[#This Row],[dX]]/Table8[[#This Row],[|AB|]]</f>
        <v>0.78790141194955243</v>
      </c>
      <c r="F189" s="1">
        <f>Table8[[#This Row],[X]] - Table8[[#This Row],[Cos(a)]] * 0.535</f>
        <v>1.5844982692513656</v>
      </c>
      <c r="G189" s="1">
        <f>Table8[[#This Row],[Y]] + Table8[[#This Row],[Sin(a)]] * 0.535</f>
        <v>2.7682177313337104</v>
      </c>
      <c r="H189" s="1">
        <f>Table8[[#This Row],[X]] + Table8[[#This Row],[Cos(a)]] * 0.535</f>
        <v>0.92559077055117456</v>
      </c>
      <c r="I189" s="1">
        <f>Table8[[#This Row],[Y]] - Table8[[#This Row],[Sin(a)]] * 0.535</f>
        <v>1.9251632205476894</v>
      </c>
      <c r="J189" s="1">
        <v>1.2550445199012701</v>
      </c>
      <c r="K189" s="1">
        <v>2.3466904759406999</v>
      </c>
      <c r="L189" s="1">
        <v>1.2959524427624101</v>
      </c>
      <c r="M189" s="1">
        <v>2.4508391252932298</v>
      </c>
      <c r="N189" s="1">
        <f>Table8[[#This Row],[Xs]]-L190</f>
        <v>0.12809638259624001</v>
      </c>
      <c r="O189" s="1">
        <f>Table8[[#This Row],[Ys]]-M190</f>
        <v>-6.5964187928080342E-2</v>
      </c>
      <c r="P189" s="1">
        <f>SQRT(Table8[[#This Row],[dXs]]*Table8[[#This Row],[dXs]]+Table8[[#This Row],[dYs]]*Table8[[#This Row],[dYs]])</f>
        <v>0.14408316113707875</v>
      </c>
      <c r="Q189"/>
      <c r="R189"/>
    </row>
    <row r="190" spans="1:18" x14ac:dyDescent="0.25">
      <c r="A190" s="1">
        <f t="shared" si="4"/>
        <v>0.11909124255180004</v>
      </c>
      <c r="B190" s="1">
        <f t="shared" si="5"/>
        <v>-9.1689944267270285E-2</v>
      </c>
      <c r="C190" s="1">
        <f>SQRT(Table8[[#This Row],[dX]]*Table8[[#This Row],[dX]]+Table8[[#This Row],[dY]]*Table8[[#This Row],[dY]])</f>
        <v>0.15029893523331028</v>
      </c>
      <c r="D190" s="1">
        <f>Table8[[#This Row],[dY]]/Table8[[#This Row],[|AB|]]</f>
        <v>-0.61005052447603325</v>
      </c>
      <c r="E190" s="1">
        <f>Table8[[#This Row],[dX]]/Table8[[#This Row],[|AB|]]</f>
        <v>0.79236251652038459</v>
      </c>
      <c r="F190" s="1">
        <f>Table8[[#This Row],[X]] - Table8[[#This Row],[Cos(a)]] * 0.535</f>
        <v>1.4630005323723179</v>
      </c>
      <c r="G190" s="1">
        <f>Table8[[#This Row],[Y]] + Table8[[#This Row],[Sin(a)]] * 0.535</f>
        <v>2.8631589319188455</v>
      </c>
      <c r="H190" s="1">
        <f>Table8[[#This Row],[X]] + Table8[[#This Row],[Cos(a)]] * 0.535</f>
        <v>0.81024647118296222</v>
      </c>
      <c r="I190" s="1">
        <f>Table8[[#This Row],[Y]] - Table8[[#This Row],[Sin(a)]] * 0.535</f>
        <v>2.0153310392420343</v>
      </c>
      <c r="J190" s="1">
        <v>1.13662350177764</v>
      </c>
      <c r="K190" s="1">
        <v>2.4392449855804399</v>
      </c>
      <c r="L190" s="1">
        <v>1.1678560601661701</v>
      </c>
      <c r="M190" s="1">
        <v>2.5168033132213101</v>
      </c>
      <c r="N190" s="1">
        <f>Table8[[#This Row],[Xs]]-L191</f>
        <v>0.12614669083339014</v>
      </c>
      <c r="O190" s="1">
        <f>Table8[[#This Row],[Ys]]-M191</f>
        <v>-6.9610744331380037E-2</v>
      </c>
      <c r="P190" s="1">
        <f>SQRT(Table8[[#This Row],[dXs]]*Table8[[#This Row],[dXs]]+Table8[[#This Row],[dYs]]*Table8[[#This Row],[dYs]])</f>
        <v>0.14407860123760111</v>
      </c>
      <c r="Q190"/>
      <c r="R190"/>
    </row>
    <row r="191" spans="1:18" x14ac:dyDescent="0.25">
      <c r="A191" s="1">
        <f t="shared" si="4"/>
        <v>0.12094342708587202</v>
      </c>
      <c r="B191" s="1">
        <f t="shared" si="5"/>
        <v>-8.9230060577399684E-2</v>
      </c>
      <c r="C191" s="1">
        <f>SQRT(Table8[[#This Row],[dX]]*Table8[[#This Row],[dX]]+Table8[[#This Row],[dY]]*Table8[[#This Row],[dY]])</f>
        <v>0.15029742601229756</v>
      </c>
      <c r="D191" s="1">
        <f>Table8[[#This Row],[dY]]/Table8[[#This Row],[|AB|]]</f>
        <v>-0.59368987842878129</v>
      </c>
      <c r="E191" s="1">
        <f>Table8[[#This Row],[dX]]/Table8[[#This Row],[|AB|]]</f>
        <v>0.80469393451872051</v>
      </c>
      <c r="F191" s="1">
        <f>Table8[[#This Row],[X]] - Table8[[#This Row],[Cos(a)]] * 0.535</f>
        <v>1.3351563441852381</v>
      </c>
      <c r="G191" s="1">
        <f>Table8[[#This Row],[Y]] + Table8[[#This Row],[Sin(a)]] * 0.535</f>
        <v>2.9614461848152258</v>
      </c>
      <c r="H191" s="1">
        <f>Table8[[#This Row],[X]] + Table8[[#This Row],[Cos(a)]] * 0.535</f>
        <v>0.69990817426644192</v>
      </c>
      <c r="I191" s="1">
        <f>Table8[[#This Row],[Y]] - Table8[[#This Row],[Sin(a)]] * 0.535</f>
        <v>2.1004236748801945</v>
      </c>
      <c r="J191" s="1">
        <v>1.01753225922584</v>
      </c>
      <c r="K191" s="1">
        <v>2.5309349298477102</v>
      </c>
      <c r="L191" s="1">
        <v>1.0417093693327799</v>
      </c>
      <c r="M191" s="1">
        <v>2.5864140575526902</v>
      </c>
      <c r="N191" s="1">
        <f>Table8[[#This Row],[Xs]]-L192</f>
        <v>0.12409730718729095</v>
      </c>
      <c r="O191" s="1">
        <f>Table8[[#This Row],[Ys]]-M192</f>
        <v>-7.2996547036819681E-2</v>
      </c>
      <c r="P191" s="1">
        <f>SQRT(Table8[[#This Row],[dXs]]*Table8[[#This Row],[dXs]]+Table8[[#This Row],[dYs]]*Table8[[#This Row],[dYs]])</f>
        <v>0.14397443359998149</v>
      </c>
      <c r="Q191"/>
      <c r="R191"/>
    </row>
    <row r="192" spans="1:18" x14ac:dyDescent="0.25">
      <c r="A192" s="1">
        <f t="shared" si="4"/>
        <v>0.12357741594314797</v>
      </c>
      <c r="B192" s="1">
        <f t="shared" si="5"/>
        <v>-8.5543990135190207E-2</v>
      </c>
      <c r="C192" s="1">
        <f>SQRT(Table8[[#This Row],[dX]]*Table8[[#This Row],[dX]]+Table8[[#This Row],[dY]]*Table8[[#This Row],[dY]])</f>
        <v>0.15029687947337869</v>
      </c>
      <c r="D192" s="1">
        <f>Table8[[#This Row],[dY]]/Table8[[#This Row],[|AB|]]</f>
        <v>-0.56916677468571242</v>
      </c>
      <c r="E192" s="1">
        <f>Table8[[#This Row],[dX]]/Table8[[#This Row],[|AB|]]</f>
        <v>0.82222210052628941</v>
      </c>
      <c r="F192" s="1">
        <f>Table8[[#This Row],[X]] - Table8[[#This Row],[Cos(a)]] * 0.535</f>
        <v>1.2010930565968241</v>
      </c>
      <c r="G192" s="1">
        <f>Table8[[#This Row],[Y]] + Table8[[#This Row],[Sin(a)]] * 0.535</f>
        <v>3.0600538142066749</v>
      </c>
      <c r="H192" s="1">
        <f>Table8[[#This Row],[X]] + Table8[[#This Row],[Cos(a)]] * 0.535</f>
        <v>0.59208460768311189</v>
      </c>
      <c r="I192" s="1">
        <f>Table8[[#This Row],[Y]] - Table8[[#This Row],[Sin(a)]] * 0.535</f>
        <v>2.1802761666435448</v>
      </c>
      <c r="J192" s="1">
        <v>0.89658883213996798</v>
      </c>
      <c r="K192" s="1">
        <v>2.6201649904251099</v>
      </c>
      <c r="L192" s="1">
        <v>0.91761206214548896</v>
      </c>
      <c r="M192" s="1">
        <v>2.6594106045895098</v>
      </c>
      <c r="N192" s="1">
        <f>Table8[[#This Row],[Xs]]-L193</f>
        <v>0.121913490062867</v>
      </c>
      <c r="O192" s="1">
        <f>Table8[[#This Row],[Ys]]-M193</f>
        <v>-7.623161318924998E-2</v>
      </c>
      <c r="P192" s="1">
        <f>SQRT(Table8[[#This Row],[dXs]]*Table8[[#This Row],[dXs]]+Table8[[#This Row],[dYs]]*Table8[[#This Row],[dYs]])</f>
        <v>0.14378511017745962</v>
      </c>
      <c r="Q192"/>
      <c r="R192"/>
    </row>
    <row r="193" spans="1:18" x14ac:dyDescent="0.25">
      <c r="A193" s="1">
        <f t="shared" si="4"/>
        <v>0.12661613523959803</v>
      </c>
      <c r="B193" s="1">
        <f t="shared" si="5"/>
        <v>-8.0978989601129925E-2</v>
      </c>
      <c r="C193" s="1">
        <f>SQRT(Table8[[#This Row],[dX]]*Table8[[#This Row],[dX]]+Table8[[#This Row],[dY]]*Table8[[#This Row],[dY]])</f>
        <v>0.15029718047865065</v>
      </c>
      <c r="D193" s="1">
        <f>Table8[[#This Row],[dY]]/Table8[[#This Row],[|AB|]]</f>
        <v>-0.53879247330679492</v>
      </c>
      <c r="E193" s="1">
        <f>Table8[[#This Row],[dX]]/Table8[[#This Row],[|AB|]]</f>
        <v>0.84243852636732297</v>
      </c>
      <c r="F193" s="1">
        <f>Table8[[#This Row],[X]] - Table8[[#This Row],[Cos(a)]] * 0.535</f>
        <v>1.0612653894159554</v>
      </c>
      <c r="G193" s="1">
        <f>Table8[[#This Row],[Y]] + Table8[[#This Row],[Sin(a)]] * 0.535</f>
        <v>3.1564135921668179</v>
      </c>
      <c r="H193" s="1">
        <f>Table8[[#This Row],[X]] + Table8[[#This Row],[Cos(a)]] * 0.535</f>
        <v>0.48475744297768469</v>
      </c>
      <c r="I193" s="1">
        <f>Table8[[#This Row],[Y]] - Table8[[#This Row],[Sin(a)]] * 0.535</f>
        <v>2.2550043689537822</v>
      </c>
      <c r="J193" s="1">
        <v>0.77301141619682001</v>
      </c>
      <c r="K193" s="1">
        <v>2.7057089805603001</v>
      </c>
      <c r="L193" s="1">
        <v>0.79569857208262196</v>
      </c>
      <c r="M193" s="1">
        <v>2.7356422177787598</v>
      </c>
      <c r="N193" s="1">
        <f>Table8[[#This Row],[Xs]]-L194</f>
        <v>0.11949255536415393</v>
      </c>
      <c r="O193" s="1">
        <f>Table8[[#This Row],[Ys]]-M194</f>
        <v>-7.9453075618790336E-2</v>
      </c>
      <c r="P193" s="1">
        <f>SQRT(Table8[[#This Row],[dXs]]*Table8[[#This Row],[dXs]]+Table8[[#This Row],[dYs]]*Table8[[#This Row],[dYs]])</f>
        <v>0.14349655749438942</v>
      </c>
      <c r="Q193"/>
      <c r="R193"/>
    </row>
    <row r="194" spans="1:18" x14ac:dyDescent="0.25">
      <c r="A194" s="1">
        <f t="shared" si="4"/>
        <v>0.12968172132968903</v>
      </c>
      <c r="B194" s="1">
        <f t="shared" si="5"/>
        <v>-7.5968623161319915E-2</v>
      </c>
      <c r="C194" s="1">
        <f>SQRT(Table8[[#This Row],[dX]]*Table8[[#This Row],[dX]]+Table8[[#This Row],[dY]]*Table8[[#This Row],[dY]])</f>
        <v>0.15029497846587475</v>
      </c>
      <c r="D194" s="1">
        <f>Table8[[#This Row],[dY]]/Table8[[#This Row],[|AB|]]</f>
        <v>-0.50546348212537906</v>
      </c>
      <c r="E194" s="1">
        <f>Table8[[#This Row],[dX]]/Table8[[#This Row],[|AB|]]</f>
        <v>0.86284799833903914</v>
      </c>
      <c r="F194" s="1">
        <f>Table8[[#This Row],[X]] - Table8[[#This Row],[Cos(a)]] * 0.535</f>
        <v>0.91681824389429978</v>
      </c>
      <c r="G194" s="1">
        <f>Table8[[#This Row],[Y]] + Table8[[#This Row],[Sin(a)]] * 0.535</f>
        <v>3.2483116492728161</v>
      </c>
      <c r="H194" s="1">
        <f>Table8[[#This Row],[X]] + Table8[[#This Row],[Cos(a)]] * 0.535</f>
        <v>0.37597231802014419</v>
      </c>
      <c r="I194" s="1">
        <f>Table8[[#This Row],[Y]] - Table8[[#This Row],[Sin(a)]] * 0.535</f>
        <v>2.3250642910500439</v>
      </c>
      <c r="J194" s="1">
        <v>0.64639528095722198</v>
      </c>
      <c r="K194" s="1">
        <v>2.78668797016143</v>
      </c>
      <c r="L194" s="1">
        <v>0.67620601671846803</v>
      </c>
      <c r="M194" s="1">
        <v>2.8150952933975502</v>
      </c>
      <c r="N194" s="1">
        <f>Table8[[#This Row],[Xs]]-L195</f>
        <v>0.11682548022780603</v>
      </c>
      <c r="O194" s="1">
        <f>Table8[[#This Row],[Ys]]-M195</f>
        <v>-8.2712076725419692E-2</v>
      </c>
      <c r="P194" s="1">
        <f>SQRT(Table8[[#This Row],[dXs]]*Table8[[#This Row],[dXs]]+Table8[[#This Row],[dYs]]*Table8[[#This Row],[dYs]])</f>
        <v>0.14314147011502018</v>
      </c>
      <c r="Q194"/>
      <c r="R194"/>
    </row>
    <row r="195" spans="1:18" x14ac:dyDescent="0.25">
      <c r="A195" s="1">
        <f t="shared" ref="A195:A258" si="6">J195-J196</f>
        <v>0.13239319622516693</v>
      </c>
      <c r="B195" s="1">
        <f t="shared" ref="B195:B258" si="7">K195-K196</f>
        <v>-7.1139454841610217E-2</v>
      </c>
      <c r="C195" s="1">
        <f>SQRT(Table8[[#This Row],[dX]]*Table8[[#This Row],[dX]]+Table8[[#This Row],[dY]]*Table8[[#This Row],[dY]])</f>
        <v>0.15029564345607976</v>
      </c>
      <c r="D195" s="1">
        <f>Table8[[#This Row],[dY]]/Table8[[#This Row],[|AB|]]</f>
        <v>-0.47333011926189988</v>
      </c>
      <c r="E195" s="1">
        <f>Table8[[#This Row],[dX]]/Table8[[#This Row],[|AB|]]</f>
        <v>0.88088512202188762</v>
      </c>
      <c r="F195" s="1">
        <f>Table8[[#This Row],[X]] - Table8[[#This Row],[Cos(a)]] * 0.535</f>
        <v>0.76994517343264945</v>
      </c>
      <c r="G195" s="1">
        <f>Table8[[#This Row],[Y]] + Table8[[#This Row],[Sin(a)]] * 0.535</f>
        <v>3.33393013360446</v>
      </c>
      <c r="H195" s="1">
        <f>Table8[[#This Row],[X]] + Table8[[#This Row],[Cos(a)]] * 0.535</f>
        <v>0.26348194582241652</v>
      </c>
      <c r="I195" s="1">
        <f>Table8[[#This Row],[Y]] - Table8[[#This Row],[Sin(a)]] * 0.535</f>
        <v>2.3913830530410398</v>
      </c>
      <c r="J195" s="1">
        <v>0.51671355962753296</v>
      </c>
      <c r="K195" s="1">
        <v>2.8626565933227499</v>
      </c>
      <c r="L195" s="1">
        <v>0.55938053649066199</v>
      </c>
      <c r="M195" s="1">
        <v>2.8978073701229699</v>
      </c>
      <c r="N195" s="1">
        <f>Table8[[#This Row],[Xs]]-L196</f>
        <v>0.11376575923659099</v>
      </c>
      <c r="O195" s="1">
        <f>Table8[[#This Row],[Ys]]-M196</f>
        <v>-8.6037999134680021E-2</v>
      </c>
      <c r="P195" s="1">
        <f>SQRT(Table8[[#This Row],[dXs]]*Table8[[#This Row],[dXs]]+Table8[[#This Row],[dYs]]*Table8[[#This Row],[dYs]])</f>
        <v>0.14263654955787872</v>
      </c>
      <c r="Q195"/>
      <c r="R195"/>
    </row>
    <row r="196" spans="1:18" x14ac:dyDescent="0.25">
      <c r="A196" s="1">
        <f t="shared" si="6"/>
        <v>0.13437797222286002</v>
      </c>
      <c r="B196" s="1">
        <f t="shared" si="7"/>
        <v>-6.7320466041569826E-2</v>
      </c>
      <c r="C196" s="1">
        <f>SQRT(Table8[[#This Row],[dX]]*Table8[[#This Row],[dX]]+Table8[[#This Row],[dY]]*Table8[[#This Row],[dY]])</f>
        <v>0.15029798590394314</v>
      </c>
      <c r="D196" s="1">
        <f>Table8[[#This Row],[dY]]/Table8[[#This Row],[|AB|]]</f>
        <v>-0.44791329462388785</v>
      </c>
      <c r="E196" s="1">
        <f>Table8[[#This Row],[dX]]/Table8[[#This Row],[|AB|]]</f>
        <v>0.89407699920039019</v>
      </c>
      <c r="F196" s="1">
        <f>Table8[[#This Row],[X]] - Table8[[#This Row],[Cos(a)]] * 0.535</f>
        <v>0.62395397602614611</v>
      </c>
      <c r="G196" s="1">
        <f>Table8[[#This Row],[Y]] + Table8[[#This Row],[Sin(a)]] * 0.535</f>
        <v>3.412127242736569</v>
      </c>
      <c r="H196" s="1">
        <f>Table8[[#This Row],[X]] + Table8[[#This Row],[Cos(a)]] * 0.535</f>
        <v>0.144686750778586</v>
      </c>
      <c r="I196" s="1">
        <f>Table8[[#This Row],[Y]] - Table8[[#This Row],[Sin(a)]] * 0.535</f>
        <v>2.4554648535921513</v>
      </c>
      <c r="J196" s="1">
        <v>0.38432036340236603</v>
      </c>
      <c r="K196" s="1">
        <v>2.9337960481643601</v>
      </c>
      <c r="L196" s="1">
        <v>0.445614777254071</v>
      </c>
      <c r="M196" s="1">
        <v>2.9838453692576499</v>
      </c>
      <c r="N196" s="1">
        <f>Table8[[#This Row],[Xs]]-L197</f>
        <v>0.11019947099842198</v>
      </c>
      <c r="O196" s="1">
        <f>Table8[[#This Row],[Ys]]-M197</f>
        <v>-8.9410804650120301E-2</v>
      </c>
      <c r="P196" s="1">
        <f>SQRT(Table8[[#This Row],[dXs]]*Table8[[#This Row],[dXs]]+Table8[[#This Row],[dYs]]*Table8[[#This Row],[dYs]])</f>
        <v>0.14190918009950595</v>
      </c>
      <c r="Q196"/>
      <c r="R196"/>
    </row>
    <row r="197" spans="1:18" x14ac:dyDescent="0.25">
      <c r="A197" s="1">
        <f t="shared" si="6"/>
        <v>0.13515514042228899</v>
      </c>
      <c r="B197" s="1">
        <f t="shared" si="7"/>
        <v>-6.5750002861019841E-2</v>
      </c>
      <c r="C197" s="1">
        <f>SQRT(Table8[[#This Row],[dX]]*Table8[[#This Row],[dX]]+Table8[[#This Row],[dY]]*Table8[[#This Row],[dY]])</f>
        <v>0.15029961696156371</v>
      </c>
      <c r="D197" s="1">
        <f>Table8[[#This Row],[dY]]/Table8[[#This Row],[|AB|]]</f>
        <v>-0.4374595503981501</v>
      </c>
      <c r="E197" s="1">
        <f>Table8[[#This Row],[dX]]/Table8[[#This Row],[|AB|]]</f>
        <v>0.8992380895877623</v>
      </c>
      <c r="F197" s="1">
        <f>Table8[[#This Row],[X]] - Table8[[#This Row],[Cos(a)]] * 0.535</f>
        <v>0.48398325064251635</v>
      </c>
      <c r="G197" s="1">
        <f>Table8[[#This Row],[Y]] + Table8[[#This Row],[Sin(a)]] * 0.535</f>
        <v>3.4822088921353829</v>
      </c>
      <c r="H197" s="1">
        <f>Table8[[#This Row],[X]] + Table8[[#This Row],[Cos(a)]] * 0.535</f>
        <v>1.5901531716495693E-2</v>
      </c>
      <c r="I197" s="1">
        <f>Table8[[#This Row],[Y]] - Table8[[#This Row],[Sin(a)]] * 0.535</f>
        <v>2.520024136276477</v>
      </c>
      <c r="J197" s="1">
        <v>0.24994239117950601</v>
      </c>
      <c r="K197" s="1">
        <v>3.00111651420593</v>
      </c>
      <c r="L197" s="1">
        <v>0.33541530625564903</v>
      </c>
      <c r="M197" s="1">
        <v>3.0732561739077702</v>
      </c>
      <c r="N197" s="1">
        <f>Table8[[#This Row],[Xs]]-L198</f>
        <v>0.10621490287409402</v>
      </c>
      <c r="O197" s="1">
        <f>Table8[[#This Row],[Ys]]-M198</f>
        <v>-9.2760130455879608E-2</v>
      </c>
      <c r="P197" s="1">
        <f>SQRT(Table8[[#This Row],[dXs]]*Table8[[#This Row],[dXs]]+Table8[[#This Row],[dYs]]*Table8[[#This Row],[dYs]])</f>
        <v>0.14101789742704657</v>
      </c>
      <c r="Q197"/>
      <c r="R197"/>
    </row>
    <row r="198" spans="1:18" x14ac:dyDescent="0.25">
      <c r="A198" s="1">
        <f t="shared" si="6"/>
        <v>0.1340299472212787</v>
      </c>
      <c r="B198" s="1">
        <f t="shared" si="7"/>
        <v>-6.8004965782170412E-2</v>
      </c>
      <c r="C198" s="1">
        <f>SQRT(Table8[[#This Row],[dX]]*Table8[[#This Row],[dX]]+Table8[[#This Row],[dY]]*Table8[[#This Row],[dY]])</f>
        <v>0.15029538290703717</v>
      </c>
      <c r="D198" s="1">
        <f>Table8[[#This Row],[dY]]/Table8[[#This Row],[|AB|]]</f>
        <v>-0.45247541519112272</v>
      </c>
      <c r="E198" s="1">
        <f>Table8[[#This Row],[dX]]/Table8[[#This Row],[|AB|]]</f>
        <v>0.89177687716581955</v>
      </c>
      <c r="F198" s="1">
        <f>Table8[[#This Row],[X]] - Table8[[#This Row],[Cos(a)]] * 0.535</f>
        <v>0.3568615978844677</v>
      </c>
      <c r="G198" s="1">
        <f>Table8[[#This Row],[Y]] + Table8[[#This Row],[Sin(a)]] * 0.535</f>
        <v>3.5439671463506635</v>
      </c>
      <c r="H198" s="1">
        <f>Table8[[#This Row],[X]] + Table8[[#This Row],[Cos(a)]] * 0.535</f>
        <v>-0.12728709637003366</v>
      </c>
      <c r="I198" s="1">
        <f>Table8[[#This Row],[Y]] - Table8[[#This Row],[Sin(a)]] * 0.535</f>
        <v>2.5897658877832361</v>
      </c>
      <c r="J198" s="1">
        <v>0.114787250757217</v>
      </c>
      <c r="K198" s="1">
        <v>3.0668665170669498</v>
      </c>
      <c r="L198" s="1">
        <v>0.22920040338155501</v>
      </c>
      <c r="M198" s="1">
        <v>3.1660163043636498</v>
      </c>
      <c r="N198" s="1">
        <f>Table8[[#This Row],[Xs]]-L199</f>
        <v>0.10190705352626001</v>
      </c>
      <c r="O198" s="1">
        <f>Table8[[#This Row],[Ys]]-M199</f>
        <v>-9.6184045431640275E-2</v>
      </c>
      <c r="P198" s="1">
        <f>SQRT(Table8[[#This Row],[dXs]]*Table8[[#This Row],[dXs]]+Table8[[#This Row],[dYs]]*Table8[[#This Row],[dYs]])</f>
        <v>0.14013000447441606</v>
      </c>
      <c r="Q198"/>
      <c r="R198"/>
    </row>
    <row r="199" spans="1:18" x14ac:dyDescent="0.25">
      <c r="A199" s="1">
        <f t="shared" si="6"/>
        <v>0.13019425421952929</v>
      </c>
      <c r="B199" s="1">
        <f t="shared" si="7"/>
        <v>-7.5064420700069689E-2</v>
      </c>
      <c r="C199" s="1">
        <f>SQRT(Table8[[#This Row],[dX]]*Table8[[#This Row],[dX]]+Table8[[#This Row],[dY]]*Table8[[#This Row],[dY]])</f>
        <v>0.15028376854077247</v>
      </c>
      <c r="D199" s="1">
        <f>Table8[[#This Row],[dY]]/Table8[[#This Row],[|AB|]]</f>
        <v>-0.49948455131869063</v>
      </c>
      <c r="E199" s="1">
        <f>Table8[[#This Row],[dX]]/Table8[[#This Row],[|AB|]]</f>
        <v>0.86632279376336752</v>
      </c>
      <c r="F199" s="1">
        <f>Table8[[#This Row],[X]] - Table8[[#This Row],[Cos(a)]] * 0.535</f>
        <v>0.24798153849143781</v>
      </c>
      <c r="G199" s="1">
        <f>Table8[[#This Row],[Y]] + Table8[[#This Row],[Sin(a)]] * 0.535</f>
        <v>3.5983541775125216</v>
      </c>
      <c r="H199" s="1">
        <f>Table8[[#This Row],[X]] + Table8[[#This Row],[Cos(a)]] * 0.535</f>
        <v>-0.2864669314195612</v>
      </c>
      <c r="I199" s="1">
        <f>Table8[[#This Row],[Y]] - Table8[[#This Row],[Sin(a)]] * 0.535</f>
        <v>2.6713887881857188</v>
      </c>
      <c r="J199" s="1">
        <v>-1.9242696464061699E-2</v>
      </c>
      <c r="K199" s="1">
        <v>3.1348714828491202</v>
      </c>
      <c r="L199" s="1">
        <v>0.127293349855295</v>
      </c>
      <c r="M199" s="1">
        <v>3.2622003497952901</v>
      </c>
      <c r="N199" s="1">
        <f>Table8[[#This Row],[Xs]]-L200</f>
        <v>9.7284907363169401E-2</v>
      </c>
      <c r="O199" s="1">
        <f>Table8[[#This Row],[Ys]]-M200</f>
        <v>-9.981012106399012E-2</v>
      </c>
      <c r="P199" s="1">
        <f>SQRT(Table8[[#This Row],[dXs]]*Table8[[#This Row],[dXs]]+Table8[[#This Row],[dYs]]*Table8[[#This Row],[dYs]])</f>
        <v>0.13937866934172108</v>
      </c>
      <c r="Q199"/>
      <c r="R199"/>
    </row>
    <row r="200" spans="1:18" x14ac:dyDescent="0.25">
      <c r="A200" s="1">
        <f t="shared" si="6"/>
        <v>0.12264430709183402</v>
      </c>
      <c r="B200" s="1">
        <f t="shared" si="7"/>
        <v>-8.6791038513180041E-2</v>
      </c>
      <c r="C200" s="1">
        <f>SQRT(Table8[[#This Row],[dX]]*Table8[[#This Row],[dX]]+Table8[[#This Row],[dY]]*Table8[[#This Row],[dY]])</f>
        <v>0.15024749724448788</v>
      </c>
      <c r="D200" s="1">
        <f>Table8[[#This Row],[dY]]/Table8[[#This Row],[|AB|]]</f>
        <v>-0.57765380525407817</v>
      </c>
      <c r="E200" s="1">
        <f>Table8[[#This Row],[dX]]/Table8[[#This Row],[|AB|]]</f>
        <v>0.81628186386534607</v>
      </c>
      <c r="F200" s="1">
        <f>Table8[[#This Row],[X]] - Table8[[#This Row],[Cos(a)]] * 0.535</f>
        <v>0.15960783512734081</v>
      </c>
      <c r="G200" s="1">
        <f>Table8[[#This Row],[Y]] + Table8[[#This Row],[Sin(a)]] * 0.535</f>
        <v>3.6466467007171501</v>
      </c>
      <c r="H200" s="1">
        <f>Table8[[#This Row],[X]] + Table8[[#This Row],[Cos(a)]] * 0.535</f>
        <v>-0.45848173649452284</v>
      </c>
      <c r="I200" s="1">
        <f>Table8[[#This Row],[Y]] - Table8[[#This Row],[Sin(a)]] * 0.535</f>
        <v>2.7732251063812297</v>
      </c>
      <c r="J200" s="1">
        <v>-0.149436950683591</v>
      </c>
      <c r="K200" s="1">
        <v>3.2099359035491899</v>
      </c>
      <c r="L200" s="1">
        <v>3.00084424921256E-2</v>
      </c>
      <c r="M200" s="1">
        <v>3.3620104708592802</v>
      </c>
      <c r="N200" s="1">
        <f>Table8[[#This Row],[Xs]]-L201</f>
        <v>9.2356608744804697E-2</v>
      </c>
      <c r="O200" s="1">
        <f>Table8[[#This Row],[Ys]]-M201</f>
        <v>-0.10365148658317969</v>
      </c>
      <c r="P200" s="1">
        <f>SQRT(Table8[[#This Row],[dXs]]*Table8[[#This Row],[dXs]]+Table8[[#This Row],[dYs]]*Table8[[#This Row],[dYs]])</f>
        <v>0.13882857720852726</v>
      </c>
      <c r="Q200"/>
      <c r="R200"/>
    </row>
    <row r="201" spans="1:18" x14ac:dyDescent="0.25">
      <c r="A201" s="1">
        <f t="shared" si="6"/>
        <v>0.11069089034572299</v>
      </c>
      <c r="B201" s="1">
        <f t="shared" si="7"/>
        <v>-0.10156762599945024</v>
      </c>
      <c r="C201" s="1">
        <f>SQRT(Table8[[#This Row],[dX]]*Table8[[#This Row],[dX]]+Table8[[#This Row],[dY]]*Table8[[#This Row],[dY]])</f>
        <v>0.15022801288938448</v>
      </c>
      <c r="D201" s="1">
        <f>Table8[[#This Row],[dY]]/Table8[[#This Row],[|AB|]]</f>
        <v>-0.67608979208316</v>
      </c>
      <c r="E201" s="1">
        <f>Table8[[#This Row],[dX]]/Table8[[#This Row],[|AB|]]</f>
        <v>0.73681924041175084</v>
      </c>
      <c r="F201" s="1">
        <f>Table8[[#This Row],[X]] - Table8[[#This Row],[Cos(a)]] * 0.535</f>
        <v>8.9626780989065624E-2</v>
      </c>
      <c r="G201" s="1">
        <f>Table8[[#This Row],[Y]] + Table8[[#This Row],[Sin(a)]] * 0.535</f>
        <v>3.6909252356826565</v>
      </c>
      <c r="H201" s="1">
        <f>Table8[[#This Row],[X]] + Table8[[#This Row],[Cos(a)]] * 0.535</f>
        <v>-0.63378929653991567</v>
      </c>
      <c r="I201" s="1">
        <f>Table8[[#This Row],[Y]] - Table8[[#This Row],[Sin(a)]] * 0.535</f>
        <v>2.9025286484420834</v>
      </c>
      <c r="J201" s="1">
        <v>-0.27208125777542502</v>
      </c>
      <c r="K201" s="1">
        <v>3.2967269420623699</v>
      </c>
      <c r="L201" s="1">
        <v>-6.2348166252679103E-2</v>
      </c>
      <c r="M201" s="1">
        <v>3.4656619574424599</v>
      </c>
      <c r="N201" s="1">
        <f>Table8[[#This Row],[Xs]]-L202</f>
        <v>8.7102511918633885E-2</v>
      </c>
      <c r="O201" s="1">
        <f>Table8[[#This Row],[Ys]]-M202</f>
        <v>-0.10764894422025018</v>
      </c>
      <c r="P201" s="1">
        <f>SQRT(Table8[[#This Row],[dXs]]*Table8[[#This Row],[dXs]]+Table8[[#This Row],[dYs]]*Table8[[#This Row],[dYs]])</f>
        <v>0.13847433976831336</v>
      </c>
      <c r="Q201"/>
      <c r="R201"/>
    </row>
    <row r="202" spans="1:18" x14ac:dyDescent="0.25">
      <c r="A202" s="1">
        <f t="shared" si="6"/>
        <v>9.456190047785501E-2</v>
      </c>
      <c r="B202" s="1">
        <f t="shared" si="7"/>
        <v>-0.11671149730682995</v>
      </c>
      <c r="C202" s="1">
        <f>SQRT(Table8[[#This Row],[dX]]*Table8[[#This Row],[dX]]+Table8[[#This Row],[dY]]*Table8[[#This Row],[dY]])</f>
        <v>0.15021160616139465</v>
      </c>
      <c r="D202" s="1">
        <f>Table8[[#This Row],[dY]]/Table8[[#This Row],[|AB|]]</f>
        <v>-0.77698055622565843</v>
      </c>
      <c r="E202" s="1">
        <f>Table8[[#This Row],[dX]]/Table8[[#This Row],[|AB|]]</f>
        <v>0.62952459463254196</v>
      </c>
      <c r="F202" s="1">
        <f>Table8[[#This Row],[X]] - Table8[[#This Row],[Cos(a)]] * 0.535</f>
        <v>3.2912449459579274E-2</v>
      </c>
      <c r="G202" s="1">
        <f>Table8[[#This Row],[Y]] + Table8[[#This Row],[Sin(a)]] * 0.535</f>
        <v>3.7350902261902301</v>
      </c>
      <c r="H202" s="1">
        <f>Table8[[#This Row],[X]] + Table8[[#This Row],[Cos(a)]] * 0.535</f>
        <v>-0.7984567457018753</v>
      </c>
      <c r="I202" s="1">
        <f>Table8[[#This Row],[Y]] - Table8[[#This Row],[Sin(a)]] * 0.535</f>
        <v>3.0614989099334102</v>
      </c>
      <c r="J202" s="1">
        <v>-0.38277214812114801</v>
      </c>
      <c r="K202" s="1">
        <v>3.3982945680618202</v>
      </c>
      <c r="L202" s="1">
        <v>-0.149450678171313</v>
      </c>
      <c r="M202" s="1">
        <v>3.57331090166271</v>
      </c>
      <c r="N202" s="1">
        <f>Table8[[#This Row],[Xs]]-L203</f>
        <v>8.1495332694175998E-2</v>
      </c>
      <c r="O202" s="1">
        <f>Table8[[#This Row],[Ys]]-M203</f>
        <v>-0.11164600437478001</v>
      </c>
      <c r="P202" s="1">
        <f>SQRT(Table8[[#This Row],[dXs]]*Table8[[#This Row],[dXs]]+Table8[[#This Row],[dYs]]*Table8[[#This Row],[dYs]])</f>
        <v>0.13822561102700118</v>
      </c>
      <c r="Q202"/>
      <c r="R202"/>
    </row>
    <row r="203" spans="1:18" x14ac:dyDescent="0.25">
      <c r="A203" s="1">
        <f t="shared" si="6"/>
        <v>7.6462060213089933E-2</v>
      </c>
      <c r="B203" s="1">
        <f t="shared" si="7"/>
        <v>-0.12930297851561967</v>
      </c>
      <c r="C203" s="1">
        <f>SQRT(Table8[[#This Row],[dX]]*Table8[[#This Row],[dX]]+Table8[[#This Row],[dY]]*Table8[[#This Row],[dY]])</f>
        <v>0.15021886334625553</v>
      </c>
      <c r="D203" s="1">
        <f>Table8[[#This Row],[dY]]/Table8[[#This Row],[|AB|]]</f>
        <v>-0.8607639256168208</v>
      </c>
      <c r="E203" s="1">
        <f>Table8[[#This Row],[dX]]/Table8[[#This Row],[|AB|]]</f>
        <v>0.50900438540028325</v>
      </c>
      <c r="F203" s="1">
        <f>Table8[[#This Row],[X]] - Table8[[#This Row],[Cos(a)]] * 0.535</f>
        <v>-1.6825348394003847E-2</v>
      </c>
      <c r="G203" s="1">
        <f>Table8[[#This Row],[Y]] + Table8[[#This Row],[Sin(a)]] * 0.535</f>
        <v>3.7873234115578018</v>
      </c>
      <c r="H203" s="1">
        <f>Table8[[#This Row],[X]] + Table8[[#This Row],[Cos(a)]] * 0.535</f>
        <v>-0.9378427488040022</v>
      </c>
      <c r="I203" s="1">
        <f>Table8[[#This Row],[Y]] - Table8[[#This Row],[Sin(a)]] * 0.535</f>
        <v>3.2426887191794984</v>
      </c>
      <c r="J203" s="1">
        <v>-0.47733404859900302</v>
      </c>
      <c r="K203" s="1">
        <v>3.5150060653686501</v>
      </c>
      <c r="L203" s="1">
        <v>-0.23094601086548899</v>
      </c>
      <c r="M203" s="1">
        <v>3.68495690603749</v>
      </c>
      <c r="N203" s="1">
        <f>Table8[[#This Row],[Xs]]-L204</f>
        <v>7.5753936075896033E-2</v>
      </c>
      <c r="O203" s="1">
        <f>Table8[[#This Row],[Ys]]-M204</f>
        <v>-0.11541669695023993</v>
      </c>
      <c r="P203" s="1">
        <f>SQRT(Table8[[#This Row],[dXs]]*Table8[[#This Row],[dXs]]+Table8[[#This Row],[dYs]]*Table8[[#This Row],[dYs]])</f>
        <v>0.13805677370522051</v>
      </c>
      <c r="Q203"/>
      <c r="R203"/>
    </row>
    <row r="204" spans="1:18" x14ac:dyDescent="0.25">
      <c r="A204" s="1">
        <f t="shared" si="6"/>
        <v>5.9181295335294037E-2</v>
      </c>
      <c r="B204" s="1">
        <f t="shared" si="7"/>
        <v>-0.13810992240906028</v>
      </c>
      <c r="C204" s="1">
        <f>SQRT(Table8[[#This Row],[dX]]*Table8[[#This Row],[dX]]+Table8[[#This Row],[dY]]*Table8[[#This Row],[dY]])</f>
        <v>0.15025570333734406</v>
      </c>
      <c r="D204" s="1">
        <f>Table8[[#This Row],[dY]]/Table8[[#This Row],[|AB|]]</f>
        <v>-0.91916592409796993</v>
      </c>
      <c r="E204" s="1">
        <f>Table8[[#This Row],[dX]]/Table8[[#This Row],[|AB|]]</f>
        <v>0.39387054215455736</v>
      </c>
      <c r="F204" s="1">
        <f>Table8[[#This Row],[X]] - Table8[[#This Row],[Cos(a)]] * 0.535</f>
        <v>-6.2042339419679016E-2</v>
      </c>
      <c r="G204" s="1">
        <f>Table8[[#This Row],[Y]] + Table8[[#This Row],[Sin(a)]] * 0.535</f>
        <v>3.8550297839369581</v>
      </c>
      <c r="H204" s="1">
        <f>Table8[[#This Row],[X]] + Table8[[#This Row],[Cos(a)]] * 0.535</f>
        <v>-1.045549878204507</v>
      </c>
      <c r="I204" s="1">
        <f>Table8[[#This Row],[Y]] - Table8[[#This Row],[Sin(a)]] * 0.535</f>
        <v>3.4335883038315815</v>
      </c>
      <c r="J204" s="1">
        <v>-0.55379610881209296</v>
      </c>
      <c r="K204" s="1">
        <v>3.6443090438842698</v>
      </c>
      <c r="L204" s="1">
        <v>-0.30669994694138503</v>
      </c>
      <c r="M204" s="1">
        <v>3.80037360298773</v>
      </c>
      <c r="N204" s="1">
        <f>Table8[[#This Row],[Xs]]-L205</f>
        <v>7.016095381905596E-2</v>
      </c>
      <c r="O204" s="1">
        <f>Table8[[#This Row],[Ys]]-M205</f>
        <v>-0.11892144038576991</v>
      </c>
      <c r="P204" s="1">
        <f>SQRT(Table8[[#This Row],[dXs]]*Table8[[#This Row],[dXs]]+Table8[[#This Row],[dYs]]*Table8[[#This Row],[dYs]])</f>
        <v>0.13807558953061155</v>
      </c>
      <c r="Q204"/>
      <c r="R204"/>
    </row>
    <row r="205" spans="1:18" x14ac:dyDescent="0.25">
      <c r="A205" s="1">
        <f t="shared" si="6"/>
        <v>4.4727910310028984E-2</v>
      </c>
      <c r="B205" s="1">
        <f t="shared" si="7"/>
        <v>-0.1434566974639897</v>
      </c>
      <c r="C205" s="1">
        <f>SQRT(Table8[[#This Row],[dX]]*Table8[[#This Row],[dX]]+Table8[[#This Row],[dY]]*Table8[[#This Row],[dY]])</f>
        <v>0.1502677943139403</v>
      </c>
      <c r="D205" s="1">
        <f>Table8[[#This Row],[dY]]/Table8[[#This Row],[|AB|]]</f>
        <v>-0.9546736086661336</v>
      </c>
      <c r="E205" s="1">
        <f>Table8[[#This Row],[dX]]/Table8[[#This Row],[|AB|]]</f>
        <v>0.29765466721753558</v>
      </c>
      <c r="F205" s="1">
        <f>Table8[[#This Row],[X]] - Table8[[#This Row],[Cos(a)]] * 0.535</f>
        <v>-0.10222702351100554</v>
      </c>
      <c r="G205" s="1">
        <f>Table8[[#This Row],[Y]] + Table8[[#This Row],[Sin(a)]] * 0.535</f>
        <v>3.9416642132547115</v>
      </c>
      <c r="H205" s="1">
        <f>Table8[[#This Row],[X]] + Table8[[#This Row],[Cos(a)]] * 0.535</f>
        <v>-1.1237277847837683</v>
      </c>
      <c r="I205" s="1">
        <f>Table8[[#This Row],[Y]] - Table8[[#This Row],[Sin(a)]] * 0.535</f>
        <v>3.6231737193319487</v>
      </c>
      <c r="J205" s="1">
        <v>-0.61297740414738699</v>
      </c>
      <c r="K205" s="1">
        <v>3.7824189662933301</v>
      </c>
      <c r="L205" s="1">
        <v>-0.37686090076044099</v>
      </c>
      <c r="M205" s="1">
        <v>3.9192950433734999</v>
      </c>
      <c r="N205" s="1">
        <f>Table8[[#This Row],[Xs]]-L206</f>
        <v>6.489310961503203E-2</v>
      </c>
      <c r="O205" s="1">
        <f>Table8[[#This Row],[Ys]]-M206</f>
        <v>-0.1221935052943901</v>
      </c>
      <c r="P205" s="1">
        <f>SQRT(Table8[[#This Row],[dXs]]*Table8[[#This Row],[dXs]]+Table8[[#This Row],[dYs]]*Table8[[#This Row],[dYs]])</f>
        <v>0.13835594823367264</v>
      </c>
      <c r="Q205"/>
      <c r="R205"/>
    </row>
    <row r="206" spans="1:18" x14ac:dyDescent="0.25">
      <c r="A206" s="1">
        <f t="shared" si="6"/>
        <v>3.3637389540671969E-2</v>
      </c>
      <c r="B206" s="1">
        <f t="shared" si="7"/>
        <v>-0.14647495746612993</v>
      </c>
      <c r="C206" s="1">
        <f>SQRT(Table8[[#This Row],[dX]]*Table8[[#This Row],[dX]]+Table8[[#This Row],[dY]]*Table8[[#This Row],[dY]])</f>
        <v>0.15028768126435207</v>
      </c>
      <c r="D206" s="1">
        <f>Table8[[#This Row],[dY]]/Table8[[#This Row],[|AB|]]</f>
        <v>-0.97463049688340286</v>
      </c>
      <c r="E206" s="1">
        <f>Table8[[#This Row],[dX]]/Table8[[#This Row],[|AB|]]</f>
        <v>0.22382000479137532</v>
      </c>
      <c r="F206" s="1">
        <f>Table8[[#This Row],[X]] - Table8[[#This Row],[Cos(a)]] * 0.535</f>
        <v>-0.13627799862479539</v>
      </c>
      <c r="G206" s="1">
        <f>Table8[[#This Row],[Y]] + Table8[[#This Row],[Sin(a)]] * 0.535</f>
        <v>4.0456193663207056</v>
      </c>
      <c r="H206" s="1">
        <f>Table8[[#This Row],[X]] + Table8[[#This Row],[Cos(a)]] * 0.535</f>
        <v>-1.1791326302900367</v>
      </c>
      <c r="I206" s="1">
        <f>Table8[[#This Row],[Y]] - Table8[[#This Row],[Sin(a)]] * 0.535</f>
        <v>3.8061319611939339</v>
      </c>
      <c r="J206" s="1">
        <v>-0.65770531445741598</v>
      </c>
      <c r="K206" s="1">
        <v>3.9258756637573198</v>
      </c>
      <c r="L206" s="1">
        <v>-0.44175401037547302</v>
      </c>
      <c r="M206" s="1">
        <v>4.04148854866789</v>
      </c>
      <c r="N206" s="1">
        <f>Table8[[#This Row],[Xs]]-L207</f>
        <v>6.0077638706776959E-2</v>
      </c>
      <c r="O206" s="1">
        <f>Table8[[#This Row],[Ys]]-M207</f>
        <v>-0.12522233200160038</v>
      </c>
      <c r="P206" s="1">
        <f>SQRT(Table8[[#This Row],[dXs]]*Table8[[#This Row],[dXs]]+Table8[[#This Row],[dYs]]*Table8[[#This Row],[dYs]])</f>
        <v>0.13888828281932589</v>
      </c>
      <c r="Q206"/>
      <c r="R206"/>
    </row>
    <row r="207" spans="1:18" x14ac:dyDescent="0.25">
      <c r="A207" s="1">
        <f t="shared" si="6"/>
        <v>2.5516398251056005E-2</v>
      </c>
      <c r="B207" s="1">
        <f t="shared" si="7"/>
        <v>-0.14811003208159068</v>
      </c>
      <c r="C207" s="1">
        <f>SQRT(Table8[[#This Row],[dX]]*Table8[[#This Row],[dX]]+Table8[[#This Row],[dY]]*Table8[[#This Row],[dY]])</f>
        <v>0.15029194317366557</v>
      </c>
      <c r="D207" s="1">
        <f>Table8[[#This Row],[dY]]/Table8[[#This Row],[|AB|]]</f>
        <v>-0.98548218190542891</v>
      </c>
      <c r="E207" s="1">
        <f>Table8[[#This Row],[dX]]/Table8[[#This Row],[|AB|]]</f>
        <v>0.16977888310068132</v>
      </c>
      <c r="F207" s="1">
        <f>Table8[[#This Row],[X]] - Table8[[#This Row],[Cos(a)]] * 0.535</f>
        <v>-0.16410973667868345</v>
      </c>
      <c r="G207" s="1">
        <f>Table8[[#This Row],[Y]] + Table8[[#This Row],[Sin(a)]] * 0.535</f>
        <v>4.1631823236823138</v>
      </c>
      <c r="H207" s="1">
        <f>Table8[[#This Row],[X]] + Table8[[#This Row],[Cos(a)]] * 0.535</f>
        <v>-1.2185756713174924</v>
      </c>
      <c r="I207" s="1">
        <f>Table8[[#This Row],[Y]] - Table8[[#This Row],[Sin(a)]] * 0.535</f>
        <v>3.9815189187645852</v>
      </c>
      <c r="J207" s="1">
        <v>-0.69134270399808795</v>
      </c>
      <c r="K207" s="1">
        <v>4.0723506212234497</v>
      </c>
      <c r="L207" s="1">
        <v>-0.50183164908224998</v>
      </c>
      <c r="M207" s="1">
        <v>4.1667108806694904</v>
      </c>
      <c r="N207" s="1">
        <f>Table8[[#This Row],[Xs]]-L208</f>
        <v>5.5787053677878062E-2</v>
      </c>
      <c r="O207" s="1">
        <f>Table8[[#This Row],[Ys]]-M208</f>
        <v>-0.12794923290979998</v>
      </c>
      <c r="P207" s="1">
        <f>SQRT(Table8[[#This Row],[dXs]]*Table8[[#This Row],[dXs]]+Table8[[#This Row],[dYs]]*Table8[[#This Row],[dYs]])</f>
        <v>0.13958223941556708</v>
      </c>
      <c r="Q207"/>
      <c r="R207"/>
    </row>
    <row r="208" spans="1:18" x14ac:dyDescent="0.25">
      <c r="A208" s="1">
        <f t="shared" si="6"/>
        <v>1.9520655274393062E-2</v>
      </c>
      <c r="B208" s="1">
        <f t="shared" si="7"/>
        <v>-0.14902186393738948</v>
      </c>
      <c r="C208" s="1">
        <f>SQRT(Table8[[#This Row],[dX]]*Table8[[#This Row],[dX]]+Table8[[#This Row],[dY]]*Table8[[#This Row],[dY]])</f>
        <v>0.15029494972791171</v>
      </c>
      <c r="D208" s="1">
        <f>Table8[[#This Row],[dY]]/Table8[[#This Row],[|AB|]]</f>
        <v>-0.99152941737013134</v>
      </c>
      <c r="E208" s="1">
        <f>Table8[[#This Row],[dX]]/Table8[[#This Row],[|AB|]]</f>
        <v>0.12988231014902707</v>
      </c>
      <c r="F208" s="1">
        <f>Table8[[#This Row],[X]] - Table8[[#This Row],[Cos(a)]] * 0.535</f>
        <v>-0.1863908639561237</v>
      </c>
      <c r="G208" s="1">
        <f>Table8[[#This Row],[Y]] + Table8[[#This Row],[Sin(a)]] * 0.535</f>
        <v>4.2899476892347703</v>
      </c>
      <c r="H208" s="1">
        <f>Table8[[#This Row],[X]] + Table8[[#This Row],[Cos(a)]] * 0.535</f>
        <v>-1.2473273405421641</v>
      </c>
      <c r="I208" s="1">
        <f>Table8[[#This Row],[Y]] - Table8[[#This Row],[Sin(a)]] * 0.535</f>
        <v>4.1509736173753105</v>
      </c>
      <c r="J208" s="1">
        <v>-0.71685910224914395</v>
      </c>
      <c r="K208" s="1">
        <v>4.2204606533050404</v>
      </c>
      <c r="L208" s="1">
        <v>-0.55761870276012804</v>
      </c>
      <c r="M208" s="1">
        <v>4.2946601135792903</v>
      </c>
      <c r="N208" s="1">
        <f>Table8[[#This Row],[Xs]]-L209</f>
        <v>5.1995300515320975E-2</v>
      </c>
      <c r="O208" s="1">
        <f>Table8[[#This Row],[Ys]]-M209</f>
        <v>-0.13024029043282948</v>
      </c>
      <c r="P208" s="1">
        <f>SQRT(Table8[[#This Row],[dXs]]*Table8[[#This Row],[dXs]]+Table8[[#This Row],[dYs]]*Table8[[#This Row],[dYs]])</f>
        <v>0.14023567494652103</v>
      </c>
      <c r="Q208"/>
      <c r="R208"/>
    </row>
    <row r="209" spans="1:18" x14ac:dyDescent="0.25">
      <c r="A209" s="1">
        <f t="shared" si="6"/>
        <v>1.5161819756030037E-2</v>
      </c>
      <c r="B209" s="1">
        <f t="shared" si="7"/>
        <v>-0.14953041076659979</v>
      </c>
      <c r="C209" s="1">
        <f>SQRT(Table8[[#This Row],[dX]]*Table8[[#This Row],[dX]]+Table8[[#This Row],[dY]]*Table8[[#This Row],[dY]])</f>
        <v>0.15029712080523167</v>
      </c>
      <c r="D209" s="1">
        <f>Table8[[#This Row],[dY]]/Table8[[#This Row],[|AB|]]</f>
        <v>-0.99489870441613149</v>
      </c>
      <c r="E209" s="1">
        <f>Table8[[#This Row],[dX]]/Table8[[#This Row],[|AB|]]</f>
        <v>0.10087897675483795</v>
      </c>
      <c r="F209" s="1">
        <f>Table8[[#This Row],[X]] - Table8[[#This Row],[Cos(a)]] * 0.535</f>
        <v>-0.20410895066090662</v>
      </c>
      <c r="G209" s="1">
        <f>Table8[[#This Row],[Y]] + Table8[[#This Row],[Sin(a)]] * 0.535</f>
        <v>4.4234527698062678</v>
      </c>
      <c r="H209" s="1">
        <f>Table8[[#This Row],[X]] + Table8[[#This Row],[Cos(a)]] * 0.535</f>
        <v>-1.2686505643861674</v>
      </c>
      <c r="I209" s="1">
        <f>Table8[[#This Row],[Y]] - Table8[[#This Row],[Sin(a)]] * 0.535</f>
        <v>4.3155122646785919</v>
      </c>
      <c r="J209" s="1">
        <v>-0.73637975752353702</v>
      </c>
      <c r="K209" s="1">
        <v>4.3694825172424299</v>
      </c>
      <c r="L209" s="1">
        <v>-0.60961400327544901</v>
      </c>
      <c r="M209" s="1">
        <v>4.4249004040121198</v>
      </c>
      <c r="N209" s="1">
        <f>Table8[[#This Row],[Xs]]-L210</f>
        <v>4.880315393925394E-2</v>
      </c>
      <c r="O209" s="1">
        <f>Table8[[#This Row],[Ys]]-M210</f>
        <v>-0.13194372633063978</v>
      </c>
      <c r="P209" s="1">
        <f>SQRT(Table8[[#This Row],[dXs]]*Table8[[#This Row],[dXs]]+Table8[[#This Row],[dYs]]*Table8[[#This Row],[dYs]])</f>
        <v>0.14068011498585464</v>
      </c>
      <c r="Q209"/>
      <c r="R209"/>
    </row>
    <row r="210" spans="1:18" x14ac:dyDescent="0.25">
      <c r="A210" s="1">
        <f t="shared" si="6"/>
        <v>1.2093864381312991E-2</v>
      </c>
      <c r="B210" s="1">
        <f t="shared" si="7"/>
        <v>-0.14981102943420055</v>
      </c>
      <c r="C210" s="1">
        <f>SQRT(Table8[[#This Row],[dX]]*Table8[[#This Row],[dX]]+Table8[[#This Row],[dY]]*Table8[[#This Row],[dY]])</f>
        <v>0.15029839019699612</v>
      </c>
      <c r="D210" s="1">
        <f>Table8[[#This Row],[dY]]/Table8[[#This Row],[|AB|]]</f>
        <v>-0.99675737869077119</v>
      </c>
      <c r="E210" s="1">
        <f>Table8[[#This Row],[dX]]/Table8[[#This Row],[|AB|]]</f>
        <v>8.0465694712109431E-2</v>
      </c>
      <c r="F210" s="1">
        <f>Table8[[#This Row],[X]] - Table8[[#This Row],[Cos(a)]] * 0.535</f>
        <v>-0.21827637968000446</v>
      </c>
      <c r="G210" s="1">
        <f>Table8[[#This Row],[Y]] + Table8[[#This Row],[Sin(a)]] * 0.535</f>
        <v>4.562062074680008</v>
      </c>
      <c r="H210" s="1">
        <f>Table8[[#This Row],[X]] + Table8[[#This Row],[Cos(a)]] * 0.535</f>
        <v>-1.2848067748791296</v>
      </c>
      <c r="I210" s="1">
        <f>Table8[[#This Row],[Y]] - Table8[[#This Row],[Sin(a)]] * 0.535</f>
        <v>4.4759637813380513</v>
      </c>
      <c r="J210" s="1">
        <v>-0.75154157727956705</v>
      </c>
      <c r="K210" s="1">
        <v>4.5190129280090297</v>
      </c>
      <c r="L210" s="1">
        <v>-0.65841715721470295</v>
      </c>
      <c r="M210" s="1">
        <v>4.5568441303427596</v>
      </c>
      <c r="N210" s="1">
        <f>Table8[[#This Row],[Xs]]-L211</f>
        <v>4.6413042533269055E-2</v>
      </c>
      <c r="O210" s="1">
        <f>Table8[[#This Row],[Ys]]-M211</f>
        <v>-0.13304211868140037</v>
      </c>
      <c r="P210" s="1">
        <f>SQRT(Table8[[#This Row],[dXs]]*Table8[[#This Row],[dXs]]+Table8[[#This Row],[dYs]]*Table8[[#This Row],[dYs]])</f>
        <v>0.14090555652787745</v>
      </c>
      <c r="Q210"/>
      <c r="R210"/>
    </row>
    <row r="211" spans="1:18" x14ac:dyDescent="0.25">
      <c r="A211" s="1">
        <f t="shared" si="6"/>
        <v>1.0097727179527949E-2</v>
      </c>
      <c r="B211" s="1">
        <f t="shared" si="7"/>
        <v>-0.1499595642089897</v>
      </c>
      <c r="C211" s="1">
        <f>SQRT(Table8[[#This Row],[dX]]*Table8[[#This Row],[dX]]+Table8[[#This Row],[dY]]*Table8[[#This Row],[dY]])</f>
        <v>0.15029915166740723</v>
      </c>
      <c r="D211" s="1">
        <f>Table8[[#This Row],[dY]]/Table8[[#This Row],[|AB|]]</f>
        <v>-0.99774058965303414</v>
      </c>
      <c r="E211" s="1">
        <f>Table8[[#This Row],[dX]]/Table8[[#This Row],[|AB|]]</f>
        <v>6.7184192774906185E-2</v>
      </c>
      <c r="F211" s="1">
        <f>Table8[[#This Row],[X]] - Table8[[#This Row],[Cos(a)]] * 0.535</f>
        <v>-0.2298442261965068</v>
      </c>
      <c r="G211" s="1">
        <f>Table8[[#This Row],[Y]] + Table8[[#This Row],[Sin(a)]] * 0.535</f>
        <v>4.7047675005778054</v>
      </c>
      <c r="H211" s="1">
        <f>Table8[[#This Row],[X]] + Table8[[#This Row],[Cos(a)]] * 0.535</f>
        <v>-1.2974266571252533</v>
      </c>
      <c r="I211" s="1">
        <f>Table8[[#This Row],[Y]] - Table8[[#This Row],[Sin(a)]] * 0.535</f>
        <v>4.632880414308655</v>
      </c>
      <c r="J211" s="1">
        <v>-0.76363544166088004</v>
      </c>
      <c r="K211" s="1">
        <v>4.6688239574432302</v>
      </c>
      <c r="L211" s="1">
        <v>-0.70483019974797201</v>
      </c>
      <c r="M211" s="1">
        <v>4.68988624902416</v>
      </c>
      <c r="N211" s="1">
        <f>Table8[[#This Row],[Xs]]-L212</f>
        <v>4.4978857111640957E-2</v>
      </c>
      <c r="O211" s="1">
        <f>Table8[[#This Row],[Ys]]-M212</f>
        <v>-0.13354290194330964</v>
      </c>
      <c r="P211" s="1">
        <f>SQRT(Table8[[#This Row],[dXs]]*Table8[[#This Row],[dXs]]+Table8[[#This Row],[dYs]]*Table8[[#This Row],[dYs]])</f>
        <v>0.14091417333437339</v>
      </c>
      <c r="Q211"/>
      <c r="R211"/>
    </row>
    <row r="212" spans="1:18" x14ac:dyDescent="0.25">
      <c r="A212" s="1">
        <f t="shared" si="6"/>
        <v>8.988887071609053E-3</v>
      </c>
      <c r="B212" s="1">
        <f t="shared" si="7"/>
        <v>-0.15002942085266024</v>
      </c>
      <c r="C212" s="1">
        <f>SQRT(Table8[[#This Row],[dX]]*Table8[[#This Row],[dX]]+Table8[[#This Row],[dY]]*Table8[[#This Row],[dY]])</f>
        <v>0.15029846044511164</v>
      </c>
      <c r="D212" s="1">
        <f>Table8[[#This Row],[dY]]/Table8[[#This Row],[|AB|]]</f>
        <v>-0.99820996441577226</v>
      </c>
      <c r="E212" s="1">
        <f>Table8[[#This Row],[dX]]/Table8[[#This Row],[|AB|]]</f>
        <v>5.9806913823257403E-2</v>
      </c>
      <c r="F212" s="1">
        <f>Table8[[#This Row],[X]] - Table8[[#This Row],[Cos(a)]] * 0.535</f>
        <v>-0.23969083787796985</v>
      </c>
      <c r="G212" s="1">
        <f>Table8[[#This Row],[Y]] + Table8[[#This Row],[Sin(a)]] * 0.535</f>
        <v>4.8507802205476622</v>
      </c>
      <c r="H212" s="1">
        <f>Table8[[#This Row],[X]] + Table8[[#This Row],[Cos(a)]] * 0.535</f>
        <v>-1.3077754998028461</v>
      </c>
      <c r="I212" s="1">
        <f>Table8[[#This Row],[Y]] - Table8[[#This Row],[Sin(a)]] * 0.535</f>
        <v>4.7867868227567776</v>
      </c>
      <c r="J212" s="1">
        <v>-0.77373316884040799</v>
      </c>
      <c r="K212" s="1">
        <v>4.8187835216522199</v>
      </c>
      <c r="L212" s="1">
        <v>-0.74980905685961297</v>
      </c>
      <c r="M212" s="1">
        <v>4.8234291509674696</v>
      </c>
      <c r="N212" s="1">
        <f>Table8[[#This Row],[Xs]]-L213</f>
        <v>4.4573604229388053E-2</v>
      </c>
      <c r="O212" s="1">
        <f>Table8[[#This Row],[Ys]]-M213</f>
        <v>-0.13344428037387068</v>
      </c>
      <c r="P212" s="1">
        <f>SQRT(Table8[[#This Row],[dXs]]*Table8[[#This Row],[dXs]]+Table8[[#This Row],[dYs]]*Table8[[#This Row],[dYs]])</f>
        <v>0.14069179847630894</v>
      </c>
      <c r="Q212"/>
      <c r="R212"/>
    </row>
    <row r="213" spans="1:18" x14ac:dyDescent="0.25">
      <c r="A213" s="1">
        <f t="shared" si="6"/>
        <v>8.5635334253320039E-3</v>
      </c>
      <c r="B213" s="1">
        <f t="shared" si="7"/>
        <v>-0.15005493164062944</v>
      </c>
      <c r="C213" s="1">
        <f>SQRT(Table8[[#This Row],[dX]]*Table8[[#This Row],[dX]]+Table8[[#This Row],[dY]]*Table8[[#This Row],[dY]])</f>
        <v>0.15029909053085036</v>
      </c>
      <c r="D213" s="1">
        <f>Table8[[#This Row],[dY]]/Table8[[#This Row],[|AB|]]</f>
        <v>-0.99837551318934425</v>
      </c>
      <c r="E213" s="1">
        <f>Table8[[#This Row],[dX]]/Table8[[#This Row],[|AB|]]</f>
        <v>5.6976615061913864E-2</v>
      </c>
      <c r="F213" s="1">
        <f>Table8[[#This Row],[X]] - Table8[[#This Row],[Cos(a)]] * 0.535</f>
        <v>-0.24859115635571782</v>
      </c>
      <c r="G213" s="1">
        <f>Table8[[#This Row],[Y]] + Table8[[#This Row],[Sin(a)]] * 0.535</f>
        <v>4.999295431563004</v>
      </c>
      <c r="H213" s="1">
        <f>Table8[[#This Row],[X]] + Table8[[#This Row],[Cos(a)]] * 0.535</f>
        <v>-1.3168529554683164</v>
      </c>
      <c r="I213" s="1">
        <f>Table8[[#This Row],[Y]] - Table8[[#This Row],[Sin(a)]] * 0.535</f>
        <v>4.9383304534467563</v>
      </c>
      <c r="J213" s="1">
        <v>-0.78272205591201705</v>
      </c>
      <c r="K213" s="1">
        <v>4.9688129425048801</v>
      </c>
      <c r="L213" s="1">
        <v>-0.79438266108900102</v>
      </c>
      <c r="M213" s="1">
        <v>4.9568734313413403</v>
      </c>
      <c r="N213" s="1">
        <f>Table8[[#This Row],[Xs]]-L214</f>
        <v>4.5248805089848965E-2</v>
      </c>
      <c r="O213" s="1">
        <f>Table8[[#This Row],[Ys]]-M214</f>
        <v>-0.13270553541150942</v>
      </c>
      <c r="P213" s="1">
        <f>SQRT(Table8[[#This Row],[dXs]]*Table8[[#This Row],[dXs]]+Table8[[#This Row],[dYs]]*Table8[[#This Row],[dYs]])</f>
        <v>0.14020775117986353</v>
      </c>
      <c r="Q213"/>
      <c r="R213"/>
    </row>
    <row r="214" spans="1:18" x14ac:dyDescent="0.25">
      <c r="A214" s="1">
        <f t="shared" si="6"/>
        <v>8.6172819137569912E-3</v>
      </c>
      <c r="B214" s="1">
        <f t="shared" si="7"/>
        <v>-0.15005278587341042</v>
      </c>
      <c r="C214" s="1">
        <f>SQRT(Table8[[#This Row],[dX]]*Table8[[#This Row],[dX]]+Table8[[#This Row],[dY]]*Table8[[#This Row],[dY]])</f>
        <v>0.15030002027928246</v>
      </c>
      <c r="D214" s="1">
        <f>Table8[[#This Row],[dY]]/Table8[[#This Row],[|AB|]]</f>
        <v>-0.99835506072845071</v>
      </c>
      <c r="E214" s="1">
        <f>Table8[[#This Row],[dX]]/Table8[[#This Row],[|AB|]]</f>
        <v>5.7333870599249728E-2</v>
      </c>
      <c r="F214" s="1">
        <f>Table8[[#This Row],[X]] - Table8[[#This Row],[Cos(a)]] * 0.535</f>
        <v>-0.25716563184762786</v>
      </c>
      <c r="G214" s="1">
        <f>Table8[[#This Row],[Y]] + Table8[[#This Row],[Sin(a)]] * 0.535</f>
        <v>5.1495414949161082</v>
      </c>
      <c r="H214" s="1">
        <f>Table8[[#This Row],[X]] + Table8[[#This Row],[Cos(a)]] * 0.535</f>
        <v>-1.3254055468270702</v>
      </c>
      <c r="I214" s="1">
        <f>Table8[[#This Row],[Y]] - Table8[[#This Row],[Sin(a)]] * 0.535</f>
        <v>5.0881942533749109</v>
      </c>
      <c r="J214" s="1">
        <v>-0.79128558933734905</v>
      </c>
      <c r="K214" s="1">
        <v>5.1188678741455096</v>
      </c>
      <c r="L214" s="1">
        <v>-0.83963146617884998</v>
      </c>
      <c r="M214" s="1">
        <v>5.0895789667528497</v>
      </c>
      <c r="N214" s="1">
        <f>Table8[[#This Row],[Xs]]-L215</f>
        <v>4.6903639434666022E-2</v>
      </c>
      <c r="O214" s="1">
        <f>Table8[[#This Row],[Ys]]-M215</f>
        <v>-0.13120628524122058</v>
      </c>
      <c r="P214" s="1">
        <f>SQRT(Table8[[#This Row],[dXs]]*Table8[[#This Row],[dXs]]+Table8[[#This Row],[dYs]]*Table8[[#This Row],[dYs]])</f>
        <v>0.13933786520188149</v>
      </c>
      <c r="Q214"/>
      <c r="R214"/>
    </row>
    <row r="215" spans="1:18" x14ac:dyDescent="0.25">
      <c r="A215" s="1">
        <f t="shared" si="6"/>
        <v>9.5880627632140003E-3</v>
      </c>
      <c r="B215" s="1">
        <f t="shared" si="7"/>
        <v>-0.1499922275543204</v>
      </c>
      <c r="C215" s="1">
        <f>SQRT(Table8[[#This Row],[dX]]*Table8[[#This Row],[dX]]+Table8[[#This Row],[dY]]*Table8[[#This Row],[dY]])</f>
        <v>0.15029836750363712</v>
      </c>
      <c r="D215" s="1">
        <f>Table8[[#This Row],[dY]]/Table8[[#This Row],[|AB|]]</f>
        <v>-0.99796311859934661</v>
      </c>
      <c r="E215" s="1">
        <f>Table8[[#This Row],[dX]]/Table8[[#This Row],[|AB|]]</f>
        <v>6.3793525654774502E-2</v>
      </c>
      <c r="F215" s="1">
        <f>Table8[[#This Row],[X]] - Table8[[#This Row],[Cos(a)]] * 0.535</f>
        <v>-0.26599260280045556</v>
      </c>
      <c r="G215" s="1">
        <f>Table8[[#This Row],[Y]] + Table8[[#This Row],[Sin(a)]] * 0.535</f>
        <v>5.3030501962442242</v>
      </c>
      <c r="H215" s="1">
        <f>Table8[[#This Row],[X]] + Table8[[#This Row],[Cos(a)]] * 0.535</f>
        <v>-1.3338131397017565</v>
      </c>
      <c r="I215" s="1">
        <f>Table8[[#This Row],[Y]] - Table8[[#This Row],[Sin(a)]] * 0.535</f>
        <v>5.2347911237936158</v>
      </c>
      <c r="J215" s="1">
        <v>-0.79990287125110604</v>
      </c>
      <c r="K215" s="1">
        <v>5.26892066001892</v>
      </c>
      <c r="L215" s="1">
        <v>-0.88653510561351601</v>
      </c>
      <c r="M215" s="1">
        <v>5.2207852519940703</v>
      </c>
      <c r="N215" s="1">
        <f>Table8[[#This Row],[Xs]]-L216</f>
        <v>4.9321010434481005E-2</v>
      </c>
      <c r="O215" s="1">
        <f>Table8[[#This Row],[Ys]]-M216</f>
        <v>-0.12890951125790995</v>
      </c>
      <c r="P215" s="1">
        <f>SQRT(Table8[[#This Row],[dXs]]*Table8[[#This Row],[dXs]]+Table8[[#This Row],[dYs]]*Table8[[#This Row],[dYs]])</f>
        <v>0.1380225494730169</v>
      </c>
      <c r="Q215"/>
      <c r="R215"/>
    </row>
    <row r="216" spans="1:18" x14ac:dyDescent="0.25">
      <c r="A216" s="1">
        <f t="shared" si="6"/>
        <v>1.2501537799834983E-2</v>
      </c>
      <c r="B216" s="1">
        <f t="shared" si="7"/>
        <v>-0.14977407455443981</v>
      </c>
      <c r="C216" s="1">
        <f>SQRT(Table8[[#This Row],[dX]]*Table8[[#This Row],[dX]]+Table8[[#This Row],[dY]]*Table8[[#This Row],[dY]])</f>
        <v>0.15029491626798158</v>
      </c>
      <c r="D216" s="1">
        <f>Table8[[#This Row],[dY]]/Table8[[#This Row],[|AB|]]</f>
        <v>-0.99653453538898751</v>
      </c>
      <c r="E216" s="1">
        <f>Table8[[#This Row],[dX]]/Table8[[#This Row],[|AB|]]</f>
        <v>8.3180044343910228E-2</v>
      </c>
      <c r="F216" s="1">
        <f>Table8[[#This Row],[X]] - Table8[[#This Row],[Cos(a)]] * 0.535</f>
        <v>-0.27634495758121169</v>
      </c>
      <c r="G216" s="1">
        <f>Table8[[#This Row],[Y]] + Table8[[#This Row],[Sin(a)]] * 0.535</f>
        <v>5.4634142112972324</v>
      </c>
      <c r="H216" s="1">
        <f>Table8[[#This Row],[X]] + Table8[[#This Row],[Cos(a)]] * 0.535</f>
        <v>-1.3426369104474283</v>
      </c>
      <c r="I216" s="1">
        <f>Table8[[#This Row],[Y]] - Table8[[#This Row],[Sin(a)]] * 0.535</f>
        <v>5.3744115638492485</v>
      </c>
      <c r="J216" s="1">
        <v>-0.80949093401432004</v>
      </c>
      <c r="K216" s="1">
        <v>5.4189128875732404</v>
      </c>
      <c r="L216" s="1">
        <v>-0.93585611604799701</v>
      </c>
      <c r="M216" s="1">
        <v>5.3496947632519802</v>
      </c>
      <c r="N216" s="1">
        <f>Table8[[#This Row],[Xs]]-L217</f>
        <v>5.2461339065506984E-2</v>
      </c>
      <c r="O216" s="1">
        <f>Table8[[#This Row],[Ys]]-M217</f>
        <v>-0.12590489371150948</v>
      </c>
      <c r="P216" s="1">
        <f>SQRT(Table8[[#This Row],[dXs]]*Table8[[#This Row],[dXs]]+Table8[[#This Row],[dYs]]*Table8[[#This Row],[dYs]])</f>
        <v>0.1363973399925841</v>
      </c>
      <c r="Q216"/>
      <c r="R216"/>
    </row>
    <row r="217" spans="1:18" x14ac:dyDescent="0.25">
      <c r="A217" s="1">
        <f t="shared" si="6"/>
        <v>1.861985027790003E-2</v>
      </c>
      <c r="B217" s="1">
        <f t="shared" si="7"/>
        <v>-0.14912652969359996</v>
      </c>
      <c r="C217" s="1">
        <f>SQRT(Table8[[#This Row],[dX]]*Table8[[#This Row],[dX]]+Table8[[#This Row],[dY]]*Table8[[#This Row],[dY]])</f>
        <v>0.15028446587331495</v>
      </c>
      <c r="D217" s="1">
        <f>Table8[[#This Row],[dY]]/Table8[[#This Row],[|AB|]]</f>
        <v>-0.99229503746121639</v>
      </c>
      <c r="E217" s="1">
        <f>Table8[[#This Row],[dX]]/Table8[[#This Row],[|AB|]]</f>
        <v>0.12389737135969844</v>
      </c>
      <c r="F217" s="1">
        <f>Table8[[#This Row],[X]] - Table8[[#This Row],[Cos(a)]] * 0.535</f>
        <v>-0.29111462677240418</v>
      </c>
      <c r="G217" s="1">
        <f>Table8[[#This Row],[Y]] + Table8[[#This Row],[Sin(a)]] * 0.535</f>
        <v>5.6349720558051191</v>
      </c>
      <c r="H217" s="1">
        <f>Table8[[#This Row],[X]] + Table8[[#This Row],[Cos(a)]] * 0.535</f>
        <v>-1.3528703168559058</v>
      </c>
      <c r="I217" s="1">
        <f>Table8[[#This Row],[Y]] - Table8[[#This Row],[Sin(a)]] * 0.535</f>
        <v>5.5024018684502414</v>
      </c>
      <c r="J217" s="1">
        <v>-0.82199247181415502</v>
      </c>
      <c r="K217" s="1">
        <v>5.5686869621276802</v>
      </c>
      <c r="L217" s="1">
        <v>-0.988317455113504</v>
      </c>
      <c r="M217" s="1">
        <v>5.4755996569634897</v>
      </c>
      <c r="N217" s="1">
        <f>Table8[[#This Row],[Xs]]-L218</f>
        <v>5.6392818716625936E-2</v>
      </c>
      <c r="O217" s="1">
        <f>Table8[[#This Row],[Ys]]-M218</f>
        <v>-0.12220697424145044</v>
      </c>
      <c r="P217" s="1">
        <f>SQRT(Table8[[#This Row],[dXs]]*Table8[[#This Row],[dXs]]+Table8[[#This Row],[dYs]]*Table8[[#This Row],[dYs]])</f>
        <v>0.13459084127850887</v>
      </c>
      <c r="Q217"/>
      <c r="R217"/>
    </row>
    <row r="218" spans="1:18" x14ac:dyDescent="0.25">
      <c r="A218" s="1">
        <f t="shared" si="6"/>
        <v>2.9182076454162931E-2</v>
      </c>
      <c r="B218" s="1">
        <f t="shared" si="7"/>
        <v>-0.14740014076232999</v>
      </c>
      <c r="C218" s="1">
        <f>SQRT(Table8[[#This Row],[dX]]*Table8[[#This Row],[dX]]+Table8[[#This Row],[dY]]*Table8[[#This Row],[dY]])</f>
        <v>0.15026108971697</v>
      </c>
      <c r="D218" s="1">
        <f>Table8[[#This Row],[dY]]/Table8[[#This Row],[|AB|]]</f>
        <v>-0.98096014770005424</v>
      </c>
      <c r="E218" s="1">
        <f>Table8[[#This Row],[dX]]/Table8[[#This Row],[|AB|]]</f>
        <v>0.19420913630488068</v>
      </c>
      <c r="F218" s="1">
        <f>Table8[[#This Row],[X]] - Table8[[#This Row],[Cos(a)]] * 0.535</f>
        <v>-0.31579864307252603</v>
      </c>
      <c r="G218" s="1">
        <f>Table8[[#This Row],[Y]] + Table8[[#This Row],[Sin(a)]] * 0.535</f>
        <v>5.8217153797443917</v>
      </c>
      <c r="H218" s="1">
        <f>Table8[[#This Row],[X]] + Table8[[#This Row],[Cos(a)]] * 0.535</f>
        <v>-1.365426001111584</v>
      </c>
      <c r="I218" s="1">
        <f>Table8[[#This Row],[Y]] - Table8[[#This Row],[Sin(a)]] * 0.535</f>
        <v>5.6139116038981687</v>
      </c>
      <c r="J218" s="1">
        <v>-0.84061232209205505</v>
      </c>
      <c r="K218" s="1">
        <v>5.7178134918212802</v>
      </c>
      <c r="L218" s="1">
        <v>-1.0447102738301299</v>
      </c>
      <c r="M218" s="1">
        <v>5.5978066312049402</v>
      </c>
      <c r="N218" s="1">
        <f>Table8[[#This Row],[Xs]]-L219</f>
        <v>6.106105858411004E-2</v>
      </c>
      <c r="O218" s="1">
        <f>Table8[[#This Row],[Ys]]-M219</f>
        <v>-0.11780278655281951</v>
      </c>
      <c r="P218" s="1">
        <f>SQRT(Table8[[#This Row],[dXs]]*Table8[[#This Row],[dXs]]+Table8[[#This Row],[dYs]]*Table8[[#This Row],[dYs]])</f>
        <v>0.13268741234578837</v>
      </c>
      <c r="Q218"/>
      <c r="R218"/>
    </row>
    <row r="219" spans="1:18" x14ac:dyDescent="0.25">
      <c r="A219" s="1">
        <f t="shared" si="6"/>
        <v>4.4772043824197971E-2</v>
      </c>
      <c r="B219" s="1">
        <f t="shared" si="7"/>
        <v>-0.14339804649354004</v>
      </c>
      <c r="C219" s="1">
        <f>SQRT(Table8[[#This Row],[dX]]*Table8[[#This Row],[dX]]+Table8[[#This Row],[dY]]*Table8[[#This Row],[dY]])</f>
        <v>0.15022495014597068</v>
      </c>
      <c r="D219" s="1">
        <f>Table8[[#This Row],[dY]]/Table8[[#This Row],[|AB|]]</f>
        <v>-0.95455546068880659</v>
      </c>
      <c r="E219" s="1">
        <f>Table8[[#This Row],[dX]]/Table8[[#This Row],[|AB|]]</f>
        <v>0.29803334120393343</v>
      </c>
      <c r="F219" s="1">
        <f>Table8[[#This Row],[X]] - Table8[[#This Row],[Cos(a)]] * 0.535</f>
        <v>-0.35910722707770648</v>
      </c>
      <c r="G219" s="1">
        <f>Table8[[#This Row],[Y]] + Table8[[#This Row],[Sin(a)]] * 0.535</f>
        <v>6.0246614701277146</v>
      </c>
      <c r="H219" s="1">
        <f>Table8[[#This Row],[X]] + Table8[[#This Row],[Cos(a)]] * 0.535</f>
        <v>-1.3804815700147295</v>
      </c>
      <c r="I219" s="1">
        <f>Table8[[#This Row],[Y]] - Table8[[#This Row],[Sin(a)]] * 0.535</f>
        <v>5.7057657950395058</v>
      </c>
      <c r="J219" s="1">
        <v>-0.86979439854621798</v>
      </c>
      <c r="K219" s="1">
        <v>5.8652136325836102</v>
      </c>
      <c r="L219" s="1">
        <v>-1.10577133241424</v>
      </c>
      <c r="M219" s="1">
        <v>5.7156094177577597</v>
      </c>
      <c r="N219" s="1">
        <f>Table8[[#This Row],[Xs]]-L220</f>
        <v>6.6450579869330006E-2</v>
      </c>
      <c r="O219" s="1">
        <f>Table8[[#This Row],[Ys]]-M220</f>
        <v>-0.11265969539065068</v>
      </c>
      <c r="P219" s="1">
        <f>SQRT(Table8[[#This Row],[dXs]]*Table8[[#This Row],[dXs]]+Table8[[#This Row],[dYs]]*Table8[[#This Row],[dYs]])</f>
        <v>0.13079711973313635</v>
      </c>
      <c r="Q219"/>
      <c r="R219"/>
    </row>
    <row r="220" spans="1:18" x14ac:dyDescent="0.25">
      <c r="A220" s="1">
        <f t="shared" si="6"/>
        <v>6.404553353786302E-2</v>
      </c>
      <c r="B220" s="1">
        <f t="shared" si="7"/>
        <v>-0.13585686683653986</v>
      </c>
      <c r="C220" s="1">
        <f>SQRT(Table8[[#This Row],[dX]]*Table8[[#This Row],[dX]]+Table8[[#This Row],[dY]]*Table8[[#This Row],[dY]])</f>
        <v>0.15019626704013272</v>
      </c>
      <c r="D220" s="1">
        <f>Table8[[#This Row],[dY]]/Table8[[#This Row],[|AB|]]</f>
        <v>-0.90452891748793363</v>
      </c>
      <c r="E220" s="1">
        <f>Table8[[#This Row],[dX]]/Table8[[#This Row],[|AB|]]</f>
        <v>0.42641228573776691</v>
      </c>
      <c r="F220" s="1">
        <f>Table8[[#This Row],[X]] - Table8[[#This Row],[Cos(a)]] * 0.535</f>
        <v>-0.43064347151437143</v>
      </c>
      <c r="G220" s="1">
        <f>Table8[[#This Row],[Y]] + Table8[[#This Row],[Sin(a)]] * 0.535</f>
        <v>6.2367422519468558</v>
      </c>
      <c r="H220" s="1">
        <f>Table8[[#This Row],[X]] + Table8[[#This Row],[Cos(a)]] * 0.535</f>
        <v>-1.3984894132264605</v>
      </c>
      <c r="I220" s="1">
        <f>Table8[[#This Row],[Y]] - Table8[[#This Row],[Sin(a)]] * 0.535</f>
        <v>5.7804811062074446</v>
      </c>
      <c r="J220" s="1">
        <v>-0.91456644237041596</v>
      </c>
      <c r="K220" s="1">
        <v>6.0086116790771502</v>
      </c>
      <c r="L220" s="1">
        <v>-1.17222191228357</v>
      </c>
      <c r="M220" s="1">
        <v>5.8282691131484103</v>
      </c>
      <c r="N220" s="1">
        <f>Table8[[#This Row],[Xs]]-L221</f>
        <v>7.2428094163520029E-2</v>
      </c>
      <c r="O220" s="1">
        <f>Table8[[#This Row],[Ys]]-M221</f>
        <v>-0.10665616789733967</v>
      </c>
      <c r="P220" s="1">
        <f>SQRT(Table8[[#This Row],[dXs]]*Table8[[#This Row],[dXs]]+Table8[[#This Row],[dYs]]*Table8[[#This Row],[dYs]])</f>
        <v>0.12892388054470449</v>
      </c>
      <c r="Q220"/>
      <c r="R220"/>
    </row>
    <row r="221" spans="1:18" x14ac:dyDescent="0.25">
      <c r="A221" s="1">
        <f t="shared" si="6"/>
        <v>8.3039015531531035E-2</v>
      </c>
      <c r="B221" s="1">
        <f t="shared" si="7"/>
        <v>-0.12516474723816007</v>
      </c>
      <c r="C221" s="1">
        <f>SQRT(Table8[[#This Row],[dX]]*Table8[[#This Row],[dX]]+Table8[[#This Row],[dY]]*Table8[[#This Row],[dY]])</f>
        <v>0.15020549940544237</v>
      </c>
      <c r="D221" s="1">
        <f>Table8[[#This Row],[dY]]/Table8[[#This Row],[|AB|]]</f>
        <v>-0.83329004419677721</v>
      </c>
      <c r="E221" s="1">
        <f>Table8[[#This Row],[dX]]/Table8[[#This Row],[|AB|]]</f>
        <v>0.55283605367462529</v>
      </c>
      <c r="F221" s="1">
        <f>Table8[[#This Row],[X]] - Table8[[#This Row],[Cos(a)]] * 0.535</f>
        <v>-0.53280180226300322</v>
      </c>
      <c r="G221" s="1">
        <f>Table8[[#This Row],[Y]] + Table8[[#This Row],[Sin(a)]] * 0.535</f>
        <v>6.4402358346296147</v>
      </c>
      <c r="H221" s="1">
        <f>Table8[[#This Row],[X]] + Table8[[#This Row],[Cos(a)]] * 0.535</f>
        <v>-1.4244221495535547</v>
      </c>
      <c r="I221" s="1">
        <f>Table8[[#This Row],[Y]] - Table8[[#This Row],[Sin(a)]] * 0.535</f>
        <v>5.8487012571977655</v>
      </c>
      <c r="J221" s="1">
        <v>-0.97861197590827897</v>
      </c>
      <c r="K221" s="1">
        <v>6.1444685459136901</v>
      </c>
      <c r="L221" s="1">
        <v>-1.24465000644709</v>
      </c>
      <c r="M221" s="1">
        <v>5.93492528104575</v>
      </c>
      <c r="N221" s="1">
        <f>Table8[[#This Row],[Xs]]-L222</f>
        <v>7.8544538572719924E-2</v>
      </c>
      <c r="O221" s="1">
        <f>Table8[[#This Row],[Ys]]-M222</f>
        <v>-9.9815835466819713E-2</v>
      </c>
      <c r="P221" s="1">
        <f>SQRT(Table8[[#This Row],[dXs]]*Table8[[#This Row],[dXs]]+Table8[[#This Row],[dYs]]*Table8[[#This Row],[dYs]])</f>
        <v>0.12701356443128708</v>
      </c>
      <c r="Q221"/>
      <c r="R221"/>
    </row>
    <row r="222" spans="1:18" x14ac:dyDescent="0.25">
      <c r="A222" s="1">
        <f t="shared" si="6"/>
        <v>9.8831802606589969E-2</v>
      </c>
      <c r="B222" s="1">
        <f t="shared" si="7"/>
        <v>-0.11314868927001953</v>
      </c>
      <c r="C222" s="1">
        <f>SQRT(Table8[[#This Row],[dX]]*Table8[[#This Row],[dX]]+Table8[[#This Row],[dY]]*Table8[[#This Row],[dY]])</f>
        <v>0.15023432061280603</v>
      </c>
      <c r="D222" s="1">
        <f>Table8[[#This Row],[dY]]/Table8[[#This Row],[|AB|]]</f>
        <v>-0.75314807434470266</v>
      </c>
      <c r="E222" s="1">
        <f>Table8[[#This Row],[dX]]/Table8[[#This Row],[|AB|]]</f>
        <v>0.65785103033351422</v>
      </c>
      <c r="F222" s="1">
        <f>Table8[[#This Row],[X]] - Table8[[#This Row],[Cos(a)]] * 0.535</f>
        <v>-0.65871677166539411</v>
      </c>
      <c r="G222" s="1">
        <f>Table8[[#This Row],[Y]] + Table8[[#This Row],[Sin(a)]] * 0.535</f>
        <v>6.6215835943802803</v>
      </c>
      <c r="H222" s="1">
        <f>Table8[[#This Row],[X]] + Table8[[#This Row],[Cos(a)]] * 0.535</f>
        <v>-1.4645852112142259</v>
      </c>
      <c r="I222" s="1">
        <f>Table8[[#This Row],[Y]] - Table8[[#This Row],[Sin(a)]] * 0.535</f>
        <v>5.91768299192342</v>
      </c>
      <c r="J222" s="1">
        <v>-1.06165099143981</v>
      </c>
      <c r="K222" s="1">
        <v>6.2696332931518501</v>
      </c>
      <c r="L222" s="1">
        <v>-1.3231945450198099</v>
      </c>
      <c r="M222" s="1">
        <v>6.0347411165125697</v>
      </c>
      <c r="N222" s="1">
        <f>Table8[[#This Row],[Xs]]-L223</f>
        <v>8.4545194165600135E-2</v>
      </c>
      <c r="O222" s="1">
        <f>Table8[[#This Row],[Ys]]-M223</f>
        <v>-9.2344661446960075E-2</v>
      </c>
      <c r="P222" s="1">
        <f>SQRT(Table8[[#This Row],[dXs]]*Table8[[#This Row],[dXs]]+Table8[[#This Row],[dYs]]*Table8[[#This Row],[dYs]])</f>
        <v>0.1252015429387861</v>
      </c>
      <c r="Q222"/>
      <c r="R222"/>
    </row>
    <row r="223" spans="1:18" x14ac:dyDescent="0.25">
      <c r="A223" s="1">
        <f t="shared" si="6"/>
        <v>0.11100152134894992</v>
      </c>
      <c r="B223" s="1">
        <f t="shared" si="7"/>
        <v>-0.10127544403075994</v>
      </c>
      <c r="C223" s="1">
        <f>SQRT(Table8[[#This Row],[dX]]*Table8[[#This Row],[dX]]+Table8[[#This Row],[dY]]*Table8[[#This Row],[dY]])</f>
        <v>0.1502599524338038</v>
      </c>
      <c r="D223" s="1">
        <f>Table8[[#This Row],[dY]]/Table8[[#This Row],[|AB|]]</f>
        <v>-0.67400157121290372</v>
      </c>
      <c r="E223" s="1">
        <f>Table8[[#This Row],[dX]]/Table8[[#This Row],[|AB|]]</f>
        <v>0.73872991140371236</v>
      </c>
      <c r="F223" s="1">
        <f>Table8[[#This Row],[X]] - Table8[[#This Row],[Cos(a)]] * 0.535</f>
        <v>-0.79989195344749642</v>
      </c>
      <c r="G223" s="1">
        <f>Table8[[#This Row],[Y]] + Table8[[#This Row],[Sin(a)]] * 0.535</f>
        <v>6.7780024850228555</v>
      </c>
      <c r="H223" s="1">
        <f>Table8[[#This Row],[X]] + Table8[[#This Row],[Cos(a)]] * 0.535</f>
        <v>-1.5210736346453035</v>
      </c>
      <c r="I223" s="1">
        <f>Table8[[#This Row],[Y]] - Table8[[#This Row],[Sin(a)]] * 0.535</f>
        <v>5.9875614798208838</v>
      </c>
      <c r="J223" s="1">
        <v>-1.1604827940464</v>
      </c>
      <c r="K223" s="1">
        <v>6.3827819824218697</v>
      </c>
      <c r="L223" s="1">
        <v>-1.4077397391854101</v>
      </c>
      <c r="M223" s="1">
        <v>6.1270857779595298</v>
      </c>
      <c r="N223" s="1">
        <f>Table8[[#This Row],[Xs]]-L224</f>
        <v>9.0433437627939872E-2</v>
      </c>
      <c r="O223" s="1">
        <f>Table8[[#This Row],[Ys]]-M224</f>
        <v>-8.4337474196320095E-2</v>
      </c>
      <c r="P223" s="1">
        <f>SQRT(Table8[[#This Row],[dXs]]*Table8[[#This Row],[dXs]]+Table8[[#This Row],[dYs]]*Table8[[#This Row],[dYs]])</f>
        <v>0.12365684855688927</v>
      </c>
      <c r="Q223"/>
      <c r="R223"/>
    </row>
    <row r="224" spans="1:18" x14ac:dyDescent="0.25">
      <c r="A224" s="1">
        <f t="shared" si="6"/>
        <v>0.12024569511414018</v>
      </c>
      <c r="B224" s="1">
        <f t="shared" si="7"/>
        <v>-9.0116739273070401E-2</v>
      </c>
      <c r="C224" s="1">
        <f>SQRT(Table8[[#This Row],[dX]]*Table8[[#This Row],[dX]]+Table8[[#This Row],[dY]]*Table8[[#This Row],[dY]])</f>
        <v>0.15026660936712888</v>
      </c>
      <c r="D224" s="1">
        <f>Table8[[#This Row],[dY]]/Table8[[#This Row],[|AB|]]</f>
        <v>-0.59971233564536408</v>
      </c>
      <c r="E224" s="1">
        <f>Table8[[#This Row],[dX]]/Table8[[#This Row],[|AB|]]</f>
        <v>0.80021566747645112</v>
      </c>
      <c r="F224" s="1">
        <f>Table8[[#This Row],[X]] - Table8[[#This Row],[Cos(a)]] * 0.535</f>
        <v>-0.95063821582508012</v>
      </c>
      <c r="G224" s="1">
        <f>Table8[[#This Row],[Y]] + Table8[[#This Row],[Sin(a)]] * 0.535</f>
        <v>6.9121728085525307</v>
      </c>
      <c r="H224" s="1">
        <f>Table8[[#This Row],[X]] + Table8[[#This Row],[Cos(a)]] * 0.535</f>
        <v>-1.5923304149656197</v>
      </c>
      <c r="I224" s="1">
        <f>Table8[[#This Row],[Y]] - Table8[[#This Row],[Sin(a)]] * 0.535</f>
        <v>6.0559420443527285</v>
      </c>
      <c r="J224" s="1">
        <v>-1.2714843153953499</v>
      </c>
      <c r="K224" s="1">
        <v>6.4840574264526296</v>
      </c>
      <c r="L224" s="1">
        <v>-1.4981731768133499</v>
      </c>
      <c r="M224" s="1">
        <v>6.2114232521558499</v>
      </c>
      <c r="N224" s="1">
        <f>Table8[[#This Row],[Xs]]-L225</f>
        <v>9.6107109860759987E-2</v>
      </c>
      <c r="O224" s="1">
        <f>Table8[[#This Row],[Ys]]-M225</f>
        <v>-7.5785736196370301E-2</v>
      </c>
      <c r="P224" s="1">
        <f>SQRT(Table8[[#This Row],[dXs]]*Table8[[#This Row],[dXs]]+Table8[[#This Row],[dYs]]*Table8[[#This Row],[dYs]])</f>
        <v>0.12239303238589205</v>
      </c>
      <c r="Q224"/>
      <c r="R224"/>
    </row>
    <row r="225" spans="1:18" x14ac:dyDescent="0.25">
      <c r="A225" s="1">
        <f t="shared" si="6"/>
        <v>0.12747448682783991</v>
      </c>
      <c r="B225" s="1">
        <f t="shared" si="7"/>
        <v>-7.9584121704099786E-2</v>
      </c>
      <c r="C225" s="1">
        <f>SQRT(Table8[[#This Row],[dX]]*Table8[[#This Row],[dX]]+Table8[[#This Row],[dY]]*Table8[[#This Row],[dY]])</f>
        <v>0.15027766706811127</v>
      </c>
      <c r="D225" s="1">
        <f>Table8[[#This Row],[dY]]/Table8[[#This Row],[|AB|]]</f>
        <v>-0.52958049760001524</v>
      </c>
      <c r="E225" s="1">
        <f>Table8[[#This Row],[dX]]/Table8[[#This Row],[|AB|]]</f>
        <v>0.84825968698372101</v>
      </c>
      <c r="F225" s="1">
        <f>Table8[[#This Row],[X]] - Table8[[#This Row],[Cos(a)]] * 0.535</f>
        <v>-1.1084044442934819</v>
      </c>
      <c r="G225" s="1">
        <f>Table8[[#This Row],[Y]] + Table8[[#This Row],[Sin(a)]] * 0.535</f>
        <v>7.0279930982619909</v>
      </c>
      <c r="H225" s="1">
        <f>Table8[[#This Row],[X]] + Table8[[#This Row],[Cos(a)]] * 0.535</f>
        <v>-1.6750555767254982</v>
      </c>
      <c r="I225" s="1">
        <f>Table8[[#This Row],[Y]] - Table8[[#This Row],[Sin(a)]] * 0.535</f>
        <v>6.1203552331894091</v>
      </c>
      <c r="J225" s="1">
        <v>-1.3917300105094901</v>
      </c>
      <c r="K225" s="1">
        <v>6.5741741657257</v>
      </c>
      <c r="L225" s="1">
        <v>-1.5942802866741099</v>
      </c>
      <c r="M225" s="1">
        <v>6.2872089883522202</v>
      </c>
      <c r="N225" s="1">
        <f>Table8[[#This Row],[Xs]]-L226</f>
        <v>0.10151426598982005</v>
      </c>
      <c r="O225" s="1">
        <f>Table8[[#This Row],[Ys]]-M226</f>
        <v>-6.6707674888910162E-2</v>
      </c>
      <c r="P225" s="1">
        <f>SQRT(Table8[[#This Row],[dXs]]*Table8[[#This Row],[dXs]]+Table8[[#This Row],[dYs]]*Table8[[#This Row],[dYs]])</f>
        <v>0.12147040828340239</v>
      </c>
      <c r="Q225"/>
      <c r="R225"/>
    </row>
    <row r="226" spans="1:18" x14ac:dyDescent="0.25">
      <c r="A226" s="1">
        <f t="shared" si="6"/>
        <v>0.13334447145462991</v>
      </c>
      <c r="B226" s="1">
        <f t="shared" si="7"/>
        <v>-6.9301605224610263E-2</v>
      </c>
      <c r="C226" s="1">
        <f>SQRT(Table8[[#This Row],[dX]]*Table8[[#This Row],[dX]]+Table8[[#This Row],[dY]]*Table8[[#This Row],[dY]])</f>
        <v>0.15027794433722583</v>
      </c>
      <c r="D226" s="1">
        <f>Table8[[#This Row],[dY]]/Table8[[#This Row],[|AB|]]</f>
        <v>-0.46115619647482325</v>
      </c>
      <c r="E226" s="1">
        <f>Table8[[#This Row],[dX]]/Table8[[#This Row],[|AB|]]</f>
        <v>0.88731897446908803</v>
      </c>
      <c r="F226" s="1">
        <f>Table8[[#This Row],[X]] - Table8[[#This Row],[Cos(a)]] * 0.535</f>
        <v>-1.2724859322232995</v>
      </c>
      <c r="G226" s="1">
        <f>Table8[[#This Row],[Y]] + Table8[[#This Row],[Sin(a)]] * 0.535</f>
        <v>7.1284739387707621</v>
      </c>
      <c r="H226" s="1">
        <f>Table8[[#This Row],[X]] + Table8[[#This Row],[Cos(a)]] * 0.535</f>
        <v>-1.7659230624513604</v>
      </c>
      <c r="I226" s="1">
        <f>Table8[[#This Row],[Y]] - Table8[[#This Row],[Sin(a)]] * 0.535</f>
        <v>6.1790426360888375</v>
      </c>
      <c r="J226" s="1">
        <v>-1.51920449733733</v>
      </c>
      <c r="K226" s="1">
        <v>6.6537582874297998</v>
      </c>
      <c r="L226" s="1">
        <v>-1.69579455266393</v>
      </c>
      <c r="M226" s="1">
        <v>6.3539166632411304</v>
      </c>
      <c r="N226" s="1">
        <f>Table8[[#This Row],[Xs]]-L227</f>
        <v>0.10662282591937999</v>
      </c>
      <c r="O226" s="1">
        <f>Table8[[#This Row],[Ys]]-M227</f>
        <v>-5.7116995650159375E-2</v>
      </c>
      <c r="P226" s="1">
        <f>SQRT(Table8[[#This Row],[dXs]]*Table8[[#This Row],[dXs]]+Table8[[#This Row],[dYs]]*Table8[[#This Row],[dYs]])</f>
        <v>0.12095775377847728</v>
      </c>
      <c r="Q226"/>
      <c r="R226"/>
    </row>
    <row r="227" spans="1:18" x14ac:dyDescent="0.25">
      <c r="A227" s="1">
        <f t="shared" si="6"/>
        <v>0.13833904266357</v>
      </c>
      <c r="B227" s="1">
        <f t="shared" si="7"/>
        <v>-5.870461463929022E-2</v>
      </c>
      <c r="C227" s="1">
        <f>SQRT(Table8[[#This Row],[dX]]*Table8[[#This Row],[dX]]+Table8[[#This Row],[dY]]*Table8[[#This Row],[dY]])</f>
        <v>0.15027948131737948</v>
      </c>
      <c r="D227" s="1">
        <f>Table8[[#This Row],[dY]]/Table8[[#This Row],[|AB|]]</f>
        <v>-0.39063626068358787</v>
      </c>
      <c r="E227" s="1">
        <f>Table8[[#This Row],[dX]]/Table8[[#This Row],[|AB|]]</f>
        <v>0.92054511667769112</v>
      </c>
      <c r="F227" s="1">
        <f>Table8[[#This Row],[X]] - Table8[[#This Row],[Cos(a)]] * 0.535</f>
        <v>-1.4435585693262403</v>
      </c>
      <c r="G227" s="1">
        <f>Table8[[#This Row],[Y]] + Table8[[#This Row],[Sin(a)]] * 0.535</f>
        <v>7.2155515300769748</v>
      </c>
      <c r="H227" s="1">
        <f>Table8[[#This Row],[X]] + Table8[[#This Row],[Cos(a)]] * 0.535</f>
        <v>-1.8615393682576795</v>
      </c>
      <c r="I227" s="1">
        <f>Table8[[#This Row],[Y]] - Table8[[#This Row],[Sin(a)]] * 0.535</f>
        <v>6.2305682552318453</v>
      </c>
      <c r="J227" s="1">
        <v>-1.6525489687919599</v>
      </c>
      <c r="K227" s="1">
        <v>6.7230598926544101</v>
      </c>
      <c r="L227" s="1">
        <v>-1.80241737858331</v>
      </c>
      <c r="M227" s="1">
        <v>6.4110336588912897</v>
      </c>
      <c r="N227" s="1">
        <f>Table8[[#This Row],[Xs]]-L228</f>
        <v>0.11119324699420008</v>
      </c>
      <c r="O227" s="1">
        <f>Table8[[#This Row],[Ys]]-M228</f>
        <v>-4.7086457452349961E-2</v>
      </c>
      <c r="P227" s="1">
        <f>SQRT(Table8[[#This Row],[dXs]]*Table8[[#This Row],[dXs]]+Table8[[#This Row],[dYs]]*Table8[[#This Row],[dYs]])</f>
        <v>0.12075211241433895</v>
      </c>
      <c r="Q227"/>
      <c r="R227"/>
    </row>
    <row r="228" spans="1:18" x14ac:dyDescent="0.25">
      <c r="A228" s="1">
        <f t="shared" si="6"/>
        <v>0.14263051748276001</v>
      </c>
      <c r="B228" s="1">
        <f t="shared" si="7"/>
        <v>-4.7314405441279739E-2</v>
      </c>
      <c r="C228" s="1">
        <f>SQRT(Table8[[#This Row],[dX]]*Table8[[#This Row],[dX]]+Table8[[#This Row],[dY]]*Table8[[#This Row],[dY]])</f>
        <v>0.15027347563579446</v>
      </c>
      <c r="D228" s="1">
        <f>Table8[[#This Row],[dY]]/Table8[[#This Row],[|AB|]]</f>
        <v>-0.31485533452325143</v>
      </c>
      <c r="E228" s="1">
        <f>Table8[[#This Row],[dX]]/Table8[[#This Row],[|AB|]]</f>
        <v>0.94913967271537614</v>
      </c>
      <c r="F228" s="1">
        <f>Table8[[#This Row],[X]] - Table8[[#This Row],[Cos(a)]] * 0.535</f>
        <v>-1.6224404074855903</v>
      </c>
      <c r="G228" s="1">
        <f>Table8[[#This Row],[Y]] + Table8[[#This Row],[Sin(a)]] * 0.535</f>
        <v>7.2895542321964264</v>
      </c>
      <c r="H228" s="1">
        <f>Table8[[#This Row],[X]] + Table8[[#This Row],[Cos(a)]] * 0.535</f>
        <v>-1.9593356154254695</v>
      </c>
      <c r="I228" s="1">
        <f>Table8[[#This Row],[Y]] - Table8[[#This Row],[Sin(a)]] * 0.535</f>
        <v>6.2739747823909742</v>
      </c>
      <c r="J228" s="1">
        <v>-1.7908880114555299</v>
      </c>
      <c r="K228" s="1">
        <v>6.7817645072937003</v>
      </c>
      <c r="L228" s="1">
        <v>-1.91361062557751</v>
      </c>
      <c r="M228" s="1">
        <v>6.4581201163436397</v>
      </c>
      <c r="N228" s="1">
        <f>Table8[[#This Row],[Xs]]-L229</f>
        <v>0.1150608446869299</v>
      </c>
      <c r="O228" s="1">
        <f>Table8[[#This Row],[Ys]]-M229</f>
        <v>-3.682676002122065E-2</v>
      </c>
      <c r="P228" s="1">
        <f>SQRT(Table8[[#This Row],[dXs]]*Table8[[#This Row],[dXs]]+Table8[[#This Row],[dYs]]*Table8[[#This Row],[dYs]])</f>
        <v>0.1208106296388293</v>
      </c>
      <c r="Q228"/>
      <c r="R228"/>
    </row>
    <row r="229" spans="1:18" x14ac:dyDescent="0.25">
      <c r="A229" s="1">
        <f t="shared" si="6"/>
        <v>0.1461849808692901</v>
      </c>
      <c r="B229" s="1">
        <f t="shared" si="7"/>
        <v>-3.4811735153200019E-2</v>
      </c>
      <c r="C229" s="1">
        <f>SQRT(Table8[[#This Row],[dX]]*Table8[[#This Row],[dX]]+Table8[[#This Row],[dY]]*Table8[[#This Row],[dY]])</f>
        <v>0.15027277044139187</v>
      </c>
      <c r="D229" s="1">
        <f>Table8[[#This Row],[dY]]/Table8[[#This Row],[|AB|]]</f>
        <v>-0.23165697318914474</v>
      </c>
      <c r="E229" s="1">
        <f>Table8[[#This Row],[dX]]/Table8[[#This Row],[|AB|]]</f>
        <v>0.97279753637272526</v>
      </c>
      <c r="F229" s="1">
        <f>Table8[[#This Row],[X]] - Table8[[#This Row],[Cos(a)]] * 0.535</f>
        <v>-1.8095820482820975</v>
      </c>
      <c r="G229" s="1">
        <f>Table8[[#This Row],[Y]] + Table8[[#This Row],[Sin(a)]] * 0.535</f>
        <v>7.3495255946943878</v>
      </c>
      <c r="H229" s="1">
        <f>Table8[[#This Row],[X]] + Table8[[#This Row],[Cos(a)]] * 0.535</f>
        <v>-2.0574550095944826</v>
      </c>
      <c r="I229" s="1">
        <f>Table8[[#This Row],[Y]] - Table8[[#This Row],[Sin(a)]] * 0.535</f>
        <v>6.3086322307755722</v>
      </c>
      <c r="J229" s="1">
        <v>-1.9335185289382899</v>
      </c>
      <c r="K229" s="1">
        <v>6.82907891273498</v>
      </c>
      <c r="L229" s="1">
        <v>-2.0286714702644399</v>
      </c>
      <c r="M229" s="1">
        <v>6.4949468763648603</v>
      </c>
      <c r="N229" s="1">
        <f>Table8[[#This Row],[Xs]]-L230</f>
        <v>0.11827085399157022</v>
      </c>
      <c r="O229" s="1">
        <f>Table8[[#This Row],[Ys]]-M230</f>
        <v>-2.6486483365949276E-2</v>
      </c>
      <c r="P229" s="1">
        <f>SQRT(Table8[[#This Row],[dXs]]*Table8[[#This Row],[dXs]]+Table8[[#This Row],[dYs]]*Table8[[#This Row],[dYs]])</f>
        <v>0.12120036594412588</v>
      </c>
      <c r="Q229"/>
      <c r="R229"/>
    </row>
    <row r="230" spans="1:18" x14ac:dyDescent="0.25">
      <c r="A230" s="1">
        <f t="shared" si="6"/>
        <v>0.14879101514816995</v>
      </c>
      <c r="B230" s="1">
        <f t="shared" si="7"/>
        <v>-2.0985364913939542E-2</v>
      </c>
      <c r="C230" s="1">
        <f>SQRT(Table8[[#This Row],[dX]]*Table8[[#This Row],[dX]]+Table8[[#This Row],[dY]]*Table8[[#This Row],[dY]])</f>
        <v>0.15026360746832262</v>
      </c>
      <c r="D230" s="1">
        <f>Table8[[#This Row],[dY]]/Table8[[#This Row],[|AB|]]</f>
        <v>-0.13965700190156494</v>
      </c>
      <c r="E230" s="1">
        <f>Table8[[#This Row],[dX]]/Table8[[#This Row],[|AB|]]</f>
        <v>0.99019994032511749</v>
      </c>
      <c r="F230" s="1">
        <f>Table8[[#This Row],[X]] - Table8[[#This Row],[Cos(a)]] * 0.535</f>
        <v>-2.0049870137902426</v>
      </c>
      <c r="G230" s="1">
        <f>Table8[[#This Row],[Y]] + Table8[[#This Row],[Sin(a)]] * 0.535</f>
        <v>7.3936476159621183</v>
      </c>
      <c r="H230" s="1">
        <f>Table8[[#This Row],[X]] + Table8[[#This Row],[Cos(a)]] * 0.535</f>
        <v>-2.1544200058249174</v>
      </c>
      <c r="I230" s="1">
        <f>Table8[[#This Row],[Y]] - Table8[[#This Row],[Sin(a)]] * 0.535</f>
        <v>6.3341336798142418</v>
      </c>
      <c r="J230" s="1">
        <v>-2.07970350980758</v>
      </c>
      <c r="K230" s="1">
        <v>6.86389064788818</v>
      </c>
      <c r="L230" s="1">
        <v>-2.1469423242560102</v>
      </c>
      <c r="M230" s="1">
        <v>6.5214333597308096</v>
      </c>
      <c r="N230" s="1">
        <f>Table8[[#This Row],[Xs]]-L231</f>
        <v>0.12080514575810986</v>
      </c>
      <c r="O230" s="1">
        <f>Table8[[#This Row],[Ys]]-M231</f>
        <v>-1.6007453154770701E-2</v>
      </c>
      <c r="P230" s="1">
        <f>SQRT(Table8[[#This Row],[dXs]]*Table8[[#This Row],[dXs]]+Table8[[#This Row],[dYs]]*Table8[[#This Row],[dYs]])</f>
        <v>0.12186107581233782</v>
      </c>
      <c r="Q230"/>
      <c r="R230"/>
    </row>
    <row r="231" spans="1:18" x14ac:dyDescent="0.25">
      <c r="A231" s="1">
        <f t="shared" si="6"/>
        <v>0.15013849735258988</v>
      </c>
      <c r="B231" s="1">
        <f t="shared" si="7"/>
        <v>-5.8515071868905366E-3</v>
      </c>
      <c r="C231" s="1">
        <f>SQRT(Table8[[#This Row],[dX]]*Table8[[#This Row],[dX]]+Table8[[#This Row],[dY]]*Table8[[#This Row],[dY]])</f>
        <v>0.15025248258731658</v>
      </c>
      <c r="D231" s="1">
        <f>Table8[[#This Row],[dY]]/Table8[[#This Row],[|AB|]]</f>
        <v>-3.8944495865417976E-2</v>
      </c>
      <c r="E231" s="1">
        <f>Table8[[#This Row],[dX]]/Table8[[#This Row],[|AB|]]</f>
        <v>0.99924137536522595</v>
      </c>
      <c r="F231" s="1">
        <f>Table8[[#This Row],[X]] - Table8[[#This Row],[Cos(a)]] * 0.535</f>
        <v>-2.2076592196677511</v>
      </c>
      <c r="G231" s="1">
        <f>Table8[[#This Row],[Y]] + Table8[[#This Row],[Sin(a)]] * 0.535</f>
        <v>7.4194701486225156</v>
      </c>
      <c r="H231" s="1">
        <f>Table8[[#This Row],[X]] + Table8[[#This Row],[Cos(a)]] * 0.535</f>
        <v>-2.2493298302437488</v>
      </c>
      <c r="I231" s="1">
        <f>Table8[[#This Row],[Y]] - Table8[[#This Row],[Sin(a)]] * 0.535</f>
        <v>6.3502818769817235</v>
      </c>
      <c r="J231" s="1">
        <v>-2.22849452495575</v>
      </c>
      <c r="K231" s="1">
        <v>6.8848760128021196</v>
      </c>
      <c r="L231" s="1">
        <v>-2.26774747001412</v>
      </c>
      <c r="M231" s="1">
        <v>6.5374408128855803</v>
      </c>
      <c r="N231" s="1">
        <f>Table8[[#This Row],[Xs]]-L232</f>
        <v>0.12260778301705999</v>
      </c>
      <c r="O231" s="1">
        <f>Table8[[#This Row],[Ys]]-M232</f>
        <v>-5.3978580987799063E-3</v>
      </c>
      <c r="P231" s="1">
        <f>SQRT(Table8[[#This Row],[dXs]]*Table8[[#This Row],[dXs]]+Table8[[#This Row],[dYs]]*Table8[[#This Row],[dYs]])</f>
        <v>0.12272654695872864</v>
      </c>
      <c r="Q231"/>
      <c r="R231"/>
    </row>
    <row r="232" spans="1:18" x14ac:dyDescent="0.25">
      <c r="A232" s="1">
        <f t="shared" si="6"/>
        <v>0.14990305900573997</v>
      </c>
      <c r="B232" s="1">
        <f t="shared" si="7"/>
        <v>1.0236501693730027E-2</v>
      </c>
      <c r="C232" s="1">
        <f>SQRT(Table8[[#This Row],[dX]]*Table8[[#This Row],[dX]]+Table8[[#This Row],[dY]]*Table8[[#This Row],[dY]])</f>
        <v>0.15025216493017363</v>
      </c>
      <c r="D232" s="1">
        <f>Table8[[#This Row],[dY]]/Table8[[#This Row],[|AB|]]</f>
        <v>6.8128813308528463E-2</v>
      </c>
      <c r="E232" s="1">
        <f>Table8[[#This Row],[dX]]/Table8[[#This Row],[|AB|]]</f>
        <v>0.99767653314948312</v>
      </c>
      <c r="F232" s="1">
        <f>Table8[[#This Row],[X]] - Table8[[#This Row],[Cos(a)]] * 0.535</f>
        <v>-2.4150819374284027</v>
      </c>
      <c r="G232" s="1">
        <f>Table8[[#This Row],[Y]] + Table8[[#This Row],[Sin(a)]] * 0.535</f>
        <v>7.4244844652239834</v>
      </c>
      <c r="H232" s="1">
        <f>Table8[[#This Row],[X]] + Table8[[#This Row],[Cos(a)]] * 0.535</f>
        <v>-2.342184107188277</v>
      </c>
      <c r="I232" s="1">
        <f>Table8[[#This Row],[Y]] - Table8[[#This Row],[Sin(a)]] * 0.535</f>
        <v>6.3569705747540368</v>
      </c>
      <c r="J232" s="1">
        <v>-2.3786330223083398</v>
      </c>
      <c r="K232" s="1">
        <v>6.8907275199890101</v>
      </c>
      <c r="L232" s="1">
        <v>-2.39035525303118</v>
      </c>
      <c r="M232" s="1">
        <v>6.5428386709843602</v>
      </c>
      <c r="N232" s="1">
        <f>Table8[[#This Row],[Xs]]-L233</f>
        <v>0.1237476430952702</v>
      </c>
      <c r="O232" s="1">
        <f>Table8[[#This Row],[Ys]]-M233</f>
        <v>5.1356636254400456E-3</v>
      </c>
      <c r="P232" s="1">
        <f>SQRT(Table8[[#This Row],[dXs]]*Table8[[#This Row],[dXs]]+Table8[[#This Row],[dYs]]*Table8[[#This Row],[dYs]])</f>
        <v>0.12385416509955587</v>
      </c>
      <c r="Q232"/>
      <c r="R232"/>
    </row>
    <row r="233" spans="1:18" x14ac:dyDescent="0.25">
      <c r="A233" s="1">
        <f t="shared" si="6"/>
        <v>0.1479083299636903</v>
      </c>
      <c r="B233" s="1">
        <f t="shared" si="7"/>
        <v>2.641892433165971E-2</v>
      </c>
      <c r="C233" s="1">
        <f>SQRT(Table8[[#This Row],[dX]]*Table8[[#This Row],[dX]]+Table8[[#This Row],[dY]]*Table8[[#This Row],[dY]])</f>
        <v>0.1502492383857231</v>
      </c>
      <c r="D233" s="1">
        <f>Table8[[#This Row],[dY]]/Table8[[#This Row],[|AB|]]</f>
        <v>0.17583399833173513</v>
      </c>
      <c r="E233" s="1">
        <f>Table8[[#This Row],[dX]]/Table8[[#This Row],[|AB|]]</f>
        <v>0.98441983169310199</v>
      </c>
      <c r="F233" s="1">
        <f>Table8[[#This Row],[X]] - Table8[[#This Row],[Cos(a)]] * 0.535</f>
        <v>-2.6226072704215579</v>
      </c>
      <c r="G233" s="1">
        <f>Table8[[#This Row],[Y]] + Table8[[#This Row],[Sin(a)]] * 0.535</f>
        <v>7.4071556282510898</v>
      </c>
      <c r="H233" s="1">
        <f>Table8[[#This Row],[X]] + Table8[[#This Row],[Cos(a)]] * 0.535</f>
        <v>-2.4344648922066017</v>
      </c>
      <c r="I233" s="1">
        <f>Table8[[#This Row],[Y]] - Table8[[#This Row],[Sin(a)]] * 0.535</f>
        <v>6.3538264083394704</v>
      </c>
      <c r="J233" s="1">
        <v>-2.5285360813140798</v>
      </c>
      <c r="K233" s="1">
        <v>6.8804910182952801</v>
      </c>
      <c r="L233" s="1">
        <v>-2.5141028961264502</v>
      </c>
      <c r="M233" s="1">
        <v>6.5377030073589202</v>
      </c>
      <c r="N233" s="1">
        <f>Table8[[#This Row],[Xs]]-L234</f>
        <v>0.12434851192829965</v>
      </c>
      <c r="O233" s="1">
        <f>Table8[[#This Row],[Ys]]-M234</f>
        <v>1.5451353487580199E-2</v>
      </c>
      <c r="P233" s="1">
        <f>SQRT(Table8[[#This Row],[dXs]]*Table8[[#This Row],[dXs]]+Table8[[#This Row],[dYs]]*Table8[[#This Row],[dYs]])</f>
        <v>0.12530481532399559</v>
      </c>
      <c r="Q233"/>
      <c r="R233"/>
    </row>
    <row r="234" spans="1:18" x14ac:dyDescent="0.25">
      <c r="A234" s="1">
        <f t="shared" si="6"/>
        <v>0.14449214935301979</v>
      </c>
      <c r="B234" s="1">
        <f t="shared" si="7"/>
        <v>4.1220903396609998E-2</v>
      </c>
      <c r="C234" s="1">
        <f>SQRT(Table8[[#This Row],[dX]]*Table8[[#This Row],[dX]]+Table8[[#This Row],[dY]]*Table8[[#This Row],[dY]])</f>
        <v>0.15025692696673931</v>
      </c>
      <c r="D234" s="1">
        <f>Table8[[#This Row],[dY]]/Table8[[#This Row],[|AB|]]</f>
        <v>0.27433612698424614</v>
      </c>
      <c r="E234" s="1">
        <f>Table8[[#This Row],[dX]]/Table8[[#This Row],[|AB|]]</f>
        <v>0.96163386454059718</v>
      </c>
      <c r="F234" s="1">
        <f>Table8[[#This Row],[X]] - Table8[[#This Row],[Cos(a)]] * 0.535</f>
        <v>-2.8232142392143418</v>
      </c>
      <c r="G234" s="1">
        <f>Table8[[#This Row],[Y]] + Table8[[#This Row],[Sin(a)]] * 0.535</f>
        <v>7.3685462114928395</v>
      </c>
      <c r="H234" s="1">
        <f>Table8[[#This Row],[X]] + Table8[[#This Row],[Cos(a)]] * 0.535</f>
        <v>-2.5296745833411984</v>
      </c>
      <c r="I234" s="1">
        <f>Table8[[#This Row],[Y]] - Table8[[#This Row],[Sin(a)]] * 0.535</f>
        <v>6.3395979764344013</v>
      </c>
      <c r="J234" s="1">
        <v>-2.6764444112777701</v>
      </c>
      <c r="K234" s="1">
        <v>6.8540720939636204</v>
      </c>
      <c r="L234" s="1">
        <v>-2.6384514080547499</v>
      </c>
      <c r="M234" s="1">
        <v>6.52225165387134</v>
      </c>
      <c r="N234" s="1">
        <f>Table8[[#This Row],[Xs]]-L235</f>
        <v>0.12438131202117031</v>
      </c>
      <c r="O234" s="1">
        <f>Table8[[#This Row],[Ys]]-M235</f>
        <v>2.5362342443290053E-2</v>
      </c>
      <c r="P234" s="1">
        <f>SQRT(Table8[[#This Row],[dXs]]*Table8[[#This Row],[dXs]]+Table8[[#This Row],[dYs]]*Table8[[#This Row],[dYs]])</f>
        <v>0.12694077041801202</v>
      </c>
      <c r="Q234"/>
      <c r="R234"/>
    </row>
    <row r="235" spans="1:18" x14ac:dyDescent="0.25">
      <c r="A235" s="1">
        <f t="shared" si="6"/>
        <v>0.14016044139862016</v>
      </c>
      <c r="B235" s="1">
        <f t="shared" si="7"/>
        <v>5.4157733917230111E-2</v>
      </c>
      <c r="C235" s="1">
        <f>SQRT(Table8[[#This Row],[dX]]*Table8[[#This Row],[dX]]+Table8[[#This Row],[dY]]*Table8[[#This Row],[dY]])</f>
        <v>0.1502598065888065</v>
      </c>
      <c r="D235" s="1">
        <f>Table8[[#This Row],[dY]]/Table8[[#This Row],[|AB|]]</f>
        <v>0.3604272835611686</v>
      </c>
      <c r="E235" s="1">
        <f>Table8[[#This Row],[dX]]/Table8[[#This Row],[|AB|]]</f>
        <v>0.93278731405648774</v>
      </c>
      <c r="F235" s="1">
        <f>Table8[[#This Row],[X]] - Table8[[#This Row],[Cos(a)]] * 0.535</f>
        <v>-3.0137651573360151</v>
      </c>
      <c r="G235" s="1">
        <f>Table8[[#This Row],[Y]] + Table8[[#This Row],[Sin(a)]] * 0.535</f>
        <v>7.3118924035872315</v>
      </c>
      <c r="H235" s="1">
        <f>Table8[[#This Row],[X]] + Table8[[#This Row],[Cos(a)]] * 0.535</f>
        <v>-2.6281079639255647</v>
      </c>
      <c r="I235" s="1">
        <f>Table8[[#This Row],[Y]] - Table8[[#This Row],[Sin(a)]] * 0.535</f>
        <v>6.3138099775467893</v>
      </c>
      <c r="J235" s="1">
        <v>-2.8209365606307899</v>
      </c>
      <c r="K235" s="1">
        <v>6.8128511905670104</v>
      </c>
      <c r="L235" s="1">
        <v>-2.7628327200759202</v>
      </c>
      <c r="M235" s="1">
        <v>6.4968893114280499</v>
      </c>
      <c r="N235" s="1">
        <f>Table8[[#This Row],[Xs]]-L236</f>
        <v>0.1239196083266596</v>
      </c>
      <c r="O235" s="1">
        <f>Table8[[#This Row],[Ys]]-M236</f>
        <v>3.4715122429959777E-2</v>
      </c>
      <c r="P235" s="1">
        <f>SQRT(Table8[[#This Row],[dXs]]*Table8[[#This Row],[dXs]]+Table8[[#This Row],[dYs]]*Table8[[#This Row],[dYs]])</f>
        <v>0.12869036115094176</v>
      </c>
      <c r="Q235"/>
      <c r="R235"/>
    </row>
    <row r="236" spans="1:18" x14ac:dyDescent="0.25">
      <c r="A236" s="1">
        <f t="shared" si="6"/>
        <v>0.13467097282409979</v>
      </c>
      <c r="B236" s="1">
        <f t="shared" si="7"/>
        <v>6.663012504577992E-2</v>
      </c>
      <c r="C236" s="1">
        <f>SQRT(Table8[[#This Row],[dX]]*Table8[[#This Row],[dX]]+Table8[[#This Row],[dY]]*Table8[[#This Row],[dY]])</f>
        <v>0.15025260225701814</v>
      </c>
      <c r="D236" s="1">
        <f>Table8[[#This Row],[dY]]/Table8[[#This Row],[|AB|]]</f>
        <v>0.44345405034519259</v>
      </c>
      <c r="E236" s="1">
        <f>Table8[[#This Row],[dX]]/Table8[[#This Row],[|AB|]]</f>
        <v>0.89629710767827619</v>
      </c>
      <c r="F236" s="1">
        <f>Table8[[#This Row],[X]] - Table8[[#This Row],[Cos(a)]] * 0.535</f>
        <v>-3.198344918964088</v>
      </c>
      <c r="G236" s="1">
        <f>Table8[[#This Row],[Y]] + Table8[[#This Row],[Sin(a)]] * 0.535</f>
        <v>7.2382124092576579</v>
      </c>
      <c r="H236" s="1">
        <f>Table8[[#This Row],[X]] + Table8[[#This Row],[Cos(a)]] * 0.535</f>
        <v>-2.7238490850947321</v>
      </c>
      <c r="I236" s="1">
        <f>Table8[[#This Row],[Y]] - Table8[[#This Row],[Sin(a)]] * 0.535</f>
        <v>6.2791745040419027</v>
      </c>
      <c r="J236" s="1">
        <v>-2.9610970020294101</v>
      </c>
      <c r="K236" s="1">
        <v>6.7586934566497803</v>
      </c>
      <c r="L236" s="1">
        <v>-2.8867523284025798</v>
      </c>
      <c r="M236" s="1">
        <v>6.4621741889980902</v>
      </c>
      <c r="N236" s="1">
        <f>Table8[[#This Row],[Xs]]-L237</f>
        <v>0.12310410770017022</v>
      </c>
      <c r="O236" s="1">
        <f>Table8[[#This Row],[Ys]]-M237</f>
        <v>4.3713124630480493E-2</v>
      </c>
      <c r="P236" s="1">
        <f>SQRT(Table8[[#This Row],[dXs]]*Table8[[#This Row],[dXs]]+Table8[[#This Row],[dYs]]*Table8[[#This Row],[dYs]])</f>
        <v>0.13063482919043845</v>
      </c>
      <c r="Q236"/>
      <c r="R236"/>
    </row>
    <row r="237" spans="1:18" x14ac:dyDescent="0.25">
      <c r="A237" s="1">
        <f t="shared" si="6"/>
        <v>0.12750458717346014</v>
      </c>
      <c r="B237" s="1">
        <f t="shared" si="7"/>
        <v>7.9481840133670545E-2</v>
      </c>
      <c r="C237" s="1">
        <f>SQRT(Table8[[#This Row],[dX]]*Table8[[#This Row],[dX]]+Table8[[#This Row],[dY]]*Table8[[#This Row],[dY]])</f>
        <v>0.15024906875354954</v>
      </c>
      <c r="D237" s="1">
        <f>Table8[[#This Row],[dY]]/Table8[[#This Row],[|AB|]]</f>
        <v>0.52900055083897379</v>
      </c>
      <c r="E237" s="1">
        <f>Table8[[#This Row],[dX]]/Table8[[#This Row],[|AB|]]</f>
        <v>0.84862148052713249</v>
      </c>
      <c r="F237" s="1">
        <f>Table8[[#This Row],[X]] - Table8[[#This Row],[Cos(a)]] * 0.535</f>
        <v>-3.3787832695523607</v>
      </c>
      <c r="G237" s="1">
        <f>Table8[[#This Row],[Y]] + Table8[[#This Row],[Sin(a)]] * 0.535</f>
        <v>7.146075823686016</v>
      </c>
      <c r="H237" s="1">
        <f>Table8[[#This Row],[X]] + Table8[[#This Row],[Cos(a)]] * 0.535</f>
        <v>-2.812752680154659</v>
      </c>
      <c r="I237" s="1">
        <f>Table8[[#This Row],[Y]] - Table8[[#This Row],[Sin(a)]] * 0.535</f>
        <v>6.2380508395219847</v>
      </c>
      <c r="J237" s="1">
        <v>-3.0957679748535099</v>
      </c>
      <c r="K237" s="1">
        <v>6.6920633316040004</v>
      </c>
      <c r="L237" s="1">
        <v>-3.00985643610275</v>
      </c>
      <c r="M237" s="1">
        <v>6.4184610643676097</v>
      </c>
      <c r="N237" s="1">
        <f>Table8[[#This Row],[Xs]]-L238</f>
        <v>0.12179551246835985</v>
      </c>
      <c r="O237" s="1">
        <f>Table8[[#This Row],[Ys]]-M238</f>
        <v>5.2359945811369712E-2</v>
      </c>
      <c r="P237" s="1">
        <f>SQRT(Table8[[#This Row],[dXs]]*Table8[[#This Row],[dXs]]+Table8[[#This Row],[dYs]]*Table8[[#This Row],[dYs]])</f>
        <v>0.13257341657662736</v>
      </c>
      <c r="Q237"/>
      <c r="R237"/>
    </row>
    <row r="238" spans="1:18" x14ac:dyDescent="0.25">
      <c r="A238" s="1">
        <f t="shared" si="6"/>
        <v>0.11948096752167015</v>
      </c>
      <c r="B238" s="1">
        <f t="shared" si="7"/>
        <v>9.1122865676879883E-2</v>
      </c>
      <c r="C238" s="1">
        <f>SQRT(Table8[[#This Row],[dX]]*Table8[[#This Row],[dX]]+Table8[[#This Row],[dY]]*Table8[[#This Row],[dY]])</f>
        <v>0.15026336296343529</v>
      </c>
      <c r="D238" s="1">
        <f>Table8[[#This Row],[dY]]/Table8[[#This Row],[|AB|]]</f>
        <v>0.60642104555488685</v>
      </c>
      <c r="E238" s="1">
        <f>Table8[[#This Row],[dX]]/Table8[[#This Row],[|AB|]]</f>
        <v>0.79514370745678276</v>
      </c>
      <c r="F238" s="1">
        <f>Table8[[#This Row],[X]] - Table8[[#This Row],[Cos(a)]] * 0.535</f>
        <v>-3.5477078213988342</v>
      </c>
      <c r="G238" s="1">
        <f>Table8[[#This Row],[Y]] + Table8[[#This Row],[Sin(a)]] * 0.535</f>
        <v>7.0379833749597083</v>
      </c>
      <c r="H238" s="1">
        <f>Table8[[#This Row],[X]] + Table8[[#This Row],[Cos(a)]] * 0.535</f>
        <v>-2.8988373026551058</v>
      </c>
      <c r="I238" s="1">
        <f>Table8[[#This Row],[Y]] - Table8[[#This Row],[Sin(a)]] * 0.535</f>
        <v>6.1871796079809513</v>
      </c>
      <c r="J238" s="1">
        <v>-3.22327256202697</v>
      </c>
      <c r="K238" s="1">
        <v>6.6125814914703298</v>
      </c>
      <c r="L238" s="1">
        <v>-3.1316519485711098</v>
      </c>
      <c r="M238" s="1">
        <v>6.3661011185562399</v>
      </c>
      <c r="N238" s="1">
        <f>Table8[[#This Row],[Xs]]-L239</f>
        <v>0.11997914423724021</v>
      </c>
      <c r="O238" s="1">
        <f>Table8[[#This Row],[Ys]]-M239</f>
        <v>6.0290204195419861E-2</v>
      </c>
      <c r="P238" s="1">
        <f>SQRT(Table8[[#This Row],[dXs]]*Table8[[#This Row],[dXs]]+Table8[[#This Row],[dYs]]*Table8[[#This Row],[dYs]])</f>
        <v>0.1342754771871093</v>
      </c>
      <c r="Q238"/>
      <c r="R238"/>
    </row>
    <row r="239" spans="1:18" x14ac:dyDescent="0.25">
      <c r="A239" s="1">
        <f t="shared" si="6"/>
        <v>0.11276197433471991</v>
      </c>
      <c r="B239" s="1">
        <f t="shared" si="7"/>
        <v>9.9349021911620206E-2</v>
      </c>
      <c r="C239" s="1">
        <f>SQRT(Table8[[#This Row],[dX]]*Table8[[#This Row],[dX]]+Table8[[#This Row],[dY]]*Table8[[#This Row],[dY]])</f>
        <v>0.15028469985550633</v>
      </c>
      <c r="D239" s="1">
        <f>Table8[[#This Row],[dY]]/Table8[[#This Row],[|AB|]]</f>
        <v>0.6610720985379146</v>
      </c>
      <c r="E239" s="1">
        <f>Table8[[#This Row],[dX]]/Table8[[#This Row],[|AB|]]</f>
        <v>0.75032238440198329</v>
      </c>
      <c r="F239" s="1">
        <f>Table8[[#This Row],[X]] - Table8[[#This Row],[Cos(a)]] * 0.535</f>
        <v>-3.6964271022664246</v>
      </c>
      <c r="G239" s="1">
        <f>Table8[[#This Row],[Y]] + Table8[[#This Row],[Sin(a)]] * 0.535</f>
        <v>6.9228811014485112</v>
      </c>
      <c r="H239" s="1">
        <f>Table8[[#This Row],[X]] + Table8[[#This Row],[Cos(a)]] * 0.535</f>
        <v>-2.9890799568308557</v>
      </c>
      <c r="I239" s="1">
        <f>Table8[[#This Row],[Y]] - Table8[[#This Row],[Sin(a)]] * 0.535</f>
        <v>6.1200361501383886</v>
      </c>
      <c r="J239" s="1">
        <v>-3.3427535295486401</v>
      </c>
      <c r="K239" s="1">
        <v>6.5214586257934499</v>
      </c>
      <c r="L239" s="1">
        <v>-3.2516310928083501</v>
      </c>
      <c r="M239" s="1">
        <v>6.3058109143608201</v>
      </c>
      <c r="N239" s="1">
        <f>Table8[[#This Row],[Xs]]-L240</f>
        <v>0.11835909960012003</v>
      </c>
      <c r="O239" s="1">
        <f>Table8[[#This Row],[Ys]]-M240</f>
        <v>6.7804539712479794E-2</v>
      </c>
      <c r="P239" s="1">
        <f>SQRT(Table8[[#This Row],[dXs]]*Table8[[#This Row],[dXs]]+Table8[[#This Row],[dYs]]*Table8[[#This Row],[dYs]])</f>
        <v>0.13640502946655736</v>
      </c>
      <c r="Q239"/>
      <c r="R239"/>
    </row>
    <row r="240" spans="1:18" x14ac:dyDescent="0.25">
      <c r="A240" s="1">
        <f t="shared" si="6"/>
        <v>0.10820341110229004</v>
      </c>
      <c r="B240" s="1">
        <f t="shared" si="7"/>
        <v>0.10431170463562012</v>
      </c>
      <c r="C240" s="1">
        <f>SQRT(Table8[[#This Row],[dX]]*Table8[[#This Row],[dX]]+Table8[[#This Row],[dY]]*Table8[[#This Row],[dY]])</f>
        <v>0.15029607412757007</v>
      </c>
      <c r="D240" s="1">
        <f>Table8[[#This Row],[dY]]/Table8[[#This Row],[|AB|]]</f>
        <v>0.69404144613305874</v>
      </c>
      <c r="E240" s="1">
        <f>Table8[[#This Row],[dX]]/Table8[[#This Row],[|AB|]]</f>
        <v>0.71993504641011363</v>
      </c>
      <c r="F240" s="1">
        <f>Table8[[#This Row],[X]] - Table8[[#This Row],[Cos(a)]] * 0.535</f>
        <v>-3.8268276775645464</v>
      </c>
      <c r="G240" s="1">
        <f>Table8[[#This Row],[Y]] + Table8[[#This Row],[Sin(a)]] * 0.535</f>
        <v>6.8072748537112409</v>
      </c>
      <c r="H240" s="1">
        <f>Table8[[#This Row],[X]] + Table8[[#This Row],[Cos(a)]] * 0.535</f>
        <v>-3.0842033302021736</v>
      </c>
      <c r="I240" s="1">
        <f>Table8[[#This Row],[Y]] - Table8[[#This Row],[Sin(a)]] * 0.535</f>
        <v>6.0369443540524186</v>
      </c>
      <c r="J240" s="1">
        <v>-3.45551550388336</v>
      </c>
      <c r="K240" s="1">
        <v>6.4221096038818297</v>
      </c>
      <c r="L240" s="1">
        <v>-3.3699901924084701</v>
      </c>
      <c r="M240" s="1">
        <v>6.2380063746483403</v>
      </c>
      <c r="N240" s="1">
        <f>Table8[[#This Row],[Xs]]-L241</f>
        <v>0.11655878019456001</v>
      </c>
      <c r="O240" s="1">
        <f>Table8[[#This Row],[Ys]]-M241</f>
        <v>7.4381089515259902E-2</v>
      </c>
      <c r="P240" s="1">
        <f>SQRT(Table8[[#This Row],[dXs]]*Table8[[#This Row],[dXs]]+Table8[[#This Row],[dYs]]*Table8[[#This Row],[dYs]])</f>
        <v>0.13826964857813467</v>
      </c>
      <c r="Q240"/>
      <c r="R240"/>
    </row>
    <row r="241" spans="1:18" x14ac:dyDescent="0.25">
      <c r="A241" s="1">
        <f t="shared" si="6"/>
        <v>0.10540211200713978</v>
      </c>
      <c r="B241" s="1">
        <f t="shared" si="7"/>
        <v>0.10714507102965953</v>
      </c>
      <c r="C241" s="1">
        <f>SQRT(Table8[[#This Row],[dX]]*Table8[[#This Row],[dX]]+Table8[[#This Row],[dY]]*Table8[[#This Row],[dY]])</f>
        <v>0.15029860764995939</v>
      </c>
      <c r="D241" s="1">
        <f>Table8[[#This Row],[dY]]/Table8[[#This Row],[|AB|]]</f>
        <v>0.71288132807721638</v>
      </c>
      <c r="E241" s="1">
        <f>Table8[[#This Row],[dX]]/Table8[[#This Row],[|AB|]]</f>
        <v>0.70128468689888268</v>
      </c>
      <c r="F241" s="1">
        <f>Table8[[#This Row],[X]] - Table8[[#This Row],[Cos(a)]] * 0.535</f>
        <v>-3.9451104255069609</v>
      </c>
      <c r="G241" s="1">
        <f>Table8[[#This Row],[Y]] + Table8[[#This Row],[Sin(a)]] * 0.535</f>
        <v>6.6929852067371121</v>
      </c>
      <c r="H241" s="1">
        <f>Table8[[#This Row],[X]] + Table8[[#This Row],[Cos(a)]] * 0.535</f>
        <v>-3.1823274044643393</v>
      </c>
      <c r="I241" s="1">
        <f>Table8[[#This Row],[Y]] - Table8[[#This Row],[Sin(a)]] * 0.535</f>
        <v>5.9426105917553071</v>
      </c>
      <c r="J241" s="1">
        <v>-3.5637189149856501</v>
      </c>
      <c r="K241" s="1">
        <v>6.3177978992462096</v>
      </c>
      <c r="L241" s="1">
        <v>-3.4865489726030301</v>
      </c>
      <c r="M241" s="1">
        <v>6.1636252851330804</v>
      </c>
      <c r="N241" s="1">
        <f>Table8[[#This Row],[Xs]]-L242</f>
        <v>0.1144767036837897</v>
      </c>
      <c r="O241" s="1">
        <f>Table8[[#This Row],[Ys]]-M242</f>
        <v>7.9864354709260788E-2</v>
      </c>
      <c r="P241" s="1">
        <f>SQRT(Table8[[#This Row],[dXs]]*Table8[[#This Row],[dXs]]+Table8[[#This Row],[dYs]]*Table8[[#This Row],[dYs]])</f>
        <v>0.13958234429695188</v>
      </c>
      <c r="Q241"/>
      <c r="R241"/>
    </row>
    <row r="242" spans="1:18" x14ac:dyDescent="0.25">
      <c r="A242" s="1">
        <f t="shared" si="6"/>
        <v>0.1036295890808101</v>
      </c>
      <c r="B242" s="1">
        <f t="shared" si="7"/>
        <v>0.10886073112487971</v>
      </c>
      <c r="C242" s="1">
        <f>SQRT(Table8[[#This Row],[dX]]*Table8[[#This Row],[dX]]+Table8[[#This Row],[dY]]*Table8[[#This Row],[dY]])</f>
        <v>0.15029887063481517</v>
      </c>
      <c r="D242" s="1">
        <f>Table8[[#This Row],[dY]]/Table8[[#This Row],[|AB|]]</f>
        <v>0.72429507064880927</v>
      </c>
      <c r="E242" s="1">
        <f>Table8[[#This Row],[dX]]/Table8[[#This Row],[|AB|]]</f>
        <v>0.68949013817010929</v>
      </c>
      <c r="F242" s="1">
        <f>Table8[[#This Row],[X]] - Table8[[#This Row],[Cos(a)]] * 0.535</f>
        <v>-4.0566188897899025</v>
      </c>
      <c r="G242" s="1">
        <f>Table8[[#This Row],[Y]] + Table8[[#This Row],[Sin(a)]] * 0.535</f>
        <v>6.5795300521375584</v>
      </c>
      <c r="H242" s="1">
        <f>Table8[[#This Row],[X]] + Table8[[#This Row],[Cos(a)]] * 0.535</f>
        <v>-3.2816231641956768</v>
      </c>
      <c r="I242" s="1">
        <f>Table8[[#This Row],[Y]] - Table8[[#This Row],[Sin(a)]] * 0.535</f>
        <v>5.8417756042955418</v>
      </c>
      <c r="J242" s="1">
        <v>-3.6691210269927899</v>
      </c>
      <c r="K242" s="1">
        <v>6.2106528282165501</v>
      </c>
      <c r="L242" s="1">
        <v>-3.6010256762868198</v>
      </c>
      <c r="M242" s="1">
        <v>6.0837609304238196</v>
      </c>
      <c r="N242" s="1">
        <f>Table8[[#This Row],[Xs]]-L243</f>
        <v>0.11299796966944031</v>
      </c>
      <c r="O242" s="1">
        <f>Table8[[#This Row],[Ys]]-M243</f>
        <v>8.5373257540179992E-2</v>
      </c>
      <c r="P242" s="1">
        <f>SQRT(Table8[[#This Row],[dXs]]*Table8[[#This Row],[dXs]]+Table8[[#This Row],[dYs]]*Table8[[#This Row],[dYs]])</f>
        <v>0.14162321226563693</v>
      </c>
      <c r="Q242"/>
      <c r="R242"/>
    </row>
    <row r="243" spans="1:18" x14ac:dyDescent="0.25">
      <c r="A243" s="1">
        <f t="shared" si="6"/>
        <v>0.10245430469514005</v>
      </c>
      <c r="B243" s="1">
        <f t="shared" si="7"/>
        <v>0.10996818542481002</v>
      </c>
      <c r="C243" s="1">
        <f>SQRT(Table8[[#This Row],[dX]]*Table8[[#This Row],[dX]]+Table8[[#This Row],[dY]]*Table8[[#This Row],[dY]])</f>
        <v>0.15029932254068878</v>
      </c>
      <c r="D243" s="1">
        <f>Table8[[#This Row],[dY]]/Table8[[#This Row],[|AB|]]</f>
        <v>0.73166121820036556</v>
      </c>
      <c r="E243" s="1">
        <f>Table8[[#This Row],[dX]]/Table8[[#This Row],[|AB|]]</f>
        <v>0.6816684397722671</v>
      </c>
      <c r="F243" s="1">
        <f>Table8[[#This Row],[X]] - Table8[[#This Row],[Cos(a)]] * 0.535</f>
        <v>-4.1641893678107955</v>
      </c>
      <c r="G243" s="1">
        <f>Table8[[#This Row],[Y]] + Table8[[#This Row],[Sin(a)]] * 0.535</f>
        <v>6.4664847123698337</v>
      </c>
      <c r="H243" s="1">
        <f>Table8[[#This Row],[X]] + Table8[[#This Row],[Cos(a)]] * 0.535</f>
        <v>-3.3813118643364044</v>
      </c>
      <c r="I243" s="1">
        <f>Table8[[#This Row],[Y]] - Table8[[#This Row],[Sin(a)]] * 0.535</f>
        <v>5.737099481813507</v>
      </c>
      <c r="J243" s="1">
        <v>-3.7727506160736</v>
      </c>
      <c r="K243" s="1">
        <v>6.1017920970916704</v>
      </c>
      <c r="L243" s="1">
        <v>-3.7140236459562601</v>
      </c>
      <c r="M243" s="1">
        <v>5.9983876728836396</v>
      </c>
      <c r="N243" s="1">
        <f>Table8[[#This Row],[Xs]]-L244</f>
        <v>0.11121638423780977</v>
      </c>
      <c r="O243" s="1">
        <f>Table8[[#This Row],[Ys]]-M244</f>
        <v>9.0073367891609912E-2</v>
      </c>
      <c r="P243" s="1">
        <f>SQRT(Table8[[#This Row],[dXs]]*Table8[[#This Row],[dXs]]+Table8[[#This Row],[dYs]]*Table8[[#This Row],[dYs]])</f>
        <v>0.14311637127271445</v>
      </c>
      <c r="Q243"/>
      <c r="R243"/>
    </row>
    <row r="244" spans="1:18" x14ac:dyDescent="0.25">
      <c r="A244" s="1">
        <f t="shared" si="6"/>
        <v>0.10163009166716996</v>
      </c>
      <c r="B244" s="1">
        <f t="shared" si="7"/>
        <v>0.11072993278503063</v>
      </c>
      <c r="C244" s="1">
        <f>SQRT(Table8[[#This Row],[dX]]*Table8[[#This Row],[dX]]+Table8[[#This Row],[dY]]*Table8[[#This Row],[dY]])</f>
        <v>0.15029901379202318</v>
      </c>
      <c r="D244" s="1">
        <f>Table8[[#This Row],[dY]]/Table8[[#This Row],[|AB|]]</f>
        <v>0.73673093383203159</v>
      </c>
      <c r="E244" s="1">
        <f>Table8[[#This Row],[dX]]/Table8[[#This Row],[|AB|]]</f>
        <v>0.67618601814514223</v>
      </c>
      <c r="F244" s="1">
        <f>Table8[[#This Row],[X]] - Table8[[#This Row],[Cos(a)]] * 0.535</f>
        <v>-4.2693559703688768</v>
      </c>
      <c r="G244" s="1">
        <f>Table8[[#This Row],[Y]] + Table8[[#This Row],[Sin(a)]] * 0.535</f>
        <v>6.3535834313745116</v>
      </c>
      <c r="H244" s="1">
        <f>Table8[[#This Row],[X]] + Table8[[#This Row],[Cos(a)]] * 0.535</f>
        <v>-3.4810538711686032</v>
      </c>
      <c r="I244" s="1">
        <f>Table8[[#This Row],[Y]] - Table8[[#This Row],[Sin(a)]] * 0.535</f>
        <v>5.630064391959209</v>
      </c>
      <c r="J244" s="1">
        <v>-3.87520492076874</v>
      </c>
      <c r="K244" s="1">
        <v>5.9918239116668603</v>
      </c>
      <c r="L244" s="1">
        <v>-3.8252400301940699</v>
      </c>
      <c r="M244" s="1">
        <v>5.9083143049920297</v>
      </c>
      <c r="N244" s="1">
        <f>Table8[[#This Row],[Xs]]-L245</f>
        <v>0.10833471222808022</v>
      </c>
      <c r="O244" s="1">
        <f>Table8[[#This Row],[Ys]]-M245</f>
        <v>9.2926105608420073E-2</v>
      </c>
      <c r="P244" s="1">
        <f>SQRT(Table8[[#This Row],[dXs]]*Table8[[#This Row],[dXs]]+Table8[[#This Row],[dYs]]*Table8[[#This Row],[dYs]])</f>
        <v>0.14272936270119121</v>
      </c>
      <c r="Q244"/>
      <c r="R244"/>
    </row>
    <row r="245" spans="1:18" x14ac:dyDescent="0.25">
      <c r="A245" s="1">
        <f t="shared" si="6"/>
        <v>0.10102641582488969</v>
      </c>
      <c r="B245" s="1">
        <f t="shared" si="7"/>
        <v>0.11128163337707964</v>
      </c>
      <c r="C245" s="1">
        <f>SQRT(Table8[[#This Row],[dX]]*Table8[[#This Row],[dX]]+Table8[[#This Row],[dY]]*Table8[[#This Row],[dY]])</f>
        <v>0.15029949641131299</v>
      </c>
      <c r="D245" s="1">
        <f>Table8[[#This Row],[dY]]/Table8[[#This Row],[|AB|]]</f>
        <v>0.7403992430722709</v>
      </c>
      <c r="E245" s="1">
        <f>Table8[[#This Row],[dX]]/Table8[[#This Row],[|AB|]]</f>
        <v>0.67216736075028838</v>
      </c>
      <c r="F245" s="1">
        <f>Table8[[#This Row],[X]] - Table8[[#This Row],[Cos(a)]] * 0.535</f>
        <v>-4.3729486074795751</v>
      </c>
      <c r="G245" s="1">
        <f>Table8[[#This Row],[Y]] + Table8[[#This Row],[Sin(a)]] * 0.535</f>
        <v>6.2407035168832339</v>
      </c>
      <c r="H245" s="1">
        <f>Table8[[#This Row],[X]] + Table8[[#This Row],[Cos(a)]] * 0.535</f>
        <v>-3.5807214173922448</v>
      </c>
      <c r="I245" s="1">
        <f>Table8[[#This Row],[Y]] - Table8[[#This Row],[Sin(a)]] * 0.535</f>
        <v>5.5214844408804256</v>
      </c>
      <c r="J245" s="1">
        <v>-3.97683501243591</v>
      </c>
      <c r="K245" s="1">
        <v>5.8810939788818297</v>
      </c>
      <c r="L245" s="1">
        <v>-3.9335747424221501</v>
      </c>
      <c r="M245" s="1">
        <v>5.8153881993836096</v>
      </c>
      <c r="N245" s="1">
        <f>Table8[[#This Row],[Xs]]-L246</f>
        <v>0.10782625285607006</v>
      </c>
      <c r="O245" s="1">
        <f>Table8[[#This Row],[Ys]]-M246</f>
        <v>9.7743348181659861E-2</v>
      </c>
      <c r="P245" s="1">
        <f>SQRT(Table8[[#This Row],[dXs]]*Table8[[#This Row],[dXs]]+Table8[[#This Row],[dYs]]*Table8[[#This Row],[dYs]])</f>
        <v>0.14553440458785799</v>
      </c>
      <c r="Q245"/>
      <c r="R245"/>
    </row>
    <row r="246" spans="1:18" x14ac:dyDescent="0.25">
      <c r="A246" s="1">
        <f t="shared" si="6"/>
        <v>0.10056543350219993</v>
      </c>
      <c r="B246" s="1">
        <f t="shared" si="7"/>
        <v>0.11169743537902033</v>
      </c>
      <c r="C246" s="1">
        <f>SQRT(Table8[[#This Row],[dX]]*Table8[[#This Row],[dX]]+Table8[[#This Row],[dY]]*Table8[[#This Row],[dY]])</f>
        <v>0.15029878071939179</v>
      </c>
      <c r="D246" s="1">
        <f>Table8[[#This Row],[dY]]/Table8[[#This Row],[|AB|]]</f>
        <v>0.74316927152961887</v>
      </c>
      <c r="E246" s="1">
        <f>Table8[[#This Row],[dX]]/Table8[[#This Row],[|AB|]]</f>
        <v>0.66910345526991233</v>
      </c>
      <c r="F246" s="1">
        <f>Table8[[#This Row],[X]] - Table8[[#This Row],[Cos(a)]] * 0.535</f>
        <v>-4.475456988529146</v>
      </c>
      <c r="G246" s="1">
        <f>Table8[[#This Row],[Y]] + Table8[[#This Row],[Sin(a)]] * 0.535</f>
        <v>6.1277826940741535</v>
      </c>
      <c r="H246" s="1">
        <f>Table8[[#This Row],[X]] + Table8[[#This Row],[Cos(a)]] * 0.535</f>
        <v>-3.6802658679924534</v>
      </c>
      <c r="I246" s="1">
        <f>Table8[[#This Row],[Y]] - Table8[[#This Row],[Sin(a)]] * 0.535</f>
        <v>5.4118419969353466</v>
      </c>
      <c r="J246" s="1">
        <v>-4.0778614282607997</v>
      </c>
      <c r="K246" s="1">
        <v>5.7698123455047501</v>
      </c>
      <c r="L246" s="1">
        <v>-4.0414009952782202</v>
      </c>
      <c r="M246" s="1">
        <v>5.7176448512019498</v>
      </c>
      <c r="N246" s="1">
        <f>Table8[[#This Row],[Xs]]-L247</f>
        <v>0.1063988387430701</v>
      </c>
      <c r="O246" s="1">
        <f>Table8[[#This Row],[Ys]]-M247</f>
        <v>0.10068715790252014</v>
      </c>
      <c r="P246" s="1">
        <f>SQRT(Table8[[#This Row],[dXs]]*Table8[[#This Row],[dXs]]+Table8[[#This Row],[dYs]]*Table8[[#This Row],[dYs]])</f>
        <v>0.14648759897124691</v>
      </c>
      <c r="Q246"/>
      <c r="R246"/>
    </row>
    <row r="247" spans="1:18" x14ac:dyDescent="0.25">
      <c r="A247" s="1">
        <f t="shared" si="6"/>
        <v>0.1002006530761701</v>
      </c>
      <c r="B247" s="1">
        <f t="shared" si="7"/>
        <v>0.1120257377624494</v>
      </c>
      <c r="C247" s="1">
        <f>SQRT(Table8[[#This Row],[dX]]*Table8[[#This Row],[dX]]+Table8[[#This Row],[dY]]*Table8[[#This Row],[dY]])</f>
        <v>0.15029949034548346</v>
      </c>
      <c r="D247" s="1">
        <f>Table8[[#This Row],[dY]]/Table8[[#This Row],[|AB|]]</f>
        <v>0.7453500840551307</v>
      </c>
      <c r="E247" s="1">
        <f>Table8[[#This Row],[dX]]/Table8[[#This Row],[|AB|]]</f>
        <v>0.66667327244986341</v>
      </c>
      <c r="F247" s="1">
        <f>Table8[[#This Row],[X]] - Table8[[#This Row],[Cos(a)]] * 0.535</f>
        <v>-4.5771891567324943</v>
      </c>
      <c r="G247" s="1">
        <f>Table8[[#This Row],[Y]] + Table8[[#This Row],[Sin(a)]] * 0.535</f>
        <v>6.0147851108864065</v>
      </c>
      <c r="H247" s="1">
        <f>Table8[[#This Row],[X]] + Table8[[#This Row],[Cos(a)]] * 0.535</f>
        <v>-3.7796645667935045</v>
      </c>
      <c r="I247" s="1">
        <f>Table8[[#This Row],[Y]] - Table8[[#This Row],[Sin(a)]] * 0.535</f>
        <v>5.301444709365053</v>
      </c>
      <c r="J247" s="1">
        <v>-4.1784268617629996</v>
      </c>
      <c r="K247" s="1">
        <v>5.6581149101257298</v>
      </c>
      <c r="L247" s="1">
        <v>-4.1477998340212903</v>
      </c>
      <c r="M247" s="1">
        <v>5.6169576932994296</v>
      </c>
      <c r="N247" s="1">
        <f>Table8[[#This Row],[Xs]]-L248</f>
        <v>0.10346469262717939</v>
      </c>
      <c r="O247" s="1">
        <f>Table8[[#This Row],[Ys]]-M248</f>
        <v>0.10116607642396946</v>
      </c>
      <c r="P247" s="1">
        <f>SQRT(Table8[[#This Row],[dXs]]*Table8[[#This Row],[dXs]]+Table8[[#This Row],[dYs]]*Table8[[#This Row],[dYs]])</f>
        <v>0.14470493301700926</v>
      </c>
      <c r="Q247"/>
      <c r="R247"/>
    </row>
    <row r="248" spans="1:18" x14ac:dyDescent="0.25">
      <c r="A248" s="1">
        <f t="shared" si="6"/>
        <v>9.9898457527160645E-2</v>
      </c>
      <c r="B248" s="1">
        <f t="shared" si="7"/>
        <v>0.11229515075684038</v>
      </c>
      <c r="C248" s="1">
        <f>SQRT(Table8[[#This Row],[dX]]*Table8[[#This Row],[dX]]+Table8[[#This Row],[dY]]*Table8[[#This Row],[dY]])</f>
        <v>0.15029937691090881</v>
      </c>
      <c r="D248" s="1">
        <f>Table8[[#This Row],[dY]]/Table8[[#This Row],[|AB|]]</f>
        <v>0.74714315564597622</v>
      </c>
      <c r="E248" s="1">
        <f>Table8[[#This Row],[dX]]/Table8[[#This Row],[|AB|]]</f>
        <v>0.66466315150711686</v>
      </c>
      <c r="F248" s="1">
        <f>Table8[[#This Row],[X]] - Table8[[#This Row],[Cos(a)]] * 0.535</f>
        <v>-4.6783491031097668</v>
      </c>
      <c r="G248" s="1">
        <f>Table8[[#This Row],[Y]] + Table8[[#This Row],[Sin(a)]] * 0.535</f>
        <v>5.9016839584195875</v>
      </c>
      <c r="H248" s="1">
        <f>Table8[[#This Row],[X]] + Table8[[#This Row],[Cos(a)]] * 0.535</f>
        <v>-3.8789059265685726</v>
      </c>
      <c r="I248" s="1">
        <f>Table8[[#This Row],[Y]] - Table8[[#This Row],[Sin(a)]] * 0.535</f>
        <v>5.1904943863069732</v>
      </c>
      <c r="J248" s="1">
        <v>-4.2786275148391697</v>
      </c>
      <c r="K248" s="1">
        <v>5.5460891723632804</v>
      </c>
      <c r="L248" s="1">
        <v>-4.2512645266484697</v>
      </c>
      <c r="M248" s="1">
        <v>5.5157916168754602</v>
      </c>
      <c r="N248" s="1">
        <f>Table8[[#This Row],[Xs]]-L249</f>
        <v>0.1040226650901106</v>
      </c>
      <c r="O248" s="1">
        <f>Table8[[#This Row],[Ys]]-M249</f>
        <v>0.10518398035731025</v>
      </c>
      <c r="P248" s="1">
        <f>SQRT(Table8[[#This Row],[dXs]]*Table8[[#This Row],[dXs]]+Table8[[#This Row],[dYs]]*Table8[[#This Row],[dYs]])</f>
        <v>0.14793371683377776</v>
      </c>
      <c r="Q248"/>
      <c r="R248"/>
    </row>
    <row r="249" spans="1:18" x14ac:dyDescent="0.25">
      <c r="A249" s="1">
        <f t="shared" si="6"/>
        <v>9.9648952484129971E-2</v>
      </c>
      <c r="B249" s="1">
        <f t="shared" si="7"/>
        <v>0.11251640319824041</v>
      </c>
      <c r="C249" s="1">
        <f>SQRT(Table8[[#This Row],[dX]]*Table8[[#This Row],[dX]]+Table8[[#This Row],[dY]]*Table8[[#This Row],[dY]])</f>
        <v>0.15029921729621015</v>
      </c>
      <c r="D249" s="1">
        <f>Table8[[#This Row],[dY]]/Table8[[#This Row],[|AB|]]</f>
        <v>0.74861602889450007</v>
      </c>
      <c r="E249" s="1">
        <f>Table8[[#This Row],[dX]]/Table8[[#This Row],[|AB|]]</f>
        <v>0.663003801861067</v>
      </c>
      <c r="F249" s="1">
        <f>Table8[[#This Row],[X]] - Table8[[#This Row],[Cos(a)]] * 0.535</f>
        <v>-4.779035547824888</v>
      </c>
      <c r="G249" s="1">
        <f>Table8[[#This Row],[Y]] + Table8[[#This Row],[Sin(a)]] * 0.535</f>
        <v>5.7885010556021106</v>
      </c>
      <c r="H249" s="1">
        <f>Table8[[#This Row],[X]] + Table8[[#This Row],[Cos(a)]] * 0.535</f>
        <v>-3.9780163969077726</v>
      </c>
      <c r="I249" s="1">
        <f>Table8[[#This Row],[Y]] - Table8[[#This Row],[Sin(a)]] * 0.535</f>
        <v>5.0790869876107694</v>
      </c>
      <c r="J249" s="1">
        <v>-4.3785259723663303</v>
      </c>
      <c r="K249" s="1">
        <v>5.43379402160644</v>
      </c>
      <c r="L249" s="1">
        <v>-4.3552871917385803</v>
      </c>
      <c r="M249" s="1">
        <v>5.4106076365181499</v>
      </c>
      <c r="N249" s="1">
        <f>Table8[[#This Row],[Xs]]-L250</f>
        <v>0.10301007314433974</v>
      </c>
      <c r="O249" s="1">
        <f>Table8[[#This Row],[Ys]]-M250</f>
        <v>0.10694536392456033</v>
      </c>
      <c r="P249" s="1">
        <f>SQRT(Table8[[#This Row],[dXs]]*Table8[[#This Row],[dXs]]+Table8[[#This Row],[dYs]]*Table8[[#This Row],[dYs]])</f>
        <v>0.14848698944405492</v>
      </c>
      <c r="Q249"/>
      <c r="R249"/>
    </row>
    <row r="250" spans="1:18" x14ac:dyDescent="0.25">
      <c r="A250" s="1">
        <f t="shared" si="6"/>
        <v>9.9433660507199484E-2</v>
      </c>
      <c r="B250" s="1">
        <f t="shared" si="7"/>
        <v>0.11270642280578969</v>
      </c>
      <c r="C250" s="1">
        <f>SQRT(Table8[[#This Row],[dX]]*Table8[[#This Row],[dX]]+Table8[[#This Row],[dY]]*Table8[[#This Row],[dY]])</f>
        <v>0.15029900393395304</v>
      </c>
      <c r="D250" s="1">
        <f>Table8[[#This Row],[dY]]/Table8[[#This Row],[|AB|]]</f>
        <v>0.74988136884338286</v>
      </c>
      <c r="E250" s="1">
        <f>Table8[[#This Row],[dX]]/Table8[[#This Row],[|AB|]]</f>
        <v>0.66157231854240584</v>
      </c>
      <c r="F250" s="1">
        <f>Table8[[#This Row],[X]] - Table8[[#This Row],[Cos(a)]] * 0.535</f>
        <v>-4.8793614571816706</v>
      </c>
      <c r="G250" s="1">
        <f>Table8[[#This Row],[Y]] + Table8[[#This Row],[Sin(a)]] * 0.535</f>
        <v>5.6752188088283866</v>
      </c>
      <c r="H250" s="1">
        <f>Table8[[#This Row],[X]] + Table8[[#This Row],[Cos(a)]] * 0.535</f>
        <v>-4.07698839251925</v>
      </c>
      <c r="I250" s="1">
        <f>Table8[[#This Row],[Y]] - Table8[[#This Row],[Sin(a)]] * 0.535</f>
        <v>4.9673364279880126</v>
      </c>
      <c r="J250" s="1">
        <v>-4.4781749248504603</v>
      </c>
      <c r="K250" s="1">
        <v>5.3212776184081996</v>
      </c>
      <c r="L250" s="1">
        <v>-4.45829726488292</v>
      </c>
      <c r="M250" s="1">
        <v>5.3036622725935896</v>
      </c>
      <c r="N250" s="1">
        <f>Table8[[#This Row],[Xs]]-L251</f>
        <v>9.7080986126729663E-2</v>
      </c>
      <c r="O250" s="1">
        <f>Table8[[#This Row],[Ys]]-M251</f>
        <v>0.1025290291221399</v>
      </c>
      <c r="P250" s="1">
        <f>SQRT(Table8[[#This Row],[dXs]]*Table8[[#This Row],[dXs]]+Table8[[#This Row],[dYs]]*Table8[[#This Row],[dYs]])</f>
        <v>0.14119815749529768</v>
      </c>
      <c r="Q250"/>
      <c r="R250"/>
    </row>
    <row r="251" spans="1:18" x14ac:dyDescent="0.25">
      <c r="A251" s="1">
        <f t="shared" si="6"/>
        <v>9.9241971969609821E-2</v>
      </c>
      <c r="B251" s="1">
        <f t="shared" si="7"/>
        <v>0.11287569999695002</v>
      </c>
      <c r="C251" s="1">
        <f>SQRT(Table8[[#This Row],[dX]]*Table8[[#This Row],[dX]]+Table8[[#This Row],[dY]]*Table8[[#This Row],[dY]])</f>
        <v>0.15029934347899954</v>
      </c>
      <c r="D251" s="1">
        <f>Table8[[#This Row],[dY]]/Table8[[#This Row],[|AB|]]</f>
        <v>0.7510059417706072</v>
      </c>
      <c r="E251" s="1">
        <f>Table8[[#This Row],[dX]]/Table8[[#This Row],[|AB|]]</f>
        <v>0.66029544555845865</v>
      </c>
      <c r="F251" s="1">
        <f>Table8[[#This Row],[X]] - Table8[[#This Row],[Cos(a)]] * 0.535</f>
        <v>-4.9793967642049344</v>
      </c>
      <c r="G251" s="1">
        <f>Table8[[#This Row],[Y]] + Table8[[#This Row],[Sin(a)]] * 0.535</f>
        <v>5.5618292589761857</v>
      </c>
      <c r="H251" s="1">
        <f>Table8[[#This Row],[X]] + Table8[[#This Row],[Cos(a)]] * 0.535</f>
        <v>-4.1758204065103852</v>
      </c>
      <c r="I251" s="1">
        <f>Table8[[#This Row],[Y]] - Table8[[#This Row],[Sin(a)]] * 0.535</f>
        <v>4.855313132228634</v>
      </c>
      <c r="J251" s="1">
        <v>-4.5776085853576598</v>
      </c>
      <c r="K251" s="1">
        <v>5.2085711956024099</v>
      </c>
      <c r="L251" s="1">
        <v>-4.5553782510096497</v>
      </c>
      <c r="M251" s="1">
        <v>5.2011332434714497</v>
      </c>
      <c r="N251" s="1">
        <f>Table8[[#This Row],[Xs]]-L252</f>
        <v>0.10128192117401991</v>
      </c>
      <c r="O251" s="1">
        <f>Table8[[#This Row],[Ys]]-M252</f>
        <v>0.10964177766235927</v>
      </c>
      <c r="P251" s="1">
        <f>SQRT(Table8[[#This Row],[dXs]]*Table8[[#This Row],[dXs]]+Table8[[#This Row],[dYs]]*Table8[[#This Row],[dYs]])</f>
        <v>0.14926267773848426</v>
      </c>
      <c r="Q251"/>
      <c r="R251"/>
    </row>
    <row r="252" spans="1:18" x14ac:dyDescent="0.25">
      <c r="A252" s="1">
        <f t="shared" si="6"/>
        <v>9.9071502685540658E-2</v>
      </c>
      <c r="B252" s="1">
        <f t="shared" si="7"/>
        <v>0.1130249500274596</v>
      </c>
      <c r="C252" s="1">
        <f>SQRT(Table8[[#This Row],[dX]]*Table8[[#This Row],[dX]]+Table8[[#This Row],[dY]]*Table8[[#This Row],[dY]])</f>
        <v>0.15029904182356196</v>
      </c>
      <c r="D252" s="1">
        <f>Table8[[#This Row],[dY]]/Table8[[#This Row],[|AB|]]</f>
        <v>0.75200046957146338</v>
      </c>
      <c r="E252" s="1">
        <f>Table8[[#This Row],[dX]]/Table8[[#This Row],[|AB|]]</f>
        <v>0.65916257005711321</v>
      </c>
      <c r="F252" s="1">
        <f>Table8[[#This Row],[X]] - Table8[[#This Row],[Cos(a)]] * 0.535</f>
        <v>-5.0791708085480023</v>
      </c>
      <c r="G252" s="1">
        <f>Table8[[#This Row],[Y]] + Table8[[#This Row],[Sin(a)]] * 0.535</f>
        <v>5.4483474705860155</v>
      </c>
      <c r="H252" s="1">
        <f>Table8[[#This Row],[X]] + Table8[[#This Row],[Cos(a)]] * 0.535</f>
        <v>-4.2745303061065369</v>
      </c>
      <c r="I252" s="1">
        <f>Table8[[#This Row],[Y]] - Table8[[#This Row],[Sin(a)]] * 0.535</f>
        <v>4.7430435206249042</v>
      </c>
      <c r="J252" s="1">
        <v>-4.6768505573272696</v>
      </c>
      <c r="K252" s="1">
        <v>5.0956954956054599</v>
      </c>
      <c r="L252" s="1">
        <v>-4.6566601721836696</v>
      </c>
      <c r="M252" s="1">
        <v>5.0914914658090904</v>
      </c>
      <c r="N252" s="1">
        <f>Table8[[#This Row],[Xs]]-L253</f>
        <v>0.10057800295694008</v>
      </c>
      <c r="O252" s="1">
        <f>Table8[[#This Row],[Ys]]-M253</f>
        <v>0.11063246269896077</v>
      </c>
      <c r="P252" s="1">
        <f>SQRT(Table8[[#This Row],[dXs]]*Table8[[#This Row],[dXs]]+Table8[[#This Row],[dYs]]*Table8[[#This Row],[dYs]])</f>
        <v>0.14951747884994313</v>
      </c>
      <c r="Q252"/>
      <c r="R252"/>
    </row>
    <row r="253" spans="1:18" x14ac:dyDescent="0.25">
      <c r="A253" s="1">
        <f t="shared" si="6"/>
        <v>9.8911523818969727E-2</v>
      </c>
      <c r="B253" s="1">
        <f t="shared" si="7"/>
        <v>0.11316561698914018</v>
      </c>
      <c r="C253" s="1">
        <f>SQRT(Table8[[#This Row],[dX]]*Table8[[#This Row],[dX]]+Table8[[#This Row],[dY]]*Table8[[#This Row],[dY]])</f>
        <v>0.15029952233032343</v>
      </c>
      <c r="D253" s="1">
        <f>Table8[[#This Row],[dY]]/Table8[[#This Row],[|AB|]]</f>
        <v>0.75293397633312797</v>
      </c>
      <c r="E253" s="1">
        <f>Table8[[#This Row],[dX]]/Table8[[#This Row],[|AB|]]</f>
        <v>0.65809606235198259</v>
      </c>
      <c r="F253" s="1">
        <f>Table8[[#This Row],[X]] - Table8[[#This Row],[Cos(a)]] * 0.535</f>
        <v>-5.178741737351034</v>
      </c>
      <c r="G253" s="1">
        <f>Table8[[#This Row],[Y]] + Table8[[#This Row],[Sin(a)]] * 0.535</f>
        <v>5.3347519389363107</v>
      </c>
      <c r="H253" s="1">
        <f>Table8[[#This Row],[X]] + Table8[[#This Row],[Cos(a)]] * 0.535</f>
        <v>-4.3731023826745865</v>
      </c>
      <c r="I253" s="1">
        <f>Table8[[#This Row],[Y]] - Table8[[#This Row],[Sin(a)]] * 0.535</f>
        <v>4.6305891522196898</v>
      </c>
      <c r="J253" s="1">
        <v>-4.7759220600128103</v>
      </c>
      <c r="K253" s="1">
        <v>4.9826705455780003</v>
      </c>
      <c r="L253" s="1">
        <v>-4.7572381751406096</v>
      </c>
      <c r="M253" s="1">
        <v>4.9808590031101296</v>
      </c>
      <c r="N253" s="1">
        <f>Table8[[#This Row],[Xs]]-L254</f>
        <v>9.4137072440910075E-2</v>
      </c>
      <c r="O253" s="1">
        <f>Table8[[#This Row],[Ys]]-M254</f>
        <v>0.10457258030615968</v>
      </c>
      <c r="P253" s="1">
        <f>SQRT(Table8[[#This Row],[dXs]]*Table8[[#This Row],[dXs]]+Table8[[#This Row],[dYs]]*Table8[[#This Row],[dYs]])</f>
        <v>0.1407025691294703</v>
      </c>
      <c r="Q253"/>
      <c r="R253"/>
    </row>
    <row r="254" spans="1:18" x14ac:dyDescent="0.25">
      <c r="A254" s="1">
        <f t="shared" si="6"/>
        <v>9.8761558532720173E-2</v>
      </c>
      <c r="B254" s="1">
        <f t="shared" si="7"/>
        <v>0.11329603195189986</v>
      </c>
      <c r="C254" s="1">
        <f>SQRT(Table8[[#This Row],[dX]]*Table8[[#This Row],[dX]]+Table8[[#This Row],[dY]]*Table8[[#This Row],[dY]])</f>
        <v>0.15029915601844818</v>
      </c>
      <c r="D254" s="1">
        <f>Table8[[#This Row],[dY]]/Table8[[#This Row],[|AB|]]</f>
        <v>0.75380351395980927</v>
      </c>
      <c r="E254" s="1">
        <f>Table8[[#This Row],[dX]]/Table8[[#This Row],[|AB|]]</f>
        <v>0.65709988764406557</v>
      </c>
      <c r="F254" s="1">
        <f>Table8[[#This Row],[X]] - Table8[[#This Row],[Cos(a)]] * 0.535</f>
        <v>-5.2781184638002783</v>
      </c>
      <c r="G254" s="1">
        <f>Table8[[#This Row],[Y]] + Table8[[#This Row],[Sin(a)]] * 0.535</f>
        <v>5.2210533684784348</v>
      </c>
      <c r="H254" s="1">
        <f>Table8[[#This Row],[X]] + Table8[[#This Row],[Cos(a)]] * 0.535</f>
        <v>-4.4715487038632817</v>
      </c>
      <c r="I254" s="1">
        <f>Table8[[#This Row],[Y]] - Table8[[#This Row],[Sin(a)]] * 0.535</f>
        <v>4.5179564886992853</v>
      </c>
      <c r="J254" s="1">
        <v>-4.87483358383178</v>
      </c>
      <c r="K254" s="1">
        <v>4.8695049285888601</v>
      </c>
      <c r="L254" s="1">
        <v>-4.8513752475815197</v>
      </c>
      <c r="M254" s="1">
        <v>4.87628642280397</v>
      </c>
      <c r="N254" s="1">
        <f>Table8[[#This Row],[Xs]]-L255</f>
        <v>9.9408825089370545E-2</v>
      </c>
      <c r="O254" s="1">
        <f>Table8[[#This Row],[Ys]]-M255</f>
        <v>0.11212422107931008</v>
      </c>
      <c r="P254" s="1">
        <f>SQRT(Table8[[#This Row],[dXs]]*Table8[[#This Row],[dXs]]+Table8[[#This Row],[dYs]]*Table8[[#This Row],[dYs]])</f>
        <v>0.14984643959164018</v>
      </c>
      <c r="Q254"/>
      <c r="R254"/>
    </row>
    <row r="255" spans="1:18" x14ac:dyDescent="0.25">
      <c r="A255" s="1">
        <f t="shared" si="6"/>
        <v>9.861278533935991E-2</v>
      </c>
      <c r="B255" s="1">
        <f t="shared" si="7"/>
        <v>0.11342597007751998</v>
      </c>
      <c r="C255" s="1">
        <f>SQRT(Table8[[#This Row],[dX]]*Table8[[#This Row],[dX]]+Table8[[#This Row],[dY]]*Table8[[#This Row],[dY]])</f>
        <v>0.15029947478422251</v>
      </c>
      <c r="D255" s="1">
        <f>Table8[[#This Row],[dY]]/Table8[[#This Row],[|AB|]]</f>
        <v>0.75466644338152222</v>
      </c>
      <c r="E255" s="1">
        <f>Table8[[#This Row],[dX]]/Table8[[#This Row],[|AB|]]</f>
        <v>0.65610864895525012</v>
      </c>
      <c r="F255" s="1">
        <f>Table8[[#This Row],[X]] - Table8[[#This Row],[Cos(a)]] * 0.535</f>
        <v>-5.3773416895736146</v>
      </c>
      <c r="G255" s="1">
        <f>Table8[[#This Row],[Y]] + Table8[[#This Row],[Sin(a)]] * 0.535</f>
        <v>5.1072270238280186</v>
      </c>
      <c r="H255" s="1">
        <f>Table8[[#This Row],[X]] + Table8[[#This Row],[Cos(a)]] * 0.535</f>
        <v>-4.5698485951553858</v>
      </c>
      <c r="I255" s="1">
        <f>Table8[[#This Row],[Y]] - Table8[[#This Row],[Sin(a)]] * 0.535</f>
        <v>4.4051907694459018</v>
      </c>
      <c r="J255" s="1">
        <v>-4.9735951423645002</v>
      </c>
      <c r="K255" s="1">
        <v>4.7562088966369602</v>
      </c>
      <c r="L255" s="1">
        <v>-4.9507840726708903</v>
      </c>
      <c r="M255" s="1">
        <v>4.7641622017246599</v>
      </c>
      <c r="N255" s="1">
        <f>Table8[[#This Row],[Xs]]-L256</f>
        <v>9.8870765697819607E-2</v>
      </c>
      <c r="O255" s="1">
        <f>Table8[[#This Row],[Ys]]-M256</f>
        <v>0.11273443618705947</v>
      </c>
      <c r="P255" s="1">
        <f>SQRT(Table8[[#This Row],[dXs]]*Table8[[#This Row],[dXs]]+Table8[[#This Row],[dYs]]*Table8[[#This Row],[dYs]])</f>
        <v>0.14994826245104451</v>
      </c>
      <c r="Q255"/>
      <c r="R255"/>
    </row>
    <row r="256" spans="1:18" x14ac:dyDescent="0.25">
      <c r="A256" s="1">
        <f t="shared" si="6"/>
        <v>9.8461627960199749E-2</v>
      </c>
      <c r="B256" s="1">
        <f t="shared" si="7"/>
        <v>0.11355638504028054</v>
      </c>
      <c r="C256" s="1">
        <f>SQRT(Table8[[#This Row],[dX]]*Table8[[#This Row],[dX]]+Table8[[#This Row],[dY]]*Table8[[#This Row],[dY]])</f>
        <v>0.1502988515058889</v>
      </c>
      <c r="D256" s="1">
        <f>Table8[[#This Row],[dY]]/Table8[[#This Row],[|AB|]]</f>
        <v>0.75553727724813158</v>
      </c>
      <c r="E256" s="1">
        <f>Table8[[#This Row],[dX]]/Table8[[#This Row],[|AB|]]</f>
        <v>0.65510565765262618</v>
      </c>
      <c r="F256" s="1">
        <f>Table8[[#This Row],[X]] - Table8[[#This Row],[Cos(a)]] * 0.535</f>
        <v>-5.4764203710316108</v>
      </c>
      <c r="G256" s="1">
        <f>Table8[[#This Row],[Y]] + Table8[[#This Row],[Sin(a)]] * 0.535</f>
        <v>4.9932644534035955</v>
      </c>
      <c r="H256" s="1">
        <f>Table8[[#This Row],[X]] + Table8[[#This Row],[Cos(a)]] * 0.535</f>
        <v>-4.6679954843761093</v>
      </c>
      <c r="I256" s="1">
        <f>Table8[[#This Row],[Y]] - Table8[[#This Row],[Sin(a)]] * 0.535</f>
        <v>4.292301399715285</v>
      </c>
      <c r="J256" s="1">
        <v>-5.0722079277038601</v>
      </c>
      <c r="K256" s="1">
        <v>4.6427829265594402</v>
      </c>
      <c r="L256" s="1">
        <v>-5.0496548383687099</v>
      </c>
      <c r="M256" s="1">
        <v>4.6514277655376004</v>
      </c>
      <c r="N256" s="1">
        <f>Table8[[#This Row],[Xs]]-L257</f>
        <v>8.4974235244060559E-2</v>
      </c>
      <c r="O256" s="1">
        <f>Table8[[#This Row],[Ys]]-M257</f>
        <v>9.747442024141062E-2</v>
      </c>
      <c r="P256" s="1">
        <f>SQRT(Table8[[#This Row],[dXs]]*Table8[[#This Row],[dXs]]+Table8[[#This Row],[dYs]]*Table8[[#This Row],[dYs]])</f>
        <v>0.12931312097661266</v>
      </c>
      <c r="Q256"/>
      <c r="R256"/>
    </row>
    <row r="257" spans="1:18" x14ac:dyDescent="0.25">
      <c r="A257" s="1">
        <f t="shared" si="6"/>
        <v>9.8293781280520243E-2</v>
      </c>
      <c r="B257" s="1">
        <f t="shared" si="7"/>
        <v>0.11370205879210982</v>
      </c>
      <c r="C257" s="1">
        <f>SQRT(Table8[[#This Row],[dX]]*Table8[[#This Row],[dX]]+Table8[[#This Row],[dY]]*Table8[[#This Row],[dY]])</f>
        <v>0.15029912046311897</v>
      </c>
      <c r="D257" s="1">
        <f>Table8[[#This Row],[dY]]/Table8[[#This Row],[|AB|]]</f>
        <v>0.75650515080699032</v>
      </c>
      <c r="E257" s="1">
        <f>Table8[[#This Row],[dX]]/Table8[[#This Row],[|AB|]]</f>
        <v>0.65398773444346259</v>
      </c>
      <c r="F257" s="1">
        <f>Table8[[#This Row],[X]] - Table8[[#This Row],[Cos(a)]] * 0.535</f>
        <v>-5.5753998113457994</v>
      </c>
      <c r="G257" s="1">
        <f>Table8[[#This Row],[Y]] + Table8[[#This Row],[Sin(a)]] * 0.535</f>
        <v>4.8791099794464126</v>
      </c>
      <c r="H257" s="1">
        <f>Table8[[#This Row],[X]] + Table8[[#This Row],[Cos(a)]] * 0.535</f>
        <v>-4.7659392999823202</v>
      </c>
      <c r="I257" s="1">
        <f>Table8[[#This Row],[Y]] - Table8[[#This Row],[Sin(a)]] * 0.535</f>
        <v>4.1793431035919069</v>
      </c>
      <c r="J257" s="1">
        <v>-5.1706695556640598</v>
      </c>
      <c r="K257" s="1">
        <v>4.5292265415191597</v>
      </c>
      <c r="L257" s="1">
        <v>-5.1346290736127704</v>
      </c>
      <c r="M257" s="1">
        <v>4.5539533452961898</v>
      </c>
      <c r="N257" s="1">
        <f>Table8[[#This Row],[Xs]]-L258</f>
        <v>9.7861902587079719E-2</v>
      </c>
      <c r="O257" s="1">
        <f>Table8[[#This Row],[Ys]]-M258</f>
        <v>0.11374495420644948</v>
      </c>
      <c r="P257" s="1">
        <f>SQRT(Table8[[#This Row],[dXs]]*Table8[[#This Row],[dXs]]+Table8[[#This Row],[dYs]]*Table8[[#This Row],[dYs]])</f>
        <v>0.15004954710158364</v>
      </c>
      <c r="Q257"/>
      <c r="R257"/>
    </row>
    <row r="258" spans="1:18" x14ac:dyDescent="0.25">
      <c r="A258" s="1">
        <f t="shared" si="6"/>
        <v>9.8113775253289681E-2</v>
      </c>
      <c r="B258" s="1">
        <f t="shared" si="7"/>
        <v>0.11385786533355979</v>
      </c>
      <c r="C258" s="1">
        <f>SQRT(Table8[[#This Row],[dX]]*Table8[[#This Row],[dX]]+Table8[[#This Row],[dY]]*Table8[[#This Row],[dY]])</f>
        <v>0.15029945573011261</v>
      </c>
      <c r="D258" s="1">
        <f>Table8[[#This Row],[dY]]/Table8[[#This Row],[|AB|]]</f>
        <v>0.75754010405739802</v>
      </c>
      <c r="E258" s="1">
        <f>Table8[[#This Row],[dX]]/Table8[[#This Row],[|AB|]]</f>
        <v>0.65278862639043156</v>
      </c>
      <c r="F258" s="1">
        <f>Table8[[#This Row],[X]] - Table8[[#This Row],[Cos(a)]] * 0.535</f>
        <v>-5.6742472926152878</v>
      </c>
      <c r="G258" s="1">
        <f>Table8[[#This Row],[Y]] + Table8[[#This Row],[Sin(a)]] * 0.535</f>
        <v>4.7647663978459311</v>
      </c>
      <c r="H258" s="1">
        <f>Table8[[#This Row],[X]] + Table8[[#This Row],[Cos(a)]] * 0.535</f>
        <v>-4.8636793812738723</v>
      </c>
      <c r="I258" s="1">
        <f>Table8[[#This Row],[Y]] - Table8[[#This Row],[Sin(a)]] * 0.535</f>
        <v>4.0662825676081686</v>
      </c>
      <c r="J258" s="1">
        <v>-5.2689633369445801</v>
      </c>
      <c r="K258" s="1">
        <v>4.4155244827270499</v>
      </c>
      <c r="L258" s="1">
        <v>-5.2324909761998502</v>
      </c>
      <c r="M258" s="1">
        <v>4.4402083910897403</v>
      </c>
      <c r="N258" s="1">
        <f>Table8[[#This Row],[Xs]]-L259</f>
        <v>9.731511417170946E-2</v>
      </c>
      <c r="O258" s="1">
        <f>Table8[[#This Row],[Ys]]-M259</f>
        <v>0.11422023645575052</v>
      </c>
      <c r="P258" s="1">
        <f>SQRT(Table8[[#This Row],[dXs]]*Table8[[#This Row],[dXs]]+Table8[[#This Row],[dYs]]*Table8[[#This Row],[dYs]])</f>
        <v>0.15005496946872637</v>
      </c>
      <c r="Q258"/>
      <c r="R258"/>
    </row>
    <row r="259" spans="1:18" x14ac:dyDescent="0.25">
      <c r="A259" s="1">
        <f t="shared" ref="A259:A261" si="8">J259-J260</f>
        <v>9.7897768020629883E-2</v>
      </c>
      <c r="B259" s="1">
        <f t="shared" ref="B259:B261" si="9">K259-K260</f>
        <v>0.11404323577881037</v>
      </c>
      <c r="C259" s="1">
        <f>SQRT(Table8[[#This Row],[dX]]*Table8[[#This Row],[dX]]+Table8[[#This Row],[dY]]*Table8[[#This Row],[dY]])</f>
        <v>0.15029914374447512</v>
      </c>
      <c r="D259" s="1">
        <f>Table8[[#This Row],[dY]]/Table8[[#This Row],[|AB|]]</f>
        <v>0.75877501985437967</v>
      </c>
      <c r="E259" s="1">
        <f>Table8[[#This Row],[dX]]/Table8[[#This Row],[|AB|]]</f>
        <v>0.65135279936834989</v>
      </c>
      <c r="F259" s="1">
        <f>Table8[[#This Row],[X]] - Table8[[#This Row],[Cos(a)]] * 0.535</f>
        <v>-5.7730217478199632</v>
      </c>
      <c r="G259" s="1">
        <f>Table8[[#This Row],[Y]] + Table8[[#This Row],[Sin(a)]] * 0.535</f>
        <v>4.6501403650555577</v>
      </c>
      <c r="H259" s="1">
        <f>Table8[[#This Row],[X]] + Table8[[#This Row],[Cos(a)]] * 0.535</f>
        <v>-4.9611324765757763</v>
      </c>
      <c r="I259" s="1">
        <f>Table8[[#This Row],[Y]] - Table8[[#This Row],[Sin(a)]] * 0.535</f>
        <v>3.9531928697314229</v>
      </c>
      <c r="J259" s="1">
        <v>-5.3670771121978698</v>
      </c>
      <c r="K259" s="1">
        <v>4.3016666173934901</v>
      </c>
      <c r="L259" s="1">
        <v>-5.3298060903715596</v>
      </c>
      <c r="M259" s="1">
        <v>4.3259881546339898</v>
      </c>
      <c r="N259" s="1">
        <f>Table8[[#This Row],[Xs]]-L260</f>
        <v>8.5353354475340204E-2</v>
      </c>
      <c r="O259" s="1">
        <f>Table8[[#This Row],[Ys]]-M260</f>
        <v>0.10123456464598934</v>
      </c>
      <c r="P259" s="1">
        <f>SQRT(Table8[[#This Row],[dXs]]*Table8[[#This Row],[dXs]]+Table8[[#This Row],[dYs]]*Table8[[#This Row],[dYs]])</f>
        <v>0.13241462230152706</v>
      </c>
      <c r="Q259"/>
      <c r="R259"/>
    </row>
    <row r="260" spans="1:18" x14ac:dyDescent="0.25">
      <c r="A260" s="1">
        <f t="shared" si="8"/>
        <v>9.7660064697270066E-2</v>
      </c>
      <c r="B260" s="1">
        <f t="shared" si="9"/>
        <v>0.11424732208251953</v>
      </c>
      <c r="C260" s="1">
        <f>SQRT(Table8[[#This Row],[dX]]*Table8[[#This Row],[dX]]+Table8[[#This Row],[dY]]*Table8[[#This Row],[dY]])</f>
        <v>0.15029949713722243</v>
      </c>
      <c r="D260" s="1">
        <f>Table8[[#This Row],[dY]]/Table8[[#This Row],[|AB|]]</f>
        <v>0.76013109996111627</v>
      </c>
      <c r="E260" s="1">
        <f>Table8[[#This Row],[dX]]/Table8[[#This Row],[|AB|]]</f>
        <v>0.64976973680828143</v>
      </c>
      <c r="F260" s="1">
        <f>Table8[[#This Row],[X]] - Table8[[#This Row],[Cos(a)]] * 0.535</f>
        <v>-5.8716450186976967</v>
      </c>
      <c r="G260" s="1">
        <f>Table8[[#This Row],[Y]] + Table8[[#This Row],[Sin(a)]] * 0.535</f>
        <v>4.5352501908071101</v>
      </c>
      <c r="H260" s="1">
        <f>Table8[[#This Row],[X]] + Table8[[#This Row],[Cos(a)]] * 0.535</f>
        <v>-5.0583047417393026</v>
      </c>
      <c r="I260" s="1">
        <f>Table8[[#This Row],[Y]] - Table8[[#This Row],[Sin(a)]] * 0.535</f>
        <v>3.8399965724222493</v>
      </c>
      <c r="J260" s="1">
        <v>-5.4649748802184996</v>
      </c>
      <c r="K260" s="1">
        <v>4.1876233816146797</v>
      </c>
      <c r="L260" s="1">
        <v>-5.4151594448468998</v>
      </c>
      <c r="M260" s="1">
        <v>4.2247535899880004</v>
      </c>
      <c r="N260" s="1">
        <f>Table8[[#This Row],[Xs]]-L261</f>
        <v>9.6128235891050018E-2</v>
      </c>
      <c r="O260" s="1">
        <f>Table8[[#This Row],[Ys]]-M261</f>
        <v>0.11513784523817083</v>
      </c>
      <c r="P260" s="1">
        <f>SQRT(Table8[[#This Row],[dXs]]*Table8[[#This Row],[dXs]]+Table8[[#This Row],[dYs]]*Table8[[#This Row],[dYs]])</f>
        <v>0.14999120354745585</v>
      </c>
      <c r="Q260"/>
      <c r="R260"/>
    </row>
    <row r="261" spans="1:18" x14ac:dyDescent="0.25">
      <c r="A261" s="1">
        <f t="shared" si="8"/>
        <v>9.7368001937870652E-2</v>
      </c>
      <c r="B261" s="1">
        <f t="shared" si="9"/>
        <v>0.11449563503266003</v>
      </c>
      <c r="C261" s="1">
        <f>SQRT(Table8[[#This Row],[dX]]*Table8[[#This Row],[dX]]+Table8[[#This Row],[dY]]*Table8[[#This Row],[dY]])</f>
        <v>0.15029896288033817</v>
      </c>
      <c r="D261" s="1">
        <f>Table8[[#This Row],[dY]]/Table8[[#This Row],[|AB|]]</f>
        <v>0.76178592878126994</v>
      </c>
      <c r="E261" s="1">
        <f>Table8[[#This Row],[dX]]/Table8[[#This Row],[|AB|]]</f>
        <v>0.64782883442376804</v>
      </c>
      <c r="F261" s="1">
        <f>Table8[[#This Row],[X]] - Table8[[#This Row],[Cos(a)]] * 0.535</f>
        <v>-5.9701904168137494</v>
      </c>
      <c r="G261" s="1">
        <f>Table8[[#This Row],[Y]] + Table8[[#This Row],[Sin(a)]] * 0.535</f>
        <v>4.419964485948876</v>
      </c>
      <c r="H261" s="1">
        <f>Table8[[#This Row],[X]] + Table8[[#This Row],[Cos(a)]] * 0.535</f>
        <v>-5.15507947301779</v>
      </c>
      <c r="I261" s="1">
        <f>Table8[[#This Row],[Y]] - Table8[[#This Row],[Sin(a)]] * 0.535</f>
        <v>3.7267876331154444</v>
      </c>
      <c r="J261" s="1">
        <v>-5.5626349449157697</v>
      </c>
      <c r="K261" s="1">
        <v>4.0733760595321602</v>
      </c>
      <c r="L261" s="1">
        <v>-5.5112876807379498</v>
      </c>
      <c r="M261" s="1">
        <v>4.1096157447498296</v>
      </c>
      <c r="N261" s="1">
        <f>Table8[[#This Row],[Xs]]-L262</f>
        <v>9.5392279384610035E-2</v>
      </c>
      <c r="O261" s="1">
        <f>Table8[[#This Row],[Ys]]-M262</f>
        <v>0.11565515511016944</v>
      </c>
      <c r="P261" s="1">
        <f>SQRT(Table8[[#This Row],[dXs]]*Table8[[#This Row],[dXs]]+Table8[[#This Row],[dYs]]*Table8[[#This Row],[dYs]])</f>
        <v>0.14991931786714094</v>
      </c>
      <c r="Q261"/>
      <c r="R261"/>
    </row>
    <row r="262" spans="1:18" x14ac:dyDescent="0.25">
      <c r="A262" s="1">
        <v>9.7368001937870652E-2</v>
      </c>
      <c r="B262" s="1">
        <v>0.11449563503266003</v>
      </c>
      <c r="C262" s="1">
        <f>SQRT(Table8[[#This Row],[dX]]*Table8[[#This Row],[dX]]+Table8[[#This Row],[dY]]*Table8[[#This Row],[dY]])</f>
        <v>0.15029896288033817</v>
      </c>
      <c r="D262" s="1">
        <f>Table8[[#This Row],[dY]]/Table8[[#This Row],[|AB|]]</f>
        <v>0.76178592878126994</v>
      </c>
      <c r="E262" s="1">
        <f>Table8[[#This Row],[dX]]/Table8[[#This Row],[|AB|]]</f>
        <v>0.64782883442376804</v>
      </c>
      <c r="F262" s="1">
        <f>Table8[[#This Row],[X]] - Table8[[#This Row],[Cos(a)]] * 0.535</f>
        <v>-6.0675584187516201</v>
      </c>
      <c r="G262" s="1">
        <f>Table8[[#This Row],[Y]] + Table8[[#This Row],[Sin(a)]] * 0.535</f>
        <v>4.305468850916216</v>
      </c>
      <c r="H262" s="1">
        <f>Table8[[#This Row],[X]] + Table8[[#This Row],[Cos(a)]] * 0.535</f>
        <v>-5.2524474749556607</v>
      </c>
      <c r="I262" s="1">
        <f>Table8[[#This Row],[Y]] - Table8[[#This Row],[Sin(a)]] * 0.535</f>
        <v>3.6122919980827843</v>
      </c>
      <c r="J262" s="1">
        <v>-5.6600029468536404</v>
      </c>
      <c r="K262" s="1">
        <v>3.9588804244995002</v>
      </c>
      <c r="L262" s="1">
        <v>-5.6066799601225599</v>
      </c>
      <c r="M262" s="1">
        <v>3.9939605896396602</v>
      </c>
      <c r="N262" s="1">
        <v>9.3655310092809252E-2</v>
      </c>
      <c r="O262" s="1">
        <v>0.1167562145655503</v>
      </c>
      <c r="P262" s="1">
        <f>SQRT(Table8[[#This Row],[dXs]]*Table8[[#This Row],[dXs]]+Table8[[#This Row],[dYs]]*Table8[[#This Row],[dYs]])</f>
        <v>0.14967742230629535</v>
      </c>
      <c r="Q262"/>
      <c r="R262"/>
    </row>
  </sheetData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.1" shapeId="2052" r:id="rId3">
          <objectPr defaultSize="0" r:id="rId4">
            <anchor moveWithCells="1">
              <from>
                <xdr:col>17</xdr:col>
                <xdr:colOff>38100</xdr:colOff>
                <xdr:row>36</xdr:row>
                <xdr:rowOff>9525</xdr:rowOff>
              </from>
              <to>
                <xdr:col>23</xdr:col>
                <xdr:colOff>438150</xdr:colOff>
                <xdr:row>49</xdr:row>
                <xdr:rowOff>0</xdr:rowOff>
              </to>
            </anchor>
          </objectPr>
        </oleObject>
      </mc:Choice>
      <mc:Fallback>
        <oleObject progId="Paint.Picture.1" shapeId="2052" r:id="rId3"/>
      </mc:Fallback>
    </mc:AlternateContent>
  </oleObjects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CD61-D2D9-4EE9-99F1-614157BE6173}">
  <dimension ref="A1:B6226"/>
  <sheetViews>
    <sheetView workbookViewId="0"/>
  </sheetViews>
  <sheetFormatPr defaultRowHeight="15" x14ac:dyDescent="0.25"/>
  <sheetData>
    <row r="1" spans="1:2" x14ac:dyDescent="0.25">
      <c r="A1" t="s">
        <v>3</v>
      </c>
      <c r="B1" t="s">
        <v>51</v>
      </c>
    </row>
    <row r="2" spans="1:2" x14ac:dyDescent="0.25">
      <c r="A2">
        <v>1</v>
      </c>
      <c r="B2" t="s">
        <v>52</v>
      </c>
    </row>
    <row r="3" spans="1:2" x14ac:dyDescent="0.25">
      <c r="A3">
        <v>2</v>
      </c>
      <c r="B3">
        <v>6.0000000000002274E-2</v>
      </c>
    </row>
    <row r="4" spans="1:2" x14ac:dyDescent="0.25">
      <c r="A4">
        <v>3</v>
      </c>
      <c r="B4">
        <v>6.5999999999998948E-2</v>
      </c>
    </row>
    <row r="5" spans="1:2" x14ac:dyDescent="0.25">
      <c r="A5">
        <v>4</v>
      </c>
      <c r="B5">
        <v>7.1999999999999176E-2</v>
      </c>
    </row>
    <row r="6" spans="1:2" x14ac:dyDescent="0.25">
      <c r="A6">
        <v>5</v>
      </c>
      <c r="B6">
        <v>6.4000000000000057E-2</v>
      </c>
    </row>
    <row r="7" spans="1:2" x14ac:dyDescent="0.25">
      <c r="A7">
        <v>6</v>
      </c>
      <c r="B7">
        <v>7.2000000000002728E-2</v>
      </c>
    </row>
    <row r="8" spans="1:2" x14ac:dyDescent="0.25">
      <c r="A8">
        <v>7</v>
      </c>
      <c r="B8">
        <v>1.8999999999998352E-2</v>
      </c>
    </row>
    <row r="9" spans="1:2" x14ac:dyDescent="0.25">
      <c r="A9">
        <v>8</v>
      </c>
      <c r="B9">
        <v>0.10800000000000054</v>
      </c>
    </row>
    <row r="10" spans="1:2" x14ac:dyDescent="0.25">
      <c r="A10">
        <v>9</v>
      </c>
      <c r="B10">
        <v>7.1999999999999176E-2</v>
      </c>
    </row>
    <row r="11" spans="1:2" x14ac:dyDescent="0.25">
      <c r="A11">
        <v>10</v>
      </c>
      <c r="B11">
        <v>6.7000000000000171E-2</v>
      </c>
    </row>
    <row r="12" spans="1:2" x14ac:dyDescent="0.25">
      <c r="A12">
        <v>11</v>
      </c>
      <c r="B12">
        <v>6.0999999999999943E-2</v>
      </c>
    </row>
    <row r="13" spans="1:2" x14ac:dyDescent="0.25">
      <c r="A13">
        <v>12</v>
      </c>
      <c r="B13">
        <v>6.8999999999999062E-2</v>
      </c>
    </row>
    <row r="14" spans="1:2" x14ac:dyDescent="0.25">
      <c r="A14">
        <v>13</v>
      </c>
      <c r="B14">
        <v>7.0000000000000284E-2</v>
      </c>
    </row>
    <row r="15" spans="1:2" x14ac:dyDescent="0.25">
      <c r="A15">
        <v>14</v>
      </c>
      <c r="B15">
        <v>6.3000000000002387E-2</v>
      </c>
    </row>
    <row r="16" spans="1:2" x14ac:dyDescent="0.25">
      <c r="A16">
        <v>15</v>
      </c>
      <c r="B16">
        <v>6.5999999999998948E-2</v>
      </c>
    </row>
    <row r="17" spans="1:2" x14ac:dyDescent="0.25">
      <c r="A17">
        <v>16</v>
      </c>
      <c r="B17">
        <v>6.7000000000000171E-2</v>
      </c>
    </row>
    <row r="18" spans="1:2" x14ac:dyDescent="0.25">
      <c r="A18">
        <v>17</v>
      </c>
      <c r="B18">
        <v>7.0000000000000284E-2</v>
      </c>
    </row>
    <row r="19" spans="1:2" x14ac:dyDescent="0.25">
      <c r="A19">
        <v>18</v>
      </c>
      <c r="B19">
        <v>6.5999999999998948E-2</v>
      </c>
    </row>
    <row r="20" spans="1:2" x14ac:dyDescent="0.25">
      <c r="A20">
        <v>19</v>
      </c>
      <c r="B20">
        <v>6.8999999999999062E-2</v>
      </c>
    </row>
    <row r="21" spans="1:2" x14ac:dyDescent="0.25">
      <c r="A21">
        <v>20</v>
      </c>
      <c r="B21">
        <v>6.2000000000001165E-2</v>
      </c>
    </row>
    <row r="22" spans="1:2" x14ac:dyDescent="0.25">
      <c r="A22">
        <v>21</v>
      </c>
      <c r="B22">
        <v>6.7000000000000171E-2</v>
      </c>
    </row>
    <row r="23" spans="1:2" x14ac:dyDescent="0.25">
      <c r="A23">
        <v>22</v>
      </c>
      <c r="B23">
        <v>6.8999999999999062E-2</v>
      </c>
    </row>
    <row r="24" spans="1:2" x14ac:dyDescent="0.25">
      <c r="A24">
        <v>23</v>
      </c>
      <c r="B24">
        <v>6.8000000000001393E-2</v>
      </c>
    </row>
    <row r="25" spans="1:2" x14ac:dyDescent="0.25">
      <c r="A25">
        <v>24</v>
      </c>
      <c r="B25">
        <v>6.4000000000000057E-2</v>
      </c>
    </row>
    <row r="26" spans="1:2" x14ac:dyDescent="0.25">
      <c r="A26">
        <v>25</v>
      </c>
      <c r="B26">
        <v>6.0999999999999943E-2</v>
      </c>
    </row>
    <row r="27" spans="1:2" x14ac:dyDescent="0.25">
      <c r="A27">
        <v>26</v>
      </c>
      <c r="B27">
        <v>7.0000000000000284E-2</v>
      </c>
    </row>
    <row r="28" spans="1:2" x14ac:dyDescent="0.25">
      <c r="A28">
        <v>27</v>
      </c>
      <c r="B28">
        <v>7.3999999999998067E-2</v>
      </c>
    </row>
    <row r="29" spans="1:2" x14ac:dyDescent="0.25">
      <c r="A29">
        <v>28</v>
      </c>
      <c r="B29">
        <v>5.7999999999999829E-2</v>
      </c>
    </row>
    <row r="30" spans="1:2" x14ac:dyDescent="0.25">
      <c r="A30">
        <v>29</v>
      </c>
      <c r="B30">
        <v>7.2000000000002728E-2</v>
      </c>
    </row>
    <row r="31" spans="1:2" x14ac:dyDescent="0.25">
      <c r="A31">
        <v>30</v>
      </c>
      <c r="B31">
        <v>4.1999999999998039E-2</v>
      </c>
    </row>
    <row r="32" spans="1:2" x14ac:dyDescent="0.25">
      <c r="A32">
        <v>31</v>
      </c>
      <c r="B32">
        <v>9.4000000000001194E-2</v>
      </c>
    </row>
    <row r="33" spans="1:2" x14ac:dyDescent="0.25">
      <c r="A33">
        <v>32</v>
      </c>
      <c r="B33">
        <v>6.5999999999998948E-2</v>
      </c>
    </row>
    <row r="34" spans="1:2" x14ac:dyDescent="0.25">
      <c r="A34">
        <v>33</v>
      </c>
      <c r="B34">
        <v>6.4000000000000057E-2</v>
      </c>
    </row>
    <row r="35" spans="1:2" x14ac:dyDescent="0.25">
      <c r="A35">
        <v>34</v>
      </c>
      <c r="B35">
        <v>6.5999999999998948E-2</v>
      </c>
    </row>
    <row r="36" spans="1:2" x14ac:dyDescent="0.25">
      <c r="A36">
        <v>35</v>
      </c>
      <c r="B36">
        <v>6.9000000000002615E-2</v>
      </c>
    </row>
    <row r="37" spans="1:2" x14ac:dyDescent="0.25">
      <c r="A37">
        <v>36</v>
      </c>
      <c r="B37">
        <v>6.7000000000000171E-2</v>
      </c>
    </row>
    <row r="38" spans="1:2" x14ac:dyDescent="0.25">
      <c r="A38">
        <v>37</v>
      </c>
      <c r="B38">
        <v>6.4999999999997726E-2</v>
      </c>
    </row>
    <row r="39" spans="1:2" x14ac:dyDescent="0.25">
      <c r="A39">
        <v>38</v>
      </c>
      <c r="B39">
        <v>6.7000000000000171E-2</v>
      </c>
    </row>
    <row r="40" spans="1:2" x14ac:dyDescent="0.25">
      <c r="A40">
        <v>39</v>
      </c>
      <c r="B40">
        <v>6.7000000000000171E-2</v>
      </c>
    </row>
    <row r="41" spans="1:2" x14ac:dyDescent="0.25">
      <c r="A41">
        <v>40</v>
      </c>
      <c r="B41">
        <v>6.7000000000000171E-2</v>
      </c>
    </row>
    <row r="42" spans="1:2" x14ac:dyDescent="0.25">
      <c r="A42">
        <v>41</v>
      </c>
      <c r="B42">
        <v>7.3000000000000398E-2</v>
      </c>
    </row>
    <row r="43" spans="1:2" x14ac:dyDescent="0.25">
      <c r="A43">
        <v>42</v>
      </c>
      <c r="B43">
        <v>5.9000000000001052E-2</v>
      </c>
    </row>
    <row r="44" spans="1:2" x14ac:dyDescent="0.25">
      <c r="A44">
        <v>43</v>
      </c>
      <c r="B44">
        <v>6.0999999999999943E-2</v>
      </c>
    </row>
    <row r="45" spans="1:2" x14ac:dyDescent="0.25">
      <c r="A45">
        <v>44</v>
      </c>
      <c r="B45">
        <v>5.6999999999998607E-2</v>
      </c>
    </row>
    <row r="46" spans="1:2" x14ac:dyDescent="0.25">
      <c r="A46">
        <v>45</v>
      </c>
      <c r="B46">
        <v>7.7000000000001734E-2</v>
      </c>
    </row>
    <row r="47" spans="1:2" x14ac:dyDescent="0.25">
      <c r="A47">
        <v>46</v>
      </c>
      <c r="B47">
        <v>7.1999999999999176E-2</v>
      </c>
    </row>
    <row r="48" spans="1:2" x14ac:dyDescent="0.25">
      <c r="A48">
        <v>47</v>
      </c>
      <c r="B48">
        <v>6.4999999999997726E-2</v>
      </c>
    </row>
    <row r="49" spans="1:2" x14ac:dyDescent="0.25">
      <c r="A49">
        <v>48</v>
      </c>
      <c r="B49">
        <v>6.9000000000002615E-2</v>
      </c>
    </row>
    <row r="50" spans="1:2" x14ac:dyDescent="0.25">
      <c r="A50">
        <v>49</v>
      </c>
      <c r="B50">
        <v>6.1999999999997613E-2</v>
      </c>
    </row>
    <row r="51" spans="1:2" x14ac:dyDescent="0.25">
      <c r="A51">
        <v>50</v>
      </c>
      <c r="B51">
        <v>7.5000000000002842E-2</v>
      </c>
    </row>
    <row r="52" spans="1:2" x14ac:dyDescent="0.25">
      <c r="A52">
        <v>51</v>
      </c>
      <c r="B52">
        <v>6.4999999999997726E-2</v>
      </c>
    </row>
    <row r="53" spans="1:2" x14ac:dyDescent="0.25">
      <c r="A53">
        <v>52</v>
      </c>
      <c r="B53">
        <v>6.7000000000000171E-2</v>
      </c>
    </row>
    <row r="54" spans="1:2" x14ac:dyDescent="0.25">
      <c r="A54">
        <v>53</v>
      </c>
      <c r="B54">
        <v>6.2000000000001165E-2</v>
      </c>
    </row>
    <row r="55" spans="1:2" x14ac:dyDescent="0.25">
      <c r="A55">
        <v>54</v>
      </c>
      <c r="B55">
        <v>7.0000000000000284E-2</v>
      </c>
    </row>
    <row r="56" spans="1:2" x14ac:dyDescent="0.25">
      <c r="A56">
        <v>55</v>
      </c>
      <c r="B56">
        <v>5.7999999999999829E-2</v>
      </c>
    </row>
    <row r="57" spans="1:2" x14ac:dyDescent="0.25">
      <c r="A57">
        <v>56</v>
      </c>
      <c r="B57">
        <v>7.6999999999998181E-2</v>
      </c>
    </row>
    <row r="58" spans="1:2" x14ac:dyDescent="0.25">
      <c r="A58">
        <v>57</v>
      </c>
      <c r="B58">
        <v>6.3000000000002387E-2</v>
      </c>
    </row>
    <row r="59" spans="1:2" x14ac:dyDescent="0.25">
      <c r="A59">
        <v>58</v>
      </c>
      <c r="B59">
        <v>6.8999999999999062E-2</v>
      </c>
    </row>
    <row r="60" spans="1:2" x14ac:dyDescent="0.25">
      <c r="A60">
        <v>59</v>
      </c>
      <c r="B60">
        <v>6.0999999999999943E-2</v>
      </c>
    </row>
    <row r="61" spans="1:2" x14ac:dyDescent="0.25">
      <c r="A61">
        <v>60</v>
      </c>
      <c r="B61">
        <v>7.9999999999998295E-2</v>
      </c>
    </row>
    <row r="62" spans="1:2" x14ac:dyDescent="0.25">
      <c r="A62">
        <v>61</v>
      </c>
      <c r="B62">
        <v>5.7999999999999829E-2</v>
      </c>
    </row>
    <row r="63" spans="1:2" x14ac:dyDescent="0.25">
      <c r="A63">
        <v>62</v>
      </c>
      <c r="B63">
        <v>5.700000000000216E-2</v>
      </c>
    </row>
    <row r="64" spans="1:2" x14ac:dyDescent="0.25">
      <c r="A64">
        <v>63</v>
      </c>
      <c r="B64">
        <v>7.6999999999998181E-2</v>
      </c>
    </row>
    <row r="65" spans="1:2" x14ac:dyDescent="0.25">
      <c r="A65">
        <v>64</v>
      </c>
      <c r="B65">
        <v>6.3000000000002387E-2</v>
      </c>
    </row>
    <row r="66" spans="1:2" x14ac:dyDescent="0.25">
      <c r="A66">
        <v>65</v>
      </c>
      <c r="B66">
        <v>6.4999999999997726E-2</v>
      </c>
    </row>
    <row r="67" spans="1:2" x14ac:dyDescent="0.25">
      <c r="A67">
        <v>66</v>
      </c>
      <c r="B67">
        <v>6.8000000000001393E-2</v>
      </c>
    </row>
    <row r="68" spans="1:2" x14ac:dyDescent="0.25">
      <c r="A68">
        <v>67</v>
      </c>
      <c r="B68">
        <v>6.7000000000000171E-2</v>
      </c>
    </row>
    <row r="69" spans="1:2" x14ac:dyDescent="0.25">
      <c r="A69">
        <v>68</v>
      </c>
      <c r="B69">
        <v>7.0000000000000284E-2</v>
      </c>
    </row>
    <row r="70" spans="1:2" x14ac:dyDescent="0.25">
      <c r="A70">
        <v>69</v>
      </c>
      <c r="B70">
        <v>6.4999999999997726E-2</v>
      </c>
    </row>
    <row r="71" spans="1:2" x14ac:dyDescent="0.25">
      <c r="A71">
        <v>70</v>
      </c>
      <c r="B71">
        <v>6.9000000000002615E-2</v>
      </c>
    </row>
    <row r="72" spans="1:2" x14ac:dyDescent="0.25">
      <c r="A72">
        <v>71</v>
      </c>
      <c r="B72">
        <v>6.4999999999997726E-2</v>
      </c>
    </row>
    <row r="73" spans="1:2" x14ac:dyDescent="0.25">
      <c r="A73">
        <v>72</v>
      </c>
      <c r="B73">
        <v>6.3000000000002387E-2</v>
      </c>
    </row>
    <row r="74" spans="1:2" x14ac:dyDescent="0.25">
      <c r="A74">
        <v>73</v>
      </c>
      <c r="B74">
        <v>7.0000000000000284E-2</v>
      </c>
    </row>
    <row r="75" spans="1:2" x14ac:dyDescent="0.25">
      <c r="A75">
        <v>74</v>
      </c>
      <c r="B75">
        <v>6.7000000000000171E-2</v>
      </c>
    </row>
    <row r="76" spans="1:2" x14ac:dyDescent="0.25">
      <c r="A76">
        <v>75</v>
      </c>
      <c r="B76">
        <v>6.4999999999997726E-2</v>
      </c>
    </row>
    <row r="77" spans="1:2" x14ac:dyDescent="0.25">
      <c r="A77">
        <v>76</v>
      </c>
      <c r="B77">
        <v>6.4000000000000057E-2</v>
      </c>
    </row>
    <row r="78" spans="1:2" x14ac:dyDescent="0.25">
      <c r="A78">
        <v>77</v>
      </c>
      <c r="B78">
        <v>7.3000000000000398E-2</v>
      </c>
    </row>
    <row r="79" spans="1:2" x14ac:dyDescent="0.25">
      <c r="A79">
        <v>78</v>
      </c>
      <c r="B79">
        <v>5.7999999999999829E-2</v>
      </c>
    </row>
    <row r="80" spans="1:2" x14ac:dyDescent="0.25">
      <c r="A80">
        <v>79</v>
      </c>
      <c r="B80">
        <v>6.8999999999999062E-2</v>
      </c>
    </row>
    <row r="81" spans="1:2" x14ac:dyDescent="0.25">
      <c r="A81">
        <v>80</v>
      </c>
      <c r="B81">
        <v>7.2000000000002728E-2</v>
      </c>
    </row>
    <row r="82" spans="1:2" x14ac:dyDescent="0.25">
      <c r="A82">
        <v>81</v>
      </c>
      <c r="B82">
        <v>6.5999999999998948E-2</v>
      </c>
    </row>
    <row r="83" spans="1:2" x14ac:dyDescent="0.25">
      <c r="A83">
        <v>82</v>
      </c>
      <c r="B83">
        <v>6.5000000000001279E-2</v>
      </c>
    </row>
    <row r="84" spans="1:2" x14ac:dyDescent="0.25">
      <c r="A84">
        <v>83</v>
      </c>
      <c r="B84">
        <v>6.799999999999784E-2</v>
      </c>
    </row>
    <row r="85" spans="1:2" x14ac:dyDescent="0.25">
      <c r="A85">
        <v>84</v>
      </c>
      <c r="B85">
        <v>5.6000000000000938E-2</v>
      </c>
    </row>
    <row r="86" spans="1:2" x14ac:dyDescent="0.25">
      <c r="A86">
        <v>85</v>
      </c>
      <c r="B86">
        <v>7.6000000000000512E-2</v>
      </c>
    </row>
    <row r="87" spans="1:2" x14ac:dyDescent="0.25">
      <c r="A87">
        <v>86</v>
      </c>
      <c r="B87">
        <v>5.7999999999999829E-2</v>
      </c>
    </row>
    <row r="88" spans="1:2" x14ac:dyDescent="0.25">
      <c r="A88">
        <v>87</v>
      </c>
      <c r="B88">
        <v>7.3999999999998067E-2</v>
      </c>
    </row>
    <row r="89" spans="1:2" x14ac:dyDescent="0.25">
      <c r="A89">
        <v>88</v>
      </c>
      <c r="B89">
        <v>6.4000000000000057E-2</v>
      </c>
    </row>
    <row r="90" spans="1:2" x14ac:dyDescent="0.25">
      <c r="A90">
        <v>89</v>
      </c>
      <c r="B90">
        <v>7.2000000000002728E-2</v>
      </c>
    </row>
    <row r="91" spans="1:2" x14ac:dyDescent="0.25">
      <c r="A91">
        <v>90</v>
      </c>
      <c r="B91">
        <v>5.9999999999998721E-2</v>
      </c>
    </row>
    <row r="92" spans="1:2" x14ac:dyDescent="0.25">
      <c r="A92">
        <v>91</v>
      </c>
      <c r="B92">
        <v>7.0000000000000284E-2</v>
      </c>
    </row>
    <row r="93" spans="1:2" x14ac:dyDescent="0.25">
      <c r="A93">
        <v>92</v>
      </c>
      <c r="B93">
        <v>7.0999999999997954E-2</v>
      </c>
    </row>
    <row r="94" spans="1:2" x14ac:dyDescent="0.25">
      <c r="A94">
        <v>93</v>
      </c>
      <c r="B94">
        <v>6.7000000000000171E-2</v>
      </c>
    </row>
    <row r="95" spans="1:2" x14ac:dyDescent="0.25">
      <c r="A95">
        <v>94</v>
      </c>
      <c r="B95">
        <v>6.9000000000002615E-2</v>
      </c>
    </row>
    <row r="96" spans="1:2" x14ac:dyDescent="0.25">
      <c r="A96">
        <v>95</v>
      </c>
      <c r="B96">
        <v>6.0999999999999943E-2</v>
      </c>
    </row>
    <row r="97" spans="1:2" x14ac:dyDescent="0.25">
      <c r="A97">
        <v>96</v>
      </c>
      <c r="B97">
        <v>3.399999999999892E-2</v>
      </c>
    </row>
    <row r="98" spans="1:2" x14ac:dyDescent="0.25">
      <c r="A98">
        <v>97</v>
      </c>
      <c r="B98">
        <v>9.7000000000001307E-2</v>
      </c>
    </row>
    <row r="99" spans="1:2" x14ac:dyDescent="0.25">
      <c r="A99">
        <v>98</v>
      </c>
      <c r="B99">
        <v>7.1999999999999176E-2</v>
      </c>
    </row>
    <row r="100" spans="1:2" x14ac:dyDescent="0.25">
      <c r="A100">
        <v>99</v>
      </c>
      <c r="B100">
        <v>3.5000000000000142E-2</v>
      </c>
    </row>
    <row r="101" spans="1:2" x14ac:dyDescent="0.25">
      <c r="A101">
        <v>100</v>
      </c>
      <c r="B101">
        <v>9.6000000000000085E-2</v>
      </c>
    </row>
    <row r="102" spans="1:2" x14ac:dyDescent="0.25">
      <c r="A102">
        <v>101</v>
      </c>
      <c r="B102">
        <v>5.3000000000000824E-2</v>
      </c>
    </row>
    <row r="103" spans="1:2" x14ac:dyDescent="0.25">
      <c r="A103">
        <v>102</v>
      </c>
      <c r="B103">
        <v>7.9999999999998295E-2</v>
      </c>
    </row>
    <row r="104" spans="1:2" x14ac:dyDescent="0.25">
      <c r="A104">
        <v>103</v>
      </c>
      <c r="B104">
        <v>6.5000000000001279E-2</v>
      </c>
    </row>
    <row r="105" spans="1:2" x14ac:dyDescent="0.25">
      <c r="A105">
        <v>104</v>
      </c>
      <c r="B105">
        <v>6.7000000000000171E-2</v>
      </c>
    </row>
    <row r="106" spans="1:2" x14ac:dyDescent="0.25">
      <c r="A106">
        <v>105</v>
      </c>
      <c r="B106">
        <v>6.5999999999998948E-2</v>
      </c>
    </row>
    <row r="107" spans="1:2" x14ac:dyDescent="0.25">
      <c r="A107">
        <v>106</v>
      </c>
      <c r="B107">
        <v>7.1999999999999176E-2</v>
      </c>
    </row>
    <row r="108" spans="1:2" x14ac:dyDescent="0.25">
      <c r="A108">
        <v>107</v>
      </c>
      <c r="B108">
        <v>6.7000000000000171E-2</v>
      </c>
    </row>
    <row r="109" spans="1:2" x14ac:dyDescent="0.25">
      <c r="A109">
        <v>108</v>
      </c>
      <c r="B109">
        <v>6.5999999999998948E-2</v>
      </c>
    </row>
    <row r="110" spans="1:2" x14ac:dyDescent="0.25">
      <c r="A110">
        <v>109</v>
      </c>
      <c r="B110">
        <v>6.6000000000002501E-2</v>
      </c>
    </row>
    <row r="111" spans="1:2" x14ac:dyDescent="0.25">
      <c r="A111">
        <v>110</v>
      </c>
      <c r="B111">
        <v>5.7999999999999829E-2</v>
      </c>
    </row>
    <row r="112" spans="1:2" x14ac:dyDescent="0.25">
      <c r="A112">
        <v>111</v>
      </c>
      <c r="B112">
        <v>7.3999999999998067E-2</v>
      </c>
    </row>
    <row r="113" spans="1:2" x14ac:dyDescent="0.25">
      <c r="A113">
        <v>112</v>
      </c>
      <c r="B113">
        <v>6.8000000000001393E-2</v>
      </c>
    </row>
    <row r="114" spans="1:2" x14ac:dyDescent="0.25">
      <c r="A114">
        <v>113</v>
      </c>
      <c r="B114">
        <v>6.5000000000001279E-2</v>
      </c>
    </row>
    <row r="115" spans="1:2" x14ac:dyDescent="0.25">
      <c r="A115">
        <v>114</v>
      </c>
      <c r="B115">
        <v>6.1999999999997613E-2</v>
      </c>
    </row>
    <row r="116" spans="1:2" x14ac:dyDescent="0.25">
      <c r="A116">
        <v>115</v>
      </c>
      <c r="B116">
        <v>7.400000000000162E-2</v>
      </c>
    </row>
    <row r="117" spans="1:2" x14ac:dyDescent="0.25">
      <c r="A117">
        <v>116</v>
      </c>
      <c r="B117">
        <v>6.4999999999997726E-2</v>
      </c>
    </row>
    <row r="118" spans="1:2" x14ac:dyDescent="0.25">
      <c r="A118">
        <v>117</v>
      </c>
      <c r="B118">
        <v>6.6000000000002501E-2</v>
      </c>
    </row>
    <row r="119" spans="1:2" x14ac:dyDescent="0.25">
      <c r="A119">
        <v>118</v>
      </c>
      <c r="B119">
        <v>6.7000000000000171E-2</v>
      </c>
    </row>
    <row r="120" spans="1:2" x14ac:dyDescent="0.25">
      <c r="A120">
        <v>119</v>
      </c>
      <c r="B120">
        <v>3.8000000000000256E-2</v>
      </c>
    </row>
    <row r="121" spans="1:2" x14ac:dyDescent="0.25">
      <c r="A121">
        <v>120</v>
      </c>
      <c r="B121">
        <v>9.0999999999997527E-2</v>
      </c>
    </row>
    <row r="122" spans="1:2" x14ac:dyDescent="0.25">
      <c r="A122">
        <v>121</v>
      </c>
      <c r="B122">
        <v>4.8999999999999488E-2</v>
      </c>
    </row>
    <row r="123" spans="1:2" x14ac:dyDescent="0.25">
      <c r="A123">
        <v>122</v>
      </c>
      <c r="B123">
        <v>9.100000000000108E-2</v>
      </c>
    </row>
    <row r="124" spans="1:2" x14ac:dyDescent="0.25">
      <c r="A124">
        <v>123</v>
      </c>
      <c r="B124">
        <v>6.2999999999998835E-2</v>
      </c>
    </row>
    <row r="125" spans="1:2" x14ac:dyDescent="0.25">
      <c r="A125">
        <v>124</v>
      </c>
      <c r="B125">
        <v>6.7000000000000171E-2</v>
      </c>
    </row>
    <row r="126" spans="1:2" x14ac:dyDescent="0.25">
      <c r="A126">
        <v>125</v>
      </c>
      <c r="B126">
        <v>6.6000000000002501E-2</v>
      </c>
    </row>
    <row r="127" spans="1:2" x14ac:dyDescent="0.25">
      <c r="A127">
        <v>126</v>
      </c>
      <c r="B127">
        <v>6.2999999999998835E-2</v>
      </c>
    </row>
    <row r="128" spans="1:2" x14ac:dyDescent="0.25">
      <c r="A128">
        <v>127</v>
      </c>
      <c r="B128">
        <v>7.1000000000001506E-2</v>
      </c>
    </row>
    <row r="129" spans="1:2" x14ac:dyDescent="0.25">
      <c r="A129">
        <v>128</v>
      </c>
      <c r="B129">
        <v>6.7000000000000171E-2</v>
      </c>
    </row>
    <row r="130" spans="1:2" x14ac:dyDescent="0.25">
      <c r="A130">
        <v>129</v>
      </c>
      <c r="B130">
        <v>6.8999999999999062E-2</v>
      </c>
    </row>
    <row r="131" spans="1:2" x14ac:dyDescent="0.25">
      <c r="A131">
        <v>130</v>
      </c>
      <c r="B131">
        <v>5.6000000000000938E-2</v>
      </c>
    </row>
    <row r="132" spans="1:2" x14ac:dyDescent="0.25">
      <c r="A132">
        <v>131</v>
      </c>
      <c r="B132">
        <v>5.5999999999997385E-2</v>
      </c>
    </row>
    <row r="133" spans="1:2" x14ac:dyDescent="0.25">
      <c r="A133">
        <v>132</v>
      </c>
      <c r="B133">
        <v>8.0000000000001847E-2</v>
      </c>
    </row>
    <row r="134" spans="1:2" x14ac:dyDescent="0.25">
      <c r="A134">
        <v>133</v>
      </c>
      <c r="B134">
        <v>3.6999999999999034E-2</v>
      </c>
    </row>
    <row r="135" spans="1:2" x14ac:dyDescent="0.25">
      <c r="A135">
        <v>134</v>
      </c>
      <c r="B135">
        <v>0.10099999999999909</v>
      </c>
    </row>
    <row r="136" spans="1:2" x14ac:dyDescent="0.25">
      <c r="A136">
        <v>135</v>
      </c>
      <c r="B136">
        <v>5.9000000000001052E-2</v>
      </c>
    </row>
    <row r="137" spans="1:2" x14ac:dyDescent="0.25">
      <c r="A137">
        <v>136</v>
      </c>
      <c r="B137">
        <v>7.4999999999999289E-2</v>
      </c>
    </row>
    <row r="138" spans="1:2" x14ac:dyDescent="0.25">
      <c r="A138">
        <v>137</v>
      </c>
      <c r="B138">
        <v>7.0000000000000284E-2</v>
      </c>
    </row>
    <row r="139" spans="1:2" x14ac:dyDescent="0.25">
      <c r="A139">
        <v>138</v>
      </c>
      <c r="B139">
        <v>5.6999999999998607E-2</v>
      </c>
    </row>
    <row r="140" spans="1:2" x14ac:dyDescent="0.25">
      <c r="A140">
        <v>139</v>
      </c>
      <c r="B140">
        <v>5.1000000000001933E-2</v>
      </c>
    </row>
    <row r="141" spans="1:2" x14ac:dyDescent="0.25">
      <c r="A141">
        <v>140</v>
      </c>
      <c r="B141">
        <v>9.4000000000001194E-2</v>
      </c>
    </row>
    <row r="142" spans="1:2" x14ac:dyDescent="0.25">
      <c r="A142">
        <v>141</v>
      </c>
      <c r="B142">
        <v>6.799999999999784E-2</v>
      </c>
    </row>
    <row r="143" spans="1:2" x14ac:dyDescent="0.25">
      <c r="A143">
        <v>142</v>
      </c>
      <c r="B143">
        <v>6.2000000000001165E-2</v>
      </c>
    </row>
    <row r="144" spans="1:2" x14ac:dyDescent="0.25">
      <c r="A144">
        <v>143</v>
      </c>
      <c r="B144">
        <v>6.799999999999784E-2</v>
      </c>
    </row>
    <row r="145" spans="1:2" x14ac:dyDescent="0.25">
      <c r="A145">
        <v>144</v>
      </c>
      <c r="B145">
        <v>6.4000000000000057E-2</v>
      </c>
    </row>
    <row r="146" spans="1:2" x14ac:dyDescent="0.25">
      <c r="A146">
        <v>145</v>
      </c>
      <c r="B146">
        <v>6.4000000000000057E-2</v>
      </c>
    </row>
    <row r="147" spans="1:2" x14ac:dyDescent="0.25">
      <c r="A147">
        <v>146</v>
      </c>
      <c r="B147">
        <v>7.2000000000002728E-2</v>
      </c>
    </row>
    <row r="148" spans="1:2" x14ac:dyDescent="0.25">
      <c r="A148">
        <v>147</v>
      </c>
      <c r="B148">
        <v>6.4000000000000057E-2</v>
      </c>
    </row>
    <row r="149" spans="1:2" x14ac:dyDescent="0.25">
      <c r="A149">
        <v>148</v>
      </c>
      <c r="B149">
        <v>6.5999999999998948E-2</v>
      </c>
    </row>
    <row r="150" spans="1:2" x14ac:dyDescent="0.25">
      <c r="A150">
        <v>149</v>
      </c>
      <c r="B150">
        <v>6.5999999999998948E-2</v>
      </c>
    </row>
    <row r="151" spans="1:2" x14ac:dyDescent="0.25">
      <c r="A151">
        <v>150</v>
      </c>
      <c r="B151">
        <v>6.5000000000001279E-2</v>
      </c>
    </row>
    <row r="152" spans="1:2" x14ac:dyDescent="0.25">
      <c r="A152">
        <v>151</v>
      </c>
      <c r="B152">
        <v>6.8000000000001393E-2</v>
      </c>
    </row>
    <row r="153" spans="1:2" x14ac:dyDescent="0.25">
      <c r="A153">
        <v>152</v>
      </c>
      <c r="B153">
        <v>6.799999999999784E-2</v>
      </c>
    </row>
    <row r="154" spans="1:2" x14ac:dyDescent="0.25">
      <c r="A154">
        <v>153</v>
      </c>
      <c r="B154">
        <v>6.8999999999999062E-2</v>
      </c>
    </row>
    <row r="155" spans="1:2" x14ac:dyDescent="0.25">
      <c r="A155">
        <v>154</v>
      </c>
      <c r="B155">
        <v>6.5000000000001279E-2</v>
      </c>
    </row>
    <row r="156" spans="1:2" x14ac:dyDescent="0.25">
      <c r="A156">
        <v>155</v>
      </c>
      <c r="B156">
        <v>6.5999999999998948E-2</v>
      </c>
    </row>
    <row r="157" spans="1:2" x14ac:dyDescent="0.25">
      <c r="A157">
        <v>156</v>
      </c>
      <c r="B157">
        <v>6.9000000000002615E-2</v>
      </c>
    </row>
    <row r="158" spans="1:2" x14ac:dyDescent="0.25">
      <c r="A158">
        <v>157</v>
      </c>
      <c r="B158">
        <v>6.0999999999999943E-2</v>
      </c>
    </row>
    <row r="159" spans="1:2" x14ac:dyDescent="0.25">
      <c r="A159">
        <v>158</v>
      </c>
      <c r="B159">
        <v>6.0999999999999943E-2</v>
      </c>
    </row>
    <row r="160" spans="1:2" x14ac:dyDescent="0.25">
      <c r="A160">
        <v>159</v>
      </c>
      <c r="B160">
        <v>7.2999999999996845E-2</v>
      </c>
    </row>
    <row r="161" spans="1:2" x14ac:dyDescent="0.25">
      <c r="A161">
        <v>160</v>
      </c>
      <c r="B161">
        <v>6.8000000000001393E-2</v>
      </c>
    </row>
    <row r="162" spans="1:2" x14ac:dyDescent="0.25">
      <c r="A162">
        <v>161</v>
      </c>
      <c r="B162">
        <v>5.9999999999998721E-2</v>
      </c>
    </row>
    <row r="163" spans="1:2" x14ac:dyDescent="0.25">
      <c r="A163">
        <v>162</v>
      </c>
      <c r="B163">
        <v>7.1000000000001506E-2</v>
      </c>
    </row>
    <row r="164" spans="1:2" x14ac:dyDescent="0.25">
      <c r="A164">
        <v>163</v>
      </c>
      <c r="B164">
        <v>6.8999999999999062E-2</v>
      </c>
    </row>
    <row r="165" spans="1:2" x14ac:dyDescent="0.25">
      <c r="A165">
        <v>164</v>
      </c>
      <c r="B165">
        <v>3.9000000000001478E-2</v>
      </c>
    </row>
    <row r="166" spans="1:2" x14ac:dyDescent="0.25">
      <c r="A166">
        <v>165</v>
      </c>
      <c r="B166">
        <v>9.7000000000001307E-2</v>
      </c>
    </row>
    <row r="167" spans="1:2" x14ac:dyDescent="0.25">
      <c r="A167">
        <v>166</v>
      </c>
      <c r="B167">
        <v>6.6999999999996618E-2</v>
      </c>
    </row>
    <row r="168" spans="1:2" x14ac:dyDescent="0.25">
      <c r="A168">
        <v>167</v>
      </c>
      <c r="B168">
        <v>5.8000000000003382E-2</v>
      </c>
    </row>
    <row r="169" spans="1:2" x14ac:dyDescent="0.25">
      <c r="A169">
        <v>168</v>
      </c>
      <c r="B169">
        <v>7.5999999999996959E-2</v>
      </c>
    </row>
    <row r="170" spans="1:2" x14ac:dyDescent="0.25">
      <c r="A170">
        <v>169</v>
      </c>
      <c r="B170">
        <v>7.0000000000000284E-2</v>
      </c>
    </row>
    <row r="171" spans="1:2" x14ac:dyDescent="0.25">
      <c r="A171">
        <v>170</v>
      </c>
      <c r="B171">
        <v>6.3000000000002387E-2</v>
      </c>
    </row>
    <row r="172" spans="1:2" x14ac:dyDescent="0.25">
      <c r="A172">
        <v>171</v>
      </c>
      <c r="B172">
        <v>6.4999999999997726E-2</v>
      </c>
    </row>
    <row r="173" spans="1:2" x14ac:dyDescent="0.25">
      <c r="A173">
        <v>172</v>
      </c>
      <c r="B173">
        <v>6.6000000000002501E-2</v>
      </c>
    </row>
    <row r="174" spans="1:2" x14ac:dyDescent="0.25">
      <c r="A174">
        <v>173</v>
      </c>
      <c r="B174">
        <v>7.1999999999999176E-2</v>
      </c>
    </row>
    <row r="175" spans="1:2" x14ac:dyDescent="0.25">
      <c r="A175">
        <v>174</v>
      </c>
      <c r="B175">
        <v>6.5999999999998948E-2</v>
      </c>
    </row>
    <row r="176" spans="1:2" x14ac:dyDescent="0.25">
      <c r="A176">
        <v>175</v>
      </c>
      <c r="B176">
        <v>5.9000000000001052E-2</v>
      </c>
    </row>
    <row r="177" spans="1:2" x14ac:dyDescent="0.25">
      <c r="A177">
        <v>176</v>
      </c>
      <c r="B177">
        <v>7.3999999999998067E-2</v>
      </c>
    </row>
    <row r="178" spans="1:2" x14ac:dyDescent="0.25">
      <c r="A178">
        <v>177</v>
      </c>
      <c r="B178">
        <v>6.4000000000000057E-2</v>
      </c>
    </row>
    <row r="179" spans="1:2" x14ac:dyDescent="0.25">
      <c r="A179">
        <v>178</v>
      </c>
      <c r="B179">
        <v>6.6000000000002501E-2</v>
      </c>
    </row>
    <row r="180" spans="1:2" x14ac:dyDescent="0.25">
      <c r="A180">
        <v>179</v>
      </c>
      <c r="B180">
        <v>6.799999999999784E-2</v>
      </c>
    </row>
    <row r="181" spans="1:2" x14ac:dyDescent="0.25">
      <c r="A181">
        <v>180</v>
      </c>
      <c r="B181">
        <v>6.0999999999999943E-2</v>
      </c>
    </row>
    <row r="182" spans="1:2" x14ac:dyDescent="0.25">
      <c r="A182">
        <v>181</v>
      </c>
      <c r="B182">
        <v>7.7999999999999403E-2</v>
      </c>
    </row>
    <row r="183" spans="1:2" x14ac:dyDescent="0.25">
      <c r="A183">
        <v>182</v>
      </c>
      <c r="B183">
        <v>6.0000000000002274E-2</v>
      </c>
    </row>
    <row r="184" spans="1:2" x14ac:dyDescent="0.25">
      <c r="A184">
        <v>183</v>
      </c>
      <c r="B184">
        <v>6.4000000000000057E-2</v>
      </c>
    </row>
    <row r="185" spans="1:2" x14ac:dyDescent="0.25">
      <c r="A185">
        <v>184</v>
      </c>
      <c r="B185">
        <v>7.0000000000000284E-2</v>
      </c>
    </row>
    <row r="186" spans="1:2" x14ac:dyDescent="0.25">
      <c r="A186">
        <v>185</v>
      </c>
      <c r="B186">
        <v>5.6999999999998607E-2</v>
      </c>
    </row>
    <row r="187" spans="1:2" x14ac:dyDescent="0.25">
      <c r="A187">
        <v>186</v>
      </c>
      <c r="B187">
        <v>7.4999999999999289E-2</v>
      </c>
    </row>
    <row r="188" spans="1:2" x14ac:dyDescent="0.25">
      <c r="A188">
        <v>187</v>
      </c>
      <c r="B188">
        <v>5.4000000000002046E-2</v>
      </c>
    </row>
    <row r="189" spans="1:2" x14ac:dyDescent="0.25">
      <c r="A189">
        <v>188</v>
      </c>
      <c r="B189">
        <v>7.9999999999998295E-2</v>
      </c>
    </row>
    <row r="190" spans="1:2" x14ac:dyDescent="0.25">
      <c r="A190">
        <v>189</v>
      </c>
      <c r="B190">
        <v>6.5000000000001279E-2</v>
      </c>
    </row>
    <row r="191" spans="1:2" x14ac:dyDescent="0.25">
      <c r="A191">
        <v>190</v>
      </c>
      <c r="B191">
        <v>7.1999999999999176E-2</v>
      </c>
    </row>
    <row r="192" spans="1:2" x14ac:dyDescent="0.25">
      <c r="A192">
        <v>191</v>
      </c>
      <c r="B192">
        <v>6.4000000000000057E-2</v>
      </c>
    </row>
    <row r="193" spans="1:2" x14ac:dyDescent="0.25">
      <c r="A193">
        <v>192</v>
      </c>
      <c r="B193">
        <v>6.4000000000000057E-2</v>
      </c>
    </row>
    <row r="194" spans="1:2" x14ac:dyDescent="0.25">
      <c r="A194">
        <v>193</v>
      </c>
      <c r="B194">
        <v>6.4000000000000057E-2</v>
      </c>
    </row>
    <row r="195" spans="1:2" x14ac:dyDescent="0.25">
      <c r="A195">
        <v>194</v>
      </c>
      <c r="B195">
        <v>7.1000000000001506E-2</v>
      </c>
    </row>
    <row r="196" spans="1:2" x14ac:dyDescent="0.25">
      <c r="A196">
        <v>195</v>
      </c>
      <c r="B196">
        <v>6.5999999999998948E-2</v>
      </c>
    </row>
    <row r="197" spans="1:2" x14ac:dyDescent="0.25">
      <c r="A197">
        <v>196</v>
      </c>
      <c r="B197">
        <v>6.5999999999998948E-2</v>
      </c>
    </row>
    <row r="198" spans="1:2" x14ac:dyDescent="0.25">
      <c r="A198">
        <v>197</v>
      </c>
      <c r="B198">
        <v>6.7000000000000171E-2</v>
      </c>
    </row>
    <row r="199" spans="1:2" x14ac:dyDescent="0.25">
      <c r="A199">
        <v>198</v>
      </c>
      <c r="B199">
        <v>6.8999999999999062E-2</v>
      </c>
    </row>
    <row r="200" spans="1:2" x14ac:dyDescent="0.25">
      <c r="A200">
        <v>199</v>
      </c>
      <c r="B200">
        <v>6.4000000000000057E-2</v>
      </c>
    </row>
    <row r="201" spans="1:2" x14ac:dyDescent="0.25">
      <c r="A201">
        <v>200</v>
      </c>
      <c r="B201">
        <v>6.2000000000001165E-2</v>
      </c>
    </row>
    <row r="202" spans="1:2" x14ac:dyDescent="0.25">
      <c r="A202">
        <v>201</v>
      </c>
      <c r="B202">
        <v>3.8000000000000256E-2</v>
      </c>
    </row>
    <row r="203" spans="1:2" x14ac:dyDescent="0.25">
      <c r="A203">
        <v>202</v>
      </c>
      <c r="B203">
        <v>0.10000000000000142</v>
      </c>
    </row>
    <row r="204" spans="1:2" x14ac:dyDescent="0.25">
      <c r="A204">
        <v>203</v>
      </c>
      <c r="B204">
        <v>7.1999999999999176E-2</v>
      </c>
    </row>
    <row r="205" spans="1:2" x14ac:dyDescent="0.25">
      <c r="A205">
        <v>204</v>
      </c>
      <c r="B205">
        <v>4.2999999999999261E-2</v>
      </c>
    </row>
    <row r="206" spans="1:2" x14ac:dyDescent="0.25">
      <c r="A206">
        <v>205</v>
      </c>
      <c r="B206">
        <v>8.5000000000000853E-2</v>
      </c>
    </row>
    <row r="207" spans="1:2" x14ac:dyDescent="0.25">
      <c r="A207">
        <v>206</v>
      </c>
      <c r="B207">
        <v>7.0999999999997954E-2</v>
      </c>
    </row>
    <row r="208" spans="1:2" x14ac:dyDescent="0.25">
      <c r="A208">
        <v>207</v>
      </c>
      <c r="B208">
        <v>6.2000000000001165E-2</v>
      </c>
    </row>
    <row r="209" spans="1:2" x14ac:dyDescent="0.25">
      <c r="A209">
        <v>208</v>
      </c>
      <c r="B209">
        <v>4.7999999999998266E-2</v>
      </c>
    </row>
    <row r="210" spans="1:2" x14ac:dyDescent="0.25">
      <c r="A210">
        <v>209</v>
      </c>
      <c r="B210">
        <v>8.7000000000003297E-2</v>
      </c>
    </row>
    <row r="211" spans="1:2" x14ac:dyDescent="0.25">
      <c r="A211">
        <v>210</v>
      </c>
      <c r="B211">
        <v>5.7999999999999829E-2</v>
      </c>
    </row>
    <row r="212" spans="1:2" x14ac:dyDescent="0.25">
      <c r="A212">
        <v>211</v>
      </c>
      <c r="B212">
        <v>7.3000000000000398E-2</v>
      </c>
    </row>
    <row r="213" spans="1:2" x14ac:dyDescent="0.25">
      <c r="A213">
        <v>212</v>
      </c>
      <c r="B213">
        <v>6.9999999999996732E-2</v>
      </c>
    </row>
    <row r="214" spans="1:2" x14ac:dyDescent="0.25">
      <c r="A214">
        <v>213</v>
      </c>
      <c r="B214">
        <v>6.3000000000002387E-2</v>
      </c>
    </row>
    <row r="215" spans="1:2" x14ac:dyDescent="0.25">
      <c r="A215">
        <v>214</v>
      </c>
      <c r="B215">
        <v>6.799999999999784E-2</v>
      </c>
    </row>
    <row r="216" spans="1:2" x14ac:dyDescent="0.25">
      <c r="A216">
        <v>215</v>
      </c>
      <c r="B216">
        <v>7.2000000000002728E-2</v>
      </c>
    </row>
    <row r="217" spans="1:2" x14ac:dyDescent="0.25">
      <c r="A217">
        <v>216</v>
      </c>
      <c r="B217">
        <v>5.8999999999997499E-2</v>
      </c>
    </row>
    <row r="218" spans="1:2" x14ac:dyDescent="0.25">
      <c r="A218">
        <v>217</v>
      </c>
      <c r="B218">
        <v>6.7000000000000171E-2</v>
      </c>
    </row>
    <row r="219" spans="1:2" x14ac:dyDescent="0.25">
      <c r="A219">
        <v>218</v>
      </c>
      <c r="B219">
        <v>2.5000000000002132E-2</v>
      </c>
    </row>
    <row r="220" spans="1:2" x14ac:dyDescent="0.25">
      <c r="A220">
        <v>219</v>
      </c>
      <c r="B220">
        <v>0.11399999999999721</v>
      </c>
    </row>
    <row r="221" spans="1:2" x14ac:dyDescent="0.25">
      <c r="A221">
        <v>220</v>
      </c>
      <c r="B221">
        <v>6.5000000000001279E-2</v>
      </c>
    </row>
    <row r="222" spans="1:2" x14ac:dyDescent="0.25">
      <c r="A222">
        <v>221</v>
      </c>
      <c r="B222">
        <v>6.2000000000001165E-2</v>
      </c>
    </row>
    <row r="223" spans="1:2" x14ac:dyDescent="0.25">
      <c r="A223">
        <v>222</v>
      </c>
      <c r="B223">
        <v>6.799999999999784E-2</v>
      </c>
    </row>
    <row r="224" spans="1:2" x14ac:dyDescent="0.25">
      <c r="A224">
        <v>223</v>
      </c>
      <c r="B224">
        <v>4.8999999999999488E-2</v>
      </c>
    </row>
    <row r="225" spans="1:2" x14ac:dyDescent="0.25">
      <c r="A225">
        <v>224</v>
      </c>
      <c r="B225">
        <v>8.6000000000002075E-2</v>
      </c>
    </row>
    <row r="226" spans="1:2" x14ac:dyDescent="0.25">
      <c r="A226">
        <v>225</v>
      </c>
      <c r="B226">
        <v>5.9999999999998721E-2</v>
      </c>
    </row>
    <row r="227" spans="1:2" x14ac:dyDescent="0.25">
      <c r="A227">
        <v>226</v>
      </c>
      <c r="B227">
        <v>7.400000000000162E-2</v>
      </c>
    </row>
    <row r="228" spans="1:2" x14ac:dyDescent="0.25">
      <c r="A228">
        <v>227</v>
      </c>
      <c r="B228">
        <v>6.799999999999784E-2</v>
      </c>
    </row>
    <row r="229" spans="1:2" x14ac:dyDescent="0.25">
      <c r="A229">
        <v>228</v>
      </c>
      <c r="B229">
        <v>1.5000000000000568E-2</v>
      </c>
    </row>
    <row r="230" spans="1:2" x14ac:dyDescent="0.25">
      <c r="A230">
        <v>229</v>
      </c>
      <c r="B230">
        <v>0.11199999999999832</v>
      </c>
    </row>
    <row r="231" spans="1:2" x14ac:dyDescent="0.25">
      <c r="A231">
        <v>230</v>
      </c>
      <c r="B231">
        <v>7.0000000000000284E-2</v>
      </c>
    </row>
    <row r="232" spans="1:2" x14ac:dyDescent="0.25">
      <c r="A232">
        <v>231</v>
      </c>
      <c r="B232">
        <v>7.2000000000002728E-2</v>
      </c>
    </row>
    <row r="233" spans="1:2" x14ac:dyDescent="0.25">
      <c r="A233">
        <v>232</v>
      </c>
      <c r="B233">
        <v>6.4999999999997726E-2</v>
      </c>
    </row>
    <row r="234" spans="1:2" x14ac:dyDescent="0.25">
      <c r="A234">
        <v>233</v>
      </c>
      <c r="B234">
        <v>6.7000000000000171E-2</v>
      </c>
    </row>
    <row r="235" spans="1:2" x14ac:dyDescent="0.25">
      <c r="A235">
        <v>234</v>
      </c>
      <c r="B235">
        <v>4.2999999999999261E-2</v>
      </c>
    </row>
    <row r="236" spans="1:2" x14ac:dyDescent="0.25">
      <c r="A236">
        <v>235</v>
      </c>
      <c r="B236">
        <v>9.4000000000001194E-2</v>
      </c>
    </row>
    <row r="237" spans="1:2" x14ac:dyDescent="0.25">
      <c r="A237">
        <v>236</v>
      </c>
      <c r="B237">
        <v>6.3000000000002387E-2</v>
      </c>
    </row>
    <row r="238" spans="1:2" x14ac:dyDescent="0.25">
      <c r="A238">
        <v>237</v>
      </c>
      <c r="B238">
        <v>5.1000000000001933E-2</v>
      </c>
    </row>
    <row r="239" spans="1:2" x14ac:dyDescent="0.25">
      <c r="A239">
        <v>238</v>
      </c>
      <c r="B239">
        <v>7.9999999999998295E-2</v>
      </c>
    </row>
    <row r="240" spans="1:2" x14ac:dyDescent="0.25">
      <c r="A240">
        <v>239</v>
      </c>
      <c r="B240">
        <v>4.0999999999996817E-2</v>
      </c>
    </row>
    <row r="241" spans="1:2" x14ac:dyDescent="0.25">
      <c r="A241">
        <v>240</v>
      </c>
      <c r="B241">
        <v>9.0000000000003411E-2</v>
      </c>
    </row>
    <row r="242" spans="1:2" x14ac:dyDescent="0.25">
      <c r="A242">
        <v>241</v>
      </c>
      <c r="B242">
        <v>6.5999999999995396E-2</v>
      </c>
    </row>
    <row r="243" spans="1:2" x14ac:dyDescent="0.25">
      <c r="A243">
        <v>242</v>
      </c>
      <c r="B243">
        <v>7.1000000000005059E-2</v>
      </c>
    </row>
    <row r="244" spans="1:2" x14ac:dyDescent="0.25">
      <c r="A244">
        <v>243</v>
      </c>
      <c r="B244">
        <v>6.2999999999995282E-2</v>
      </c>
    </row>
    <row r="245" spans="1:2" x14ac:dyDescent="0.25">
      <c r="A245">
        <v>244</v>
      </c>
      <c r="B245">
        <v>6.9000000000002615E-2</v>
      </c>
    </row>
    <row r="246" spans="1:2" x14ac:dyDescent="0.25">
      <c r="A246">
        <v>245</v>
      </c>
      <c r="B246">
        <v>7.5000000000002842E-2</v>
      </c>
    </row>
    <row r="247" spans="1:2" x14ac:dyDescent="0.25">
      <c r="A247">
        <v>246</v>
      </c>
      <c r="B247">
        <v>5.5999999999997385E-2</v>
      </c>
    </row>
    <row r="248" spans="1:2" x14ac:dyDescent="0.25">
      <c r="A248">
        <v>247</v>
      </c>
      <c r="B248">
        <v>6.6000000000002501E-2</v>
      </c>
    </row>
    <row r="249" spans="1:2" x14ac:dyDescent="0.25">
      <c r="A249">
        <v>248</v>
      </c>
      <c r="B249">
        <v>7.0000000000000284E-2</v>
      </c>
    </row>
    <row r="250" spans="1:2" x14ac:dyDescent="0.25">
      <c r="A250">
        <v>249</v>
      </c>
      <c r="B250">
        <v>6.4999999999997726E-2</v>
      </c>
    </row>
    <row r="251" spans="1:2" x14ac:dyDescent="0.25">
      <c r="A251">
        <v>250</v>
      </c>
      <c r="B251">
        <v>5.5999999999997385E-2</v>
      </c>
    </row>
    <row r="252" spans="1:2" x14ac:dyDescent="0.25">
      <c r="A252">
        <v>251</v>
      </c>
      <c r="B252">
        <v>7.8000000000002956E-2</v>
      </c>
    </row>
    <row r="253" spans="1:2" x14ac:dyDescent="0.25">
      <c r="A253">
        <v>252</v>
      </c>
      <c r="B253">
        <v>7.0000000000000284E-2</v>
      </c>
    </row>
    <row r="254" spans="1:2" x14ac:dyDescent="0.25">
      <c r="A254">
        <v>253</v>
      </c>
      <c r="B254">
        <v>6.4999999999997726E-2</v>
      </c>
    </row>
    <row r="255" spans="1:2" x14ac:dyDescent="0.25">
      <c r="A255">
        <v>254</v>
      </c>
      <c r="B255">
        <v>6.0000000000002274E-2</v>
      </c>
    </row>
    <row r="256" spans="1:2" x14ac:dyDescent="0.25">
      <c r="A256">
        <v>255</v>
      </c>
      <c r="B256">
        <v>6.799999999999784E-2</v>
      </c>
    </row>
    <row r="257" spans="1:2" x14ac:dyDescent="0.25">
      <c r="A257">
        <v>256</v>
      </c>
      <c r="B257">
        <v>7.3999999999998067E-2</v>
      </c>
    </row>
    <row r="258" spans="1:2" x14ac:dyDescent="0.25">
      <c r="A258">
        <v>257</v>
      </c>
      <c r="B258">
        <v>5.4000000000002046E-2</v>
      </c>
    </row>
    <row r="259" spans="1:2" x14ac:dyDescent="0.25">
      <c r="A259">
        <v>258</v>
      </c>
      <c r="B259">
        <v>6.6000000000002501E-2</v>
      </c>
    </row>
    <row r="260" spans="1:2" x14ac:dyDescent="0.25">
      <c r="A260">
        <v>259</v>
      </c>
      <c r="B260">
        <v>7.6999999999998181E-2</v>
      </c>
    </row>
    <row r="261" spans="1:2" x14ac:dyDescent="0.25">
      <c r="A261">
        <v>260</v>
      </c>
      <c r="B261">
        <v>6.7000000000000171E-2</v>
      </c>
    </row>
    <row r="262" spans="1:2" x14ac:dyDescent="0.25">
      <c r="A262">
        <v>261</v>
      </c>
      <c r="B262">
        <v>6.799999999999784E-2</v>
      </c>
    </row>
    <row r="263" spans="1:2" x14ac:dyDescent="0.25">
      <c r="A263">
        <v>262</v>
      </c>
      <c r="B263">
        <v>6.8000000000004945E-2</v>
      </c>
    </row>
    <row r="264" spans="1:2" x14ac:dyDescent="0.25">
      <c r="A264">
        <v>263</v>
      </c>
      <c r="B264">
        <v>6.2999999999995282E-2</v>
      </c>
    </row>
    <row r="265" spans="1:2" x14ac:dyDescent="0.25">
      <c r="A265">
        <v>264</v>
      </c>
      <c r="B265">
        <v>6.4000000000000057E-2</v>
      </c>
    </row>
    <row r="266" spans="1:2" x14ac:dyDescent="0.25">
      <c r="A266">
        <v>265</v>
      </c>
      <c r="B266">
        <v>6.9000000000002615E-2</v>
      </c>
    </row>
    <row r="267" spans="1:2" x14ac:dyDescent="0.25">
      <c r="A267">
        <v>266</v>
      </c>
      <c r="B267">
        <v>6.9000000000002615E-2</v>
      </c>
    </row>
    <row r="268" spans="1:2" x14ac:dyDescent="0.25">
      <c r="A268">
        <v>267</v>
      </c>
      <c r="B268">
        <v>6.5999999999995396E-2</v>
      </c>
    </row>
    <row r="269" spans="1:2" x14ac:dyDescent="0.25">
      <c r="A269">
        <v>268</v>
      </c>
      <c r="B269">
        <v>6.4999999999997726E-2</v>
      </c>
    </row>
    <row r="270" spans="1:2" x14ac:dyDescent="0.25">
      <c r="A270">
        <v>269</v>
      </c>
      <c r="B270">
        <v>6.2000000000004718E-2</v>
      </c>
    </row>
    <row r="271" spans="1:2" x14ac:dyDescent="0.25">
      <c r="A271">
        <v>270</v>
      </c>
      <c r="B271">
        <v>7.0000000000000284E-2</v>
      </c>
    </row>
    <row r="272" spans="1:2" x14ac:dyDescent="0.25">
      <c r="A272">
        <v>271</v>
      </c>
      <c r="B272">
        <v>7.0000000000000284E-2</v>
      </c>
    </row>
    <row r="273" spans="1:2" x14ac:dyDescent="0.25">
      <c r="A273">
        <v>272</v>
      </c>
      <c r="B273">
        <v>6.5999999999995396E-2</v>
      </c>
    </row>
    <row r="274" spans="1:2" x14ac:dyDescent="0.25">
      <c r="A274">
        <v>273</v>
      </c>
      <c r="B274">
        <v>6.0000000000002274E-2</v>
      </c>
    </row>
    <row r="275" spans="1:2" x14ac:dyDescent="0.25">
      <c r="A275">
        <v>274</v>
      </c>
      <c r="B275">
        <v>7.0999999999997954E-2</v>
      </c>
    </row>
    <row r="276" spans="1:2" x14ac:dyDescent="0.25">
      <c r="A276">
        <v>275</v>
      </c>
      <c r="B276">
        <v>5.1999999999999602E-2</v>
      </c>
    </row>
    <row r="277" spans="1:2" x14ac:dyDescent="0.25">
      <c r="A277">
        <v>276</v>
      </c>
      <c r="B277">
        <v>8.6000000000005627E-2</v>
      </c>
    </row>
    <row r="278" spans="1:2" x14ac:dyDescent="0.25">
      <c r="A278">
        <v>277</v>
      </c>
      <c r="B278">
        <v>6.1999999999997613E-2</v>
      </c>
    </row>
    <row r="279" spans="1:2" x14ac:dyDescent="0.25">
      <c r="A279">
        <v>278</v>
      </c>
      <c r="B279">
        <v>6.9000000000002615E-2</v>
      </c>
    </row>
    <row r="280" spans="1:2" x14ac:dyDescent="0.25">
      <c r="A280">
        <v>279</v>
      </c>
      <c r="B280">
        <v>3.5999999999994259E-2</v>
      </c>
    </row>
    <row r="281" spans="1:2" x14ac:dyDescent="0.25">
      <c r="A281">
        <v>280</v>
      </c>
      <c r="B281">
        <v>8.2000000000000739E-2</v>
      </c>
    </row>
    <row r="282" spans="1:2" x14ac:dyDescent="0.25">
      <c r="A282">
        <v>281</v>
      </c>
      <c r="B282">
        <v>7.2000000000002728E-2</v>
      </c>
    </row>
    <row r="283" spans="1:2" x14ac:dyDescent="0.25">
      <c r="A283">
        <v>282</v>
      </c>
      <c r="B283">
        <v>6.799999999999784E-2</v>
      </c>
    </row>
    <row r="284" spans="1:2" x14ac:dyDescent="0.25">
      <c r="A284">
        <v>283</v>
      </c>
      <c r="B284">
        <v>7.5000000000002842E-2</v>
      </c>
    </row>
    <row r="285" spans="1:2" x14ac:dyDescent="0.25">
      <c r="A285">
        <v>284</v>
      </c>
      <c r="B285">
        <v>6.7000000000000171E-2</v>
      </c>
    </row>
    <row r="286" spans="1:2" x14ac:dyDescent="0.25">
      <c r="A286">
        <v>285</v>
      </c>
      <c r="B286">
        <v>6.5999999999995396E-2</v>
      </c>
    </row>
    <row r="287" spans="1:2" x14ac:dyDescent="0.25">
      <c r="A287">
        <v>286</v>
      </c>
      <c r="B287">
        <v>6.6000000000002501E-2</v>
      </c>
    </row>
    <row r="288" spans="1:2" x14ac:dyDescent="0.25">
      <c r="A288">
        <v>287</v>
      </c>
      <c r="B288">
        <v>6.4000000000000057E-2</v>
      </c>
    </row>
    <row r="289" spans="1:2" x14ac:dyDescent="0.25">
      <c r="A289">
        <v>288</v>
      </c>
      <c r="B289">
        <v>7.6000000000000512E-2</v>
      </c>
    </row>
    <row r="290" spans="1:2" x14ac:dyDescent="0.25">
      <c r="A290">
        <v>289</v>
      </c>
      <c r="B290">
        <v>6.1999999999997613E-2</v>
      </c>
    </row>
    <row r="291" spans="1:2" x14ac:dyDescent="0.25">
      <c r="A291">
        <v>290</v>
      </c>
      <c r="B291">
        <v>6.5000000000004832E-2</v>
      </c>
    </row>
    <row r="292" spans="1:2" x14ac:dyDescent="0.25">
      <c r="A292">
        <v>291</v>
      </c>
      <c r="B292">
        <v>6.799999999999784E-2</v>
      </c>
    </row>
    <row r="293" spans="1:2" x14ac:dyDescent="0.25">
      <c r="A293">
        <v>292</v>
      </c>
      <c r="B293">
        <v>6.7000000000000171E-2</v>
      </c>
    </row>
    <row r="294" spans="1:2" x14ac:dyDescent="0.25">
      <c r="A294">
        <v>293</v>
      </c>
      <c r="B294">
        <v>6.1999999999997613E-2</v>
      </c>
    </row>
    <row r="295" spans="1:2" x14ac:dyDescent="0.25">
      <c r="A295">
        <v>294</v>
      </c>
      <c r="B295">
        <v>6.8000000000004945E-2</v>
      </c>
    </row>
    <row r="296" spans="1:2" x14ac:dyDescent="0.25">
      <c r="A296">
        <v>295</v>
      </c>
      <c r="B296">
        <v>2.3999999999993804E-2</v>
      </c>
    </row>
    <row r="297" spans="1:2" x14ac:dyDescent="0.25">
      <c r="A297">
        <v>296</v>
      </c>
      <c r="B297">
        <v>0.12300000000000466</v>
      </c>
    </row>
    <row r="298" spans="1:2" x14ac:dyDescent="0.25">
      <c r="A298">
        <v>297</v>
      </c>
      <c r="B298">
        <v>5.1000000000001933E-2</v>
      </c>
    </row>
    <row r="299" spans="1:2" x14ac:dyDescent="0.25">
      <c r="A299">
        <v>298</v>
      </c>
      <c r="B299">
        <v>6.4999999999997726E-2</v>
      </c>
    </row>
    <row r="300" spans="1:2" x14ac:dyDescent="0.25">
      <c r="A300">
        <v>299</v>
      </c>
      <c r="B300">
        <v>7.0000000000000284E-2</v>
      </c>
    </row>
    <row r="301" spans="1:2" x14ac:dyDescent="0.25">
      <c r="A301">
        <v>300</v>
      </c>
      <c r="B301">
        <v>6.1999999999997613E-2</v>
      </c>
    </row>
    <row r="302" spans="1:2" x14ac:dyDescent="0.25">
      <c r="A302">
        <v>301</v>
      </c>
      <c r="B302">
        <v>7.3999999999998067E-2</v>
      </c>
    </row>
    <row r="303" spans="1:2" x14ac:dyDescent="0.25">
      <c r="A303">
        <v>302</v>
      </c>
      <c r="B303">
        <v>6.5000000000004832E-2</v>
      </c>
    </row>
    <row r="304" spans="1:2" x14ac:dyDescent="0.25">
      <c r="A304">
        <v>303</v>
      </c>
      <c r="B304">
        <v>6.4999999999997726E-2</v>
      </c>
    </row>
    <row r="305" spans="1:2" x14ac:dyDescent="0.25">
      <c r="A305">
        <v>304</v>
      </c>
      <c r="B305">
        <v>7.0999999999997954E-2</v>
      </c>
    </row>
    <row r="306" spans="1:2" x14ac:dyDescent="0.25">
      <c r="A306">
        <v>305</v>
      </c>
      <c r="B306">
        <v>6.8000000000004945E-2</v>
      </c>
    </row>
    <row r="307" spans="1:2" x14ac:dyDescent="0.25">
      <c r="A307">
        <v>306</v>
      </c>
      <c r="B307">
        <v>6.4000000000000057E-2</v>
      </c>
    </row>
    <row r="308" spans="1:2" x14ac:dyDescent="0.25">
      <c r="A308">
        <v>307</v>
      </c>
      <c r="B308">
        <v>6.799999999999784E-2</v>
      </c>
    </row>
    <row r="309" spans="1:2" x14ac:dyDescent="0.25">
      <c r="A309">
        <v>308</v>
      </c>
      <c r="B309">
        <v>2.4000000000000909E-2</v>
      </c>
    </row>
    <row r="310" spans="1:2" x14ac:dyDescent="0.25">
      <c r="A310">
        <v>309</v>
      </c>
      <c r="B310">
        <v>0.10699999999999932</v>
      </c>
    </row>
    <row r="311" spans="1:2" x14ac:dyDescent="0.25">
      <c r="A311">
        <v>310</v>
      </c>
      <c r="B311">
        <v>5.1999999999999602E-2</v>
      </c>
    </row>
    <row r="312" spans="1:2" x14ac:dyDescent="0.25">
      <c r="A312">
        <v>311</v>
      </c>
      <c r="B312">
        <v>8.2999999999998408E-2</v>
      </c>
    </row>
    <row r="313" spans="1:2" x14ac:dyDescent="0.25">
      <c r="A313">
        <v>312</v>
      </c>
      <c r="B313">
        <v>6.0000000000002274E-2</v>
      </c>
    </row>
    <row r="314" spans="1:2" x14ac:dyDescent="0.25">
      <c r="A314">
        <v>313</v>
      </c>
      <c r="B314">
        <v>7.1999999999995623E-2</v>
      </c>
    </row>
    <row r="315" spans="1:2" x14ac:dyDescent="0.25">
      <c r="A315">
        <v>314</v>
      </c>
      <c r="B315">
        <v>6.5000000000004832E-2</v>
      </c>
    </row>
    <row r="316" spans="1:2" x14ac:dyDescent="0.25">
      <c r="A316">
        <v>315</v>
      </c>
      <c r="B316">
        <v>7.1999999999995623E-2</v>
      </c>
    </row>
    <row r="317" spans="1:2" x14ac:dyDescent="0.25">
      <c r="A317">
        <v>316</v>
      </c>
      <c r="B317">
        <v>5.1000000000001933E-2</v>
      </c>
    </row>
    <row r="318" spans="1:2" x14ac:dyDescent="0.25">
      <c r="A318">
        <v>317</v>
      </c>
      <c r="B318">
        <v>7.9000000000000625E-2</v>
      </c>
    </row>
    <row r="319" spans="1:2" x14ac:dyDescent="0.25">
      <c r="A319">
        <v>318</v>
      </c>
      <c r="B319">
        <v>6.6000000000002501E-2</v>
      </c>
    </row>
    <row r="320" spans="1:2" x14ac:dyDescent="0.25">
      <c r="A320">
        <v>319</v>
      </c>
      <c r="B320">
        <v>4.9999999999997158E-2</v>
      </c>
    </row>
    <row r="321" spans="1:2" x14ac:dyDescent="0.25">
      <c r="A321">
        <v>320</v>
      </c>
      <c r="B321">
        <v>9.0000000000003411E-2</v>
      </c>
    </row>
    <row r="322" spans="1:2" x14ac:dyDescent="0.25">
      <c r="A322">
        <v>321</v>
      </c>
      <c r="B322">
        <v>6.2999999999995282E-2</v>
      </c>
    </row>
    <row r="323" spans="1:2" x14ac:dyDescent="0.25">
      <c r="A323">
        <v>322</v>
      </c>
      <c r="B323">
        <v>6.3000000000002387E-2</v>
      </c>
    </row>
    <row r="324" spans="1:2" x14ac:dyDescent="0.25">
      <c r="A324">
        <v>323</v>
      </c>
      <c r="B324">
        <v>7.0999999999997954E-2</v>
      </c>
    </row>
    <row r="325" spans="1:2" x14ac:dyDescent="0.25">
      <c r="A325">
        <v>324</v>
      </c>
      <c r="B325">
        <v>6.4000000000000057E-2</v>
      </c>
    </row>
    <row r="326" spans="1:2" x14ac:dyDescent="0.25">
      <c r="A326">
        <v>325</v>
      </c>
      <c r="B326">
        <v>6.0999999999999943E-2</v>
      </c>
    </row>
    <row r="327" spans="1:2" x14ac:dyDescent="0.25">
      <c r="A327">
        <v>326</v>
      </c>
      <c r="B327">
        <v>7.3000000000000398E-2</v>
      </c>
    </row>
    <row r="328" spans="1:2" x14ac:dyDescent="0.25">
      <c r="A328">
        <v>327</v>
      </c>
      <c r="B328">
        <v>6.7000000000000171E-2</v>
      </c>
    </row>
    <row r="329" spans="1:2" x14ac:dyDescent="0.25">
      <c r="A329">
        <v>328</v>
      </c>
      <c r="B329" t="s">
        <v>52</v>
      </c>
    </row>
    <row r="330" spans="1:2" x14ac:dyDescent="0.25">
      <c r="A330">
        <v>1</v>
      </c>
      <c r="B330" t="s">
        <v>52</v>
      </c>
    </row>
    <row r="331" spans="1:2" x14ac:dyDescent="0.25">
      <c r="A331">
        <v>2</v>
      </c>
      <c r="B331">
        <v>5.4999999999999716E-2</v>
      </c>
    </row>
    <row r="332" spans="1:2" x14ac:dyDescent="0.25">
      <c r="A332">
        <v>3</v>
      </c>
      <c r="B332">
        <v>6.4000000000000057E-2</v>
      </c>
    </row>
    <row r="333" spans="1:2" x14ac:dyDescent="0.25">
      <c r="A333">
        <v>4</v>
      </c>
      <c r="B333">
        <v>7.8000000000002956E-2</v>
      </c>
    </row>
    <row r="334" spans="1:2" x14ac:dyDescent="0.25">
      <c r="A334">
        <v>5</v>
      </c>
      <c r="B334">
        <v>6.2999999999995282E-2</v>
      </c>
    </row>
    <row r="335" spans="1:2" x14ac:dyDescent="0.25">
      <c r="A335">
        <v>6</v>
      </c>
      <c r="B335">
        <v>4.8000000000001819E-2</v>
      </c>
    </row>
    <row r="336" spans="1:2" x14ac:dyDescent="0.25">
      <c r="A336">
        <v>7</v>
      </c>
      <c r="B336">
        <v>6.4999999999997726E-2</v>
      </c>
    </row>
    <row r="337" spans="1:2" x14ac:dyDescent="0.25">
      <c r="A337">
        <v>8</v>
      </c>
      <c r="B337">
        <v>9.3000000000003524E-2</v>
      </c>
    </row>
    <row r="338" spans="1:2" x14ac:dyDescent="0.25">
      <c r="A338">
        <v>9</v>
      </c>
      <c r="B338">
        <v>6.4999999999997726E-2</v>
      </c>
    </row>
    <row r="339" spans="1:2" x14ac:dyDescent="0.25">
      <c r="A339">
        <v>10</v>
      </c>
      <c r="B339">
        <v>7.0000000000000284E-2</v>
      </c>
    </row>
    <row r="340" spans="1:2" x14ac:dyDescent="0.25">
      <c r="A340">
        <v>11</v>
      </c>
      <c r="B340">
        <v>6.4000000000000057E-2</v>
      </c>
    </row>
    <row r="341" spans="1:2" x14ac:dyDescent="0.25">
      <c r="A341">
        <v>12</v>
      </c>
      <c r="B341">
        <v>6.0999999999999943E-2</v>
      </c>
    </row>
    <row r="342" spans="1:2" x14ac:dyDescent="0.25">
      <c r="A342">
        <v>13</v>
      </c>
      <c r="B342">
        <v>2.6000000000003354E-2</v>
      </c>
    </row>
    <row r="343" spans="1:2" x14ac:dyDescent="0.25">
      <c r="A343">
        <v>14</v>
      </c>
      <c r="B343">
        <v>0.11299999999999955</v>
      </c>
    </row>
    <row r="344" spans="1:2" x14ac:dyDescent="0.25">
      <c r="A344">
        <v>15</v>
      </c>
      <c r="B344">
        <v>6.8999999999995509E-2</v>
      </c>
    </row>
    <row r="345" spans="1:2" x14ac:dyDescent="0.25">
      <c r="A345">
        <v>16</v>
      </c>
      <c r="B345">
        <v>6.5000000000004832E-2</v>
      </c>
    </row>
    <row r="346" spans="1:2" x14ac:dyDescent="0.25">
      <c r="A346">
        <v>17</v>
      </c>
      <c r="B346">
        <v>6.5999999999995396E-2</v>
      </c>
    </row>
    <row r="347" spans="1:2" x14ac:dyDescent="0.25">
      <c r="A347">
        <v>18</v>
      </c>
      <c r="B347">
        <v>6.5000000000004832E-2</v>
      </c>
    </row>
    <row r="348" spans="1:2" x14ac:dyDescent="0.25">
      <c r="A348">
        <v>19</v>
      </c>
      <c r="B348">
        <v>4.5999999999999375E-2</v>
      </c>
    </row>
    <row r="349" spans="1:2" x14ac:dyDescent="0.25">
      <c r="A349">
        <v>20</v>
      </c>
      <c r="B349">
        <v>4.5000000000001705E-2</v>
      </c>
    </row>
    <row r="350" spans="1:2" x14ac:dyDescent="0.25">
      <c r="A350">
        <v>21</v>
      </c>
      <c r="B350">
        <v>0.1109999999999971</v>
      </c>
    </row>
    <row r="351" spans="1:2" x14ac:dyDescent="0.25">
      <c r="A351">
        <v>22</v>
      </c>
      <c r="B351">
        <v>6.3000000000002387E-2</v>
      </c>
    </row>
    <row r="352" spans="1:2" x14ac:dyDescent="0.25">
      <c r="A352">
        <v>23</v>
      </c>
      <c r="B352">
        <v>7.3000000000000398E-2</v>
      </c>
    </row>
    <row r="353" spans="1:2" x14ac:dyDescent="0.25">
      <c r="A353">
        <v>24</v>
      </c>
      <c r="B353">
        <v>6.4999999999997726E-2</v>
      </c>
    </row>
    <row r="354" spans="1:2" x14ac:dyDescent="0.25">
      <c r="A354">
        <v>25</v>
      </c>
      <c r="B354">
        <v>6.0999999999999943E-2</v>
      </c>
    </row>
    <row r="355" spans="1:2" x14ac:dyDescent="0.25">
      <c r="A355">
        <v>26</v>
      </c>
      <c r="B355">
        <v>6.9000000000002615E-2</v>
      </c>
    </row>
    <row r="356" spans="1:2" x14ac:dyDescent="0.25">
      <c r="A356">
        <v>27</v>
      </c>
      <c r="B356">
        <v>6.799999999999784E-2</v>
      </c>
    </row>
    <row r="357" spans="1:2" x14ac:dyDescent="0.25">
      <c r="A357">
        <v>28</v>
      </c>
      <c r="B357">
        <v>6.7000000000000171E-2</v>
      </c>
    </row>
    <row r="358" spans="1:2" x14ac:dyDescent="0.25">
      <c r="A358">
        <v>29</v>
      </c>
      <c r="B358">
        <v>7.0999999999997954E-2</v>
      </c>
    </row>
    <row r="359" spans="1:2" x14ac:dyDescent="0.25">
      <c r="A359">
        <v>30</v>
      </c>
      <c r="B359">
        <v>1.5999999999998238E-2</v>
      </c>
    </row>
    <row r="360" spans="1:2" x14ac:dyDescent="0.25">
      <c r="A360">
        <v>31</v>
      </c>
      <c r="B360">
        <v>0.11500000000000199</v>
      </c>
    </row>
    <row r="361" spans="1:2" x14ac:dyDescent="0.25">
      <c r="A361">
        <v>32</v>
      </c>
      <c r="B361">
        <v>7.0000000000000284E-2</v>
      </c>
    </row>
    <row r="362" spans="1:2" x14ac:dyDescent="0.25">
      <c r="A362">
        <v>33</v>
      </c>
      <c r="B362">
        <v>6.1999999999997613E-2</v>
      </c>
    </row>
    <row r="363" spans="1:2" x14ac:dyDescent="0.25">
      <c r="A363">
        <v>34</v>
      </c>
      <c r="B363">
        <v>6.6000000000002501E-2</v>
      </c>
    </row>
    <row r="364" spans="1:2" x14ac:dyDescent="0.25">
      <c r="A364">
        <v>35</v>
      </c>
      <c r="B364">
        <v>7.0000000000000284E-2</v>
      </c>
    </row>
    <row r="365" spans="1:2" x14ac:dyDescent="0.25">
      <c r="A365">
        <v>36</v>
      </c>
      <c r="B365">
        <v>5.700000000000216E-2</v>
      </c>
    </row>
    <row r="366" spans="1:2" x14ac:dyDescent="0.25">
      <c r="A366">
        <v>37</v>
      </c>
      <c r="B366">
        <v>7.1999999999995623E-2</v>
      </c>
    </row>
    <row r="367" spans="1:2" x14ac:dyDescent="0.25">
      <c r="A367">
        <v>38</v>
      </c>
      <c r="B367">
        <v>6.9000000000002615E-2</v>
      </c>
    </row>
    <row r="368" spans="1:2" x14ac:dyDescent="0.25">
      <c r="A368">
        <v>39</v>
      </c>
      <c r="B368">
        <v>6.6000000000002501E-2</v>
      </c>
    </row>
    <row r="369" spans="1:2" x14ac:dyDescent="0.25">
      <c r="A369">
        <v>40</v>
      </c>
      <c r="B369">
        <v>2.1999999999998465E-2</v>
      </c>
    </row>
    <row r="370" spans="1:2" x14ac:dyDescent="0.25">
      <c r="A370">
        <v>41</v>
      </c>
      <c r="B370">
        <v>0.1109999999999971</v>
      </c>
    </row>
    <row r="371" spans="1:2" x14ac:dyDescent="0.25">
      <c r="A371">
        <v>42</v>
      </c>
      <c r="B371">
        <v>4.2000000000001592E-2</v>
      </c>
    </row>
    <row r="372" spans="1:2" x14ac:dyDescent="0.25">
      <c r="A372">
        <v>43</v>
      </c>
      <c r="B372">
        <v>9.100000000000108E-2</v>
      </c>
    </row>
    <row r="373" spans="1:2" x14ac:dyDescent="0.25">
      <c r="A373">
        <v>44</v>
      </c>
      <c r="B373">
        <v>6.4000000000000057E-2</v>
      </c>
    </row>
    <row r="374" spans="1:2" x14ac:dyDescent="0.25">
      <c r="A374">
        <v>45</v>
      </c>
      <c r="B374">
        <v>3.6999999999999034E-2</v>
      </c>
    </row>
    <row r="375" spans="1:2" x14ac:dyDescent="0.25">
      <c r="A375">
        <v>46</v>
      </c>
      <c r="B375">
        <v>0.10000000000000142</v>
      </c>
    </row>
    <row r="376" spans="1:2" x14ac:dyDescent="0.25">
      <c r="A376">
        <v>47</v>
      </c>
      <c r="B376">
        <v>6.799999999999784E-2</v>
      </c>
    </row>
    <row r="377" spans="1:2" x14ac:dyDescent="0.25">
      <c r="A377">
        <v>48</v>
      </c>
      <c r="B377">
        <v>5.5999999999997385E-2</v>
      </c>
    </row>
    <row r="378" spans="1:2" x14ac:dyDescent="0.25">
      <c r="A378">
        <v>49</v>
      </c>
      <c r="B378">
        <v>7.1000000000005059E-2</v>
      </c>
    </row>
    <row r="379" spans="1:2" x14ac:dyDescent="0.25">
      <c r="A379">
        <v>50</v>
      </c>
      <c r="B379">
        <v>7.0000000000000284E-2</v>
      </c>
    </row>
    <row r="380" spans="1:2" x14ac:dyDescent="0.25">
      <c r="A380">
        <v>51</v>
      </c>
      <c r="B380">
        <v>6.2999999999995282E-2</v>
      </c>
    </row>
    <row r="381" spans="1:2" x14ac:dyDescent="0.25">
      <c r="A381">
        <v>52</v>
      </c>
      <c r="B381">
        <v>7.2000000000002728E-2</v>
      </c>
    </row>
    <row r="382" spans="1:2" x14ac:dyDescent="0.25">
      <c r="A382">
        <v>53</v>
      </c>
      <c r="B382">
        <v>6.1999999999997613E-2</v>
      </c>
    </row>
    <row r="383" spans="1:2" x14ac:dyDescent="0.25">
      <c r="A383">
        <v>54</v>
      </c>
      <c r="B383">
        <v>6.6000000000002501E-2</v>
      </c>
    </row>
    <row r="384" spans="1:2" x14ac:dyDescent="0.25">
      <c r="A384">
        <v>55</v>
      </c>
      <c r="B384">
        <v>7.0999999999997954E-2</v>
      </c>
    </row>
    <row r="385" spans="1:2" x14ac:dyDescent="0.25">
      <c r="A385">
        <v>56</v>
      </c>
      <c r="B385">
        <v>6.7000000000000171E-2</v>
      </c>
    </row>
    <row r="386" spans="1:2" x14ac:dyDescent="0.25">
      <c r="A386">
        <v>57</v>
      </c>
      <c r="B386">
        <v>6.9000000000002615E-2</v>
      </c>
    </row>
    <row r="387" spans="1:2" x14ac:dyDescent="0.25">
      <c r="A387">
        <v>58</v>
      </c>
      <c r="B387">
        <v>5.2999999999997272E-2</v>
      </c>
    </row>
    <row r="388" spans="1:2" x14ac:dyDescent="0.25">
      <c r="A388">
        <v>59</v>
      </c>
      <c r="B388">
        <v>2.9000000000003467E-2</v>
      </c>
    </row>
    <row r="389" spans="1:2" x14ac:dyDescent="0.25">
      <c r="A389">
        <v>60</v>
      </c>
      <c r="B389">
        <v>0.11699999999999733</v>
      </c>
    </row>
    <row r="390" spans="1:2" x14ac:dyDescent="0.25">
      <c r="A390">
        <v>61</v>
      </c>
      <c r="B390">
        <v>6.7000000000000171E-2</v>
      </c>
    </row>
    <row r="391" spans="1:2" x14ac:dyDescent="0.25">
      <c r="A391">
        <v>62</v>
      </c>
      <c r="B391">
        <v>6.4000000000000057E-2</v>
      </c>
    </row>
    <row r="392" spans="1:2" x14ac:dyDescent="0.25">
      <c r="A392">
        <v>63</v>
      </c>
      <c r="B392">
        <v>6.6000000000002501E-2</v>
      </c>
    </row>
    <row r="393" spans="1:2" x14ac:dyDescent="0.25">
      <c r="A393">
        <v>64</v>
      </c>
      <c r="B393">
        <v>6.0999999999999943E-2</v>
      </c>
    </row>
    <row r="394" spans="1:2" x14ac:dyDescent="0.25">
      <c r="A394">
        <v>65</v>
      </c>
      <c r="B394">
        <v>7.3000000000000398E-2</v>
      </c>
    </row>
    <row r="395" spans="1:2" x14ac:dyDescent="0.25">
      <c r="A395">
        <v>66</v>
      </c>
      <c r="B395">
        <v>7.0999999999997954E-2</v>
      </c>
    </row>
    <row r="396" spans="1:2" x14ac:dyDescent="0.25">
      <c r="A396">
        <v>67</v>
      </c>
      <c r="B396">
        <v>6.6000000000002501E-2</v>
      </c>
    </row>
    <row r="397" spans="1:2" x14ac:dyDescent="0.25">
      <c r="A397">
        <v>68</v>
      </c>
      <c r="B397">
        <v>5.2999999999997272E-2</v>
      </c>
    </row>
    <row r="398" spans="1:2" x14ac:dyDescent="0.25">
      <c r="A398">
        <v>69</v>
      </c>
      <c r="B398">
        <v>7.6000000000000512E-2</v>
      </c>
    </row>
    <row r="399" spans="1:2" x14ac:dyDescent="0.25">
      <c r="A399">
        <v>70</v>
      </c>
      <c r="B399">
        <v>6.799999999999784E-2</v>
      </c>
    </row>
    <row r="400" spans="1:2" x14ac:dyDescent="0.25">
      <c r="A400">
        <v>71</v>
      </c>
      <c r="B400">
        <v>6.8000000000004945E-2</v>
      </c>
    </row>
    <row r="401" spans="1:2" x14ac:dyDescent="0.25">
      <c r="A401">
        <v>72</v>
      </c>
      <c r="B401">
        <v>6.5999999999995396E-2</v>
      </c>
    </row>
    <row r="402" spans="1:2" x14ac:dyDescent="0.25">
      <c r="A402">
        <v>73</v>
      </c>
      <c r="B402">
        <v>6.6000000000002501E-2</v>
      </c>
    </row>
    <row r="403" spans="1:2" x14ac:dyDescent="0.25">
      <c r="A403">
        <v>74</v>
      </c>
      <c r="B403">
        <v>4.5000000000001705E-2</v>
      </c>
    </row>
    <row r="404" spans="1:2" x14ac:dyDescent="0.25">
      <c r="A404">
        <v>75</v>
      </c>
      <c r="B404">
        <v>9.1999999999998749E-2</v>
      </c>
    </row>
    <row r="405" spans="1:2" x14ac:dyDescent="0.25">
      <c r="A405">
        <v>76</v>
      </c>
      <c r="B405">
        <v>6.4000000000000057E-2</v>
      </c>
    </row>
    <row r="406" spans="1:2" x14ac:dyDescent="0.25">
      <c r="A406">
        <v>77</v>
      </c>
      <c r="B406">
        <v>6.5999999999995396E-2</v>
      </c>
    </row>
    <row r="407" spans="1:2" x14ac:dyDescent="0.25">
      <c r="A407">
        <v>78</v>
      </c>
      <c r="B407">
        <v>6.6000000000002501E-2</v>
      </c>
    </row>
    <row r="408" spans="1:2" x14ac:dyDescent="0.25">
      <c r="A408">
        <v>79</v>
      </c>
      <c r="B408">
        <v>6.7000000000000171E-2</v>
      </c>
    </row>
    <row r="409" spans="1:2" x14ac:dyDescent="0.25">
      <c r="A409">
        <v>80</v>
      </c>
      <c r="B409">
        <v>6.4000000000000057E-2</v>
      </c>
    </row>
    <row r="410" spans="1:2" x14ac:dyDescent="0.25">
      <c r="A410">
        <v>81</v>
      </c>
      <c r="B410">
        <v>6.9000000000002615E-2</v>
      </c>
    </row>
    <row r="411" spans="1:2" x14ac:dyDescent="0.25">
      <c r="A411">
        <v>82</v>
      </c>
      <c r="B411">
        <v>6.4999999999997726E-2</v>
      </c>
    </row>
    <row r="412" spans="1:2" x14ac:dyDescent="0.25">
      <c r="A412">
        <v>83</v>
      </c>
      <c r="B412">
        <v>6.799999999999784E-2</v>
      </c>
    </row>
    <row r="413" spans="1:2" x14ac:dyDescent="0.25">
      <c r="A413">
        <v>84</v>
      </c>
      <c r="B413">
        <v>4.8000000000001819E-2</v>
      </c>
    </row>
    <row r="414" spans="1:2" x14ac:dyDescent="0.25">
      <c r="A414">
        <v>85</v>
      </c>
      <c r="B414">
        <v>7.3000000000000398E-2</v>
      </c>
    </row>
    <row r="415" spans="1:2" x14ac:dyDescent="0.25">
      <c r="A415">
        <v>86</v>
      </c>
      <c r="B415">
        <v>7.8000000000002956E-2</v>
      </c>
    </row>
    <row r="416" spans="1:2" x14ac:dyDescent="0.25">
      <c r="A416">
        <v>87</v>
      </c>
      <c r="B416">
        <v>6.4999999999997726E-2</v>
      </c>
    </row>
    <row r="417" spans="1:2" x14ac:dyDescent="0.25">
      <c r="A417">
        <v>88</v>
      </c>
      <c r="B417">
        <v>7.0000000000000284E-2</v>
      </c>
    </row>
    <row r="418" spans="1:2" x14ac:dyDescent="0.25">
      <c r="A418">
        <v>89</v>
      </c>
      <c r="B418">
        <v>6.0999999999999943E-2</v>
      </c>
    </row>
    <row r="419" spans="1:2" x14ac:dyDescent="0.25">
      <c r="A419">
        <v>90</v>
      </c>
      <c r="B419">
        <v>7.3000000000000398E-2</v>
      </c>
    </row>
    <row r="420" spans="1:2" x14ac:dyDescent="0.25">
      <c r="A420">
        <v>91</v>
      </c>
      <c r="B420">
        <v>6.7000000000000171E-2</v>
      </c>
    </row>
    <row r="421" spans="1:2" x14ac:dyDescent="0.25">
      <c r="A421">
        <v>92</v>
      </c>
      <c r="B421">
        <v>6.1999999999997613E-2</v>
      </c>
    </row>
    <row r="422" spans="1:2" x14ac:dyDescent="0.25">
      <c r="A422">
        <v>93</v>
      </c>
      <c r="B422">
        <v>6.9000000000002615E-2</v>
      </c>
    </row>
    <row r="423" spans="1:2" x14ac:dyDescent="0.25">
      <c r="A423">
        <v>94</v>
      </c>
      <c r="B423">
        <v>6.8999999999995509E-2</v>
      </c>
    </row>
    <row r="424" spans="1:2" x14ac:dyDescent="0.25">
      <c r="A424">
        <v>95</v>
      </c>
      <c r="B424">
        <v>3.6000000000001364E-2</v>
      </c>
    </row>
    <row r="425" spans="1:2" x14ac:dyDescent="0.25">
      <c r="A425">
        <v>96</v>
      </c>
      <c r="B425">
        <v>9.7999999999998977E-2</v>
      </c>
    </row>
    <row r="426" spans="1:2" x14ac:dyDescent="0.25">
      <c r="A426">
        <v>97</v>
      </c>
      <c r="B426">
        <v>6.4000000000000057E-2</v>
      </c>
    </row>
    <row r="427" spans="1:2" x14ac:dyDescent="0.25">
      <c r="A427">
        <v>98</v>
      </c>
      <c r="B427">
        <v>6.8000000000004945E-2</v>
      </c>
    </row>
    <row r="428" spans="1:2" x14ac:dyDescent="0.25">
      <c r="A428">
        <v>99</v>
      </c>
      <c r="B428">
        <v>6.8999999999995509E-2</v>
      </c>
    </row>
    <row r="429" spans="1:2" x14ac:dyDescent="0.25">
      <c r="A429">
        <v>100</v>
      </c>
      <c r="B429">
        <v>2.1999999999998465E-2</v>
      </c>
    </row>
    <row r="430" spans="1:2" x14ac:dyDescent="0.25">
      <c r="A430">
        <v>101</v>
      </c>
      <c r="B430">
        <v>0.10900000000000176</v>
      </c>
    </row>
    <row r="431" spans="1:2" x14ac:dyDescent="0.25">
      <c r="A431">
        <v>102</v>
      </c>
      <c r="B431">
        <v>6.6000000000002501E-2</v>
      </c>
    </row>
    <row r="432" spans="1:2" x14ac:dyDescent="0.25">
      <c r="A432">
        <v>103</v>
      </c>
      <c r="B432">
        <v>6.8999999999995509E-2</v>
      </c>
    </row>
    <row r="433" spans="1:2" x14ac:dyDescent="0.25">
      <c r="A433">
        <v>104</v>
      </c>
      <c r="B433">
        <v>5.700000000000216E-2</v>
      </c>
    </row>
    <row r="434" spans="1:2" x14ac:dyDescent="0.25">
      <c r="A434">
        <v>105</v>
      </c>
      <c r="B434">
        <v>7.5000000000002842E-2</v>
      </c>
    </row>
    <row r="435" spans="1:2" x14ac:dyDescent="0.25">
      <c r="A435">
        <v>106</v>
      </c>
      <c r="B435">
        <v>6.5999999999995396E-2</v>
      </c>
    </row>
    <row r="436" spans="1:2" x14ac:dyDescent="0.25">
      <c r="A436">
        <v>107</v>
      </c>
      <c r="B436">
        <v>7.2000000000002728E-2</v>
      </c>
    </row>
    <row r="437" spans="1:2" x14ac:dyDescent="0.25">
      <c r="A437">
        <v>108</v>
      </c>
      <c r="B437">
        <v>6.1999999999997613E-2</v>
      </c>
    </row>
    <row r="438" spans="1:2" x14ac:dyDescent="0.25">
      <c r="A438">
        <v>109</v>
      </c>
      <c r="B438">
        <v>6.4000000000000057E-2</v>
      </c>
    </row>
    <row r="439" spans="1:2" x14ac:dyDescent="0.25">
      <c r="A439">
        <v>110</v>
      </c>
      <c r="B439">
        <v>7.4000000000005173E-2</v>
      </c>
    </row>
    <row r="440" spans="1:2" x14ac:dyDescent="0.25">
      <c r="A440">
        <v>111</v>
      </c>
      <c r="B440">
        <v>6.4000000000000057E-2</v>
      </c>
    </row>
    <row r="441" spans="1:2" x14ac:dyDescent="0.25">
      <c r="A441">
        <v>112</v>
      </c>
      <c r="B441">
        <v>6.5999999999995396E-2</v>
      </c>
    </row>
    <row r="442" spans="1:2" x14ac:dyDescent="0.25">
      <c r="A442">
        <v>113</v>
      </c>
      <c r="B442">
        <v>6.7000000000000171E-2</v>
      </c>
    </row>
    <row r="443" spans="1:2" x14ac:dyDescent="0.25">
      <c r="A443">
        <v>114</v>
      </c>
      <c r="B443">
        <v>6.4000000000000057E-2</v>
      </c>
    </row>
    <row r="444" spans="1:2" x14ac:dyDescent="0.25">
      <c r="A444">
        <v>115</v>
      </c>
      <c r="B444">
        <v>6.4000000000000057E-2</v>
      </c>
    </row>
    <row r="445" spans="1:2" x14ac:dyDescent="0.25">
      <c r="A445">
        <v>116</v>
      </c>
      <c r="B445">
        <v>7.0000000000000284E-2</v>
      </c>
    </row>
    <row r="446" spans="1:2" x14ac:dyDescent="0.25">
      <c r="A446">
        <v>117</v>
      </c>
      <c r="B446">
        <v>6.7000000000000171E-2</v>
      </c>
    </row>
    <row r="447" spans="1:2" x14ac:dyDescent="0.25">
      <c r="A447">
        <v>118</v>
      </c>
      <c r="B447">
        <v>6.4000000000000057E-2</v>
      </c>
    </row>
    <row r="448" spans="1:2" x14ac:dyDescent="0.25">
      <c r="A448">
        <v>119</v>
      </c>
      <c r="B448">
        <v>2.4999999999998579E-2</v>
      </c>
    </row>
    <row r="449" spans="1:2" x14ac:dyDescent="0.25">
      <c r="A449">
        <v>120</v>
      </c>
      <c r="B449">
        <v>0.10900000000000176</v>
      </c>
    </row>
    <row r="450" spans="1:2" x14ac:dyDescent="0.25">
      <c r="A450">
        <v>121</v>
      </c>
      <c r="B450">
        <v>6.9000000000002615E-2</v>
      </c>
    </row>
    <row r="451" spans="1:2" x14ac:dyDescent="0.25">
      <c r="A451">
        <v>122</v>
      </c>
      <c r="B451">
        <v>6.4000000000000057E-2</v>
      </c>
    </row>
    <row r="452" spans="1:2" x14ac:dyDescent="0.25">
      <c r="A452">
        <v>123</v>
      </c>
      <c r="B452">
        <v>6.799999999999784E-2</v>
      </c>
    </row>
    <row r="453" spans="1:2" x14ac:dyDescent="0.25">
      <c r="A453">
        <v>124</v>
      </c>
      <c r="B453">
        <v>6.4000000000000057E-2</v>
      </c>
    </row>
    <row r="454" spans="1:2" x14ac:dyDescent="0.25">
      <c r="A454">
        <v>125</v>
      </c>
      <c r="B454">
        <v>7.5000000000002842E-2</v>
      </c>
    </row>
    <row r="455" spans="1:2" x14ac:dyDescent="0.25">
      <c r="A455">
        <v>126</v>
      </c>
      <c r="B455">
        <v>6.0999999999999943E-2</v>
      </c>
    </row>
    <row r="456" spans="1:2" x14ac:dyDescent="0.25">
      <c r="A456">
        <v>127</v>
      </c>
      <c r="B456">
        <v>6.799999999999784E-2</v>
      </c>
    </row>
    <row r="457" spans="1:2" x14ac:dyDescent="0.25">
      <c r="A457">
        <v>128</v>
      </c>
      <c r="B457">
        <v>6.4999999999997726E-2</v>
      </c>
    </row>
    <row r="458" spans="1:2" x14ac:dyDescent="0.25">
      <c r="A458">
        <v>129</v>
      </c>
      <c r="B458">
        <v>6.8000000000004945E-2</v>
      </c>
    </row>
    <row r="459" spans="1:2" x14ac:dyDescent="0.25">
      <c r="A459">
        <v>130</v>
      </c>
      <c r="B459">
        <v>6.1999999999997613E-2</v>
      </c>
    </row>
    <row r="460" spans="1:2" x14ac:dyDescent="0.25">
      <c r="A460">
        <v>131</v>
      </c>
      <c r="B460">
        <v>5.5999999999997385E-2</v>
      </c>
    </row>
    <row r="461" spans="1:2" x14ac:dyDescent="0.25">
      <c r="A461">
        <v>132</v>
      </c>
      <c r="B461">
        <v>3.8000000000003809E-2</v>
      </c>
    </row>
    <row r="462" spans="1:2" x14ac:dyDescent="0.25">
      <c r="A462">
        <v>133</v>
      </c>
      <c r="B462">
        <v>0.10600000000000165</v>
      </c>
    </row>
    <row r="463" spans="1:2" x14ac:dyDescent="0.25">
      <c r="A463">
        <v>134</v>
      </c>
      <c r="B463">
        <v>7.2999999999993292E-2</v>
      </c>
    </row>
    <row r="464" spans="1:2" x14ac:dyDescent="0.25">
      <c r="A464">
        <v>135</v>
      </c>
      <c r="B464">
        <v>6.7000000000000171E-2</v>
      </c>
    </row>
    <row r="465" spans="1:2" x14ac:dyDescent="0.25">
      <c r="A465">
        <v>136</v>
      </c>
      <c r="B465">
        <v>6.0999999999999943E-2</v>
      </c>
    </row>
    <row r="466" spans="1:2" x14ac:dyDescent="0.25">
      <c r="A466">
        <v>137</v>
      </c>
      <c r="B466">
        <v>6.0000000000002274E-2</v>
      </c>
    </row>
    <row r="467" spans="1:2" x14ac:dyDescent="0.25">
      <c r="A467">
        <v>138</v>
      </c>
      <c r="B467">
        <v>7.6999999999998181E-2</v>
      </c>
    </row>
    <row r="468" spans="1:2" x14ac:dyDescent="0.25">
      <c r="A468">
        <v>139</v>
      </c>
      <c r="B468">
        <v>6.9000000000002615E-2</v>
      </c>
    </row>
    <row r="469" spans="1:2" x14ac:dyDescent="0.25">
      <c r="A469">
        <v>140</v>
      </c>
      <c r="B469">
        <v>6.4000000000000057E-2</v>
      </c>
    </row>
    <row r="470" spans="1:2" x14ac:dyDescent="0.25">
      <c r="A470">
        <v>141</v>
      </c>
      <c r="B470">
        <v>6.1999999999997613E-2</v>
      </c>
    </row>
    <row r="471" spans="1:2" x14ac:dyDescent="0.25">
      <c r="A471">
        <v>142</v>
      </c>
      <c r="B471">
        <v>7.0000000000000284E-2</v>
      </c>
    </row>
    <row r="472" spans="1:2" x14ac:dyDescent="0.25">
      <c r="A472">
        <v>143</v>
      </c>
      <c r="B472">
        <v>6.6000000000002501E-2</v>
      </c>
    </row>
    <row r="473" spans="1:2" x14ac:dyDescent="0.25">
      <c r="A473">
        <v>144</v>
      </c>
      <c r="B473">
        <v>7.0999999999997954E-2</v>
      </c>
    </row>
    <row r="474" spans="1:2" x14ac:dyDescent="0.25">
      <c r="A474">
        <v>145</v>
      </c>
      <c r="B474">
        <v>6.4000000000000057E-2</v>
      </c>
    </row>
    <row r="475" spans="1:2" x14ac:dyDescent="0.25">
      <c r="A475">
        <v>146</v>
      </c>
      <c r="B475">
        <v>6.5000000000004832E-2</v>
      </c>
    </row>
    <row r="476" spans="1:2" x14ac:dyDescent="0.25">
      <c r="A476">
        <v>147</v>
      </c>
      <c r="B476">
        <v>6.5999999999995396E-2</v>
      </c>
    </row>
    <row r="477" spans="1:2" x14ac:dyDescent="0.25">
      <c r="A477">
        <v>148</v>
      </c>
      <c r="B477">
        <v>6.8000000000004945E-2</v>
      </c>
    </row>
    <row r="478" spans="1:2" x14ac:dyDescent="0.25">
      <c r="A478">
        <v>149</v>
      </c>
      <c r="B478">
        <v>2.8999999999996362E-2</v>
      </c>
    </row>
    <row r="479" spans="1:2" x14ac:dyDescent="0.25">
      <c r="A479">
        <v>150</v>
      </c>
      <c r="B479">
        <v>0.10799999999999699</v>
      </c>
    </row>
    <row r="480" spans="1:2" x14ac:dyDescent="0.25">
      <c r="A480">
        <v>151</v>
      </c>
      <c r="B480">
        <v>6.7000000000000171E-2</v>
      </c>
    </row>
    <row r="481" spans="1:2" x14ac:dyDescent="0.25">
      <c r="A481">
        <v>152</v>
      </c>
      <c r="B481">
        <v>6.3000000000002387E-2</v>
      </c>
    </row>
    <row r="482" spans="1:2" x14ac:dyDescent="0.25">
      <c r="A482">
        <v>153</v>
      </c>
      <c r="B482">
        <v>6.799999999999784E-2</v>
      </c>
    </row>
    <row r="483" spans="1:2" x14ac:dyDescent="0.25">
      <c r="A483">
        <v>154</v>
      </c>
      <c r="B483">
        <v>6.7000000000000171E-2</v>
      </c>
    </row>
    <row r="484" spans="1:2" x14ac:dyDescent="0.25">
      <c r="A484">
        <v>155</v>
      </c>
      <c r="B484">
        <v>6.6000000000002501E-2</v>
      </c>
    </row>
    <row r="485" spans="1:2" x14ac:dyDescent="0.25">
      <c r="A485">
        <v>156</v>
      </c>
      <c r="B485">
        <v>6.3000000000002387E-2</v>
      </c>
    </row>
    <row r="486" spans="1:2" x14ac:dyDescent="0.25">
      <c r="A486">
        <v>157</v>
      </c>
      <c r="B486">
        <v>7.0000000000000284E-2</v>
      </c>
    </row>
    <row r="487" spans="1:2" x14ac:dyDescent="0.25">
      <c r="A487">
        <v>158</v>
      </c>
      <c r="B487">
        <v>6.5999999999995396E-2</v>
      </c>
    </row>
    <row r="488" spans="1:2" x14ac:dyDescent="0.25">
      <c r="A488">
        <v>159</v>
      </c>
      <c r="B488">
        <v>6.6000000000002501E-2</v>
      </c>
    </row>
    <row r="489" spans="1:2" x14ac:dyDescent="0.25">
      <c r="A489">
        <v>160</v>
      </c>
      <c r="B489">
        <v>6.799999999999784E-2</v>
      </c>
    </row>
    <row r="490" spans="1:2" x14ac:dyDescent="0.25">
      <c r="A490">
        <v>161</v>
      </c>
      <c r="B490">
        <v>6.6000000000002501E-2</v>
      </c>
    </row>
    <row r="491" spans="1:2" x14ac:dyDescent="0.25">
      <c r="A491">
        <v>162</v>
      </c>
      <c r="B491">
        <v>7.0999999999997954E-2</v>
      </c>
    </row>
    <row r="492" spans="1:2" x14ac:dyDescent="0.25">
      <c r="A492">
        <v>163</v>
      </c>
      <c r="B492">
        <v>6.799999999999784E-2</v>
      </c>
    </row>
    <row r="493" spans="1:2" x14ac:dyDescent="0.25">
      <c r="A493">
        <v>164</v>
      </c>
      <c r="B493">
        <v>6.2000000000004718E-2</v>
      </c>
    </row>
    <row r="494" spans="1:2" x14ac:dyDescent="0.25">
      <c r="A494">
        <v>165</v>
      </c>
      <c r="B494">
        <v>6.7000000000000171E-2</v>
      </c>
    </row>
    <row r="495" spans="1:2" x14ac:dyDescent="0.25">
      <c r="A495">
        <v>166</v>
      </c>
      <c r="B495">
        <v>6.7000000000000171E-2</v>
      </c>
    </row>
    <row r="496" spans="1:2" x14ac:dyDescent="0.25">
      <c r="A496">
        <v>167</v>
      </c>
      <c r="B496">
        <v>6.1999999999997613E-2</v>
      </c>
    </row>
    <row r="497" spans="1:2" x14ac:dyDescent="0.25">
      <c r="A497">
        <v>168</v>
      </c>
      <c r="B497">
        <v>7.9999999999998295E-2</v>
      </c>
    </row>
    <row r="498" spans="1:2" x14ac:dyDescent="0.25">
      <c r="A498">
        <v>169</v>
      </c>
      <c r="B498">
        <v>5.7999999999999829E-2</v>
      </c>
    </row>
    <row r="499" spans="1:2" x14ac:dyDescent="0.25">
      <c r="A499">
        <v>170</v>
      </c>
      <c r="B499">
        <v>2.0000000000003126E-2</v>
      </c>
    </row>
    <row r="500" spans="1:2" x14ac:dyDescent="0.25">
      <c r="A500">
        <v>171</v>
      </c>
      <c r="B500">
        <v>0.11399999999999721</v>
      </c>
    </row>
    <row r="501" spans="1:2" x14ac:dyDescent="0.25">
      <c r="A501">
        <v>172</v>
      </c>
      <c r="B501">
        <v>5.7999999999999829E-2</v>
      </c>
    </row>
    <row r="502" spans="1:2" x14ac:dyDescent="0.25">
      <c r="A502">
        <v>173</v>
      </c>
      <c r="B502">
        <v>7.5000000000002842E-2</v>
      </c>
    </row>
    <row r="503" spans="1:2" x14ac:dyDescent="0.25">
      <c r="A503">
        <v>174</v>
      </c>
      <c r="B503">
        <v>6.4000000000000057E-2</v>
      </c>
    </row>
    <row r="504" spans="1:2" x14ac:dyDescent="0.25">
      <c r="A504">
        <v>175</v>
      </c>
      <c r="B504">
        <v>4.9999999999997158E-2</v>
      </c>
    </row>
    <row r="505" spans="1:2" x14ac:dyDescent="0.25">
      <c r="A505">
        <v>176</v>
      </c>
      <c r="B505">
        <v>4.8000000000001819E-2</v>
      </c>
    </row>
    <row r="506" spans="1:2" x14ac:dyDescent="0.25">
      <c r="A506">
        <v>177</v>
      </c>
      <c r="B506">
        <v>0.10099999999999909</v>
      </c>
    </row>
    <row r="507" spans="1:2" x14ac:dyDescent="0.25">
      <c r="A507">
        <v>178</v>
      </c>
      <c r="B507">
        <v>6.8000000000004945E-2</v>
      </c>
    </row>
    <row r="508" spans="1:2" x14ac:dyDescent="0.25">
      <c r="A508">
        <v>179</v>
      </c>
      <c r="B508">
        <v>6.9999999999993179E-2</v>
      </c>
    </row>
    <row r="509" spans="1:2" x14ac:dyDescent="0.25">
      <c r="A509">
        <v>180</v>
      </c>
      <c r="B509">
        <v>6.2000000000004718E-2</v>
      </c>
    </row>
    <row r="510" spans="1:2" x14ac:dyDescent="0.25">
      <c r="A510">
        <v>181</v>
      </c>
      <c r="B510">
        <v>6.7000000000000171E-2</v>
      </c>
    </row>
    <row r="511" spans="1:2" x14ac:dyDescent="0.25">
      <c r="A511">
        <v>182</v>
      </c>
      <c r="B511">
        <v>5.2999999999997272E-2</v>
      </c>
    </row>
    <row r="512" spans="1:2" x14ac:dyDescent="0.25">
      <c r="A512">
        <v>183</v>
      </c>
      <c r="B512">
        <v>8.8999999999998636E-2</v>
      </c>
    </row>
    <row r="513" spans="1:2" x14ac:dyDescent="0.25">
      <c r="A513">
        <v>184</v>
      </c>
      <c r="B513">
        <v>6.0999999999999943E-2</v>
      </c>
    </row>
    <row r="514" spans="1:2" x14ac:dyDescent="0.25">
      <c r="A514">
        <v>185</v>
      </c>
      <c r="B514">
        <v>6.5000000000004832E-2</v>
      </c>
    </row>
    <row r="515" spans="1:2" x14ac:dyDescent="0.25">
      <c r="A515">
        <v>186</v>
      </c>
      <c r="B515">
        <v>7.0999999999997954E-2</v>
      </c>
    </row>
    <row r="516" spans="1:2" x14ac:dyDescent="0.25">
      <c r="A516">
        <v>187</v>
      </c>
      <c r="B516">
        <v>6.1999999999997613E-2</v>
      </c>
    </row>
    <row r="517" spans="1:2" x14ac:dyDescent="0.25">
      <c r="A517">
        <v>188</v>
      </c>
      <c r="B517">
        <v>6.2000000000004718E-2</v>
      </c>
    </row>
    <row r="518" spans="1:2" x14ac:dyDescent="0.25">
      <c r="A518">
        <v>189</v>
      </c>
      <c r="B518">
        <v>7.1999999999995623E-2</v>
      </c>
    </row>
    <row r="519" spans="1:2" x14ac:dyDescent="0.25">
      <c r="A519">
        <v>190</v>
      </c>
      <c r="B519">
        <v>6.7000000000000171E-2</v>
      </c>
    </row>
    <row r="520" spans="1:2" x14ac:dyDescent="0.25">
      <c r="A520">
        <v>191</v>
      </c>
      <c r="B520">
        <v>4.5999999999999375E-2</v>
      </c>
    </row>
    <row r="521" spans="1:2" x14ac:dyDescent="0.25">
      <c r="A521">
        <v>192</v>
      </c>
      <c r="B521">
        <v>9.0000000000003411E-2</v>
      </c>
    </row>
    <row r="522" spans="1:2" x14ac:dyDescent="0.25">
      <c r="A522">
        <v>193</v>
      </c>
      <c r="B522">
        <v>6.0000000000002274E-2</v>
      </c>
    </row>
    <row r="523" spans="1:2" x14ac:dyDescent="0.25">
      <c r="A523">
        <v>194</v>
      </c>
      <c r="B523">
        <v>6.4000000000000057E-2</v>
      </c>
    </row>
    <row r="524" spans="1:2" x14ac:dyDescent="0.25">
      <c r="A524">
        <v>195</v>
      </c>
      <c r="B524">
        <v>7.5999999999993406E-2</v>
      </c>
    </row>
    <row r="525" spans="1:2" x14ac:dyDescent="0.25">
      <c r="A525">
        <v>196</v>
      </c>
      <c r="B525">
        <v>6.7000000000000171E-2</v>
      </c>
    </row>
    <row r="526" spans="1:2" x14ac:dyDescent="0.25">
      <c r="A526">
        <v>197</v>
      </c>
      <c r="B526">
        <v>5.9000000000004604E-2</v>
      </c>
    </row>
    <row r="527" spans="1:2" x14ac:dyDescent="0.25">
      <c r="A527">
        <v>198</v>
      </c>
      <c r="B527">
        <v>7.1999999999995623E-2</v>
      </c>
    </row>
    <row r="528" spans="1:2" x14ac:dyDescent="0.25">
      <c r="A528">
        <v>199</v>
      </c>
      <c r="B528">
        <v>6.9000000000002615E-2</v>
      </c>
    </row>
    <row r="529" spans="1:2" x14ac:dyDescent="0.25">
      <c r="A529">
        <v>200</v>
      </c>
      <c r="B529">
        <v>7.0999999999997954E-2</v>
      </c>
    </row>
    <row r="530" spans="1:2" x14ac:dyDescent="0.25">
      <c r="A530">
        <v>201</v>
      </c>
      <c r="B530">
        <v>5.7999999999999829E-2</v>
      </c>
    </row>
    <row r="531" spans="1:2" x14ac:dyDescent="0.25">
      <c r="A531">
        <v>202</v>
      </c>
      <c r="B531">
        <v>2.2000000000005571E-2</v>
      </c>
    </row>
    <row r="532" spans="1:2" x14ac:dyDescent="0.25">
      <c r="A532">
        <v>203</v>
      </c>
      <c r="B532">
        <v>0.11199999999999477</v>
      </c>
    </row>
    <row r="533" spans="1:2" x14ac:dyDescent="0.25">
      <c r="A533">
        <v>204</v>
      </c>
      <c r="B533">
        <v>7.4000000000005173E-2</v>
      </c>
    </row>
    <row r="534" spans="1:2" x14ac:dyDescent="0.25">
      <c r="A534">
        <v>205</v>
      </c>
      <c r="B534">
        <v>5.9999999999995168E-2</v>
      </c>
    </row>
    <row r="535" spans="1:2" x14ac:dyDescent="0.25">
      <c r="A535">
        <v>206</v>
      </c>
      <c r="B535">
        <v>5.3000000000004377E-2</v>
      </c>
    </row>
    <row r="536" spans="1:2" x14ac:dyDescent="0.25">
      <c r="A536">
        <v>207</v>
      </c>
      <c r="B536">
        <v>8.0999999999995964E-2</v>
      </c>
    </row>
    <row r="537" spans="1:2" x14ac:dyDescent="0.25">
      <c r="A537">
        <v>208</v>
      </c>
      <c r="B537">
        <v>6.7000000000000171E-2</v>
      </c>
    </row>
    <row r="538" spans="1:2" x14ac:dyDescent="0.25">
      <c r="A538">
        <v>209</v>
      </c>
      <c r="B538">
        <v>6.3000000000002387E-2</v>
      </c>
    </row>
    <row r="539" spans="1:2" x14ac:dyDescent="0.25">
      <c r="A539">
        <v>210</v>
      </c>
      <c r="B539">
        <v>7.0999999999997954E-2</v>
      </c>
    </row>
    <row r="540" spans="1:2" x14ac:dyDescent="0.25">
      <c r="A540">
        <v>211</v>
      </c>
      <c r="B540">
        <v>6.6000000000002501E-2</v>
      </c>
    </row>
    <row r="541" spans="1:2" x14ac:dyDescent="0.25">
      <c r="A541">
        <v>212</v>
      </c>
      <c r="B541">
        <v>6.799999999999784E-2</v>
      </c>
    </row>
    <row r="542" spans="1:2" x14ac:dyDescent="0.25">
      <c r="A542">
        <v>213</v>
      </c>
      <c r="B542">
        <v>6.1999999999997613E-2</v>
      </c>
    </row>
    <row r="543" spans="1:2" x14ac:dyDescent="0.25">
      <c r="A543">
        <v>214</v>
      </c>
      <c r="B543">
        <v>6.5000000000004832E-2</v>
      </c>
    </row>
    <row r="544" spans="1:2" x14ac:dyDescent="0.25">
      <c r="A544">
        <v>215</v>
      </c>
      <c r="B544">
        <v>7.0000000000000284E-2</v>
      </c>
    </row>
    <row r="545" spans="1:2" x14ac:dyDescent="0.25">
      <c r="A545">
        <v>216</v>
      </c>
      <c r="B545">
        <v>6.5999999999995396E-2</v>
      </c>
    </row>
    <row r="546" spans="1:2" x14ac:dyDescent="0.25">
      <c r="A546">
        <v>217</v>
      </c>
      <c r="B546">
        <v>6.5000000000004832E-2</v>
      </c>
    </row>
    <row r="547" spans="1:2" x14ac:dyDescent="0.25">
      <c r="A547">
        <v>218</v>
      </c>
      <c r="B547">
        <v>7.1999999999995623E-2</v>
      </c>
    </row>
    <row r="548" spans="1:2" x14ac:dyDescent="0.25">
      <c r="A548">
        <v>219</v>
      </c>
      <c r="B548">
        <v>6.9000000000002615E-2</v>
      </c>
    </row>
    <row r="549" spans="1:2" x14ac:dyDescent="0.25">
      <c r="A549">
        <v>220</v>
      </c>
      <c r="B549">
        <v>6.0999999999999943E-2</v>
      </c>
    </row>
    <row r="550" spans="1:2" x14ac:dyDescent="0.25">
      <c r="A550">
        <v>221</v>
      </c>
      <c r="B550">
        <v>6.799999999999784E-2</v>
      </c>
    </row>
    <row r="551" spans="1:2" x14ac:dyDescent="0.25">
      <c r="A551">
        <v>222</v>
      </c>
      <c r="B551">
        <v>5.7999999999999829E-2</v>
      </c>
    </row>
    <row r="552" spans="1:2" x14ac:dyDescent="0.25">
      <c r="A552">
        <v>223</v>
      </c>
      <c r="B552">
        <v>7.6000000000000512E-2</v>
      </c>
    </row>
    <row r="553" spans="1:2" x14ac:dyDescent="0.25">
      <c r="A553">
        <v>224</v>
      </c>
      <c r="B553">
        <v>5.9000000000004604E-2</v>
      </c>
    </row>
    <row r="554" spans="1:2" x14ac:dyDescent="0.25">
      <c r="A554">
        <v>225</v>
      </c>
      <c r="B554">
        <v>7.3999999999998067E-2</v>
      </c>
    </row>
    <row r="555" spans="1:2" x14ac:dyDescent="0.25">
      <c r="A555">
        <v>226</v>
      </c>
      <c r="B555">
        <v>6.5999999999995396E-2</v>
      </c>
    </row>
    <row r="556" spans="1:2" x14ac:dyDescent="0.25">
      <c r="A556">
        <v>227</v>
      </c>
      <c r="B556">
        <v>5.7999999999999829E-2</v>
      </c>
    </row>
    <row r="557" spans="1:2" x14ac:dyDescent="0.25">
      <c r="A557">
        <v>228</v>
      </c>
      <c r="B557">
        <v>7.6000000000000512E-2</v>
      </c>
    </row>
    <row r="558" spans="1:2" x14ac:dyDescent="0.25">
      <c r="A558">
        <v>229</v>
      </c>
      <c r="B558">
        <v>6.7000000000000171E-2</v>
      </c>
    </row>
    <row r="559" spans="1:2" x14ac:dyDescent="0.25">
      <c r="A559">
        <v>230</v>
      </c>
      <c r="B559">
        <v>6.7000000000000171E-2</v>
      </c>
    </row>
    <row r="560" spans="1:2" x14ac:dyDescent="0.25">
      <c r="A560">
        <v>231</v>
      </c>
      <c r="B560">
        <v>6.9000000000002615E-2</v>
      </c>
    </row>
    <row r="561" spans="1:2" x14ac:dyDescent="0.25">
      <c r="A561">
        <v>232</v>
      </c>
      <c r="B561">
        <v>6.799999999999784E-2</v>
      </c>
    </row>
    <row r="562" spans="1:2" x14ac:dyDescent="0.25">
      <c r="A562">
        <v>233</v>
      </c>
      <c r="B562">
        <v>6.3000000000002387E-2</v>
      </c>
    </row>
    <row r="563" spans="1:2" x14ac:dyDescent="0.25">
      <c r="A563">
        <v>234</v>
      </c>
      <c r="B563">
        <v>5.700000000000216E-2</v>
      </c>
    </row>
    <row r="564" spans="1:2" x14ac:dyDescent="0.25">
      <c r="A564">
        <v>235</v>
      </c>
      <c r="B564">
        <v>7.4999999999995737E-2</v>
      </c>
    </row>
    <row r="565" spans="1:2" x14ac:dyDescent="0.25">
      <c r="A565">
        <v>236</v>
      </c>
      <c r="B565">
        <v>6.8000000000004945E-2</v>
      </c>
    </row>
    <row r="566" spans="1:2" x14ac:dyDescent="0.25">
      <c r="A566">
        <v>237</v>
      </c>
      <c r="B566">
        <v>6.2999999999995282E-2</v>
      </c>
    </row>
    <row r="567" spans="1:2" x14ac:dyDescent="0.25">
      <c r="A567">
        <v>238</v>
      </c>
      <c r="B567">
        <v>2.300000000000324E-2</v>
      </c>
    </row>
    <row r="568" spans="1:2" x14ac:dyDescent="0.25">
      <c r="A568">
        <v>239</v>
      </c>
      <c r="B568">
        <v>0.10999999999999943</v>
      </c>
    </row>
    <row r="569" spans="1:2" x14ac:dyDescent="0.25">
      <c r="A569">
        <v>240</v>
      </c>
      <c r="B569">
        <v>6.5999999999995396E-2</v>
      </c>
    </row>
    <row r="570" spans="1:2" x14ac:dyDescent="0.25">
      <c r="A570">
        <v>241</v>
      </c>
      <c r="B570">
        <v>6.3000000000002387E-2</v>
      </c>
    </row>
    <row r="571" spans="1:2" x14ac:dyDescent="0.25">
      <c r="A571">
        <v>242</v>
      </c>
      <c r="B571">
        <v>7.6000000000000512E-2</v>
      </c>
    </row>
    <row r="572" spans="1:2" x14ac:dyDescent="0.25">
      <c r="A572">
        <v>243</v>
      </c>
      <c r="B572">
        <v>6.6000000000002501E-2</v>
      </c>
    </row>
    <row r="573" spans="1:2" x14ac:dyDescent="0.25">
      <c r="A573">
        <v>244</v>
      </c>
      <c r="B573">
        <v>6.4000000000000057E-2</v>
      </c>
    </row>
    <row r="574" spans="1:2" x14ac:dyDescent="0.25">
      <c r="A574">
        <v>245</v>
      </c>
      <c r="B574">
        <v>6.4000000000000057E-2</v>
      </c>
    </row>
    <row r="575" spans="1:2" x14ac:dyDescent="0.25">
      <c r="A575">
        <v>246</v>
      </c>
      <c r="B575">
        <v>3.0999999999998806E-2</v>
      </c>
    </row>
    <row r="576" spans="1:2" x14ac:dyDescent="0.25">
      <c r="A576">
        <v>247</v>
      </c>
      <c r="B576">
        <v>0.1039999999999992</v>
      </c>
    </row>
    <row r="577" spans="1:2" x14ac:dyDescent="0.25">
      <c r="A577">
        <v>248</v>
      </c>
      <c r="B577">
        <v>4.8999999999999488E-2</v>
      </c>
    </row>
    <row r="578" spans="1:2" x14ac:dyDescent="0.25">
      <c r="A578">
        <v>249</v>
      </c>
      <c r="B578">
        <v>8.5000000000000853E-2</v>
      </c>
    </row>
    <row r="579" spans="1:2" x14ac:dyDescent="0.25">
      <c r="A579">
        <v>250</v>
      </c>
      <c r="B579">
        <v>6.7000000000000171E-2</v>
      </c>
    </row>
    <row r="580" spans="1:2" x14ac:dyDescent="0.25">
      <c r="A580">
        <v>251</v>
      </c>
      <c r="B580">
        <v>6.4000000000000057E-2</v>
      </c>
    </row>
    <row r="581" spans="1:2" x14ac:dyDescent="0.25">
      <c r="A581">
        <v>252</v>
      </c>
      <c r="B581">
        <v>7.2000000000002728E-2</v>
      </c>
    </row>
    <row r="582" spans="1:2" x14ac:dyDescent="0.25">
      <c r="A582">
        <v>253</v>
      </c>
      <c r="B582">
        <v>6.6999999999993065E-2</v>
      </c>
    </row>
    <row r="583" spans="1:2" x14ac:dyDescent="0.25">
      <c r="A583">
        <v>254</v>
      </c>
      <c r="B583">
        <v>2.9000000000003467E-2</v>
      </c>
    </row>
    <row r="584" spans="1:2" x14ac:dyDescent="0.25">
      <c r="A584">
        <v>255</v>
      </c>
      <c r="B584">
        <v>0.1039999999999992</v>
      </c>
    </row>
    <row r="585" spans="1:2" x14ac:dyDescent="0.25">
      <c r="A585">
        <v>256</v>
      </c>
      <c r="B585">
        <v>6.9000000000002615E-2</v>
      </c>
    </row>
    <row r="586" spans="1:2" x14ac:dyDescent="0.25">
      <c r="A586">
        <v>257</v>
      </c>
      <c r="B586">
        <v>6.0999999999999943E-2</v>
      </c>
    </row>
    <row r="587" spans="1:2" x14ac:dyDescent="0.25">
      <c r="A587">
        <v>258</v>
      </c>
      <c r="B587">
        <v>7.3000000000000398E-2</v>
      </c>
    </row>
    <row r="588" spans="1:2" x14ac:dyDescent="0.25">
      <c r="A588">
        <v>259</v>
      </c>
      <c r="B588">
        <v>5.9999999999995168E-2</v>
      </c>
    </row>
    <row r="589" spans="1:2" x14ac:dyDescent="0.25">
      <c r="A589">
        <v>260</v>
      </c>
      <c r="B589">
        <v>4.8000000000001819E-2</v>
      </c>
    </row>
    <row r="590" spans="1:2" x14ac:dyDescent="0.25">
      <c r="A590">
        <v>261</v>
      </c>
      <c r="B590">
        <v>8.7000000000003297E-2</v>
      </c>
    </row>
    <row r="591" spans="1:2" x14ac:dyDescent="0.25">
      <c r="A591">
        <v>262</v>
      </c>
      <c r="B591">
        <v>6.7000000000000171E-2</v>
      </c>
    </row>
    <row r="592" spans="1:2" x14ac:dyDescent="0.25">
      <c r="A592">
        <v>263</v>
      </c>
      <c r="B592">
        <v>7.0000000000000284E-2</v>
      </c>
    </row>
    <row r="593" spans="1:2" x14ac:dyDescent="0.25">
      <c r="A593">
        <v>264</v>
      </c>
      <c r="B593">
        <v>3.0999999999998806E-2</v>
      </c>
    </row>
    <row r="594" spans="1:2" x14ac:dyDescent="0.25">
      <c r="A594">
        <v>265</v>
      </c>
      <c r="B594">
        <v>5.5999999999997385E-2</v>
      </c>
    </row>
    <row r="595" spans="1:2" x14ac:dyDescent="0.25">
      <c r="A595">
        <v>266</v>
      </c>
      <c r="B595">
        <v>0.10999999999999943</v>
      </c>
    </row>
    <row r="596" spans="1:2" x14ac:dyDescent="0.25">
      <c r="A596">
        <v>267</v>
      </c>
      <c r="B596">
        <v>4.2000000000001592E-2</v>
      </c>
    </row>
    <row r="597" spans="1:2" x14ac:dyDescent="0.25">
      <c r="A597">
        <v>268</v>
      </c>
      <c r="B597">
        <v>9.2999999999996419E-2</v>
      </c>
    </row>
    <row r="598" spans="1:2" x14ac:dyDescent="0.25">
      <c r="A598">
        <v>269</v>
      </c>
      <c r="B598">
        <v>6.0999999999999943E-2</v>
      </c>
    </row>
    <row r="599" spans="1:2" x14ac:dyDescent="0.25">
      <c r="A599">
        <v>270</v>
      </c>
      <c r="B599">
        <v>7.4000000000005173E-2</v>
      </c>
    </row>
    <row r="600" spans="1:2" x14ac:dyDescent="0.25">
      <c r="A600">
        <v>271</v>
      </c>
      <c r="B600">
        <v>5.2999999999997272E-2</v>
      </c>
    </row>
    <row r="601" spans="1:2" x14ac:dyDescent="0.25">
      <c r="A601">
        <v>272</v>
      </c>
      <c r="B601">
        <v>7.9000000000000625E-2</v>
      </c>
    </row>
    <row r="602" spans="1:2" x14ac:dyDescent="0.25">
      <c r="A602">
        <v>273</v>
      </c>
      <c r="B602">
        <v>5.700000000000216E-2</v>
      </c>
    </row>
    <row r="603" spans="1:2" x14ac:dyDescent="0.25">
      <c r="A603">
        <v>274</v>
      </c>
      <c r="B603">
        <v>7.3999999999998067E-2</v>
      </c>
    </row>
    <row r="604" spans="1:2" x14ac:dyDescent="0.25">
      <c r="A604">
        <v>275</v>
      </c>
      <c r="B604">
        <v>6.9000000000002615E-2</v>
      </c>
    </row>
    <row r="605" spans="1:2" x14ac:dyDescent="0.25">
      <c r="A605">
        <v>276</v>
      </c>
      <c r="B605">
        <v>5.7999999999999829E-2</v>
      </c>
    </row>
    <row r="606" spans="1:2" x14ac:dyDescent="0.25">
      <c r="A606">
        <v>277</v>
      </c>
      <c r="B606">
        <v>5.3999999999994941E-2</v>
      </c>
    </row>
    <row r="607" spans="1:2" x14ac:dyDescent="0.25">
      <c r="A607">
        <v>278</v>
      </c>
      <c r="B607">
        <v>8.6000000000005627E-2</v>
      </c>
    </row>
    <row r="608" spans="1:2" x14ac:dyDescent="0.25">
      <c r="A608">
        <v>279</v>
      </c>
      <c r="B608">
        <v>4.7999999999994714E-2</v>
      </c>
    </row>
    <row r="609" spans="1:2" x14ac:dyDescent="0.25">
      <c r="A609">
        <v>280</v>
      </c>
      <c r="B609">
        <v>8.6000000000005627E-2</v>
      </c>
    </row>
    <row r="610" spans="1:2" x14ac:dyDescent="0.25">
      <c r="A610">
        <v>281</v>
      </c>
      <c r="B610">
        <v>6.5999999999995396E-2</v>
      </c>
    </row>
    <row r="611" spans="1:2" x14ac:dyDescent="0.25">
      <c r="A611">
        <v>282</v>
      </c>
      <c r="B611">
        <v>6.4000000000000057E-2</v>
      </c>
    </row>
    <row r="612" spans="1:2" x14ac:dyDescent="0.25">
      <c r="A612">
        <v>283</v>
      </c>
      <c r="B612">
        <v>7.0000000000000284E-2</v>
      </c>
    </row>
    <row r="613" spans="1:2" x14ac:dyDescent="0.25">
      <c r="A613">
        <v>284</v>
      </c>
      <c r="B613">
        <v>4.2000000000001592E-2</v>
      </c>
    </row>
    <row r="614" spans="1:2" x14ac:dyDescent="0.25">
      <c r="A614">
        <v>285</v>
      </c>
      <c r="B614">
        <v>8.9999999999996305E-2</v>
      </c>
    </row>
    <row r="615" spans="1:2" x14ac:dyDescent="0.25">
      <c r="A615">
        <v>286</v>
      </c>
      <c r="B615">
        <v>6.8000000000004945E-2</v>
      </c>
    </row>
    <row r="616" spans="1:2" x14ac:dyDescent="0.25">
      <c r="A616">
        <v>287</v>
      </c>
      <c r="B616">
        <v>5.9999999999995168E-2</v>
      </c>
    </row>
    <row r="617" spans="1:2" x14ac:dyDescent="0.25">
      <c r="A617">
        <v>288</v>
      </c>
      <c r="B617">
        <v>7.0000000000000284E-2</v>
      </c>
    </row>
    <row r="618" spans="1:2" x14ac:dyDescent="0.25">
      <c r="A618">
        <v>289</v>
      </c>
      <c r="B618">
        <v>7.1000000000005059E-2</v>
      </c>
    </row>
    <row r="619" spans="1:2" x14ac:dyDescent="0.25">
      <c r="A619">
        <v>290</v>
      </c>
      <c r="B619">
        <v>6.1999999999997613E-2</v>
      </c>
    </row>
    <row r="620" spans="1:2" x14ac:dyDescent="0.25">
      <c r="A620">
        <v>291</v>
      </c>
      <c r="B620">
        <v>7.3000000000000398E-2</v>
      </c>
    </row>
    <row r="621" spans="1:2" x14ac:dyDescent="0.25">
      <c r="A621">
        <v>292</v>
      </c>
      <c r="B621">
        <v>6.4999999999997726E-2</v>
      </c>
    </row>
    <row r="622" spans="1:2" x14ac:dyDescent="0.25">
      <c r="A622">
        <v>293</v>
      </c>
      <c r="B622">
        <v>6.3000000000002387E-2</v>
      </c>
    </row>
    <row r="623" spans="1:2" x14ac:dyDescent="0.25">
      <c r="A623">
        <v>294</v>
      </c>
      <c r="B623">
        <v>2.7000000000001023E-2</v>
      </c>
    </row>
    <row r="624" spans="1:2" x14ac:dyDescent="0.25">
      <c r="A624">
        <v>295</v>
      </c>
      <c r="B624">
        <v>0.10799999999999699</v>
      </c>
    </row>
    <row r="625" spans="1:2" x14ac:dyDescent="0.25">
      <c r="A625">
        <v>296</v>
      </c>
      <c r="B625">
        <v>6.4000000000000057E-2</v>
      </c>
    </row>
    <row r="626" spans="1:2" x14ac:dyDescent="0.25">
      <c r="A626">
        <v>297</v>
      </c>
      <c r="B626">
        <v>7.2000000000002728E-2</v>
      </c>
    </row>
    <row r="627" spans="1:2" x14ac:dyDescent="0.25">
      <c r="A627">
        <v>298</v>
      </c>
      <c r="B627">
        <v>6.4000000000000057E-2</v>
      </c>
    </row>
    <row r="628" spans="1:2" x14ac:dyDescent="0.25">
      <c r="A628">
        <v>299</v>
      </c>
      <c r="B628">
        <v>6.4999999999997726E-2</v>
      </c>
    </row>
    <row r="629" spans="1:2" x14ac:dyDescent="0.25">
      <c r="A629">
        <v>300</v>
      </c>
      <c r="B629">
        <v>6.799999999999784E-2</v>
      </c>
    </row>
    <row r="630" spans="1:2" x14ac:dyDescent="0.25">
      <c r="A630">
        <v>301</v>
      </c>
      <c r="B630">
        <v>6.4000000000000057E-2</v>
      </c>
    </row>
    <row r="631" spans="1:2" x14ac:dyDescent="0.25">
      <c r="A631">
        <v>302</v>
      </c>
      <c r="B631">
        <v>6.2000000000004718E-2</v>
      </c>
    </row>
    <row r="632" spans="1:2" x14ac:dyDescent="0.25">
      <c r="A632">
        <v>303</v>
      </c>
      <c r="B632">
        <v>6.799999999999784E-2</v>
      </c>
    </row>
    <row r="633" spans="1:2" x14ac:dyDescent="0.25">
      <c r="A633">
        <v>304</v>
      </c>
      <c r="B633">
        <v>8.5000000000000853E-2</v>
      </c>
    </row>
    <row r="634" spans="1:2" x14ac:dyDescent="0.25">
      <c r="A634">
        <v>305</v>
      </c>
      <c r="B634">
        <v>5.700000000000216E-2</v>
      </c>
    </row>
    <row r="635" spans="1:2" x14ac:dyDescent="0.25">
      <c r="A635">
        <v>306</v>
      </c>
      <c r="B635">
        <v>6.4000000000000057E-2</v>
      </c>
    </row>
    <row r="636" spans="1:2" x14ac:dyDescent="0.25">
      <c r="A636">
        <v>307</v>
      </c>
      <c r="B636">
        <v>3.7999999999996703E-2</v>
      </c>
    </row>
    <row r="637" spans="1:2" x14ac:dyDescent="0.25">
      <c r="A637">
        <v>308</v>
      </c>
      <c r="B637">
        <v>9.7000000000001307E-2</v>
      </c>
    </row>
    <row r="638" spans="1:2" x14ac:dyDescent="0.25">
      <c r="A638">
        <v>309</v>
      </c>
      <c r="B638">
        <v>6.7000000000000171E-2</v>
      </c>
    </row>
    <row r="639" spans="1:2" x14ac:dyDescent="0.25">
      <c r="A639">
        <v>310</v>
      </c>
      <c r="B639">
        <v>6.6000000000002501E-2</v>
      </c>
    </row>
    <row r="640" spans="1:2" x14ac:dyDescent="0.25">
      <c r="A640">
        <v>311</v>
      </c>
      <c r="B640">
        <v>6.5999999999995396E-2</v>
      </c>
    </row>
    <row r="641" spans="1:2" x14ac:dyDescent="0.25">
      <c r="A641">
        <v>312</v>
      </c>
      <c r="B641">
        <v>6.9000000000002615E-2</v>
      </c>
    </row>
    <row r="642" spans="1:2" x14ac:dyDescent="0.25">
      <c r="A642">
        <v>313</v>
      </c>
      <c r="B642">
        <v>6.799999999999784E-2</v>
      </c>
    </row>
    <row r="643" spans="1:2" x14ac:dyDescent="0.25">
      <c r="A643">
        <v>314</v>
      </c>
      <c r="B643">
        <v>6.3000000000002387E-2</v>
      </c>
    </row>
    <row r="644" spans="1:2" x14ac:dyDescent="0.25">
      <c r="A644">
        <v>315</v>
      </c>
      <c r="B644">
        <v>6.0999999999999943E-2</v>
      </c>
    </row>
    <row r="645" spans="1:2" x14ac:dyDescent="0.25">
      <c r="A645">
        <v>316</v>
      </c>
      <c r="B645">
        <v>7.3000000000000398E-2</v>
      </c>
    </row>
    <row r="646" spans="1:2" x14ac:dyDescent="0.25">
      <c r="A646">
        <v>317</v>
      </c>
      <c r="B646">
        <v>6.0999999999999943E-2</v>
      </c>
    </row>
    <row r="647" spans="1:2" x14ac:dyDescent="0.25">
      <c r="A647">
        <v>318</v>
      </c>
      <c r="B647">
        <v>7.4999999999995737E-2</v>
      </c>
    </row>
    <row r="648" spans="1:2" x14ac:dyDescent="0.25">
      <c r="A648">
        <v>319</v>
      </c>
      <c r="B648">
        <v>6.2000000000004718E-2</v>
      </c>
    </row>
    <row r="649" spans="1:2" x14ac:dyDescent="0.25">
      <c r="A649">
        <v>320</v>
      </c>
      <c r="B649">
        <v>7.1999999999995623E-2</v>
      </c>
    </row>
    <row r="650" spans="1:2" x14ac:dyDescent="0.25">
      <c r="A650">
        <v>321</v>
      </c>
      <c r="B650">
        <v>6.6000000000002501E-2</v>
      </c>
    </row>
    <row r="651" spans="1:2" x14ac:dyDescent="0.25">
      <c r="A651">
        <v>322</v>
      </c>
      <c r="B651">
        <v>6.4999999999997726E-2</v>
      </c>
    </row>
    <row r="652" spans="1:2" x14ac:dyDescent="0.25">
      <c r="A652">
        <v>323</v>
      </c>
      <c r="B652">
        <v>6.2000000000004718E-2</v>
      </c>
    </row>
    <row r="653" spans="1:2" x14ac:dyDescent="0.25">
      <c r="A653">
        <v>324</v>
      </c>
      <c r="B653">
        <v>7.1999999999995623E-2</v>
      </c>
    </row>
    <row r="654" spans="1:2" x14ac:dyDescent="0.25">
      <c r="A654">
        <v>325</v>
      </c>
      <c r="B654">
        <v>6.3000000000002387E-2</v>
      </c>
    </row>
    <row r="655" spans="1:2" x14ac:dyDescent="0.25">
      <c r="A655">
        <v>326</v>
      </c>
      <c r="B655">
        <v>6.3000000000002387E-2</v>
      </c>
    </row>
    <row r="656" spans="1:2" x14ac:dyDescent="0.25">
      <c r="A656">
        <v>327</v>
      </c>
      <c r="B656">
        <v>7.799999999999585E-2</v>
      </c>
    </row>
    <row r="657" spans="1:2" x14ac:dyDescent="0.25">
      <c r="A657">
        <v>328</v>
      </c>
      <c r="B657">
        <v>5.3000000000004377E-2</v>
      </c>
    </row>
    <row r="658" spans="1:2" x14ac:dyDescent="0.25">
      <c r="A658">
        <v>329</v>
      </c>
      <c r="B658">
        <v>7.6999999999998181E-2</v>
      </c>
    </row>
    <row r="659" spans="1:2" x14ac:dyDescent="0.25">
      <c r="A659">
        <v>330</v>
      </c>
      <c r="B659">
        <v>2.5999999999996248E-2</v>
      </c>
    </row>
    <row r="660" spans="1:2" x14ac:dyDescent="0.25">
      <c r="A660">
        <v>331</v>
      </c>
      <c r="B660">
        <v>0.10500000000000398</v>
      </c>
    </row>
    <row r="661" spans="1:2" x14ac:dyDescent="0.25">
      <c r="A661">
        <v>332</v>
      </c>
      <c r="B661">
        <v>6.7000000000000171E-2</v>
      </c>
    </row>
    <row r="662" spans="1:2" x14ac:dyDescent="0.25">
      <c r="A662">
        <v>333</v>
      </c>
      <c r="B662">
        <v>6.4999999999997726E-2</v>
      </c>
    </row>
    <row r="663" spans="1:2" x14ac:dyDescent="0.25">
      <c r="A663">
        <v>334</v>
      </c>
      <c r="B663">
        <v>5.4999999999999716E-2</v>
      </c>
    </row>
    <row r="664" spans="1:2" x14ac:dyDescent="0.25">
      <c r="A664">
        <v>335</v>
      </c>
      <c r="B664">
        <v>8.100000000000307E-2</v>
      </c>
    </row>
    <row r="665" spans="1:2" x14ac:dyDescent="0.25">
      <c r="A665">
        <v>336</v>
      </c>
      <c r="B665">
        <v>6.5999999999995396E-2</v>
      </c>
    </row>
    <row r="666" spans="1:2" x14ac:dyDescent="0.25">
      <c r="A666">
        <v>337</v>
      </c>
      <c r="B666">
        <v>6.6000000000002501E-2</v>
      </c>
    </row>
    <row r="667" spans="1:2" x14ac:dyDescent="0.25">
      <c r="A667">
        <v>338</v>
      </c>
      <c r="B667">
        <v>6.4000000000000057E-2</v>
      </c>
    </row>
    <row r="668" spans="1:2" x14ac:dyDescent="0.25">
      <c r="A668">
        <v>339</v>
      </c>
      <c r="B668">
        <v>7.3000000000000398E-2</v>
      </c>
    </row>
    <row r="669" spans="1:2" x14ac:dyDescent="0.25">
      <c r="A669">
        <v>340</v>
      </c>
      <c r="B669">
        <v>5.8999999999997499E-2</v>
      </c>
    </row>
    <row r="670" spans="1:2" x14ac:dyDescent="0.25">
      <c r="A670">
        <v>341</v>
      </c>
      <c r="B670">
        <v>7.1000000000005059E-2</v>
      </c>
    </row>
    <row r="671" spans="1:2" x14ac:dyDescent="0.25">
      <c r="A671">
        <v>342</v>
      </c>
      <c r="B671">
        <v>6.5999999999995396E-2</v>
      </c>
    </row>
    <row r="672" spans="1:2" x14ac:dyDescent="0.25">
      <c r="A672">
        <v>343</v>
      </c>
      <c r="B672">
        <v>7.2000000000002728E-2</v>
      </c>
    </row>
    <row r="673" spans="1:2" x14ac:dyDescent="0.25">
      <c r="A673">
        <v>344</v>
      </c>
      <c r="B673">
        <v>6.1999999999997613E-2</v>
      </c>
    </row>
    <row r="674" spans="1:2" x14ac:dyDescent="0.25">
      <c r="A674">
        <v>345</v>
      </c>
      <c r="B674">
        <v>6.3000000000002387E-2</v>
      </c>
    </row>
    <row r="675" spans="1:2" x14ac:dyDescent="0.25">
      <c r="A675">
        <v>346</v>
      </c>
      <c r="B675">
        <v>7.0000000000000284E-2</v>
      </c>
    </row>
    <row r="676" spans="1:2" x14ac:dyDescent="0.25">
      <c r="A676">
        <v>347</v>
      </c>
      <c r="B676" t="s">
        <v>52</v>
      </c>
    </row>
    <row r="677" spans="1:2" x14ac:dyDescent="0.25">
      <c r="A677">
        <v>1</v>
      </c>
      <c r="B677" t="s">
        <v>52</v>
      </c>
    </row>
    <row r="678" spans="1:2" x14ac:dyDescent="0.25">
      <c r="A678">
        <v>2</v>
      </c>
      <c r="B678">
        <v>5.6999999999995055E-2</v>
      </c>
    </row>
    <row r="679" spans="1:2" x14ac:dyDescent="0.25">
      <c r="A679">
        <v>3</v>
      </c>
      <c r="B679">
        <v>7.8000000000002956E-2</v>
      </c>
    </row>
    <row r="680" spans="1:2" x14ac:dyDescent="0.25">
      <c r="A680">
        <v>4</v>
      </c>
      <c r="B680">
        <v>6.6000000000002501E-2</v>
      </c>
    </row>
    <row r="681" spans="1:2" x14ac:dyDescent="0.25">
      <c r="A681">
        <v>5</v>
      </c>
      <c r="B681">
        <v>7.0000000000000284E-2</v>
      </c>
    </row>
    <row r="682" spans="1:2" x14ac:dyDescent="0.25">
      <c r="A682">
        <v>6</v>
      </c>
      <c r="B682">
        <v>6.8999999999995509E-2</v>
      </c>
    </row>
    <row r="683" spans="1:2" x14ac:dyDescent="0.25">
      <c r="A683">
        <v>7</v>
      </c>
      <c r="B683">
        <v>5.9000000000004604E-2</v>
      </c>
    </row>
    <row r="684" spans="1:2" x14ac:dyDescent="0.25">
      <c r="A684">
        <v>8</v>
      </c>
      <c r="B684">
        <v>6.2999999999995282E-2</v>
      </c>
    </row>
    <row r="685" spans="1:2" x14ac:dyDescent="0.25">
      <c r="A685">
        <v>9</v>
      </c>
      <c r="B685">
        <v>2.7000000000001023E-2</v>
      </c>
    </row>
    <row r="686" spans="1:2" x14ac:dyDescent="0.25">
      <c r="A686">
        <v>10</v>
      </c>
      <c r="B686">
        <v>0.11399999999999721</v>
      </c>
    </row>
    <row r="687" spans="1:2" x14ac:dyDescent="0.25">
      <c r="A687">
        <v>11</v>
      </c>
      <c r="B687">
        <v>6.3000000000002387E-2</v>
      </c>
    </row>
    <row r="688" spans="1:2" x14ac:dyDescent="0.25">
      <c r="A688">
        <v>12</v>
      </c>
      <c r="B688">
        <v>6.3000000000002387E-2</v>
      </c>
    </row>
    <row r="689" spans="1:2" x14ac:dyDescent="0.25">
      <c r="A689">
        <v>13</v>
      </c>
      <c r="B689">
        <v>7.1999999999995623E-2</v>
      </c>
    </row>
    <row r="690" spans="1:2" x14ac:dyDescent="0.25">
      <c r="A690">
        <v>14</v>
      </c>
      <c r="B690">
        <v>6.5000000000004832E-2</v>
      </c>
    </row>
    <row r="691" spans="1:2" x14ac:dyDescent="0.25">
      <c r="A691">
        <v>15</v>
      </c>
      <c r="B691">
        <v>7.3000000000000398E-2</v>
      </c>
    </row>
    <row r="692" spans="1:2" x14ac:dyDescent="0.25">
      <c r="A692">
        <v>16</v>
      </c>
      <c r="B692">
        <v>6.5999999999995396E-2</v>
      </c>
    </row>
    <row r="693" spans="1:2" x14ac:dyDescent="0.25">
      <c r="A693">
        <v>17</v>
      </c>
      <c r="B693">
        <v>5.9000000000004604E-2</v>
      </c>
    </row>
    <row r="694" spans="1:2" x14ac:dyDescent="0.25">
      <c r="A694">
        <v>18</v>
      </c>
      <c r="B694">
        <v>7.0999999999997954E-2</v>
      </c>
    </row>
    <row r="695" spans="1:2" x14ac:dyDescent="0.25">
      <c r="A695">
        <v>19</v>
      </c>
      <c r="B695">
        <v>6.4000000000000057E-2</v>
      </c>
    </row>
    <row r="696" spans="1:2" x14ac:dyDescent="0.25">
      <c r="A696">
        <v>20</v>
      </c>
      <c r="B696">
        <v>6.799999999999784E-2</v>
      </c>
    </row>
    <row r="697" spans="1:2" x14ac:dyDescent="0.25">
      <c r="A697">
        <v>21</v>
      </c>
      <c r="B697">
        <v>6.4000000000000057E-2</v>
      </c>
    </row>
    <row r="698" spans="1:2" x14ac:dyDescent="0.25">
      <c r="A698">
        <v>22</v>
      </c>
      <c r="B698">
        <v>7.0000000000000284E-2</v>
      </c>
    </row>
    <row r="699" spans="1:2" x14ac:dyDescent="0.25">
      <c r="A699">
        <v>23</v>
      </c>
      <c r="B699">
        <v>4.4000000000004036E-2</v>
      </c>
    </row>
    <row r="700" spans="1:2" x14ac:dyDescent="0.25">
      <c r="A700">
        <v>24</v>
      </c>
      <c r="B700">
        <v>8.9999999999996305E-2</v>
      </c>
    </row>
    <row r="701" spans="1:2" x14ac:dyDescent="0.25">
      <c r="A701">
        <v>25</v>
      </c>
      <c r="B701">
        <v>6.6000000000002501E-2</v>
      </c>
    </row>
    <row r="702" spans="1:2" x14ac:dyDescent="0.25">
      <c r="A702">
        <v>26</v>
      </c>
      <c r="B702">
        <v>6.5999999999995396E-2</v>
      </c>
    </row>
    <row r="703" spans="1:2" x14ac:dyDescent="0.25">
      <c r="A703">
        <v>27</v>
      </c>
      <c r="B703">
        <v>7.0000000000000284E-2</v>
      </c>
    </row>
    <row r="704" spans="1:2" x14ac:dyDescent="0.25">
      <c r="A704">
        <v>28</v>
      </c>
      <c r="B704">
        <v>5.9000000000004604E-2</v>
      </c>
    </row>
    <row r="705" spans="1:2" x14ac:dyDescent="0.25">
      <c r="A705">
        <v>29</v>
      </c>
      <c r="B705">
        <v>6.7000000000000171E-2</v>
      </c>
    </row>
    <row r="706" spans="1:2" x14ac:dyDescent="0.25">
      <c r="A706">
        <v>30</v>
      </c>
      <c r="B706">
        <v>7.0000000000000284E-2</v>
      </c>
    </row>
    <row r="707" spans="1:2" x14ac:dyDescent="0.25">
      <c r="A707">
        <v>31</v>
      </c>
      <c r="B707">
        <v>6.5999999999995396E-2</v>
      </c>
    </row>
    <row r="708" spans="1:2" x14ac:dyDescent="0.25">
      <c r="A708">
        <v>32</v>
      </c>
      <c r="B708">
        <v>6.5000000000004832E-2</v>
      </c>
    </row>
    <row r="709" spans="1:2" x14ac:dyDescent="0.25">
      <c r="A709">
        <v>33</v>
      </c>
      <c r="B709">
        <v>2.199999999999136E-2</v>
      </c>
    </row>
    <row r="710" spans="1:2" x14ac:dyDescent="0.25">
      <c r="A710">
        <v>34</v>
      </c>
      <c r="B710">
        <v>0.11200000000000898</v>
      </c>
    </row>
    <row r="711" spans="1:2" x14ac:dyDescent="0.25">
      <c r="A711">
        <v>35</v>
      </c>
      <c r="B711">
        <v>6.799999999999784E-2</v>
      </c>
    </row>
    <row r="712" spans="1:2" x14ac:dyDescent="0.25">
      <c r="A712">
        <v>36</v>
      </c>
      <c r="B712">
        <v>6.6999999999993065E-2</v>
      </c>
    </row>
    <row r="713" spans="1:2" x14ac:dyDescent="0.25">
      <c r="A713">
        <v>37</v>
      </c>
      <c r="B713">
        <v>6.8000000000012051E-2</v>
      </c>
    </row>
    <row r="714" spans="1:2" x14ac:dyDescent="0.25">
      <c r="A714">
        <v>38</v>
      </c>
      <c r="B714">
        <v>6.3999999999992951E-2</v>
      </c>
    </row>
    <row r="715" spans="1:2" x14ac:dyDescent="0.25">
      <c r="A715">
        <v>39</v>
      </c>
      <c r="B715">
        <v>6.7000000000007276E-2</v>
      </c>
    </row>
    <row r="716" spans="1:2" x14ac:dyDescent="0.25">
      <c r="A716">
        <v>40</v>
      </c>
      <c r="B716">
        <v>7.3999999999998067E-2</v>
      </c>
    </row>
    <row r="717" spans="1:2" x14ac:dyDescent="0.25">
      <c r="A717">
        <v>41</v>
      </c>
      <c r="B717">
        <v>5.8999999999997499E-2</v>
      </c>
    </row>
    <row r="718" spans="1:2" x14ac:dyDescent="0.25">
      <c r="A718">
        <v>42</v>
      </c>
      <c r="B718">
        <v>6.6000000000002501E-2</v>
      </c>
    </row>
    <row r="719" spans="1:2" x14ac:dyDescent="0.25">
      <c r="A719">
        <v>43</v>
      </c>
      <c r="B719">
        <v>6.9999999999993179E-2</v>
      </c>
    </row>
    <row r="720" spans="1:2" x14ac:dyDescent="0.25">
      <c r="A720">
        <v>44</v>
      </c>
      <c r="B720">
        <v>6.7000000000007276E-2</v>
      </c>
    </row>
    <row r="721" spans="1:2" x14ac:dyDescent="0.25">
      <c r="A721">
        <v>45</v>
      </c>
      <c r="B721">
        <v>6.799999999999784E-2</v>
      </c>
    </row>
    <row r="722" spans="1:2" x14ac:dyDescent="0.25">
      <c r="A722">
        <v>46</v>
      </c>
      <c r="B722">
        <v>6.6000000000002501E-2</v>
      </c>
    </row>
    <row r="723" spans="1:2" x14ac:dyDescent="0.25">
      <c r="A723">
        <v>47</v>
      </c>
      <c r="B723">
        <v>6.3999999999992951E-2</v>
      </c>
    </row>
    <row r="724" spans="1:2" x14ac:dyDescent="0.25">
      <c r="A724">
        <v>48</v>
      </c>
      <c r="B724">
        <v>6.9000000000002615E-2</v>
      </c>
    </row>
    <row r="725" spans="1:2" x14ac:dyDescent="0.25">
      <c r="A725">
        <v>49</v>
      </c>
      <c r="B725">
        <v>6.3999999999992951E-2</v>
      </c>
    </row>
    <row r="726" spans="1:2" x14ac:dyDescent="0.25">
      <c r="A726">
        <v>50</v>
      </c>
      <c r="B726">
        <v>6.4000000000007162E-2</v>
      </c>
    </row>
    <row r="727" spans="1:2" x14ac:dyDescent="0.25">
      <c r="A727">
        <v>51</v>
      </c>
      <c r="B727">
        <v>7.2999999999993292E-2</v>
      </c>
    </row>
    <row r="728" spans="1:2" x14ac:dyDescent="0.25">
      <c r="A728">
        <v>52</v>
      </c>
      <c r="B728">
        <v>5.900000000001171E-2</v>
      </c>
    </row>
    <row r="729" spans="1:2" x14ac:dyDescent="0.25">
      <c r="A729">
        <v>53</v>
      </c>
      <c r="B729">
        <v>7.2999999999993292E-2</v>
      </c>
    </row>
    <row r="730" spans="1:2" x14ac:dyDescent="0.25">
      <c r="A730">
        <v>54</v>
      </c>
      <c r="B730">
        <v>6.4999999999997726E-2</v>
      </c>
    </row>
    <row r="731" spans="1:2" x14ac:dyDescent="0.25">
      <c r="A731">
        <v>55</v>
      </c>
      <c r="B731">
        <v>6.7000000000007276E-2</v>
      </c>
    </row>
    <row r="732" spans="1:2" x14ac:dyDescent="0.25">
      <c r="A732">
        <v>56</v>
      </c>
      <c r="B732">
        <v>6.0999999999992838E-2</v>
      </c>
    </row>
    <row r="733" spans="1:2" x14ac:dyDescent="0.25">
      <c r="A733">
        <v>57</v>
      </c>
      <c r="B733">
        <v>7.000000000000739E-2</v>
      </c>
    </row>
    <row r="734" spans="1:2" x14ac:dyDescent="0.25">
      <c r="A734">
        <v>58</v>
      </c>
      <c r="B734">
        <v>7.2000000000002728E-2</v>
      </c>
    </row>
    <row r="735" spans="1:2" x14ac:dyDescent="0.25">
      <c r="A735">
        <v>59</v>
      </c>
      <c r="B735">
        <v>6.3999999999992951E-2</v>
      </c>
    </row>
    <row r="736" spans="1:2" x14ac:dyDescent="0.25">
      <c r="A736">
        <v>60</v>
      </c>
      <c r="B736">
        <v>6.6000000000002501E-2</v>
      </c>
    </row>
    <row r="737" spans="1:2" x14ac:dyDescent="0.25">
      <c r="A737">
        <v>61</v>
      </c>
      <c r="B737">
        <v>6.3999999999992951E-2</v>
      </c>
    </row>
    <row r="738" spans="1:2" x14ac:dyDescent="0.25">
      <c r="A738">
        <v>62</v>
      </c>
      <c r="B738">
        <v>7.2000000000002728E-2</v>
      </c>
    </row>
    <row r="739" spans="1:2" x14ac:dyDescent="0.25">
      <c r="A739">
        <v>63</v>
      </c>
      <c r="B739">
        <v>5.5999999999997385E-2</v>
      </c>
    </row>
    <row r="740" spans="1:2" x14ac:dyDescent="0.25">
      <c r="A740">
        <v>64</v>
      </c>
      <c r="B740">
        <v>7.3000000000007503E-2</v>
      </c>
    </row>
    <row r="741" spans="1:2" x14ac:dyDescent="0.25">
      <c r="A741">
        <v>65</v>
      </c>
      <c r="B741">
        <v>6.6000000000002501E-2</v>
      </c>
    </row>
    <row r="742" spans="1:2" x14ac:dyDescent="0.25">
      <c r="A742">
        <v>66</v>
      </c>
      <c r="B742">
        <v>7.1999999999988518E-2</v>
      </c>
    </row>
    <row r="743" spans="1:2" x14ac:dyDescent="0.25">
      <c r="A743">
        <v>67</v>
      </c>
      <c r="B743">
        <v>6.6000000000002501E-2</v>
      </c>
    </row>
    <row r="744" spans="1:2" x14ac:dyDescent="0.25">
      <c r="A744">
        <v>68</v>
      </c>
      <c r="B744">
        <v>6.9000000000002615E-2</v>
      </c>
    </row>
    <row r="745" spans="1:2" x14ac:dyDescent="0.25">
      <c r="A745">
        <v>69</v>
      </c>
      <c r="B745">
        <v>6.3000000000002387E-2</v>
      </c>
    </row>
    <row r="746" spans="1:2" x14ac:dyDescent="0.25">
      <c r="A746">
        <v>70</v>
      </c>
      <c r="B746">
        <v>6.6999999999993065E-2</v>
      </c>
    </row>
    <row r="747" spans="1:2" x14ac:dyDescent="0.25">
      <c r="A747">
        <v>71</v>
      </c>
      <c r="B747">
        <v>6.2000000000011823E-2</v>
      </c>
    </row>
    <row r="748" spans="1:2" x14ac:dyDescent="0.25">
      <c r="A748">
        <v>72</v>
      </c>
      <c r="B748">
        <v>7.2999999999993292E-2</v>
      </c>
    </row>
    <row r="749" spans="1:2" x14ac:dyDescent="0.25">
      <c r="A749">
        <v>73</v>
      </c>
      <c r="B749">
        <v>6.4000000000007162E-2</v>
      </c>
    </row>
    <row r="750" spans="1:2" x14ac:dyDescent="0.25">
      <c r="A750">
        <v>74</v>
      </c>
      <c r="B750">
        <v>6.799999999999784E-2</v>
      </c>
    </row>
    <row r="751" spans="1:2" x14ac:dyDescent="0.25">
      <c r="A751">
        <v>75</v>
      </c>
      <c r="B751">
        <v>2.4000000000000909E-2</v>
      </c>
    </row>
    <row r="752" spans="1:2" x14ac:dyDescent="0.25">
      <c r="A752">
        <v>76</v>
      </c>
      <c r="B752">
        <v>0.11199999999999477</v>
      </c>
    </row>
    <row r="753" spans="1:2" x14ac:dyDescent="0.25">
      <c r="A753">
        <v>77</v>
      </c>
      <c r="B753">
        <v>6.1999999999997613E-2</v>
      </c>
    </row>
    <row r="754" spans="1:2" x14ac:dyDescent="0.25">
      <c r="A754">
        <v>78</v>
      </c>
      <c r="B754">
        <v>6.7000000000007276E-2</v>
      </c>
    </row>
    <row r="755" spans="1:2" x14ac:dyDescent="0.25">
      <c r="A755">
        <v>79</v>
      </c>
      <c r="B755">
        <v>7.0999999999997954E-2</v>
      </c>
    </row>
    <row r="756" spans="1:2" x14ac:dyDescent="0.25">
      <c r="A756">
        <v>80</v>
      </c>
      <c r="B756">
        <v>6.3999999999992951E-2</v>
      </c>
    </row>
    <row r="757" spans="1:2" x14ac:dyDescent="0.25">
      <c r="A757">
        <v>81</v>
      </c>
      <c r="B757">
        <v>6.4000000000007162E-2</v>
      </c>
    </row>
    <row r="758" spans="1:2" x14ac:dyDescent="0.25">
      <c r="A758">
        <v>82</v>
      </c>
      <c r="B758">
        <v>6.3000000000002387E-2</v>
      </c>
    </row>
    <row r="759" spans="1:2" x14ac:dyDescent="0.25">
      <c r="A759">
        <v>83</v>
      </c>
      <c r="B759">
        <v>7.1999999999988518E-2</v>
      </c>
    </row>
    <row r="760" spans="1:2" x14ac:dyDescent="0.25">
      <c r="A760">
        <v>84</v>
      </c>
      <c r="B760">
        <v>6.7000000000007276E-2</v>
      </c>
    </row>
    <row r="761" spans="1:2" x14ac:dyDescent="0.25">
      <c r="A761">
        <v>85</v>
      </c>
      <c r="B761">
        <v>6.4999999999997726E-2</v>
      </c>
    </row>
    <row r="762" spans="1:2" x14ac:dyDescent="0.25">
      <c r="A762">
        <v>86</v>
      </c>
      <c r="B762">
        <v>7.0999999999997954E-2</v>
      </c>
    </row>
    <row r="763" spans="1:2" x14ac:dyDescent="0.25">
      <c r="A763">
        <v>87</v>
      </c>
      <c r="B763">
        <v>6.1999999999997613E-2</v>
      </c>
    </row>
    <row r="764" spans="1:2" x14ac:dyDescent="0.25">
      <c r="A764">
        <v>88</v>
      </c>
      <c r="B764">
        <v>7.1000000000012164E-2</v>
      </c>
    </row>
    <row r="765" spans="1:2" x14ac:dyDescent="0.25">
      <c r="A765">
        <v>89</v>
      </c>
      <c r="B765">
        <v>6.6999999999993065E-2</v>
      </c>
    </row>
    <row r="766" spans="1:2" x14ac:dyDescent="0.25">
      <c r="A766">
        <v>90</v>
      </c>
      <c r="B766">
        <v>6.4000000000007162E-2</v>
      </c>
    </row>
    <row r="767" spans="1:2" x14ac:dyDescent="0.25">
      <c r="A767">
        <v>91</v>
      </c>
      <c r="B767">
        <v>5.5999999999997385E-2</v>
      </c>
    </row>
    <row r="768" spans="1:2" x14ac:dyDescent="0.25">
      <c r="A768">
        <v>92</v>
      </c>
      <c r="B768">
        <v>7.899999999999352E-2</v>
      </c>
    </row>
    <row r="769" spans="1:2" x14ac:dyDescent="0.25">
      <c r="A769">
        <v>93</v>
      </c>
      <c r="B769">
        <v>2.7000000000001023E-2</v>
      </c>
    </row>
    <row r="770" spans="1:2" x14ac:dyDescent="0.25">
      <c r="A770">
        <v>94</v>
      </c>
      <c r="B770">
        <v>5.5999999999997385E-2</v>
      </c>
    </row>
    <row r="771" spans="1:2" x14ac:dyDescent="0.25">
      <c r="A771">
        <v>95</v>
      </c>
      <c r="B771">
        <v>0.11899999999999977</v>
      </c>
    </row>
    <row r="772" spans="1:2" x14ac:dyDescent="0.25">
      <c r="A772">
        <v>96</v>
      </c>
      <c r="B772">
        <v>6.4999999999997726E-2</v>
      </c>
    </row>
    <row r="773" spans="1:2" x14ac:dyDescent="0.25">
      <c r="A773">
        <v>97</v>
      </c>
      <c r="B773">
        <v>7.3000000000007503E-2</v>
      </c>
    </row>
    <row r="774" spans="1:2" x14ac:dyDescent="0.25">
      <c r="A774">
        <v>98</v>
      </c>
      <c r="B774">
        <v>5.700000000000216E-2</v>
      </c>
    </row>
    <row r="775" spans="1:2" x14ac:dyDescent="0.25">
      <c r="A775">
        <v>99</v>
      </c>
      <c r="B775">
        <v>7.0999999999997954E-2</v>
      </c>
    </row>
    <row r="776" spans="1:2" x14ac:dyDescent="0.25">
      <c r="A776">
        <v>100</v>
      </c>
      <c r="B776">
        <v>6.6000000000002501E-2</v>
      </c>
    </row>
    <row r="777" spans="1:2" x14ac:dyDescent="0.25">
      <c r="A777">
        <v>101</v>
      </c>
      <c r="B777">
        <v>6.1999999999997613E-2</v>
      </c>
    </row>
    <row r="778" spans="1:2" x14ac:dyDescent="0.25">
      <c r="A778">
        <v>102</v>
      </c>
      <c r="B778">
        <v>8.2999999999998408E-2</v>
      </c>
    </row>
    <row r="779" spans="1:2" x14ac:dyDescent="0.25">
      <c r="A779">
        <v>103</v>
      </c>
      <c r="B779">
        <v>4.9999999999997158E-2</v>
      </c>
    </row>
    <row r="780" spans="1:2" x14ac:dyDescent="0.25">
      <c r="A780">
        <v>104</v>
      </c>
      <c r="B780">
        <v>6.9000000000002615E-2</v>
      </c>
    </row>
    <row r="781" spans="1:2" x14ac:dyDescent="0.25">
      <c r="A781">
        <v>105</v>
      </c>
      <c r="B781">
        <v>5.8000000000006935E-2</v>
      </c>
    </row>
    <row r="782" spans="1:2" x14ac:dyDescent="0.25">
      <c r="A782">
        <v>106</v>
      </c>
      <c r="B782">
        <v>6.6999999999993065E-2</v>
      </c>
    </row>
    <row r="783" spans="1:2" x14ac:dyDescent="0.25">
      <c r="A783">
        <v>107</v>
      </c>
      <c r="B783">
        <v>7.6000000000007617E-2</v>
      </c>
    </row>
    <row r="784" spans="1:2" x14ac:dyDescent="0.25">
      <c r="A784">
        <v>108</v>
      </c>
      <c r="B784">
        <v>6.799999999999784E-2</v>
      </c>
    </row>
    <row r="785" spans="1:2" x14ac:dyDescent="0.25">
      <c r="A785">
        <v>109</v>
      </c>
      <c r="B785">
        <v>6.4999999999997726E-2</v>
      </c>
    </row>
    <row r="786" spans="1:2" x14ac:dyDescent="0.25">
      <c r="A786">
        <v>110</v>
      </c>
      <c r="B786">
        <v>6.4999999999997726E-2</v>
      </c>
    </row>
    <row r="787" spans="1:2" x14ac:dyDescent="0.25">
      <c r="A787">
        <v>111</v>
      </c>
      <c r="B787">
        <v>7.2999999999993292E-2</v>
      </c>
    </row>
    <row r="788" spans="1:2" x14ac:dyDescent="0.25">
      <c r="A788">
        <v>112</v>
      </c>
      <c r="B788">
        <v>6.3000000000002387E-2</v>
      </c>
    </row>
    <row r="789" spans="1:2" x14ac:dyDescent="0.25">
      <c r="A789">
        <v>113</v>
      </c>
      <c r="B789">
        <v>6.4000000000007162E-2</v>
      </c>
    </row>
    <row r="790" spans="1:2" x14ac:dyDescent="0.25">
      <c r="A790">
        <v>114</v>
      </c>
      <c r="B790">
        <v>6.799999999999784E-2</v>
      </c>
    </row>
    <row r="791" spans="1:2" x14ac:dyDescent="0.25">
      <c r="A791">
        <v>115</v>
      </c>
      <c r="B791">
        <v>6.799999999999784E-2</v>
      </c>
    </row>
    <row r="792" spans="1:2" x14ac:dyDescent="0.25">
      <c r="A792">
        <v>116</v>
      </c>
      <c r="B792">
        <v>5.8999999999997499E-2</v>
      </c>
    </row>
    <row r="793" spans="1:2" x14ac:dyDescent="0.25">
      <c r="A793">
        <v>117</v>
      </c>
      <c r="B793">
        <v>7.6000000000007617E-2</v>
      </c>
    </row>
    <row r="794" spans="1:2" x14ac:dyDescent="0.25">
      <c r="A794">
        <v>118</v>
      </c>
      <c r="B794">
        <v>6.0999999999992838E-2</v>
      </c>
    </row>
    <row r="795" spans="1:2" x14ac:dyDescent="0.25">
      <c r="A795">
        <v>119</v>
      </c>
      <c r="B795">
        <v>7.0999999999997954E-2</v>
      </c>
    </row>
    <row r="796" spans="1:2" x14ac:dyDescent="0.25">
      <c r="A796">
        <v>120</v>
      </c>
      <c r="B796">
        <v>6.8000000000012051E-2</v>
      </c>
    </row>
    <row r="797" spans="1:2" x14ac:dyDescent="0.25">
      <c r="A797">
        <v>121</v>
      </c>
      <c r="B797">
        <v>2.2999999999996135E-2</v>
      </c>
    </row>
    <row r="798" spans="1:2" x14ac:dyDescent="0.25">
      <c r="A798">
        <v>122</v>
      </c>
      <c r="B798">
        <v>6.6000000000002501E-2</v>
      </c>
    </row>
    <row r="799" spans="1:2" x14ac:dyDescent="0.25">
      <c r="A799">
        <v>123</v>
      </c>
      <c r="B799">
        <v>0.10599999999999454</v>
      </c>
    </row>
    <row r="800" spans="1:2" x14ac:dyDescent="0.25">
      <c r="A800">
        <v>124</v>
      </c>
      <c r="B800">
        <v>7.5999999999993406E-2</v>
      </c>
    </row>
    <row r="801" spans="1:2" x14ac:dyDescent="0.25">
      <c r="A801">
        <v>125</v>
      </c>
      <c r="B801">
        <v>5.8000000000006935E-2</v>
      </c>
    </row>
    <row r="802" spans="1:2" x14ac:dyDescent="0.25">
      <c r="A802">
        <v>126</v>
      </c>
      <c r="B802">
        <v>6.4999999999997726E-2</v>
      </c>
    </row>
    <row r="803" spans="1:2" x14ac:dyDescent="0.25">
      <c r="A803">
        <v>127</v>
      </c>
      <c r="B803">
        <v>6.799999999999784E-2</v>
      </c>
    </row>
    <row r="804" spans="1:2" x14ac:dyDescent="0.25">
      <c r="A804">
        <v>128</v>
      </c>
      <c r="B804">
        <v>4.9000000000006594E-2</v>
      </c>
    </row>
    <row r="805" spans="1:2" x14ac:dyDescent="0.25">
      <c r="A805">
        <v>129</v>
      </c>
      <c r="B805">
        <v>8.7000000000003297E-2</v>
      </c>
    </row>
    <row r="806" spans="1:2" x14ac:dyDescent="0.25">
      <c r="A806">
        <v>130</v>
      </c>
      <c r="B806">
        <v>2.8999999999996362E-2</v>
      </c>
    </row>
    <row r="807" spans="1:2" x14ac:dyDescent="0.25">
      <c r="A807">
        <v>131</v>
      </c>
      <c r="B807">
        <v>9.7999999999998977E-2</v>
      </c>
    </row>
    <row r="808" spans="1:2" x14ac:dyDescent="0.25">
      <c r="A808">
        <v>132</v>
      </c>
      <c r="B808">
        <v>7.5000000000002842E-2</v>
      </c>
    </row>
    <row r="809" spans="1:2" x14ac:dyDescent="0.25">
      <c r="A809">
        <v>133</v>
      </c>
      <c r="B809">
        <v>6.4999999999997726E-2</v>
      </c>
    </row>
    <row r="810" spans="1:2" x14ac:dyDescent="0.25">
      <c r="A810">
        <v>134</v>
      </c>
      <c r="B810">
        <v>6.3999999999992951E-2</v>
      </c>
    </row>
    <row r="811" spans="1:2" x14ac:dyDescent="0.25">
      <c r="A811">
        <v>135</v>
      </c>
      <c r="B811">
        <v>6.8000000000012051E-2</v>
      </c>
    </row>
    <row r="812" spans="1:2" x14ac:dyDescent="0.25">
      <c r="A812">
        <v>136</v>
      </c>
      <c r="B812">
        <v>6.4999999999997726E-2</v>
      </c>
    </row>
    <row r="813" spans="1:2" x14ac:dyDescent="0.25">
      <c r="A813">
        <v>137</v>
      </c>
      <c r="B813">
        <v>6.799999999999784E-2</v>
      </c>
    </row>
    <row r="814" spans="1:2" x14ac:dyDescent="0.25">
      <c r="A814">
        <v>138</v>
      </c>
      <c r="B814">
        <v>6.6000000000002501E-2</v>
      </c>
    </row>
    <row r="815" spans="1:2" x14ac:dyDescent="0.25">
      <c r="A815">
        <v>139</v>
      </c>
      <c r="B815">
        <v>6.9999999999993179E-2</v>
      </c>
    </row>
    <row r="816" spans="1:2" x14ac:dyDescent="0.25">
      <c r="A816">
        <v>140</v>
      </c>
      <c r="B816">
        <v>6.0000000000002274E-2</v>
      </c>
    </row>
    <row r="817" spans="1:2" x14ac:dyDescent="0.25">
      <c r="A817">
        <v>141</v>
      </c>
      <c r="B817">
        <v>7.5000000000002842E-2</v>
      </c>
    </row>
    <row r="818" spans="1:2" x14ac:dyDescent="0.25">
      <c r="A818">
        <v>142</v>
      </c>
      <c r="B818">
        <v>6.0999999999992838E-2</v>
      </c>
    </row>
    <row r="819" spans="1:2" x14ac:dyDescent="0.25">
      <c r="A819">
        <v>143</v>
      </c>
      <c r="B819">
        <v>6.799999999999784E-2</v>
      </c>
    </row>
    <row r="820" spans="1:2" x14ac:dyDescent="0.25">
      <c r="A820">
        <v>144</v>
      </c>
      <c r="B820">
        <v>6.6000000000002501E-2</v>
      </c>
    </row>
    <row r="821" spans="1:2" x14ac:dyDescent="0.25">
      <c r="A821">
        <v>145</v>
      </c>
      <c r="B821">
        <v>7.000000000000739E-2</v>
      </c>
    </row>
    <row r="822" spans="1:2" x14ac:dyDescent="0.25">
      <c r="A822">
        <v>146</v>
      </c>
      <c r="B822">
        <v>2.2999999999996135E-2</v>
      </c>
    </row>
    <row r="823" spans="1:2" x14ac:dyDescent="0.25">
      <c r="A823">
        <v>147</v>
      </c>
      <c r="B823">
        <v>0.10999999999999943</v>
      </c>
    </row>
    <row r="824" spans="1:2" x14ac:dyDescent="0.25">
      <c r="A824">
        <v>148</v>
      </c>
      <c r="B824">
        <v>6.3000000000002387E-2</v>
      </c>
    </row>
    <row r="825" spans="1:2" x14ac:dyDescent="0.25">
      <c r="A825">
        <v>149</v>
      </c>
      <c r="B825">
        <v>6.9999999999993179E-2</v>
      </c>
    </row>
    <row r="826" spans="1:2" x14ac:dyDescent="0.25">
      <c r="A826">
        <v>150</v>
      </c>
      <c r="B826">
        <v>7.1000000000012164E-2</v>
      </c>
    </row>
    <row r="827" spans="1:2" x14ac:dyDescent="0.25">
      <c r="A827">
        <v>151</v>
      </c>
      <c r="B827">
        <v>5.9999999999988063E-2</v>
      </c>
    </row>
    <row r="828" spans="1:2" x14ac:dyDescent="0.25">
      <c r="A828">
        <v>152</v>
      </c>
      <c r="B828">
        <v>6.0000000000002274E-2</v>
      </c>
    </row>
    <row r="829" spans="1:2" x14ac:dyDescent="0.25">
      <c r="A829">
        <v>153</v>
      </c>
      <c r="B829">
        <v>3.0000000000001137E-2</v>
      </c>
    </row>
    <row r="830" spans="1:2" x14ac:dyDescent="0.25">
      <c r="A830">
        <v>154</v>
      </c>
      <c r="B830">
        <v>0.11299999999999955</v>
      </c>
    </row>
    <row r="831" spans="1:2" x14ac:dyDescent="0.25">
      <c r="A831">
        <v>155</v>
      </c>
      <c r="B831">
        <v>6.1999999999997613E-2</v>
      </c>
    </row>
    <row r="832" spans="1:2" x14ac:dyDescent="0.25">
      <c r="A832">
        <v>156</v>
      </c>
      <c r="B832">
        <v>6.9000000000002615E-2</v>
      </c>
    </row>
    <row r="833" spans="1:2" x14ac:dyDescent="0.25">
      <c r="A833">
        <v>157</v>
      </c>
      <c r="B833">
        <v>6.4999999999997726E-2</v>
      </c>
    </row>
    <row r="834" spans="1:2" x14ac:dyDescent="0.25">
      <c r="A834">
        <v>158</v>
      </c>
      <c r="B834">
        <v>7.000000000000739E-2</v>
      </c>
    </row>
    <row r="835" spans="1:2" x14ac:dyDescent="0.25">
      <c r="A835">
        <v>159</v>
      </c>
      <c r="B835">
        <v>6.6999999999993065E-2</v>
      </c>
    </row>
    <row r="836" spans="1:2" x14ac:dyDescent="0.25">
      <c r="A836">
        <v>160</v>
      </c>
      <c r="B836">
        <v>4.9999999999997158E-2</v>
      </c>
    </row>
    <row r="837" spans="1:2" x14ac:dyDescent="0.25">
      <c r="A837">
        <v>161</v>
      </c>
      <c r="B837">
        <v>8.3000000000012619E-2</v>
      </c>
    </row>
    <row r="838" spans="1:2" x14ac:dyDescent="0.25">
      <c r="A838">
        <v>162</v>
      </c>
      <c r="B838">
        <v>6.799999999999784E-2</v>
      </c>
    </row>
    <row r="839" spans="1:2" x14ac:dyDescent="0.25">
      <c r="A839">
        <v>163</v>
      </c>
      <c r="B839">
        <v>6.6999999999993065E-2</v>
      </c>
    </row>
    <row r="840" spans="1:2" x14ac:dyDescent="0.25">
      <c r="A840">
        <v>164</v>
      </c>
      <c r="B840">
        <v>6.4999999999997726E-2</v>
      </c>
    </row>
    <row r="841" spans="1:2" x14ac:dyDescent="0.25">
      <c r="A841">
        <v>165</v>
      </c>
      <c r="B841">
        <v>6.8000000000012051E-2</v>
      </c>
    </row>
    <row r="842" spans="1:2" x14ac:dyDescent="0.25">
      <c r="A842">
        <v>166</v>
      </c>
      <c r="B842">
        <v>6.2999999999988177E-2</v>
      </c>
    </row>
    <row r="843" spans="1:2" x14ac:dyDescent="0.25">
      <c r="A843">
        <v>167</v>
      </c>
      <c r="B843">
        <v>6.7000000000007276E-2</v>
      </c>
    </row>
    <row r="844" spans="1:2" x14ac:dyDescent="0.25">
      <c r="A844">
        <v>168</v>
      </c>
      <c r="B844">
        <v>6.9999999999993179E-2</v>
      </c>
    </row>
    <row r="845" spans="1:2" x14ac:dyDescent="0.25">
      <c r="A845">
        <v>169</v>
      </c>
      <c r="B845">
        <v>6.3000000000002387E-2</v>
      </c>
    </row>
    <row r="846" spans="1:2" x14ac:dyDescent="0.25">
      <c r="A846">
        <v>170</v>
      </c>
      <c r="B846">
        <v>4.2000000000001592E-2</v>
      </c>
    </row>
    <row r="847" spans="1:2" x14ac:dyDescent="0.25">
      <c r="A847">
        <v>171</v>
      </c>
      <c r="B847">
        <v>5.700000000000216E-2</v>
      </c>
    </row>
    <row r="848" spans="1:2" x14ac:dyDescent="0.25">
      <c r="A848">
        <v>172</v>
      </c>
      <c r="B848">
        <v>8.8999999999998636E-2</v>
      </c>
    </row>
    <row r="849" spans="1:2" x14ac:dyDescent="0.25">
      <c r="A849">
        <v>173</v>
      </c>
      <c r="B849">
        <v>8.5999999999998522E-2</v>
      </c>
    </row>
    <row r="850" spans="1:2" x14ac:dyDescent="0.25">
      <c r="A850">
        <v>174</v>
      </c>
      <c r="B850">
        <v>6.1999999999997613E-2</v>
      </c>
    </row>
    <row r="851" spans="1:2" x14ac:dyDescent="0.25">
      <c r="A851">
        <v>175</v>
      </c>
      <c r="B851">
        <v>6.1000000000007049E-2</v>
      </c>
    </row>
    <row r="852" spans="1:2" x14ac:dyDescent="0.25">
      <c r="A852">
        <v>176</v>
      </c>
      <c r="B852">
        <v>6.3999999999992951E-2</v>
      </c>
    </row>
    <row r="853" spans="1:2" x14ac:dyDescent="0.25">
      <c r="A853">
        <v>177</v>
      </c>
      <c r="B853">
        <v>7.3999999999998067E-2</v>
      </c>
    </row>
    <row r="854" spans="1:2" x14ac:dyDescent="0.25">
      <c r="A854">
        <v>178</v>
      </c>
      <c r="B854">
        <v>6.9000000000002615E-2</v>
      </c>
    </row>
    <row r="855" spans="1:2" x14ac:dyDescent="0.25">
      <c r="A855">
        <v>179</v>
      </c>
      <c r="B855">
        <v>6.1000000000007049E-2</v>
      </c>
    </row>
    <row r="856" spans="1:2" x14ac:dyDescent="0.25">
      <c r="A856">
        <v>180</v>
      </c>
      <c r="B856">
        <v>7.2000000000002728E-2</v>
      </c>
    </row>
    <row r="857" spans="1:2" x14ac:dyDescent="0.25">
      <c r="A857">
        <v>181</v>
      </c>
      <c r="B857">
        <v>5.499999999999261E-2</v>
      </c>
    </row>
    <row r="858" spans="1:2" x14ac:dyDescent="0.25">
      <c r="A858">
        <v>182</v>
      </c>
      <c r="B858">
        <v>7.899999999999352E-2</v>
      </c>
    </row>
    <row r="859" spans="1:2" x14ac:dyDescent="0.25">
      <c r="A859">
        <v>183</v>
      </c>
      <c r="B859">
        <v>4.8000000000001819E-2</v>
      </c>
    </row>
    <row r="860" spans="1:2" x14ac:dyDescent="0.25">
      <c r="A860">
        <v>184</v>
      </c>
      <c r="B860">
        <v>7.6999999999998181E-2</v>
      </c>
    </row>
    <row r="861" spans="1:2" x14ac:dyDescent="0.25">
      <c r="A861">
        <v>185</v>
      </c>
      <c r="B861">
        <v>7.2000000000002728E-2</v>
      </c>
    </row>
    <row r="862" spans="1:2" x14ac:dyDescent="0.25">
      <c r="A862">
        <v>186</v>
      </c>
      <c r="B862">
        <v>6.4999999999997726E-2</v>
      </c>
    </row>
    <row r="863" spans="1:2" x14ac:dyDescent="0.25">
      <c r="A863">
        <v>187</v>
      </c>
      <c r="B863">
        <v>7.000000000000739E-2</v>
      </c>
    </row>
    <row r="864" spans="1:2" x14ac:dyDescent="0.25">
      <c r="A864">
        <v>188</v>
      </c>
      <c r="B864">
        <v>6.4999999999997726E-2</v>
      </c>
    </row>
    <row r="865" spans="1:2" x14ac:dyDescent="0.25">
      <c r="A865">
        <v>189</v>
      </c>
      <c r="B865">
        <v>7.000000000000739E-2</v>
      </c>
    </row>
    <row r="866" spans="1:2" x14ac:dyDescent="0.25">
      <c r="A866">
        <v>190</v>
      </c>
      <c r="B866">
        <v>6.3999999999992951E-2</v>
      </c>
    </row>
    <row r="867" spans="1:2" x14ac:dyDescent="0.25">
      <c r="A867">
        <v>191</v>
      </c>
      <c r="B867">
        <v>4.0999999999996817E-2</v>
      </c>
    </row>
    <row r="868" spans="1:2" x14ac:dyDescent="0.25">
      <c r="A868">
        <v>192</v>
      </c>
      <c r="B868">
        <v>9.4999999999998863E-2</v>
      </c>
    </row>
    <row r="869" spans="1:2" x14ac:dyDescent="0.25">
      <c r="A869">
        <v>193</v>
      </c>
      <c r="B869">
        <v>6.2000000000011823E-2</v>
      </c>
    </row>
    <row r="870" spans="1:2" x14ac:dyDescent="0.25">
      <c r="A870">
        <v>194</v>
      </c>
      <c r="B870">
        <v>6.6999999999993065E-2</v>
      </c>
    </row>
    <row r="871" spans="1:2" x14ac:dyDescent="0.25">
      <c r="A871">
        <v>195</v>
      </c>
      <c r="B871">
        <v>6.9000000000002615E-2</v>
      </c>
    </row>
    <row r="872" spans="1:2" x14ac:dyDescent="0.25">
      <c r="A872">
        <v>196</v>
      </c>
      <c r="B872">
        <v>6.799999999999784E-2</v>
      </c>
    </row>
    <row r="873" spans="1:2" x14ac:dyDescent="0.25">
      <c r="A873">
        <v>197</v>
      </c>
      <c r="B873">
        <v>6.4999999999997726E-2</v>
      </c>
    </row>
    <row r="874" spans="1:2" x14ac:dyDescent="0.25">
      <c r="A874">
        <v>198</v>
      </c>
      <c r="B874">
        <v>6.4000000000007162E-2</v>
      </c>
    </row>
    <row r="875" spans="1:2" x14ac:dyDescent="0.25">
      <c r="A875">
        <v>199</v>
      </c>
      <c r="B875">
        <v>6.6999999999993065E-2</v>
      </c>
    </row>
    <row r="876" spans="1:2" x14ac:dyDescent="0.25">
      <c r="A876">
        <v>200</v>
      </c>
      <c r="B876">
        <v>1.9000000000005457E-2</v>
      </c>
    </row>
    <row r="877" spans="1:2" x14ac:dyDescent="0.25">
      <c r="A877">
        <v>201</v>
      </c>
      <c r="B877">
        <v>0.11399999999999011</v>
      </c>
    </row>
    <row r="878" spans="1:2" x14ac:dyDescent="0.25">
      <c r="A878">
        <v>202</v>
      </c>
      <c r="B878">
        <v>5.5000000000006821E-2</v>
      </c>
    </row>
    <row r="879" spans="1:2" x14ac:dyDescent="0.25">
      <c r="A879">
        <v>203</v>
      </c>
      <c r="B879">
        <v>8.2999999999998408E-2</v>
      </c>
    </row>
    <row r="880" spans="1:2" x14ac:dyDescent="0.25">
      <c r="A880">
        <v>204</v>
      </c>
      <c r="B880">
        <v>6.1999999999997613E-2</v>
      </c>
    </row>
    <row r="881" spans="1:2" x14ac:dyDescent="0.25">
      <c r="A881">
        <v>205</v>
      </c>
      <c r="B881">
        <v>6.6000000000002501E-2</v>
      </c>
    </row>
    <row r="882" spans="1:2" x14ac:dyDescent="0.25">
      <c r="A882">
        <v>206</v>
      </c>
      <c r="B882">
        <v>6.9000000000002615E-2</v>
      </c>
    </row>
    <row r="883" spans="1:2" x14ac:dyDescent="0.25">
      <c r="A883">
        <v>207</v>
      </c>
      <c r="B883">
        <v>6.3999999999992951E-2</v>
      </c>
    </row>
    <row r="884" spans="1:2" x14ac:dyDescent="0.25">
      <c r="A884">
        <v>208</v>
      </c>
      <c r="B884">
        <v>6.9000000000002615E-2</v>
      </c>
    </row>
    <row r="885" spans="1:2" x14ac:dyDescent="0.25">
      <c r="A885">
        <v>209</v>
      </c>
      <c r="B885">
        <v>6.7000000000007276E-2</v>
      </c>
    </row>
    <row r="886" spans="1:2" x14ac:dyDescent="0.25">
      <c r="A886">
        <v>210</v>
      </c>
      <c r="B886">
        <v>6.6000000000002501E-2</v>
      </c>
    </row>
    <row r="887" spans="1:2" x14ac:dyDescent="0.25">
      <c r="A887">
        <v>211</v>
      </c>
      <c r="B887">
        <v>6.4999999999997726E-2</v>
      </c>
    </row>
    <row r="888" spans="1:2" x14ac:dyDescent="0.25">
      <c r="A888">
        <v>212</v>
      </c>
      <c r="B888">
        <v>6.6999999999993065E-2</v>
      </c>
    </row>
    <row r="889" spans="1:2" x14ac:dyDescent="0.25">
      <c r="A889">
        <v>213</v>
      </c>
      <c r="B889">
        <v>7.000000000000739E-2</v>
      </c>
    </row>
    <row r="890" spans="1:2" x14ac:dyDescent="0.25">
      <c r="A890">
        <v>214</v>
      </c>
      <c r="B890">
        <v>6.2999999999988177E-2</v>
      </c>
    </row>
    <row r="891" spans="1:2" x14ac:dyDescent="0.25">
      <c r="A891">
        <v>215</v>
      </c>
      <c r="B891">
        <v>7.000000000000739E-2</v>
      </c>
    </row>
    <row r="892" spans="1:2" x14ac:dyDescent="0.25">
      <c r="A892">
        <v>216</v>
      </c>
      <c r="B892">
        <v>6.0000000000002274E-2</v>
      </c>
    </row>
    <row r="893" spans="1:2" x14ac:dyDescent="0.25">
      <c r="A893">
        <v>217</v>
      </c>
      <c r="B893">
        <v>5.700000000000216E-2</v>
      </c>
    </row>
    <row r="894" spans="1:2" x14ac:dyDescent="0.25">
      <c r="A894">
        <v>218</v>
      </c>
      <c r="B894">
        <v>8.2999999999998408E-2</v>
      </c>
    </row>
    <row r="895" spans="1:2" x14ac:dyDescent="0.25">
      <c r="A895">
        <v>219</v>
      </c>
      <c r="B895">
        <v>6.9000000000002615E-2</v>
      </c>
    </row>
    <row r="896" spans="1:2" x14ac:dyDescent="0.25">
      <c r="A896">
        <v>220</v>
      </c>
      <c r="B896">
        <v>6.4999999999997726E-2</v>
      </c>
    </row>
    <row r="897" spans="1:2" x14ac:dyDescent="0.25">
      <c r="A897">
        <v>221</v>
      </c>
      <c r="B897">
        <v>6.4999999999997726E-2</v>
      </c>
    </row>
    <row r="898" spans="1:2" x14ac:dyDescent="0.25">
      <c r="A898">
        <v>222</v>
      </c>
      <c r="B898">
        <v>6.0999999999992838E-2</v>
      </c>
    </row>
    <row r="899" spans="1:2" x14ac:dyDescent="0.25">
      <c r="A899">
        <v>223</v>
      </c>
      <c r="B899">
        <v>7.5000000000002842E-2</v>
      </c>
    </row>
    <row r="900" spans="1:2" x14ac:dyDescent="0.25">
      <c r="A900">
        <v>224</v>
      </c>
      <c r="B900">
        <v>6.0000000000002274E-2</v>
      </c>
    </row>
    <row r="901" spans="1:2" x14ac:dyDescent="0.25">
      <c r="A901">
        <v>225</v>
      </c>
      <c r="B901">
        <v>3.4999999999996589E-2</v>
      </c>
    </row>
    <row r="902" spans="1:2" x14ac:dyDescent="0.25">
      <c r="A902">
        <v>226</v>
      </c>
      <c r="B902">
        <v>0.10099999999999909</v>
      </c>
    </row>
    <row r="903" spans="1:2" x14ac:dyDescent="0.25">
      <c r="A903">
        <v>227</v>
      </c>
      <c r="B903">
        <v>6.8000000000012051E-2</v>
      </c>
    </row>
    <row r="904" spans="1:2" x14ac:dyDescent="0.25">
      <c r="A904">
        <v>228</v>
      </c>
      <c r="B904">
        <v>6.8999999999988404E-2</v>
      </c>
    </row>
    <row r="905" spans="1:2" x14ac:dyDescent="0.25">
      <c r="A905">
        <v>229</v>
      </c>
      <c r="B905">
        <v>6.4999999999997726E-2</v>
      </c>
    </row>
    <row r="906" spans="1:2" x14ac:dyDescent="0.25">
      <c r="A906">
        <v>230</v>
      </c>
      <c r="B906">
        <v>6.8000000000012051E-2</v>
      </c>
    </row>
    <row r="907" spans="1:2" x14ac:dyDescent="0.25">
      <c r="A907">
        <v>231</v>
      </c>
      <c r="B907">
        <v>6.3999999999992951E-2</v>
      </c>
    </row>
    <row r="908" spans="1:2" x14ac:dyDescent="0.25">
      <c r="A908">
        <v>232</v>
      </c>
      <c r="B908">
        <v>6.6000000000002501E-2</v>
      </c>
    </row>
    <row r="909" spans="1:2" x14ac:dyDescent="0.25">
      <c r="A909">
        <v>233</v>
      </c>
      <c r="B909">
        <v>6.6000000000002501E-2</v>
      </c>
    </row>
    <row r="910" spans="1:2" x14ac:dyDescent="0.25">
      <c r="A910">
        <v>234</v>
      </c>
      <c r="B910">
        <v>2.7000000000001023E-2</v>
      </c>
    </row>
    <row r="911" spans="1:2" x14ac:dyDescent="0.25">
      <c r="A911">
        <v>235</v>
      </c>
      <c r="B911">
        <v>0.10499999999998977</v>
      </c>
    </row>
    <row r="912" spans="1:2" x14ac:dyDescent="0.25">
      <c r="A912">
        <v>236</v>
      </c>
      <c r="B912">
        <v>7.1000000000012164E-2</v>
      </c>
    </row>
    <row r="913" spans="1:2" x14ac:dyDescent="0.25">
      <c r="A913">
        <v>237</v>
      </c>
      <c r="B913">
        <v>6.6999999999993065E-2</v>
      </c>
    </row>
    <row r="914" spans="1:2" x14ac:dyDescent="0.25">
      <c r="A914">
        <v>238</v>
      </c>
      <c r="B914">
        <v>6.799999999999784E-2</v>
      </c>
    </row>
    <row r="915" spans="1:2" x14ac:dyDescent="0.25">
      <c r="A915">
        <v>239</v>
      </c>
      <c r="B915">
        <v>6.4000000000007162E-2</v>
      </c>
    </row>
    <row r="916" spans="1:2" x14ac:dyDescent="0.25">
      <c r="A916">
        <v>240</v>
      </c>
      <c r="B916">
        <v>6.799999999999784E-2</v>
      </c>
    </row>
    <row r="917" spans="1:2" x14ac:dyDescent="0.25">
      <c r="A917">
        <v>241</v>
      </c>
      <c r="B917">
        <v>6.0000000000002274E-2</v>
      </c>
    </row>
    <row r="918" spans="1:2" x14ac:dyDescent="0.25">
      <c r="A918">
        <v>242</v>
      </c>
      <c r="B918">
        <v>6.9000000000002615E-2</v>
      </c>
    </row>
    <row r="919" spans="1:2" x14ac:dyDescent="0.25">
      <c r="A919">
        <v>243</v>
      </c>
      <c r="B919">
        <v>6.3999999999992951E-2</v>
      </c>
    </row>
    <row r="920" spans="1:2" x14ac:dyDescent="0.25">
      <c r="A920">
        <v>244</v>
      </c>
      <c r="B920">
        <v>7.0999999999997954E-2</v>
      </c>
    </row>
    <row r="921" spans="1:2" x14ac:dyDescent="0.25">
      <c r="A921">
        <v>245</v>
      </c>
      <c r="B921">
        <v>6.799999999999784E-2</v>
      </c>
    </row>
    <row r="922" spans="1:2" x14ac:dyDescent="0.25">
      <c r="A922">
        <v>246</v>
      </c>
      <c r="B922">
        <v>5.5999999999997385E-2</v>
      </c>
    </row>
    <row r="923" spans="1:2" x14ac:dyDescent="0.25">
      <c r="A923">
        <v>247</v>
      </c>
      <c r="B923">
        <v>7.7000000000012392E-2</v>
      </c>
    </row>
    <row r="924" spans="1:2" x14ac:dyDescent="0.25">
      <c r="A924">
        <v>248</v>
      </c>
      <c r="B924">
        <v>5.7999999999992724E-2</v>
      </c>
    </row>
    <row r="925" spans="1:2" x14ac:dyDescent="0.25">
      <c r="A925">
        <v>249</v>
      </c>
      <c r="B925">
        <v>7.2000000000002728E-2</v>
      </c>
    </row>
    <row r="926" spans="1:2" x14ac:dyDescent="0.25">
      <c r="A926">
        <v>250</v>
      </c>
      <c r="B926">
        <v>6.3000000000002387E-2</v>
      </c>
    </row>
    <row r="927" spans="1:2" x14ac:dyDescent="0.25">
      <c r="A927">
        <v>251</v>
      </c>
      <c r="B927">
        <v>7.2000000000002728E-2</v>
      </c>
    </row>
    <row r="928" spans="1:2" x14ac:dyDescent="0.25">
      <c r="A928">
        <v>252</v>
      </c>
      <c r="B928">
        <v>6.9999999999993179E-2</v>
      </c>
    </row>
    <row r="929" spans="1:2" x14ac:dyDescent="0.25">
      <c r="A929">
        <v>253</v>
      </c>
      <c r="B929">
        <v>6.4999999999997726E-2</v>
      </c>
    </row>
    <row r="930" spans="1:2" x14ac:dyDescent="0.25">
      <c r="A930">
        <v>254</v>
      </c>
      <c r="B930">
        <v>7.000000000000739E-2</v>
      </c>
    </row>
    <row r="931" spans="1:2" x14ac:dyDescent="0.25">
      <c r="A931">
        <v>255</v>
      </c>
      <c r="B931">
        <v>6.0999999999992838E-2</v>
      </c>
    </row>
    <row r="932" spans="1:2" x14ac:dyDescent="0.25">
      <c r="A932">
        <v>256</v>
      </c>
      <c r="B932">
        <v>7.9999999999998295E-2</v>
      </c>
    </row>
    <row r="933" spans="1:2" x14ac:dyDescent="0.25">
      <c r="A933">
        <v>257</v>
      </c>
      <c r="B933">
        <v>5.5000000000006821E-2</v>
      </c>
    </row>
    <row r="934" spans="1:2" x14ac:dyDescent="0.25">
      <c r="A934">
        <v>258</v>
      </c>
      <c r="B934">
        <v>7.2999999999993292E-2</v>
      </c>
    </row>
    <row r="935" spans="1:2" x14ac:dyDescent="0.25">
      <c r="A935">
        <v>259</v>
      </c>
      <c r="B935">
        <v>6.3000000000002387E-2</v>
      </c>
    </row>
    <row r="936" spans="1:2" x14ac:dyDescent="0.25">
      <c r="A936">
        <v>260</v>
      </c>
      <c r="B936">
        <v>6.1000000000007049E-2</v>
      </c>
    </row>
    <row r="937" spans="1:2" x14ac:dyDescent="0.25">
      <c r="A937">
        <v>261</v>
      </c>
      <c r="B937">
        <v>6.9999999999993179E-2</v>
      </c>
    </row>
    <row r="938" spans="1:2" x14ac:dyDescent="0.25">
      <c r="A938">
        <v>262</v>
      </c>
      <c r="B938">
        <v>7.2000000000002728E-2</v>
      </c>
    </row>
    <row r="939" spans="1:2" x14ac:dyDescent="0.25">
      <c r="A939">
        <v>263</v>
      </c>
      <c r="B939">
        <v>5.2999999999997272E-2</v>
      </c>
    </row>
    <row r="940" spans="1:2" x14ac:dyDescent="0.25">
      <c r="A940">
        <v>264</v>
      </c>
      <c r="B940">
        <v>7.6000000000007617E-2</v>
      </c>
    </row>
    <row r="941" spans="1:2" x14ac:dyDescent="0.25">
      <c r="A941">
        <v>265</v>
      </c>
      <c r="B941">
        <v>6.0999999999992838E-2</v>
      </c>
    </row>
    <row r="942" spans="1:2" x14ac:dyDescent="0.25">
      <c r="A942">
        <v>266</v>
      </c>
      <c r="B942">
        <v>4.600000000000648E-2</v>
      </c>
    </row>
    <row r="943" spans="1:2" x14ac:dyDescent="0.25">
      <c r="A943">
        <v>267</v>
      </c>
      <c r="B943">
        <v>4.5000000000001705E-2</v>
      </c>
    </row>
    <row r="944" spans="1:2" x14ac:dyDescent="0.25">
      <c r="A944">
        <v>268</v>
      </c>
      <c r="B944">
        <v>0.10899999999999466</v>
      </c>
    </row>
    <row r="945" spans="1:2" x14ac:dyDescent="0.25">
      <c r="A945">
        <v>269</v>
      </c>
      <c r="B945">
        <v>6.3000000000002387E-2</v>
      </c>
    </row>
    <row r="946" spans="1:2" x14ac:dyDescent="0.25">
      <c r="A946">
        <v>270</v>
      </c>
      <c r="B946">
        <v>7.8000000000002956E-2</v>
      </c>
    </row>
    <row r="947" spans="1:2" x14ac:dyDescent="0.25">
      <c r="A947">
        <v>271</v>
      </c>
      <c r="B947">
        <v>2.6999999999986812E-2</v>
      </c>
    </row>
    <row r="948" spans="1:2" x14ac:dyDescent="0.25">
      <c r="A948">
        <v>272</v>
      </c>
      <c r="B948">
        <v>0.1010000000000133</v>
      </c>
    </row>
    <row r="949" spans="1:2" x14ac:dyDescent="0.25">
      <c r="A949">
        <v>273</v>
      </c>
      <c r="B949">
        <v>6.1999999999997613E-2</v>
      </c>
    </row>
    <row r="950" spans="1:2" x14ac:dyDescent="0.25">
      <c r="A950">
        <v>274</v>
      </c>
      <c r="B950">
        <v>6.1999999999997613E-2</v>
      </c>
    </row>
    <row r="951" spans="1:2" x14ac:dyDescent="0.25">
      <c r="A951">
        <v>275</v>
      </c>
      <c r="B951">
        <v>8.2999999999998408E-2</v>
      </c>
    </row>
    <row r="952" spans="1:2" x14ac:dyDescent="0.25">
      <c r="A952">
        <v>276</v>
      </c>
      <c r="B952">
        <v>6.4999999999997726E-2</v>
      </c>
    </row>
    <row r="953" spans="1:2" x14ac:dyDescent="0.25">
      <c r="A953">
        <v>277</v>
      </c>
      <c r="B953">
        <v>6.1000000000007049E-2</v>
      </c>
    </row>
    <row r="954" spans="1:2" x14ac:dyDescent="0.25">
      <c r="A954">
        <v>278</v>
      </c>
      <c r="B954">
        <v>5.6999999999987949E-2</v>
      </c>
    </row>
    <row r="955" spans="1:2" x14ac:dyDescent="0.25">
      <c r="A955">
        <v>279</v>
      </c>
      <c r="B955">
        <v>8.3000000000012619E-2</v>
      </c>
    </row>
    <row r="956" spans="1:2" x14ac:dyDescent="0.25">
      <c r="A956">
        <v>280</v>
      </c>
      <c r="B956">
        <v>6.3999999999992951E-2</v>
      </c>
    </row>
    <row r="957" spans="1:2" x14ac:dyDescent="0.25">
      <c r="A957">
        <v>281</v>
      </c>
      <c r="B957">
        <v>6.7000000000007276E-2</v>
      </c>
    </row>
    <row r="958" spans="1:2" x14ac:dyDescent="0.25">
      <c r="A958">
        <v>282</v>
      </c>
      <c r="B958">
        <v>6.4999999999997726E-2</v>
      </c>
    </row>
    <row r="959" spans="1:2" x14ac:dyDescent="0.25">
      <c r="A959">
        <v>283</v>
      </c>
      <c r="B959">
        <v>6.4999999999997726E-2</v>
      </c>
    </row>
    <row r="960" spans="1:2" x14ac:dyDescent="0.25">
      <c r="A960">
        <v>284</v>
      </c>
      <c r="B960">
        <v>5.499999999999261E-2</v>
      </c>
    </row>
    <row r="961" spans="1:2" x14ac:dyDescent="0.25">
      <c r="A961">
        <v>285</v>
      </c>
      <c r="B961">
        <v>5.2000000000006708E-2</v>
      </c>
    </row>
    <row r="962" spans="1:2" x14ac:dyDescent="0.25">
      <c r="A962">
        <v>286</v>
      </c>
      <c r="B962">
        <v>9.0000000000003411E-2</v>
      </c>
    </row>
    <row r="963" spans="1:2" x14ac:dyDescent="0.25">
      <c r="A963">
        <v>287</v>
      </c>
      <c r="B963">
        <v>7.3999999999998067E-2</v>
      </c>
    </row>
    <row r="964" spans="1:2" x14ac:dyDescent="0.25">
      <c r="A964">
        <v>288</v>
      </c>
      <c r="B964">
        <v>6.6000000000002501E-2</v>
      </c>
    </row>
    <row r="965" spans="1:2" x14ac:dyDescent="0.25">
      <c r="A965">
        <v>289</v>
      </c>
      <c r="B965">
        <v>6.4999999999997726E-2</v>
      </c>
    </row>
    <row r="966" spans="1:2" x14ac:dyDescent="0.25">
      <c r="A966">
        <v>290</v>
      </c>
      <c r="B966">
        <v>5.5999999999997385E-2</v>
      </c>
    </row>
    <row r="967" spans="1:2" x14ac:dyDescent="0.25">
      <c r="A967">
        <v>291</v>
      </c>
      <c r="B967">
        <v>7.9999999999998295E-2</v>
      </c>
    </row>
    <row r="968" spans="1:2" x14ac:dyDescent="0.25">
      <c r="A968">
        <v>292</v>
      </c>
      <c r="B968">
        <v>6.4000000000007162E-2</v>
      </c>
    </row>
    <row r="969" spans="1:2" x14ac:dyDescent="0.25">
      <c r="A969">
        <v>293</v>
      </c>
      <c r="B969">
        <v>5.9999999999988063E-2</v>
      </c>
    </row>
    <row r="970" spans="1:2" x14ac:dyDescent="0.25">
      <c r="A970">
        <v>294</v>
      </c>
      <c r="B970">
        <v>7.4000000000012278E-2</v>
      </c>
    </row>
    <row r="971" spans="1:2" x14ac:dyDescent="0.25">
      <c r="A971">
        <v>295</v>
      </c>
      <c r="B971">
        <v>7.5999999999993406E-2</v>
      </c>
    </row>
    <row r="972" spans="1:2" x14ac:dyDescent="0.25">
      <c r="A972">
        <v>296</v>
      </c>
      <c r="B972">
        <v>4.3000000000006366E-2</v>
      </c>
    </row>
    <row r="973" spans="1:2" x14ac:dyDescent="0.25">
      <c r="A973">
        <v>297</v>
      </c>
      <c r="B973">
        <v>8.2999999999998408E-2</v>
      </c>
    </row>
    <row r="974" spans="1:2" x14ac:dyDescent="0.25">
      <c r="A974">
        <v>298</v>
      </c>
      <c r="B974">
        <v>6.6000000000002501E-2</v>
      </c>
    </row>
    <row r="975" spans="1:2" x14ac:dyDescent="0.25">
      <c r="A975">
        <v>299</v>
      </c>
      <c r="B975">
        <v>6.599999999998829E-2</v>
      </c>
    </row>
    <row r="976" spans="1:2" x14ac:dyDescent="0.25">
      <c r="A976">
        <v>300</v>
      </c>
      <c r="B976">
        <v>6.9000000000002615E-2</v>
      </c>
    </row>
    <row r="977" spans="1:2" x14ac:dyDescent="0.25">
      <c r="A977">
        <v>301</v>
      </c>
      <c r="B977">
        <v>5.8999999999997499E-2</v>
      </c>
    </row>
    <row r="978" spans="1:2" x14ac:dyDescent="0.25">
      <c r="A978">
        <v>302</v>
      </c>
      <c r="B978">
        <v>6.9000000000002615E-2</v>
      </c>
    </row>
    <row r="979" spans="1:2" x14ac:dyDescent="0.25">
      <c r="A979">
        <v>303</v>
      </c>
      <c r="B979">
        <v>6.4999999999997726E-2</v>
      </c>
    </row>
    <row r="980" spans="1:2" x14ac:dyDescent="0.25">
      <c r="A980">
        <v>304</v>
      </c>
      <c r="B980">
        <v>5.1000000000001933E-2</v>
      </c>
    </row>
    <row r="981" spans="1:2" x14ac:dyDescent="0.25">
      <c r="A981">
        <v>305</v>
      </c>
      <c r="B981">
        <v>8.2999999999998408E-2</v>
      </c>
    </row>
    <row r="982" spans="1:2" x14ac:dyDescent="0.25">
      <c r="A982">
        <v>306</v>
      </c>
      <c r="B982">
        <v>6.799999999999784E-2</v>
      </c>
    </row>
    <row r="983" spans="1:2" x14ac:dyDescent="0.25">
      <c r="A983">
        <v>307</v>
      </c>
      <c r="B983">
        <v>6.7000000000007276E-2</v>
      </c>
    </row>
    <row r="984" spans="1:2" x14ac:dyDescent="0.25">
      <c r="A984">
        <v>308</v>
      </c>
      <c r="B984">
        <v>6.799999999999784E-2</v>
      </c>
    </row>
    <row r="985" spans="1:2" x14ac:dyDescent="0.25">
      <c r="A985">
        <v>309</v>
      </c>
      <c r="B985">
        <v>6.1999999999997613E-2</v>
      </c>
    </row>
    <row r="986" spans="1:2" x14ac:dyDescent="0.25">
      <c r="A986">
        <v>310</v>
      </c>
      <c r="B986" t="s">
        <v>52</v>
      </c>
    </row>
    <row r="987" spans="1:2" x14ac:dyDescent="0.25">
      <c r="A987">
        <v>1</v>
      </c>
      <c r="B987" t="s">
        <v>52</v>
      </c>
    </row>
    <row r="988" spans="1:2" x14ac:dyDescent="0.25">
      <c r="A988">
        <v>2</v>
      </c>
      <c r="B988">
        <v>6.3999999999992951E-2</v>
      </c>
    </row>
    <row r="989" spans="1:2" x14ac:dyDescent="0.25">
      <c r="A989">
        <v>3</v>
      </c>
      <c r="B989">
        <v>6.4999999999997726E-2</v>
      </c>
    </row>
    <row r="990" spans="1:2" x14ac:dyDescent="0.25">
      <c r="A990">
        <v>4</v>
      </c>
      <c r="B990">
        <v>6.7000000000007276E-2</v>
      </c>
    </row>
    <row r="991" spans="1:2" x14ac:dyDescent="0.25">
      <c r="A991">
        <v>5</v>
      </c>
      <c r="B991">
        <v>6.6999999999993065E-2</v>
      </c>
    </row>
    <row r="992" spans="1:2" x14ac:dyDescent="0.25">
      <c r="A992">
        <v>6</v>
      </c>
      <c r="B992">
        <v>2.5000000000005684E-2</v>
      </c>
    </row>
    <row r="993" spans="1:2" x14ac:dyDescent="0.25">
      <c r="A993">
        <v>7</v>
      </c>
      <c r="B993">
        <v>0.10699999999999932</v>
      </c>
    </row>
    <row r="994" spans="1:2" x14ac:dyDescent="0.25">
      <c r="A994">
        <v>8</v>
      </c>
      <c r="B994">
        <v>7.2000000000002728E-2</v>
      </c>
    </row>
    <row r="995" spans="1:2" x14ac:dyDescent="0.25">
      <c r="A995">
        <v>9</v>
      </c>
      <c r="B995">
        <v>4.5999999999992269E-2</v>
      </c>
    </row>
    <row r="996" spans="1:2" x14ac:dyDescent="0.25">
      <c r="A996">
        <v>10</v>
      </c>
      <c r="B996">
        <v>8.2999999999998408E-2</v>
      </c>
    </row>
    <row r="997" spans="1:2" x14ac:dyDescent="0.25">
      <c r="A997">
        <v>11</v>
      </c>
      <c r="B997">
        <v>6.7000000000007276E-2</v>
      </c>
    </row>
    <row r="998" spans="1:2" x14ac:dyDescent="0.25">
      <c r="A998">
        <v>12</v>
      </c>
      <c r="B998">
        <v>6.799999999999784E-2</v>
      </c>
    </row>
    <row r="999" spans="1:2" x14ac:dyDescent="0.25">
      <c r="A999">
        <v>13</v>
      </c>
      <c r="B999">
        <v>6.4000000000007162E-2</v>
      </c>
    </row>
    <row r="1000" spans="1:2" x14ac:dyDescent="0.25">
      <c r="A1000">
        <v>14</v>
      </c>
      <c r="B1000">
        <v>6.4999999999997726E-2</v>
      </c>
    </row>
    <row r="1001" spans="1:2" x14ac:dyDescent="0.25">
      <c r="A1001">
        <v>15</v>
      </c>
      <c r="B1001">
        <v>7.2000000000002728E-2</v>
      </c>
    </row>
    <row r="1002" spans="1:2" x14ac:dyDescent="0.25">
      <c r="A1002">
        <v>16</v>
      </c>
      <c r="B1002">
        <v>7.0999999999997954E-2</v>
      </c>
    </row>
    <row r="1003" spans="1:2" x14ac:dyDescent="0.25">
      <c r="A1003">
        <v>17</v>
      </c>
      <c r="B1003">
        <v>4.5000000000001705E-2</v>
      </c>
    </row>
    <row r="1004" spans="1:2" x14ac:dyDescent="0.25">
      <c r="A1004">
        <v>18</v>
      </c>
      <c r="B1004">
        <v>8.3999999999988972E-2</v>
      </c>
    </row>
    <row r="1005" spans="1:2" x14ac:dyDescent="0.25">
      <c r="A1005">
        <v>19</v>
      </c>
      <c r="B1005">
        <v>6.6000000000002501E-2</v>
      </c>
    </row>
    <row r="1006" spans="1:2" x14ac:dyDescent="0.25">
      <c r="A1006">
        <v>20</v>
      </c>
      <c r="B1006">
        <v>6.799999999999784E-2</v>
      </c>
    </row>
    <row r="1007" spans="1:2" x14ac:dyDescent="0.25">
      <c r="A1007">
        <v>21</v>
      </c>
      <c r="B1007">
        <v>6.5000000000011937E-2</v>
      </c>
    </row>
    <row r="1008" spans="1:2" x14ac:dyDescent="0.25">
      <c r="A1008">
        <v>22</v>
      </c>
      <c r="B1008">
        <v>2.199999999999136E-2</v>
      </c>
    </row>
    <row r="1009" spans="1:2" x14ac:dyDescent="0.25">
      <c r="A1009">
        <v>23</v>
      </c>
      <c r="B1009">
        <v>0.10800000000000409</v>
      </c>
    </row>
    <row r="1010" spans="1:2" x14ac:dyDescent="0.25">
      <c r="A1010">
        <v>24</v>
      </c>
      <c r="B1010">
        <v>6.9000000000002615E-2</v>
      </c>
    </row>
    <row r="1011" spans="1:2" x14ac:dyDescent="0.25">
      <c r="A1011">
        <v>25</v>
      </c>
      <c r="B1011">
        <v>6.6999999999993065E-2</v>
      </c>
    </row>
    <row r="1012" spans="1:2" x14ac:dyDescent="0.25">
      <c r="A1012">
        <v>26</v>
      </c>
      <c r="B1012">
        <v>6.6000000000002501E-2</v>
      </c>
    </row>
    <row r="1013" spans="1:2" x14ac:dyDescent="0.25">
      <c r="A1013">
        <v>27</v>
      </c>
      <c r="B1013">
        <v>4.8000000000001819E-2</v>
      </c>
    </row>
    <row r="1014" spans="1:2" x14ac:dyDescent="0.25">
      <c r="A1014">
        <v>28</v>
      </c>
      <c r="B1014">
        <v>8.7000000000003297E-2</v>
      </c>
    </row>
    <row r="1015" spans="1:2" x14ac:dyDescent="0.25">
      <c r="A1015">
        <v>29</v>
      </c>
      <c r="B1015">
        <v>6.2999999999988177E-2</v>
      </c>
    </row>
    <row r="1016" spans="1:2" x14ac:dyDescent="0.25">
      <c r="A1016">
        <v>30</v>
      </c>
      <c r="B1016">
        <v>6.8000000000012051E-2</v>
      </c>
    </row>
    <row r="1017" spans="1:2" x14ac:dyDescent="0.25">
      <c r="A1017">
        <v>31</v>
      </c>
      <c r="B1017">
        <v>6.4999999999997726E-2</v>
      </c>
    </row>
    <row r="1018" spans="1:2" x14ac:dyDescent="0.25">
      <c r="A1018">
        <v>32</v>
      </c>
      <c r="B1018">
        <v>6.9000000000002615E-2</v>
      </c>
    </row>
    <row r="1019" spans="1:2" x14ac:dyDescent="0.25">
      <c r="A1019">
        <v>33</v>
      </c>
      <c r="B1019">
        <v>7.0999999999997954E-2</v>
      </c>
    </row>
    <row r="1020" spans="1:2" x14ac:dyDescent="0.25">
      <c r="A1020">
        <v>34</v>
      </c>
      <c r="B1020">
        <v>6.3999999999992951E-2</v>
      </c>
    </row>
    <row r="1021" spans="1:2" x14ac:dyDescent="0.25">
      <c r="A1021">
        <v>35</v>
      </c>
      <c r="B1021">
        <v>5.4000000000002046E-2</v>
      </c>
    </row>
    <row r="1022" spans="1:2" x14ac:dyDescent="0.25">
      <c r="A1022">
        <v>36</v>
      </c>
      <c r="B1022">
        <v>7.9999999999998295E-2</v>
      </c>
    </row>
    <row r="1023" spans="1:2" x14ac:dyDescent="0.25">
      <c r="A1023">
        <v>37</v>
      </c>
      <c r="B1023">
        <v>6.3000000000002387E-2</v>
      </c>
    </row>
    <row r="1024" spans="1:2" x14ac:dyDescent="0.25">
      <c r="A1024">
        <v>38</v>
      </c>
      <c r="B1024">
        <v>6.799999999999784E-2</v>
      </c>
    </row>
    <row r="1025" spans="1:2" x14ac:dyDescent="0.25">
      <c r="A1025">
        <v>39</v>
      </c>
      <c r="B1025">
        <v>6.799999999999784E-2</v>
      </c>
    </row>
    <row r="1026" spans="1:2" x14ac:dyDescent="0.25">
      <c r="A1026">
        <v>40</v>
      </c>
      <c r="B1026">
        <v>6.6000000000002501E-2</v>
      </c>
    </row>
    <row r="1027" spans="1:2" x14ac:dyDescent="0.25">
      <c r="A1027">
        <v>41</v>
      </c>
      <c r="B1027">
        <v>6.6000000000002501E-2</v>
      </c>
    </row>
    <row r="1028" spans="1:2" x14ac:dyDescent="0.25">
      <c r="A1028">
        <v>42</v>
      </c>
      <c r="B1028">
        <v>6.6999999999993065E-2</v>
      </c>
    </row>
    <row r="1029" spans="1:2" x14ac:dyDescent="0.25">
      <c r="A1029">
        <v>43</v>
      </c>
      <c r="B1029">
        <v>6.7000000000007276E-2</v>
      </c>
    </row>
    <row r="1030" spans="1:2" x14ac:dyDescent="0.25">
      <c r="A1030">
        <v>44</v>
      </c>
      <c r="B1030">
        <v>7.6999999999998181E-2</v>
      </c>
    </row>
    <row r="1031" spans="1:2" x14ac:dyDescent="0.25">
      <c r="A1031">
        <v>45</v>
      </c>
      <c r="B1031">
        <v>5.2999999999997272E-2</v>
      </c>
    </row>
    <row r="1032" spans="1:2" x14ac:dyDescent="0.25">
      <c r="A1032">
        <v>46</v>
      </c>
      <c r="B1032">
        <v>7.3999999999998067E-2</v>
      </c>
    </row>
    <row r="1033" spans="1:2" x14ac:dyDescent="0.25">
      <c r="A1033">
        <v>47</v>
      </c>
      <c r="B1033">
        <v>3.9000000000001478E-2</v>
      </c>
    </row>
    <row r="1034" spans="1:2" x14ac:dyDescent="0.25">
      <c r="A1034">
        <v>48</v>
      </c>
      <c r="B1034">
        <v>9.1000000000008185E-2</v>
      </c>
    </row>
    <row r="1035" spans="1:2" x14ac:dyDescent="0.25">
      <c r="A1035">
        <v>49</v>
      </c>
      <c r="B1035">
        <v>6.6999999999993065E-2</v>
      </c>
    </row>
    <row r="1036" spans="1:2" x14ac:dyDescent="0.25">
      <c r="A1036">
        <v>50</v>
      </c>
      <c r="B1036">
        <v>7.000000000000739E-2</v>
      </c>
    </row>
    <row r="1037" spans="1:2" x14ac:dyDescent="0.25">
      <c r="A1037">
        <v>51</v>
      </c>
      <c r="B1037">
        <v>6.799999999999784E-2</v>
      </c>
    </row>
    <row r="1038" spans="1:2" x14ac:dyDescent="0.25">
      <c r="A1038">
        <v>52</v>
      </c>
      <c r="B1038">
        <v>5.5999999999997385E-2</v>
      </c>
    </row>
    <row r="1039" spans="1:2" x14ac:dyDescent="0.25">
      <c r="A1039">
        <v>53</v>
      </c>
      <c r="B1039">
        <v>6.9999999999993179E-2</v>
      </c>
    </row>
    <row r="1040" spans="1:2" x14ac:dyDescent="0.25">
      <c r="A1040">
        <v>54</v>
      </c>
      <c r="B1040">
        <v>6.8000000000012051E-2</v>
      </c>
    </row>
    <row r="1041" spans="1:2" x14ac:dyDescent="0.25">
      <c r="A1041">
        <v>55</v>
      </c>
      <c r="B1041">
        <v>6.1999999999997613E-2</v>
      </c>
    </row>
    <row r="1042" spans="1:2" x14ac:dyDescent="0.25">
      <c r="A1042">
        <v>56</v>
      </c>
      <c r="B1042">
        <v>7.2999999999993292E-2</v>
      </c>
    </row>
    <row r="1043" spans="1:2" x14ac:dyDescent="0.25">
      <c r="A1043">
        <v>57</v>
      </c>
      <c r="B1043">
        <v>6.4000000000007162E-2</v>
      </c>
    </row>
    <row r="1044" spans="1:2" x14ac:dyDescent="0.25">
      <c r="A1044">
        <v>58</v>
      </c>
      <c r="B1044">
        <v>7.2000000000002728E-2</v>
      </c>
    </row>
    <row r="1045" spans="1:2" x14ac:dyDescent="0.25">
      <c r="A1045">
        <v>59</v>
      </c>
      <c r="B1045">
        <v>6.0999999999992838E-2</v>
      </c>
    </row>
    <row r="1046" spans="1:2" x14ac:dyDescent="0.25">
      <c r="A1046">
        <v>60</v>
      </c>
      <c r="B1046">
        <v>5.2000000000006708E-2</v>
      </c>
    </row>
    <row r="1047" spans="1:2" x14ac:dyDescent="0.25">
      <c r="A1047">
        <v>61</v>
      </c>
      <c r="B1047">
        <v>8.3999999999988972E-2</v>
      </c>
    </row>
    <row r="1048" spans="1:2" x14ac:dyDescent="0.25">
      <c r="A1048">
        <v>62</v>
      </c>
      <c r="B1048">
        <v>4.1000000000011028E-2</v>
      </c>
    </row>
    <row r="1049" spans="1:2" x14ac:dyDescent="0.25">
      <c r="A1049">
        <v>63</v>
      </c>
      <c r="B1049">
        <v>9.0999999999993975E-2</v>
      </c>
    </row>
    <row r="1050" spans="1:2" x14ac:dyDescent="0.25">
      <c r="A1050">
        <v>64</v>
      </c>
      <c r="B1050">
        <v>2.8000000000005798E-2</v>
      </c>
    </row>
    <row r="1051" spans="1:2" x14ac:dyDescent="0.25">
      <c r="A1051">
        <v>65</v>
      </c>
      <c r="B1051">
        <v>9.7999999999998977E-2</v>
      </c>
    </row>
    <row r="1052" spans="1:2" x14ac:dyDescent="0.25">
      <c r="A1052">
        <v>66</v>
      </c>
      <c r="B1052">
        <v>7.5999999999993406E-2</v>
      </c>
    </row>
    <row r="1053" spans="1:2" x14ac:dyDescent="0.25">
      <c r="A1053">
        <v>67</v>
      </c>
      <c r="B1053">
        <v>5.1000000000001933E-2</v>
      </c>
    </row>
    <row r="1054" spans="1:2" x14ac:dyDescent="0.25">
      <c r="A1054">
        <v>68</v>
      </c>
      <c r="B1054">
        <v>8.4000000000003183E-2</v>
      </c>
    </row>
    <row r="1055" spans="1:2" x14ac:dyDescent="0.25">
      <c r="A1055">
        <v>69</v>
      </c>
      <c r="B1055">
        <v>5.5999999999997385E-2</v>
      </c>
    </row>
    <row r="1056" spans="1:2" x14ac:dyDescent="0.25">
      <c r="A1056">
        <v>70</v>
      </c>
      <c r="B1056">
        <v>7.5999999999993406E-2</v>
      </c>
    </row>
    <row r="1057" spans="1:2" x14ac:dyDescent="0.25">
      <c r="A1057">
        <v>71</v>
      </c>
      <c r="B1057">
        <v>6.8000000000012051E-2</v>
      </c>
    </row>
    <row r="1058" spans="1:2" x14ac:dyDescent="0.25">
      <c r="A1058">
        <v>72</v>
      </c>
      <c r="B1058">
        <v>6.2999999999988177E-2</v>
      </c>
    </row>
    <row r="1059" spans="1:2" x14ac:dyDescent="0.25">
      <c r="A1059">
        <v>73</v>
      </c>
      <c r="B1059">
        <v>6.8000000000012051E-2</v>
      </c>
    </row>
    <row r="1060" spans="1:2" x14ac:dyDescent="0.25">
      <c r="A1060">
        <v>74</v>
      </c>
      <c r="B1060">
        <v>6.8999999999988404E-2</v>
      </c>
    </row>
    <row r="1061" spans="1:2" x14ac:dyDescent="0.25">
      <c r="A1061">
        <v>75</v>
      </c>
      <c r="B1061">
        <v>6.2000000000011823E-2</v>
      </c>
    </row>
    <row r="1062" spans="1:2" x14ac:dyDescent="0.25">
      <c r="A1062">
        <v>76</v>
      </c>
      <c r="B1062">
        <v>6.8999999999988404E-2</v>
      </c>
    </row>
    <row r="1063" spans="1:2" x14ac:dyDescent="0.25">
      <c r="A1063">
        <v>77</v>
      </c>
      <c r="B1063">
        <v>6.8000000000012051E-2</v>
      </c>
    </row>
    <row r="1064" spans="1:2" x14ac:dyDescent="0.25">
      <c r="A1064">
        <v>78</v>
      </c>
      <c r="B1064">
        <v>6.2999999999988177E-2</v>
      </c>
    </row>
    <row r="1065" spans="1:2" x14ac:dyDescent="0.25">
      <c r="A1065">
        <v>79</v>
      </c>
      <c r="B1065">
        <v>6.5000000000011937E-2</v>
      </c>
    </row>
    <row r="1066" spans="1:2" x14ac:dyDescent="0.25">
      <c r="A1066">
        <v>80</v>
      </c>
      <c r="B1066">
        <v>7.1999999999988518E-2</v>
      </c>
    </row>
    <row r="1067" spans="1:2" x14ac:dyDescent="0.25">
      <c r="A1067">
        <v>81</v>
      </c>
      <c r="B1067">
        <v>6.7000000000007276E-2</v>
      </c>
    </row>
    <row r="1068" spans="1:2" x14ac:dyDescent="0.25">
      <c r="A1068">
        <v>82</v>
      </c>
      <c r="B1068">
        <v>6.4999999999997726E-2</v>
      </c>
    </row>
    <row r="1069" spans="1:2" x14ac:dyDescent="0.25">
      <c r="A1069">
        <v>83</v>
      </c>
      <c r="B1069">
        <v>6.6000000000002501E-2</v>
      </c>
    </row>
    <row r="1070" spans="1:2" x14ac:dyDescent="0.25">
      <c r="A1070">
        <v>84</v>
      </c>
      <c r="B1070">
        <v>7.3999999999998067E-2</v>
      </c>
    </row>
    <row r="1071" spans="1:2" x14ac:dyDescent="0.25">
      <c r="A1071">
        <v>85</v>
      </c>
      <c r="B1071">
        <v>6.3000000000002387E-2</v>
      </c>
    </row>
    <row r="1072" spans="1:2" x14ac:dyDescent="0.25">
      <c r="A1072">
        <v>86</v>
      </c>
      <c r="B1072">
        <v>6.3000000000002387E-2</v>
      </c>
    </row>
    <row r="1073" spans="1:2" x14ac:dyDescent="0.25">
      <c r="A1073">
        <v>87</v>
      </c>
      <c r="B1073">
        <v>6.599999999998829E-2</v>
      </c>
    </row>
    <row r="1074" spans="1:2" x14ac:dyDescent="0.25">
      <c r="A1074">
        <v>88</v>
      </c>
      <c r="B1074">
        <v>7.1000000000012164E-2</v>
      </c>
    </row>
    <row r="1075" spans="1:2" x14ac:dyDescent="0.25">
      <c r="A1075">
        <v>89</v>
      </c>
      <c r="B1075">
        <v>6.0999999999992838E-2</v>
      </c>
    </row>
    <row r="1076" spans="1:2" x14ac:dyDescent="0.25">
      <c r="A1076">
        <v>90</v>
      </c>
      <c r="B1076">
        <v>6.799999999999784E-2</v>
      </c>
    </row>
    <row r="1077" spans="1:2" x14ac:dyDescent="0.25">
      <c r="A1077">
        <v>91</v>
      </c>
      <c r="B1077">
        <v>6.6000000000002501E-2</v>
      </c>
    </row>
    <row r="1078" spans="1:2" x14ac:dyDescent="0.25">
      <c r="A1078">
        <v>92</v>
      </c>
      <c r="B1078">
        <v>4.600000000000648E-2</v>
      </c>
    </row>
    <row r="1079" spans="1:2" x14ac:dyDescent="0.25">
      <c r="A1079">
        <v>93</v>
      </c>
      <c r="B1079">
        <v>8.3999999999988972E-2</v>
      </c>
    </row>
    <row r="1080" spans="1:2" x14ac:dyDescent="0.25">
      <c r="A1080">
        <v>94</v>
      </c>
      <c r="B1080">
        <v>2.9000000000010573E-2</v>
      </c>
    </row>
    <row r="1081" spans="1:2" x14ac:dyDescent="0.25">
      <c r="A1081">
        <v>95</v>
      </c>
      <c r="B1081">
        <v>0.10699999999999932</v>
      </c>
    </row>
    <row r="1082" spans="1:2" x14ac:dyDescent="0.25">
      <c r="A1082">
        <v>96</v>
      </c>
      <c r="B1082">
        <v>6.6000000000002501E-2</v>
      </c>
    </row>
    <row r="1083" spans="1:2" x14ac:dyDescent="0.25">
      <c r="A1083">
        <v>97</v>
      </c>
      <c r="B1083">
        <v>6.8999999999988404E-2</v>
      </c>
    </row>
    <row r="1084" spans="1:2" x14ac:dyDescent="0.25">
      <c r="A1084">
        <v>98</v>
      </c>
      <c r="B1084">
        <v>4.9000000000006594E-2</v>
      </c>
    </row>
    <row r="1085" spans="1:2" x14ac:dyDescent="0.25">
      <c r="A1085">
        <v>99</v>
      </c>
      <c r="B1085">
        <v>8.5999999999998522E-2</v>
      </c>
    </row>
    <row r="1086" spans="1:2" x14ac:dyDescent="0.25">
      <c r="A1086">
        <v>100</v>
      </c>
      <c r="B1086">
        <v>5.1000000000001933E-2</v>
      </c>
    </row>
    <row r="1087" spans="1:2" x14ac:dyDescent="0.25">
      <c r="A1087">
        <v>101</v>
      </c>
      <c r="B1087">
        <v>8.1999999999993634E-2</v>
      </c>
    </row>
    <row r="1088" spans="1:2" x14ac:dyDescent="0.25">
      <c r="A1088">
        <v>102</v>
      </c>
      <c r="B1088">
        <v>6.799999999999784E-2</v>
      </c>
    </row>
    <row r="1089" spans="1:2" x14ac:dyDescent="0.25">
      <c r="A1089">
        <v>103</v>
      </c>
      <c r="B1089">
        <v>6.7000000000007276E-2</v>
      </c>
    </row>
    <row r="1090" spans="1:2" x14ac:dyDescent="0.25">
      <c r="A1090">
        <v>104</v>
      </c>
      <c r="B1090">
        <v>6.6000000000002501E-2</v>
      </c>
    </row>
    <row r="1091" spans="1:2" x14ac:dyDescent="0.25">
      <c r="A1091">
        <v>105</v>
      </c>
      <c r="B1091">
        <v>5.499999999999261E-2</v>
      </c>
    </row>
    <row r="1092" spans="1:2" x14ac:dyDescent="0.25">
      <c r="A1092">
        <v>106</v>
      </c>
      <c r="B1092">
        <v>8.100000000000307E-2</v>
      </c>
    </row>
    <row r="1093" spans="1:2" x14ac:dyDescent="0.25">
      <c r="A1093">
        <v>107</v>
      </c>
      <c r="B1093">
        <v>6.1999999999997613E-2</v>
      </c>
    </row>
    <row r="1094" spans="1:2" x14ac:dyDescent="0.25">
      <c r="A1094">
        <v>108</v>
      </c>
      <c r="B1094">
        <v>6.6000000000002501E-2</v>
      </c>
    </row>
    <row r="1095" spans="1:2" x14ac:dyDescent="0.25">
      <c r="A1095">
        <v>109</v>
      </c>
      <c r="B1095">
        <v>6.799999999999784E-2</v>
      </c>
    </row>
    <row r="1096" spans="1:2" x14ac:dyDescent="0.25">
      <c r="A1096">
        <v>110</v>
      </c>
      <c r="B1096">
        <v>6.799999999999784E-2</v>
      </c>
    </row>
    <row r="1097" spans="1:2" x14ac:dyDescent="0.25">
      <c r="A1097">
        <v>111</v>
      </c>
      <c r="B1097">
        <v>6.6000000000002501E-2</v>
      </c>
    </row>
    <row r="1098" spans="1:2" x14ac:dyDescent="0.25">
      <c r="A1098">
        <v>112</v>
      </c>
      <c r="B1098">
        <v>6.6000000000002501E-2</v>
      </c>
    </row>
    <row r="1099" spans="1:2" x14ac:dyDescent="0.25">
      <c r="A1099">
        <v>113</v>
      </c>
      <c r="B1099">
        <v>6.6999999999993065E-2</v>
      </c>
    </row>
    <row r="1100" spans="1:2" x14ac:dyDescent="0.25">
      <c r="A1100">
        <v>114</v>
      </c>
      <c r="B1100">
        <v>6.6000000000002501E-2</v>
      </c>
    </row>
    <row r="1101" spans="1:2" x14ac:dyDescent="0.25">
      <c r="A1101">
        <v>115</v>
      </c>
      <c r="B1101">
        <v>6.799999999999784E-2</v>
      </c>
    </row>
    <row r="1102" spans="1:2" x14ac:dyDescent="0.25">
      <c r="A1102">
        <v>116</v>
      </c>
      <c r="B1102">
        <v>6.6000000000002501E-2</v>
      </c>
    </row>
    <row r="1103" spans="1:2" x14ac:dyDescent="0.25">
      <c r="A1103">
        <v>117</v>
      </c>
      <c r="B1103">
        <v>6.799999999999784E-2</v>
      </c>
    </row>
    <row r="1104" spans="1:2" x14ac:dyDescent="0.25">
      <c r="A1104">
        <v>118</v>
      </c>
      <c r="B1104">
        <v>6.7000000000007276E-2</v>
      </c>
    </row>
    <row r="1105" spans="1:2" x14ac:dyDescent="0.25">
      <c r="A1105">
        <v>119</v>
      </c>
      <c r="B1105">
        <v>6.0999999999992838E-2</v>
      </c>
    </row>
    <row r="1106" spans="1:2" x14ac:dyDescent="0.25">
      <c r="A1106">
        <v>120</v>
      </c>
      <c r="B1106">
        <v>5.8000000000006935E-2</v>
      </c>
    </row>
    <row r="1107" spans="1:2" x14ac:dyDescent="0.25">
      <c r="A1107">
        <v>121</v>
      </c>
      <c r="B1107">
        <v>7.6999999999998181E-2</v>
      </c>
    </row>
    <row r="1108" spans="1:2" x14ac:dyDescent="0.25">
      <c r="A1108">
        <v>122</v>
      </c>
      <c r="B1108">
        <v>7.0999999999997954E-2</v>
      </c>
    </row>
    <row r="1109" spans="1:2" x14ac:dyDescent="0.25">
      <c r="A1109">
        <v>123</v>
      </c>
      <c r="B1109">
        <v>6.0000000000002274E-2</v>
      </c>
    </row>
    <row r="1110" spans="1:2" x14ac:dyDescent="0.25">
      <c r="A1110">
        <v>124</v>
      </c>
      <c r="B1110">
        <v>6.4000000000007162E-2</v>
      </c>
    </row>
    <row r="1111" spans="1:2" x14ac:dyDescent="0.25">
      <c r="A1111">
        <v>125</v>
      </c>
      <c r="B1111">
        <v>7.4999999999988631E-2</v>
      </c>
    </row>
    <row r="1112" spans="1:2" x14ac:dyDescent="0.25">
      <c r="A1112">
        <v>126</v>
      </c>
      <c r="B1112">
        <v>6.5000000000011937E-2</v>
      </c>
    </row>
    <row r="1113" spans="1:2" x14ac:dyDescent="0.25">
      <c r="A1113">
        <v>127</v>
      </c>
      <c r="B1113">
        <v>5.5999999999997385E-2</v>
      </c>
    </row>
    <row r="1114" spans="1:2" x14ac:dyDescent="0.25">
      <c r="A1114">
        <v>128</v>
      </c>
      <c r="B1114">
        <v>7.5999999999993406E-2</v>
      </c>
    </row>
    <row r="1115" spans="1:2" x14ac:dyDescent="0.25">
      <c r="A1115">
        <v>129</v>
      </c>
      <c r="B1115">
        <v>7.000000000000739E-2</v>
      </c>
    </row>
    <row r="1116" spans="1:2" x14ac:dyDescent="0.25">
      <c r="A1116">
        <v>130</v>
      </c>
      <c r="B1116">
        <v>6.599999999998829E-2</v>
      </c>
    </row>
    <row r="1117" spans="1:2" x14ac:dyDescent="0.25">
      <c r="A1117">
        <v>131</v>
      </c>
      <c r="B1117">
        <v>6.6000000000002501E-2</v>
      </c>
    </row>
    <row r="1118" spans="1:2" x14ac:dyDescent="0.25">
      <c r="A1118">
        <v>132</v>
      </c>
      <c r="B1118">
        <v>6.0000000000002274E-2</v>
      </c>
    </row>
    <row r="1119" spans="1:2" x14ac:dyDescent="0.25">
      <c r="A1119">
        <v>133</v>
      </c>
      <c r="B1119">
        <v>7.9000000000007731E-2</v>
      </c>
    </row>
    <row r="1120" spans="1:2" x14ac:dyDescent="0.25">
      <c r="A1120">
        <v>134</v>
      </c>
      <c r="B1120">
        <v>5.7999999999992724E-2</v>
      </c>
    </row>
    <row r="1121" spans="1:2" x14ac:dyDescent="0.25">
      <c r="A1121">
        <v>135</v>
      </c>
      <c r="B1121">
        <v>4.2000000000001592E-2</v>
      </c>
    </row>
    <row r="1122" spans="1:2" x14ac:dyDescent="0.25">
      <c r="A1122">
        <v>136</v>
      </c>
      <c r="B1122">
        <v>9.1999999999998749E-2</v>
      </c>
    </row>
    <row r="1123" spans="1:2" x14ac:dyDescent="0.25">
      <c r="A1123">
        <v>137</v>
      </c>
      <c r="B1123">
        <v>4.0000000000006253E-2</v>
      </c>
    </row>
    <row r="1124" spans="1:2" x14ac:dyDescent="0.25">
      <c r="A1124">
        <v>138</v>
      </c>
      <c r="B1124">
        <v>9.2999999999989313E-2</v>
      </c>
    </row>
    <row r="1125" spans="1:2" x14ac:dyDescent="0.25">
      <c r="A1125">
        <v>139</v>
      </c>
      <c r="B1125">
        <v>6.2000000000011823E-2</v>
      </c>
    </row>
    <row r="1126" spans="1:2" x14ac:dyDescent="0.25">
      <c r="A1126">
        <v>140</v>
      </c>
      <c r="B1126">
        <v>7.2999999999993292E-2</v>
      </c>
    </row>
    <row r="1127" spans="1:2" x14ac:dyDescent="0.25">
      <c r="A1127">
        <v>141</v>
      </c>
      <c r="B1127">
        <v>6.799999999999784E-2</v>
      </c>
    </row>
    <row r="1128" spans="1:2" x14ac:dyDescent="0.25">
      <c r="A1128">
        <v>142</v>
      </c>
      <c r="B1128">
        <v>7.3000000000007503E-2</v>
      </c>
    </row>
    <row r="1129" spans="1:2" x14ac:dyDescent="0.25">
      <c r="A1129">
        <v>143</v>
      </c>
      <c r="B1129">
        <v>5.6999999999987949E-2</v>
      </c>
    </row>
    <row r="1130" spans="1:2" x14ac:dyDescent="0.25">
      <c r="A1130">
        <v>144</v>
      </c>
      <c r="B1130">
        <v>7.000000000000739E-2</v>
      </c>
    </row>
    <row r="1131" spans="1:2" x14ac:dyDescent="0.25">
      <c r="A1131">
        <v>145</v>
      </c>
      <c r="B1131">
        <v>6.9000000000002615E-2</v>
      </c>
    </row>
    <row r="1132" spans="1:2" x14ac:dyDescent="0.25">
      <c r="A1132">
        <v>146</v>
      </c>
      <c r="B1132">
        <v>6.4999999999997726E-2</v>
      </c>
    </row>
    <row r="1133" spans="1:2" x14ac:dyDescent="0.25">
      <c r="A1133">
        <v>147</v>
      </c>
      <c r="B1133">
        <v>6.1999999999997613E-2</v>
      </c>
    </row>
    <row r="1134" spans="1:2" x14ac:dyDescent="0.25">
      <c r="A1134">
        <v>148</v>
      </c>
      <c r="B1134">
        <v>6.7000000000007276E-2</v>
      </c>
    </row>
    <row r="1135" spans="1:2" x14ac:dyDescent="0.25">
      <c r="A1135">
        <v>149</v>
      </c>
      <c r="B1135">
        <v>8.0999999999988859E-2</v>
      </c>
    </row>
    <row r="1136" spans="1:2" x14ac:dyDescent="0.25">
      <c r="A1136">
        <v>150</v>
      </c>
      <c r="B1136">
        <v>4.9000000000006594E-2</v>
      </c>
    </row>
    <row r="1137" spans="1:2" x14ac:dyDescent="0.25">
      <c r="A1137">
        <v>151</v>
      </c>
      <c r="B1137">
        <v>6.9999999999993179E-2</v>
      </c>
    </row>
    <row r="1138" spans="1:2" x14ac:dyDescent="0.25">
      <c r="A1138">
        <v>152</v>
      </c>
      <c r="B1138">
        <v>6.8000000000012051E-2</v>
      </c>
    </row>
    <row r="1139" spans="1:2" x14ac:dyDescent="0.25">
      <c r="A1139">
        <v>153</v>
      </c>
      <c r="B1139">
        <v>6.599999999998829E-2</v>
      </c>
    </row>
    <row r="1140" spans="1:2" x14ac:dyDescent="0.25">
      <c r="A1140">
        <v>154</v>
      </c>
      <c r="B1140">
        <v>6.9000000000002615E-2</v>
      </c>
    </row>
    <row r="1141" spans="1:2" x14ac:dyDescent="0.25">
      <c r="A1141">
        <v>155</v>
      </c>
      <c r="B1141">
        <v>6.4999999999997726E-2</v>
      </c>
    </row>
    <row r="1142" spans="1:2" x14ac:dyDescent="0.25">
      <c r="A1142">
        <v>156</v>
      </c>
      <c r="B1142">
        <v>7.2000000000002728E-2</v>
      </c>
    </row>
    <row r="1143" spans="1:2" x14ac:dyDescent="0.25">
      <c r="A1143">
        <v>157</v>
      </c>
      <c r="B1143">
        <v>6.1000000000007049E-2</v>
      </c>
    </row>
    <row r="1144" spans="1:2" x14ac:dyDescent="0.25">
      <c r="A1144">
        <v>158</v>
      </c>
      <c r="B1144">
        <v>5.5999999999997385E-2</v>
      </c>
    </row>
    <row r="1145" spans="1:2" x14ac:dyDescent="0.25">
      <c r="A1145">
        <v>159</v>
      </c>
      <c r="B1145">
        <v>7.8000000000002956E-2</v>
      </c>
    </row>
    <row r="1146" spans="1:2" x14ac:dyDescent="0.25">
      <c r="A1146">
        <v>160</v>
      </c>
      <c r="B1146">
        <v>2.1000000000000796E-2</v>
      </c>
    </row>
    <row r="1147" spans="1:2" x14ac:dyDescent="0.25">
      <c r="A1147">
        <v>161</v>
      </c>
      <c r="B1147">
        <v>0.11699999999999022</v>
      </c>
    </row>
    <row r="1148" spans="1:2" x14ac:dyDescent="0.25">
      <c r="A1148">
        <v>162</v>
      </c>
      <c r="B1148">
        <v>6.4999999999997726E-2</v>
      </c>
    </row>
    <row r="1149" spans="1:2" x14ac:dyDescent="0.25">
      <c r="A1149">
        <v>163</v>
      </c>
      <c r="B1149">
        <v>6.6000000000002501E-2</v>
      </c>
    </row>
    <row r="1150" spans="1:2" x14ac:dyDescent="0.25">
      <c r="A1150">
        <v>164</v>
      </c>
      <c r="B1150">
        <v>6.4000000000007162E-2</v>
      </c>
    </row>
    <row r="1151" spans="1:2" x14ac:dyDescent="0.25">
      <c r="A1151">
        <v>165</v>
      </c>
      <c r="B1151">
        <v>7.2000000000002728E-2</v>
      </c>
    </row>
    <row r="1152" spans="1:2" x14ac:dyDescent="0.25">
      <c r="A1152">
        <v>166</v>
      </c>
      <c r="B1152">
        <v>6.0999999999992838E-2</v>
      </c>
    </row>
    <row r="1153" spans="1:2" x14ac:dyDescent="0.25">
      <c r="A1153">
        <v>167</v>
      </c>
      <c r="B1153">
        <v>6.799999999999784E-2</v>
      </c>
    </row>
    <row r="1154" spans="1:2" x14ac:dyDescent="0.25">
      <c r="A1154">
        <v>168</v>
      </c>
      <c r="B1154">
        <v>4.5000000000001705E-2</v>
      </c>
    </row>
    <row r="1155" spans="1:2" x14ac:dyDescent="0.25">
      <c r="A1155">
        <v>169</v>
      </c>
      <c r="B1155">
        <v>9.1000000000008185E-2</v>
      </c>
    </row>
    <row r="1156" spans="1:2" x14ac:dyDescent="0.25">
      <c r="A1156">
        <v>170</v>
      </c>
      <c r="B1156">
        <v>6.6999999999993065E-2</v>
      </c>
    </row>
    <row r="1157" spans="1:2" x14ac:dyDescent="0.25">
      <c r="A1157">
        <v>171</v>
      </c>
      <c r="B1157">
        <v>4.3000000000006366E-2</v>
      </c>
    </row>
    <row r="1158" spans="1:2" x14ac:dyDescent="0.25">
      <c r="A1158">
        <v>172</v>
      </c>
      <c r="B1158">
        <v>8.7999999999993861E-2</v>
      </c>
    </row>
    <row r="1159" spans="1:2" x14ac:dyDescent="0.25">
      <c r="A1159">
        <v>173</v>
      </c>
      <c r="B1159">
        <v>6.3999999999992951E-2</v>
      </c>
    </row>
    <row r="1160" spans="1:2" x14ac:dyDescent="0.25">
      <c r="A1160">
        <v>174</v>
      </c>
      <c r="B1160">
        <v>6.4000000000007162E-2</v>
      </c>
    </row>
    <row r="1161" spans="1:2" x14ac:dyDescent="0.25">
      <c r="A1161">
        <v>175</v>
      </c>
      <c r="B1161">
        <v>6.6000000000002501E-2</v>
      </c>
    </row>
    <row r="1162" spans="1:2" x14ac:dyDescent="0.25">
      <c r="A1162">
        <v>176</v>
      </c>
      <c r="B1162">
        <v>7.3999999999998067E-2</v>
      </c>
    </row>
    <row r="1163" spans="1:2" x14ac:dyDescent="0.25">
      <c r="A1163">
        <v>177</v>
      </c>
      <c r="B1163">
        <v>6.4999999999997726E-2</v>
      </c>
    </row>
    <row r="1164" spans="1:2" x14ac:dyDescent="0.25">
      <c r="A1164">
        <v>178</v>
      </c>
      <c r="B1164">
        <v>6.4999999999997726E-2</v>
      </c>
    </row>
    <row r="1165" spans="1:2" x14ac:dyDescent="0.25">
      <c r="A1165">
        <v>179</v>
      </c>
      <c r="B1165">
        <v>6.799999999999784E-2</v>
      </c>
    </row>
    <row r="1166" spans="1:2" x14ac:dyDescent="0.25">
      <c r="A1166">
        <v>180</v>
      </c>
      <c r="B1166">
        <v>6.9000000000002615E-2</v>
      </c>
    </row>
    <row r="1167" spans="1:2" x14ac:dyDescent="0.25">
      <c r="A1167">
        <v>181</v>
      </c>
      <c r="B1167">
        <v>6.3000000000002387E-2</v>
      </c>
    </row>
    <row r="1168" spans="1:2" x14ac:dyDescent="0.25">
      <c r="A1168">
        <v>182</v>
      </c>
      <c r="B1168">
        <v>6.9000000000002615E-2</v>
      </c>
    </row>
    <row r="1169" spans="1:2" x14ac:dyDescent="0.25">
      <c r="A1169">
        <v>183</v>
      </c>
      <c r="B1169">
        <v>6.3000000000002387E-2</v>
      </c>
    </row>
    <row r="1170" spans="1:2" x14ac:dyDescent="0.25">
      <c r="A1170">
        <v>184</v>
      </c>
      <c r="B1170">
        <v>2.199999999999136E-2</v>
      </c>
    </row>
    <row r="1171" spans="1:2" x14ac:dyDescent="0.25">
      <c r="A1171">
        <v>185</v>
      </c>
      <c r="B1171">
        <v>0.11700000000000443</v>
      </c>
    </row>
    <row r="1172" spans="1:2" x14ac:dyDescent="0.25">
      <c r="A1172">
        <v>186</v>
      </c>
      <c r="B1172">
        <v>5.4000000000002046E-2</v>
      </c>
    </row>
    <row r="1173" spans="1:2" x14ac:dyDescent="0.25">
      <c r="A1173">
        <v>187</v>
      </c>
      <c r="B1173">
        <v>7.9999999999998295E-2</v>
      </c>
    </row>
    <row r="1174" spans="1:2" x14ac:dyDescent="0.25">
      <c r="A1174">
        <v>188</v>
      </c>
      <c r="B1174">
        <v>6.4999999999997726E-2</v>
      </c>
    </row>
    <row r="1175" spans="1:2" x14ac:dyDescent="0.25">
      <c r="A1175">
        <v>189</v>
      </c>
      <c r="B1175">
        <v>2.1000000000000796E-2</v>
      </c>
    </row>
    <row r="1176" spans="1:2" x14ac:dyDescent="0.25">
      <c r="A1176">
        <v>190</v>
      </c>
      <c r="B1176">
        <v>0.11100000000000421</v>
      </c>
    </row>
    <row r="1177" spans="1:2" x14ac:dyDescent="0.25">
      <c r="A1177">
        <v>191</v>
      </c>
      <c r="B1177">
        <v>4.9999999999997158E-2</v>
      </c>
    </row>
    <row r="1178" spans="1:2" x14ac:dyDescent="0.25">
      <c r="A1178">
        <v>192</v>
      </c>
      <c r="B1178">
        <v>5.2999999999997272E-2</v>
      </c>
    </row>
    <row r="1179" spans="1:2" x14ac:dyDescent="0.25">
      <c r="A1179">
        <v>193</v>
      </c>
      <c r="B1179">
        <v>9.6000000000003638E-2</v>
      </c>
    </row>
    <row r="1180" spans="1:2" x14ac:dyDescent="0.25">
      <c r="A1180">
        <v>194</v>
      </c>
      <c r="B1180">
        <v>6.9999999999993179E-2</v>
      </c>
    </row>
    <row r="1181" spans="1:2" x14ac:dyDescent="0.25">
      <c r="A1181">
        <v>195</v>
      </c>
      <c r="B1181">
        <v>6.4000000000007162E-2</v>
      </c>
    </row>
    <row r="1182" spans="1:2" x14ac:dyDescent="0.25">
      <c r="A1182">
        <v>196</v>
      </c>
      <c r="B1182">
        <v>5.5999999999997385E-2</v>
      </c>
    </row>
    <row r="1183" spans="1:2" x14ac:dyDescent="0.25">
      <c r="A1183">
        <v>197</v>
      </c>
      <c r="B1183">
        <v>7.5000000000002842E-2</v>
      </c>
    </row>
    <row r="1184" spans="1:2" x14ac:dyDescent="0.25">
      <c r="A1184">
        <v>198</v>
      </c>
      <c r="B1184">
        <v>5.8999999999997499E-2</v>
      </c>
    </row>
    <row r="1185" spans="1:2" x14ac:dyDescent="0.25">
      <c r="A1185">
        <v>199</v>
      </c>
      <c r="B1185">
        <v>5.4000000000002046E-2</v>
      </c>
    </row>
    <row r="1186" spans="1:2" x14ac:dyDescent="0.25">
      <c r="A1186">
        <v>200</v>
      </c>
      <c r="B1186">
        <v>8.7999999999993861E-2</v>
      </c>
    </row>
    <row r="1187" spans="1:2" x14ac:dyDescent="0.25">
      <c r="A1187">
        <v>201</v>
      </c>
      <c r="B1187">
        <v>6.9000000000002615E-2</v>
      </c>
    </row>
    <row r="1188" spans="1:2" x14ac:dyDescent="0.25">
      <c r="A1188">
        <v>202</v>
      </c>
      <c r="B1188">
        <v>6.7000000000007276E-2</v>
      </c>
    </row>
    <row r="1189" spans="1:2" x14ac:dyDescent="0.25">
      <c r="A1189">
        <v>203</v>
      </c>
      <c r="B1189">
        <v>6.4999999999997726E-2</v>
      </c>
    </row>
    <row r="1190" spans="1:2" x14ac:dyDescent="0.25">
      <c r="A1190">
        <v>204</v>
      </c>
      <c r="B1190">
        <v>6.799999999999784E-2</v>
      </c>
    </row>
    <row r="1191" spans="1:2" x14ac:dyDescent="0.25">
      <c r="A1191">
        <v>205</v>
      </c>
      <c r="B1191">
        <v>6.6000000000002501E-2</v>
      </c>
    </row>
    <row r="1192" spans="1:2" x14ac:dyDescent="0.25">
      <c r="A1192">
        <v>206</v>
      </c>
      <c r="B1192">
        <v>5.1000000000001933E-2</v>
      </c>
    </row>
    <row r="1193" spans="1:2" x14ac:dyDescent="0.25">
      <c r="A1193">
        <v>207</v>
      </c>
      <c r="B1193">
        <v>8.4999999999993747E-2</v>
      </c>
    </row>
    <row r="1194" spans="1:2" x14ac:dyDescent="0.25">
      <c r="A1194">
        <v>208</v>
      </c>
      <c r="B1194">
        <v>5.8999999999997499E-2</v>
      </c>
    </row>
    <row r="1195" spans="1:2" x14ac:dyDescent="0.25">
      <c r="A1195">
        <v>209</v>
      </c>
      <c r="B1195">
        <v>7.2000000000002728E-2</v>
      </c>
    </row>
    <row r="1196" spans="1:2" x14ac:dyDescent="0.25">
      <c r="A1196">
        <v>210</v>
      </c>
      <c r="B1196">
        <v>6.7000000000007276E-2</v>
      </c>
    </row>
    <row r="1197" spans="1:2" x14ac:dyDescent="0.25">
      <c r="A1197">
        <v>211</v>
      </c>
      <c r="B1197">
        <v>6.3999999999992951E-2</v>
      </c>
    </row>
    <row r="1198" spans="1:2" x14ac:dyDescent="0.25">
      <c r="A1198">
        <v>212</v>
      </c>
      <c r="B1198">
        <v>6.6000000000002501E-2</v>
      </c>
    </row>
    <row r="1199" spans="1:2" x14ac:dyDescent="0.25">
      <c r="A1199">
        <v>213</v>
      </c>
      <c r="B1199">
        <v>6.9000000000002615E-2</v>
      </c>
    </row>
    <row r="1200" spans="1:2" x14ac:dyDescent="0.25">
      <c r="A1200">
        <v>214</v>
      </c>
      <c r="B1200">
        <v>6.9999999999993179E-2</v>
      </c>
    </row>
    <row r="1201" spans="1:2" x14ac:dyDescent="0.25">
      <c r="A1201">
        <v>215</v>
      </c>
      <c r="B1201">
        <v>1.8000000000000682E-2</v>
      </c>
    </row>
    <row r="1202" spans="1:2" x14ac:dyDescent="0.25">
      <c r="A1202">
        <v>216</v>
      </c>
      <c r="B1202">
        <v>0.11299999999999955</v>
      </c>
    </row>
    <row r="1203" spans="1:2" x14ac:dyDescent="0.25">
      <c r="A1203">
        <v>217</v>
      </c>
      <c r="B1203">
        <v>6.1999999999997613E-2</v>
      </c>
    </row>
    <row r="1204" spans="1:2" x14ac:dyDescent="0.25">
      <c r="A1204">
        <v>218</v>
      </c>
      <c r="B1204">
        <v>7.0999999999997954E-2</v>
      </c>
    </row>
    <row r="1205" spans="1:2" x14ac:dyDescent="0.25">
      <c r="A1205">
        <v>219</v>
      </c>
      <c r="B1205">
        <v>6.7000000000007276E-2</v>
      </c>
    </row>
    <row r="1206" spans="1:2" x14ac:dyDescent="0.25">
      <c r="A1206">
        <v>220</v>
      </c>
      <c r="B1206">
        <v>6.799999999999784E-2</v>
      </c>
    </row>
    <row r="1207" spans="1:2" x14ac:dyDescent="0.25">
      <c r="A1207">
        <v>221</v>
      </c>
      <c r="B1207">
        <v>5.8999999999997499E-2</v>
      </c>
    </row>
    <row r="1208" spans="1:2" x14ac:dyDescent="0.25">
      <c r="A1208">
        <v>222</v>
      </c>
      <c r="B1208">
        <v>7.3999999999998067E-2</v>
      </c>
    </row>
    <row r="1209" spans="1:2" x14ac:dyDescent="0.25">
      <c r="A1209">
        <v>223</v>
      </c>
      <c r="B1209">
        <v>5.8000000000006935E-2</v>
      </c>
    </row>
    <row r="1210" spans="1:2" x14ac:dyDescent="0.25">
      <c r="A1210">
        <v>224</v>
      </c>
      <c r="B1210">
        <v>7.2000000000002728E-2</v>
      </c>
    </row>
    <row r="1211" spans="1:2" x14ac:dyDescent="0.25">
      <c r="A1211">
        <v>225</v>
      </c>
      <c r="B1211">
        <v>6.9000000000002615E-2</v>
      </c>
    </row>
    <row r="1212" spans="1:2" x14ac:dyDescent="0.25">
      <c r="A1212">
        <v>226</v>
      </c>
      <c r="B1212">
        <v>7.3999999999998067E-2</v>
      </c>
    </row>
    <row r="1213" spans="1:2" x14ac:dyDescent="0.25">
      <c r="A1213">
        <v>227</v>
      </c>
      <c r="B1213">
        <v>5.700000000000216E-2</v>
      </c>
    </row>
    <row r="1214" spans="1:2" x14ac:dyDescent="0.25">
      <c r="A1214">
        <v>228</v>
      </c>
      <c r="B1214">
        <v>6.6999999999993065E-2</v>
      </c>
    </row>
    <row r="1215" spans="1:2" x14ac:dyDescent="0.25">
      <c r="A1215">
        <v>229</v>
      </c>
      <c r="B1215">
        <v>6.7000000000007276E-2</v>
      </c>
    </row>
    <row r="1216" spans="1:2" x14ac:dyDescent="0.25">
      <c r="A1216">
        <v>230</v>
      </c>
      <c r="B1216">
        <v>6.6999999999993065E-2</v>
      </c>
    </row>
    <row r="1217" spans="1:2" x14ac:dyDescent="0.25">
      <c r="A1217">
        <v>231</v>
      </c>
      <c r="B1217">
        <v>7.0999999999997954E-2</v>
      </c>
    </row>
    <row r="1218" spans="1:2" x14ac:dyDescent="0.25">
      <c r="A1218">
        <v>232</v>
      </c>
      <c r="B1218">
        <v>6.1999999999997613E-2</v>
      </c>
    </row>
    <row r="1219" spans="1:2" x14ac:dyDescent="0.25">
      <c r="A1219">
        <v>233</v>
      </c>
      <c r="B1219">
        <v>6.9000000000002615E-2</v>
      </c>
    </row>
    <row r="1220" spans="1:2" x14ac:dyDescent="0.25">
      <c r="A1220">
        <v>234</v>
      </c>
      <c r="B1220">
        <v>6.6000000000002501E-2</v>
      </c>
    </row>
    <row r="1221" spans="1:2" x14ac:dyDescent="0.25">
      <c r="A1221">
        <v>235</v>
      </c>
      <c r="B1221">
        <v>6.799999999999784E-2</v>
      </c>
    </row>
    <row r="1222" spans="1:2" x14ac:dyDescent="0.25">
      <c r="A1222">
        <v>236</v>
      </c>
      <c r="B1222">
        <v>6.1999999999997613E-2</v>
      </c>
    </row>
    <row r="1223" spans="1:2" x14ac:dyDescent="0.25">
      <c r="A1223">
        <v>237</v>
      </c>
      <c r="B1223">
        <v>6.9000000000002615E-2</v>
      </c>
    </row>
    <row r="1224" spans="1:2" x14ac:dyDescent="0.25">
      <c r="A1224">
        <v>238</v>
      </c>
      <c r="B1224">
        <v>6.9000000000002615E-2</v>
      </c>
    </row>
    <row r="1225" spans="1:2" x14ac:dyDescent="0.25">
      <c r="A1225">
        <v>239</v>
      </c>
      <c r="B1225">
        <v>6.3000000000002387E-2</v>
      </c>
    </row>
    <row r="1226" spans="1:2" x14ac:dyDescent="0.25">
      <c r="A1226">
        <v>240</v>
      </c>
      <c r="B1226">
        <v>6.6999999999993065E-2</v>
      </c>
    </row>
    <row r="1227" spans="1:2" x14ac:dyDescent="0.25">
      <c r="A1227">
        <v>241</v>
      </c>
      <c r="B1227">
        <v>6.6000000000002501E-2</v>
      </c>
    </row>
    <row r="1228" spans="1:2" x14ac:dyDescent="0.25">
      <c r="A1228">
        <v>242</v>
      </c>
      <c r="B1228">
        <v>5.8000000000006935E-2</v>
      </c>
    </row>
    <row r="1229" spans="1:2" x14ac:dyDescent="0.25">
      <c r="A1229">
        <v>243</v>
      </c>
      <c r="B1229">
        <v>7.4999999999988631E-2</v>
      </c>
    </row>
    <row r="1230" spans="1:2" x14ac:dyDescent="0.25">
      <c r="A1230">
        <v>244</v>
      </c>
      <c r="B1230">
        <v>7.1000000000012164E-2</v>
      </c>
    </row>
    <row r="1231" spans="1:2" x14ac:dyDescent="0.25">
      <c r="A1231">
        <v>245</v>
      </c>
      <c r="B1231">
        <v>6.2999999999988177E-2</v>
      </c>
    </row>
    <row r="1232" spans="1:2" x14ac:dyDescent="0.25">
      <c r="A1232">
        <v>246</v>
      </c>
      <c r="B1232">
        <v>6.3000000000002387E-2</v>
      </c>
    </row>
    <row r="1233" spans="1:2" x14ac:dyDescent="0.25">
      <c r="A1233">
        <v>247</v>
      </c>
      <c r="B1233">
        <v>6.7000000000007276E-2</v>
      </c>
    </row>
    <row r="1234" spans="1:2" x14ac:dyDescent="0.25">
      <c r="A1234">
        <v>248</v>
      </c>
      <c r="B1234">
        <v>6.599999999998829E-2</v>
      </c>
    </row>
    <row r="1235" spans="1:2" x14ac:dyDescent="0.25">
      <c r="A1235">
        <v>249</v>
      </c>
      <c r="B1235">
        <v>7.4000000000012278E-2</v>
      </c>
    </row>
    <row r="1236" spans="1:2" x14ac:dyDescent="0.25">
      <c r="A1236">
        <v>250</v>
      </c>
      <c r="B1236">
        <v>6.2999999999988177E-2</v>
      </c>
    </row>
    <row r="1237" spans="1:2" x14ac:dyDescent="0.25">
      <c r="A1237">
        <v>251</v>
      </c>
      <c r="B1237">
        <v>5.3000000000011482E-2</v>
      </c>
    </row>
    <row r="1238" spans="1:2" x14ac:dyDescent="0.25">
      <c r="A1238">
        <v>252</v>
      </c>
      <c r="B1238">
        <v>8.4999999999993747E-2</v>
      </c>
    </row>
    <row r="1239" spans="1:2" x14ac:dyDescent="0.25">
      <c r="A1239">
        <v>253</v>
      </c>
      <c r="B1239">
        <v>6.1000000000007049E-2</v>
      </c>
    </row>
    <row r="1240" spans="1:2" x14ac:dyDescent="0.25">
      <c r="A1240">
        <v>254</v>
      </c>
      <c r="B1240">
        <v>7.0999999999997954E-2</v>
      </c>
    </row>
    <row r="1241" spans="1:2" x14ac:dyDescent="0.25">
      <c r="A1241">
        <v>255</v>
      </c>
      <c r="B1241">
        <v>6.6000000000002501E-2</v>
      </c>
    </row>
    <row r="1242" spans="1:2" x14ac:dyDescent="0.25">
      <c r="A1242">
        <v>256</v>
      </c>
      <c r="B1242">
        <v>6.6999999999993065E-2</v>
      </c>
    </row>
    <row r="1243" spans="1:2" x14ac:dyDescent="0.25">
      <c r="A1243">
        <v>257</v>
      </c>
      <c r="B1243">
        <v>6.6000000000002501E-2</v>
      </c>
    </row>
    <row r="1244" spans="1:2" x14ac:dyDescent="0.25">
      <c r="A1244">
        <v>258</v>
      </c>
      <c r="B1244">
        <v>6.6000000000002501E-2</v>
      </c>
    </row>
    <row r="1245" spans="1:2" x14ac:dyDescent="0.25">
      <c r="A1245">
        <v>259</v>
      </c>
      <c r="B1245">
        <v>2.2999999999996135E-2</v>
      </c>
    </row>
    <row r="1246" spans="1:2" x14ac:dyDescent="0.25">
      <c r="A1246">
        <v>260</v>
      </c>
      <c r="B1246">
        <v>0.11100000000000421</v>
      </c>
    </row>
    <row r="1247" spans="1:2" x14ac:dyDescent="0.25">
      <c r="A1247">
        <v>261</v>
      </c>
      <c r="B1247">
        <v>6.3000000000002387E-2</v>
      </c>
    </row>
    <row r="1248" spans="1:2" x14ac:dyDescent="0.25">
      <c r="A1248">
        <v>262</v>
      </c>
      <c r="B1248">
        <v>6.2999999999988177E-2</v>
      </c>
    </row>
    <row r="1249" spans="1:2" x14ac:dyDescent="0.25">
      <c r="A1249">
        <v>263</v>
      </c>
      <c r="B1249">
        <v>7.3000000000007503E-2</v>
      </c>
    </row>
    <row r="1250" spans="1:2" x14ac:dyDescent="0.25">
      <c r="A1250">
        <v>264</v>
      </c>
      <c r="B1250">
        <v>4.399999999999693E-2</v>
      </c>
    </row>
    <row r="1251" spans="1:2" x14ac:dyDescent="0.25">
      <c r="A1251">
        <v>265</v>
      </c>
      <c r="B1251">
        <v>8.8999999999998636E-2</v>
      </c>
    </row>
    <row r="1252" spans="1:2" x14ac:dyDescent="0.25">
      <c r="A1252">
        <v>266</v>
      </c>
      <c r="B1252">
        <v>6.6000000000002501E-2</v>
      </c>
    </row>
    <row r="1253" spans="1:2" x14ac:dyDescent="0.25">
      <c r="A1253">
        <v>267</v>
      </c>
      <c r="B1253">
        <v>6.9999999999993179E-2</v>
      </c>
    </row>
    <row r="1254" spans="1:2" x14ac:dyDescent="0.25">
      <c r="A1254">
        <v>268</v>
      </c>
      <c r="B1254">
        <v>6.4000000000007162E-2</v>
      </c>
    </row>
    <row r="1255" spans="1:2" x14ac:dyDescent="0.25">
      <c r="A1255">
        <v>269</v>
      </c>
      <c r="B1255">
        <v>6.4999999999997726E-2</v>
      </c>
    </row>
    <row r="1256" spans="1:2" x14ac:dyDescent="0.25">
      <c r="A1256">
        <v>270</v>
      </c>
      <c r="B1256">
        <v>6.7000000000007276E-2</v>
      </c>
    </row>
    <row r="1257" spans="1:2" x14ac:dyDescent="0.25">
      <c r="A1257">
        <v>271</v>
      </c>
      <c r="B1257">
        <v>6.8999999999988404E-2</v>
      </c>
    </row>
    <row r="1258" spans="1:2" x14ac:dyDescent="0.25">
      <c r="A1258">
        <v>272</v>
      </c>
      <c r="B1258">
        <v>6.3000000000002387E-2</v>
      </c>
    </row>
    <row r="1259" spans="1:2" x14ac:dyDescent="0.25">
      <c r="A1259">
        <v>273</v>
      </c>
      <c r="B1259">
        <v>7.0999999999997954E-2</v>
      </c>
    </row>
    <row r="1260" spans="1:2" x14ac:dyDescent="0.25">
      <c r="A1260">
        <v>274</v>
      </c>
      <c r="B1260">
        <v>6.4000000000007162E-2</v>
      </c>
    </row>
    <row r="1261" spans="1:2" x14ac:dyDescent="0.25">
      <c r="A1261">
        <v>275</v>
      </c>
      <c r="B1261">
        <v>6.9000000000002615E-2</v>
      </c>
    </row>
    <row r="1262" spans="1:2" x14ac:dyDescent="0.25">
      <c r="A1262">
        <v>276</v>
      </c>
      <c r="B1262">
        <v>4.9999999999997158E-2</v>
      </c>
    </row>
    <row r="1263" spans="1:2" x14ac:dyDescent="0.25">
      <c r="A1263">
        <v>277</v>
      </c>
      <c r="B1263">
        <v>8.100000000000307E-2</v>
      </c>
    </row>
    <row r="1264" spans="1:2" x14ac:dyDescent="0.25">
      <c r="A1264">
        <v>278</v>
      </c>
      <c r="B1264">
        <v>7.1999999999988518E-2</v>
      </c>
    </row>
    <row r="1265" spans="1:2" x14ac:dyDescent="0.25">
      <c r="A1265">
        <v>279</v>
      </c>
      <c r="B1265">
        <v>7.1000000000012164E-2</v>
      </c>
    </row>
    <row r="1266" spans="1:2" x14ac:dyDescent="0.25">
      <c r="A1266">
        <v>280</v>
      </c>
      <c r="B1266">
        <v>5.3999999999987836E-2</v>
      </c>
    </row>
    <row r="1267" spans="1:2" x14ac:dyDescent="0.25">
      <c r="A1267">
        <v>281</v>
      </c>
      <c r="B1267">
        <v>7.000000000000739E-2</v>
      </c>
    </row>
    <row r="1268" spans="1:2" x14ac:dyDescent="0.25">
      <c r="A1268">
        <v>282</v>
      </c>
      <c r="B1268">
        <v>6.6999999999993065E-2</v>
      </c>
    </row>
    <row r="1269" spans="1:2" x14ac:dyDescent="0.25">
      <c r="A1269">
        <v>283</v>
      </c>
      <c r="B1269">
        <v>6.3000000000002387E-2</v>
      </c>
    </row>
    <row r="1270" spans="1:2" x14ac:dyDescent="0.25">
      <c r="A1270">
        <v>284</v>
      </c>
      <c r="B1270">
        <v>3.3000000000001251E-2</v>
      </c>
    </row>
    <row r="1271" spans="1:2" x14ac:dyDescent="0.25">
      <c r="A1271">
        <v>285</v>
      </c>
      <c r="B1271">
        <v>9.3000000000003524E-2</v>
      </c>
    </row>
    <row r="1272" spans="1:2" x14ac:dyDescent="0.25">
      <c r="A1272">
        <v>286</v>
      </c>
      <c r="B1272">
        <v>7.899999999999352E-2</v>
      </c>
    </row>
    <row r="1273" spans="1:2" x14ac:dyDescent="0.25">
      <c r="A1273">
        <v>287</v>
      </c>
      <c r="B1273">
        <v>2.6000000000010459E-2</v>
      </c>
    </row>
    <row r="1274" spans="1:2" x14ac:dyDescent="0.25">
      <c r="A1274">
        <v>288</v>
      </c>
      <c r="B1274">
        <v>0.10599999999999454</v>
      </c>
    </row>
    <row r="1275" spans="1:2" x14ac:dyDescent="0.25">
      <c r="A1275">
        <v>289</v>
      </c>
      <c r="B1275">
        <v>7.0999999999997954E-2</v>
      </c>
    </row>
    <row r="1276" spans="1:2" x14ac:dyDescent="0.25">
      <c r="A1276">
        <v>290</v>
      </c>
      <c r="B1276">
        <v>6.4999999999997726E-2</v>
      </c>
    </row>
    <row r="1277" spans="1:2" x14ac:dyDescent="0.25">
      <c r="A1277">
        <v>291</v>
      </c>
      <c r="B1277">
        <v>6.799999999999784E-2</v>
      </c>
    </row>
    <row r="1278" spans="1:2" x14ac:dyDescent="0.25">
      <c r="A1278">
        <v>292</v>
      </c>
      <c r="B1278">
        <v>6.1000000000007049E-2</v>
      </c>
    </row>
    <row r="1279" spans="1:2" x14ac:dyDescent="0.25">
      <c r="A1279">
        <v>293</v>
      </c>
      <c r="B1279">
        <v>6.6999999999993065E-2</v>
      </c>
    </row>
    <row r="1280" spans="1:2" x14ac:dyDescent="0.25">
      <c r="A1280">
        <v>294</v>
      </c>
      <c r="B1280">
        <v>6.9000000000002615E-2</v>
      </c>
    </row>
    <row r="1281" spans="1:2" x14ac:dyDescent="0.25">
      <c r="A1281">
        <v>295</v>
      </c>
      <c r="B1281">
        <v>5.700000000000216E-2</v>
      </c>
    </row>
    <row r="1282" spans="1:2" x14ac:dyDescent="0.25">
      <c r="A1282">
        <v>296</v>
      </c>
      <c r="B1282">
        <v>7.6999999999998181E-2</v>
      </c>
    </row>
    <row r="1283" spans="1:2" x14ac:dyDescent="0.25">
      <c r="A1283">
        <v>297</v>
      </c>
      <c r="B1283">
        <v>6.7000000000007276E-2</v>
      </c>
    </row>
    <row r="1284" spans="1:2" x14ac:dyDescent="0.25">
      <c r="A1284">
        <v>298</v>
      </c>
      <c r="B1284">
        <v>6.0000000000002274E-2</v>
      </c>
    </row>
    <row r="1285" spans="1:2" x14ac:dyDescent="0.25">
      <c r="A1285">
        <v>299</v>
      </c>
      <c r="B1285">
        <v>7.0999999999997954E-2</v>
      </c>
    </row>
    <row r="1286" spans="1:2" x14ac:dyDescent="0.25">
      <c r="A1286">
        <v>300</v>
      </c>
      <c r="B1286">
        <v>6.9999999999993179E-2</v>
      </c>
    </row>
    <row r="1287" spans="1:2" x14ac:dyDescent="0.25">
      <c r="A1287">
        <v>301</v>
      </c>
      <c r="B1287">
        <v>2.5999999999996248E-2</v>
      </c>
    </row>
    <row r="1288" spans="1:2" x14ac:dyDescent="0.25">
      <c r="A1288">
        <v>302</v>
      </c>
      <c r="B1288">
        <v>0.10000000000000853</v>
      </c>
    </row>
    <row r="1289" spans="1:2" x14ac:dyDescent="0.25">
      <c r="A1289">
        <v>303</v>
      </c>
      <c r="B1289">
        <v>6.4999999999997726E-2</v>
      </c>
    </row>
    <row r="1290" spans="1:2" x14ac:dyDescent="0.25">
      <c r="A1290">
        <v>304</v>
      </c>
      <c r="B1290">
        <v>7.5000000000002842E-2</v>
      </c>
    </row>
    <row r="1291" spans="1:2" x14ac:dyDescent="0.25">
      <c r="A1291">
        <v>305</v>
      </c>
      <c r="B1291">
        <v>3.3000000000001251E-2</v>
      </c>
    </row>
    <row r="1292" spans="1:2" x14ac:dyDescent="0.25">
      <c r="A1292">
        <v>306</v>
      </c>
      <c r="B1292">
        <v>9.9000000000003752E-2</v>
      </c>
    </row>
    <row r="1293" spans="1:2" x14ac:dyDescent="0.25">
      <c r="A1293">
        <v>307</v>
      </c>
      <c r="B1293">
        <v>6.8999999999988404E-2</v>
      </c>
    </row>
    <row r="1294" spans="1:2" x14ac:dyDescent="0.25">
      <c r="A1294">
        <v>308</v>
      </c>
      <c r="B1294">
        <v>6.4000000000007162E-2</v>
      </c>
    </row>
    <row r="1295" spans="1:2" x14ac:dyDescent="0.25">
      <c r="A1295">
        <v>309</v>
      </c>
      <c r="B1295">
        <v>6.6999999999993065E-2</v>
      </c>
    </row>
    <row r="1296" spans="1:2" x14ac:dyDescent="0.25">
      <c r="A1296">
        <v>310</v>
      </c>
      <c r="B1296">
        <v>6.4999999999997726E-2</v>
      </c>
    </row>
    <row r="1297" spans="1:2" x14ac:dyDescent="0.25">
      <c r="A1297">
        <v>311</v>
      </c>
      <c r="B1297">
        <v>3.7000000000006139E-2</v>
      </c>
    </row>
    <row r="1298" spans="1:2" x14ac:dyDescent="0.25">
      <c r="A1298">
        <v>312</v>
      </c>
      <c r="B1298">
        <v>9.6000000000003638E-2</v>
      </c>
    </row>
    <row r="1299" spans="1:2" x14ac:dyDescent="0.25">
      <c r="A1299">
        <v>313</v>
      </c>
      <c r="B1299">
        <v>7.0999999999997954E-2</v>
      </c>
    </row>
    <row r="1300" spans="1:2" x14ac:dyDescent="0.25">
      <c r="A1300">
        <v>314</v>
      </c>
      <c r="B1300">
        <v>6.3000000000002387E-2</v>
      </c>
    </row>
    <row r="1301" spans="1:2" x14ac:dyDescent="0.25">
      <c r="A1301">
        <v>315</v>
      </c>
      <c r="B1301">
        <v>6.799999999999784E-2</v>
      </c>
    </row>
    <row r="1302" spans="1:2" x14ac:dyDescent="0.25">
      <c r="A1302">
        <v>316</v>
      </c>
      <c r="B1302" t="s">
        <v>52</v>
      </c>
    </row>
    <row r="1303" spans="1:2" x14ac:dyDescent="0.25">
      <c r="A1303">
        <v>1</v>
      </c>
      <c r="B1303" t="s">
        <v>52</v>
      </c>
    </row>
    <row r="1304" spans="1:2" x14ac:dyDescent="0.25">
      <c r="A1304">
        <v>2</v>
      </c>
      <c r="B1304">
        <v>7.2000000000002728E-2</v>
      </c>
    </row>
    <row r="1305" spans="1:2" x14ac:dyDescent="0.25">
      <c r="A1305">
        <v>3</v>
      </c>
      <c r="B1305">
        <v>5.7999999999992724E-2</v>
      </c>
    </row>
    <row r="1306" spans="1:2" x14ac:dyDescent="0.25">
      <c r="A1306">
        <v>4</v>
      </c>
      <c r="B1306">
        <v>6.7000000000007276E-2</v>
      </c>
    </row>
    <row r="1307" spans="1:2" x14ac:dyDescent="0.25">
      <c r="A1307">
        <v>5</v>
      </c>
      <c r="B1307">
        <v>5.700000000000216E-2</v>
      </c>
    </row>
    <row r="1308" spans="1:2" x14ac:dyDescent="0.25">
      <c r="A1308">
        <v>6</v>
      </c>
      <c r="B1308">
        <v>7.0999999999997954E-2</v>
      </c>
    </row>
    <row r="1309" spans="1:2" x14ac:dyDescent="0.25">
      <c r="A1309">
        <v>7</v>
      </c>
      <c r="B1309">
        <v>5.1000000000001933E-2</v>
      </c>
    </row>
    <row r="1310" spans="1:2" x14ac:dyDescent="0.25">
      <c r="A1310">
        <v>8</v>
      </c>
      <c r="B1310">
        <v>8.4999999999993747E-2</v>
      </c>
    </row>
    <row r="1311" spans="1:2" x14ac:dyDescent="0.25">
      <c r="A1311">
        <v>9</v>
      </c>
      <c r="B1311">
        <v>6.4000000000007162E-2</v>
      </c>
    </row>
    <row r="1312" spans="1:2" x14ac:dyDescent="0.25">
      <c r="A1312">
        <v>10</v>
      </c>
      <c r="B1312">
        <v>7.1999999999988518E-2</v>
      </c>
    </row>
    <row r="1313" spans="1:2" x14ac:dyDescent="0.25">
      <c r="A1313">
        <v>11</v>
      </c>
      <c r="B1313">
        <v>7.000000000000739E-2</v>
      </c>
    </row>
    <row r="1314" spans="1:2" x14ac:dyDescent="0.25">
      <c r="A1314">
        <v>12</v>
      </c>
      <c r="B1314">
        <v>6.3999999999992951E-2</v>
      </c>
    </row>
    <row r="1315" spans="1:2" x14ac:dyDescent="0.25">
      <c r="A1315">
        <v>13</v>
      </c>
      <c r="B1315">
        <v>6.9000000000002615E-2</v>
      </c>
    </row>
    <row r="1316" spans="1:2" x14ac:dyDescent="0.25">
      <c r="A1316">
        <v>14</v>
      </c>
      <c r="B1316">
        <v>6.3000000000002387E-2</v>
      </c>
    </row>
    <row r="1317" spans="1:2" x14ac:dyDescent="0.25">
      <c r="A1317">
        <v>15</v>
      </c>
      <c r="B1317">
        <v>5.700000000000216E-2</v>
      </c>
    </row>
    <row r="1318" spans="1:2" x14ac:dyDescent="0.25">
      <c r="A1318">
        <v>16</v>
      </c>
      <c r="B1318">
        <v>8.100000000000307E-2</v>
      </c>
    </row>
    <row r="1319" spans="1:2" x14ac:dyDescent="0.25">
      <c r="A1319">
        <v>17</v>
      </c>
      <c r="B1319">
        <v>6.3999999999992951E-2</v>
      </c>
    </row>
    <row r="1320" spans="1:2" x14ac:dyDescent="0.25">
      <c r="A1320">
        <v>18</v>
      </c>
      <c r="B1320">
        <v>6.7000000000007276E-2</v>
      </c>
    </row>
    <row r="1321" spans="1:2" x14ac:dyDescent="0.25">
      <c r="A1321">
        <v>19</v>
      </c>
      <c r="B1321">
        <v>5.700000000000216E-2</v>
      </c>
    </row>
    <row r="1322" spans="1:2" x14ac:dyDescent="0.25">
      <c r="A1322">
        <v>20</v>
      </c>
      <c r="B1322">
        <v>7.5999999999993406E-2</v>
      </c>
    </row>
    <row r="1323" spans="1:2" x14ac:dyDescent="0.25">
      <c r="A1323">
        <v>21</v>
      </c>
      <c r="B1323">
        <v>6.9000000000002615E-2</v>
      </c>
    </row>
    <row r="1324" spans="1:2" x14ac:dyDescent="0.25">
      <c r="A1324">
        <v>22</v>
      </c>
      <c r="B1324">
        <v>6.6000000000002501E-2</v>
      </c>
    </row>
    <row r="1325" spans="1:2" x14ac:dyDescent="0.25">
      <c r="A1325">
        <v>23</v>
      </c>
      <c r="B1325">
        <v>6.2999999999988177E-2</v>
      </c>
    </row>
    <row r="1326" spans="1:2" x14ac:dyDescent="0.25">
      <c r="A1326">
        <v>24</v>
      </c>
      <c r="B1326">
        <v>7.000000000000739E-2</v>
      </c>
    </row>
    <row r="1327" spans="1:2" x14ac:dyDescent="0.25">
      <c r="A1327">
        <v>25</v>
      </c>
      <c r="B1327">
        <v>6.4999999999997726E-2</v>
      </c>
    </row>
    <row r="1328" spans="1:2" x14ac:dyDescent="0.25">
      <c r="A1328">
        <v>26</v>
      </c>
      <c r="B1328">
        <v>6.7000000000007276E-2</v>
      </c>
    </row>
    <row r="1329" spans="1:2" x14ac:dyDescent="0.25">
      <c r="A1329">
        <v>27</v>
      </c>
      <c r="B1329">
        <v>6.599999999998829E-2</v>
      </c>
    </row>
    <row r="1330" spans="1:2" x14ac:dyDescent="0.25">
      <c r="A1330">
        <v>28</v>
      </c>
      <c r="B1330">
        <v>6.6000000000002501E-2</v>
      </c>
    </row>
    <row r="1331" spans="1:2" x14ac:dyDescent="0.25">
      <c r="A1331">
        <v>29</v>
      </c>
      <c r="B1331">
        <v>6.4999999999997726E-2</v>
      </c>
    </row>
    <row r="1332" spans="1:2" x14ac:dyDescent="0.25">
      <c r="A1332">
        <v>30</v>
      </c>
      <c r="B1332">
        <v>7.2000000000002728E-2</v>
      </c>
    </row>
    <row r="1333" spans="1:2" x14ac:dyDescent="0.25">
      <c r="A1333">
        <v>31</v>
      </c>
      <c r="B1333">
        <v>6.6000000000002501E-2</v>
      </c>
    </row>
    <row r="1334" spans="1:2" x14ac:dyDescent="0.25">
      <c r="A1334">
        <v>32</v>
      </c>
      <c r="B1334">
        <v>6.3000000000002387E-2</v>
      </c>
    </row>
    <row r="1335" spans="1:2" x14ac:dyDescent="0.25">
      <c r="A1335">
        <v>33</v>
      </c>
      <c r="B1335">
        <v>4.5999999999992269E-2</v>
      </c>
    </row>
    <row r="1336" spans="1:2" x14ac:dyDescent="0.25">
      <c r="A1336">
        <v>34</v>
      </c>
      <c r="B1336">
        <v>8.6000000000012733E-2</v>
      </c>
    </row>
    <row r="1337" spans="1:2" x14ac:dyDescent="0.25">
      <c r="A1337">
        <v>35</v>
      </c>
      <c r="B1337">
        <v>6.6999999999993065E-2</v>
      </c>
    </row>
    <row r="1338" spans="1:2" x14ac:dyDescent="0.25">
      <c r="A1338">
        <v>36</v>
      </c>
      <c r="B1338">
        <v>6.1999999999997613E-2</v>
      </c>
    </row>
    <row r="1339" spans="1:2" x14ac:dyDescent="0.25">
      <c r="A1339">
        <v>37</v>
      </c>
      <c r="B1339">
        <v>7.3999999999998067E-2</v>
      </c>
    </row>
    <row r="1340" spans="1:2" x14ac:dyDescent="0.25">
      <c r="A1340">
        <v>38</v>
      </c>
      <c r="B1340">
        <v>2.0000000000010232E-2</v>
      </c>
    </row>
    <row r="1341" spans="1:2" x14ac:dyDescent="0.25">
      <c r="A1341">
        <v>39</v>
      </c>
      <c r="B1341">
        <v>8.99999999999892E-2</v>
      </c>
    </row>
    <row r="1342" spans="1:2" x14ac:dyDescent="0.25">
      <c r="A1342">
        <v>40</v>
      </c>
      <c r="B1342">
        <v>8.8999999999998636E-2</v>
      </c>
    </row>
    <row r="1343" spans="1:2" x14ac:dyDescent="0.25">
      <c r="A1343">
        <v>41</v>
      </c>
      <c r="B1343">
        <v>6.8000000000012051E-2</v>
      </c>
    </row>
    <row r="1344" spans="1:2" x14ac:dyDescent="0.25">
      <c r="A1344">
        <v>42</v>
      </c>
      <c r="B1344">
        <v>6.4999999999997726E-2</v>
      </c>
    </row>
    <row r="1345" spans="1:2" x14ac:dyDescent="0.25">
      <c r="A1345">
        <v>43</v>
      </c>
      <c r="B1345">
        <v>6.799999999999784E-2</v>
      </c>
    </row>
    <row r="1346" spans="1:2" x14ac:dyDescent="0.25">
      <c r="A1346">
        <v>44</v>
      </c>
      <c r="B1346">
        <v>6.6000000000002501E-2</v>
      </c>
    </row>
    <row r="1347" spans="1:2" x14ac:dyDescent="0.25">
      <c r="A1347">
        <v>45</v>
      </c>
      <c r="B1347">
        <v>6.799999999999784E-2</v>
      </c>
    </row>
    <row r="1348" spans="1:2" x14ac:dyDescent="0.25">
      <c r="A1348">
        <v>46</v>
      </c>
      <c r="B1348">
        <v>6.6000000000002501E-2</v>
      </c>
    </row>
    <row r="1349" spans="1:2" x14ac:dyDescent="0.25">
      <c r="A1349">
        <v>47</v>
      </c>
      <c r="B1349">
        <v>6.3999999999992951E-2</v>
      </c>
    </row>
    <row r="1350" spans="1:2" x14ac:dyDescent="0.25">
      <c r="A1350">
        <v>48</v>
      </c>
      <c r="B1350">
        <v>6.6000000000002501E-2</v>
      </c>
    </row>
    <row r="1351" spans="1:2" x14ac:dyDescent="0.25">
      <c r="A1351">
        <v>49</v>
      </c>
      <c r="B1351">
        <v>6.799999999999784E-2</v>
      </c>
    </row>
    <row r="1352" spans="1:2" x14ac:dyDescent="0.25">
      <c r="A1352">
        <v>50</v>
      </c>
      <c r="B1352">
        <v>7.2000000000002728E-2</v>
      </c>
    </row>
    <row r="1353" spans="1:2" x14ac:dyDescent="0.25">
      <c r="A1353">
        <v>51</v>
      </c>
      <c r="B1353">
        <v>6.3000000000002387E-2</v>
      </c>
    </row>
    <row r="1354" spans="1:2" x14ac:dyDescent="0.25">
      <c r="A1354">
        <v>52</v>
      </c>
      <c r="B1354">
        <v>6.6000000000002501E-2</v>
      </c>
    </row>
    <row r="1355" spans="1:2" x14ac:dyDescent="0.25">
      <c r="A1355">
        <v>53</v>
      </c>
      <c r="B1355">
        <v>4.8999999999992383E-2</v>
      </c>
    </row>
    <row r="1356" spans="1:2" x14ac:dyDescent="0.25">
      <c r="A1356">
        <v>54</v>
      </c>
      <c r="B1356">
        <v>8.4000000000003183E-2</v>
      </c>
    </row>
    <row r="1357" spans="1:2" x14ac:dyDescent="0.25">
      <c r="A1357">
        <v>55</v>
      </c>
      <c r="B1357">
        <v>6.6999999999993065E-2</v>
      </c>
    </row>
    <row r="1358" spans="1:2" x14ac:dyDescent="0.25">
      <c r="A1358">
        <v>56</v>
      </c>
      <c r="B1358">
        <v>7.1000000000012164E-2</v>
      </c>
    </row>
    <row r="1359" spans="1:2" x14ac:dyDescent="0.25">
      <c r="A1359">
        <v>57</v>
      </c>
      <c r="B1359">
        <v>6.0999999999992838E-2</v>
      </c>
    </row>
    <row r="1360" spans="1:2" x14ac:dyDescent="0.25">
      <c r="A1360">
        <v>58</v>
      </c>
      <c r="B1360">
        <v>3.6000000000001364E-2</v>
      </c>
    </row>
    <row r="1361" spans="1:2" x14ac:dyDescent="0.25">
      <c r="A1361">
        <v>59</v>
      </c>
      <c r="B1361">
        <v>0.10299999999999443</v>
      </c>
    </row>
    <row r="1362" spans="1:2" x14ac:dyDescent="0.25">
      <c r="A1362">
        <v>60</v>
      </c>
      <c r="B1362">
        <v>6.1000000000007049E-2</v>
      </c>
    </row>
    <row r="1363" spans="1:2" x14ac:dyDescent="0.25">
      <c r="A1363">
        <v>61</v>
      </c>
      <c r="B1363">
        <v>7.0999999999997954E-2</v>
      </c>
    </row>
    <row r="1364" spans="1:2" x14ac:dyDescent="0.25">
      <c r="A1364">
        <v>62</v>
      </c>
      <c r="B1364">
        <v>6.4000000000007162E-2</v>
      </c>
    </row>
    <row r="1365" spans="1:2" x14ac:dyDescent="0.25">
      <c r="A1365">
        <v>63</v>
      </c>
      <c r="B1365">
        <v>6.8999999999988404E-2</v>
      </c>
    </row>
    <row r="1366" spans="1:2" x14ac:dyDescent="0.25">
      <c r="A1366">
        <v>64</v>
      </c>
      <c r="B1366">
        <v>6.4000000000007162E-2</v>
      </c>
    </row>
    <row r="1367" spans="1:2" x14ac:dyDescent="0.25">
      <c r="A1367">
        <v>65</v>
      </c>
      <c r="B1367">
        <v>7.5000000000002842E-2</v>
      </c>
    </row>
    <row r="1368" spans="1:2" x14ac:dyDescent="0.25">
      <c r="A1368">
        <v>66</v>
      </c>
      <c r="B1368">
        <v>5.2999999999997272E-2</v>
      </c>
    </row>
    <row r="1369" spans="1:2" x14ac:dyDescent="0.25">
      <c r="A1369">
        <v>67</v>
      </c>
      <c r="B1369">
        <v>6.9999999999993179E-2</v>
      </c>
    </row>
    <row r="1370" spans="1:2" x14ac:dyDescent="0.25">
      <c r="A1370">
        <v>68</v>
      </c>
      <c r="B1370">
        <v>7.0999999999997954E-2</v>
      </c>
    </row>
    <row r="1371" spans="1:2" x14ac:dyDescent="0.25">
      <c r="A1371">
        <v>69</v>
      </c>
      <c r="B1371">
        <v>4.2000000000001592E-2</v>
      </c>
    </row>
    <row r="1372" spans="1:2" x14ac:dyDescent="0.25">
      <c r="A1372">
        <v>70</v>
      </c>
      <c r="B1372">
        <v>8.8999999999998636E-2</v>
      </c>
    </row>
    <row r="1373" spans="1:2" x14ac:dyDescent="0.25">
      <c r="A1373">
        <v>71</v>
      </c>
      <c r="B1373">
        <v>6.7000000000007276E-2</v>
      </c>
    </row>
    <row r="1374" spans="1:2" x14ac:dyDescent="0.25">
      <c r="A1374">
        <v>72</v>
      </c>
      <c r="B1374">
        <v>5.700000000000216E-2</v>
      </c>
    </row>
    <row r="1375" spans="1:2" x14ac:dyDescent="0.25">
      <c r="A1375">
        <v>73</v>
      </c>
      <c r="B1375">
        <v>8.100000000000307E-2</v>
      </c>
    </row>
    <row r="1376" spans="1:2" x14ac:dyDescent="0.25">
      <c r="A1376">
        <v>74</v>
      </c>
      <c r="B1376">
        <v>5.9999999999988063E-2</v>
      </c>
    </row>
    <row r="1377" spans="1:2" x14ac:dyDescent="0.25">
      <c r="A1377">
        <v>75</v>
      </c>
      <c r="B1377">
        <v>5.3000000000011482E-2</v>
      </c>
    </row>
    <row r="1378" spans="1:2" x14ac:dyDescent="0.25">
      <c r="A1378">
        <v>76</v>
      </c>
      <c r="B1378">
        <v>7.899999999999352E-2</v>
      </c>
    </row>
    <row r="1379" spans="1:2" x14ac:dyDescent="0.25">
      <c r="A1379">
        <v>77</v>
      </c>
      <c r="B1379">
        <v>5.8000000000006935E-2</v>
      </c>
    </row>
    <row r="1380" spans="1:2" x14ac:dyDescent="0.25">
      <c r="A1380">
        <v>78</v>
      </c>
      <c r="B1380">
        <v>3.4999999999996589E-2</v>
      </c>
    </row>
    <row r="1381" spans="1:2" x14ac:dyDescent="0.25">
      <c r="A1381">
        <v>79</v>
      </c>
      <c r="B1381">
        <v>0.1039999999999992</v>
      </c>
    </row>
    <row r="1382" spans="1:2" x14ac:dyDescent="0.25">
      <c r="A1382">
        <v>80</v>
      </c>
      <c r="B1382">
        <v>7.2000000000002728E-2</v>
      </c>
    </row>
    <row r="1383" spans="1:2" x14ac:dyDescent="0.25">
      <c r="A1383">
        <v>81</v>
      </c>
      <c r="B1383">
        <v>6.6999999999993065E-2</v>
      </c>
    </row>
    <row r="1384" spans="1:2" x14ac:dyDescent="0.25">
      <c r="A1384">
        <v>82</v>
      </c>
      <c r="B1384">
        <v>6.799999999999784E-2</v>
      </c>
    </row>
    <row r="1385" spans="1:2" x14ac:dyDescent="0.25">
      <c r="A1385">
        <v>83</v>
      </c>
      <c r="B1385">
        <v>6.4000000000007162E-2</v>
      </c>
    </row>
    <row r="1386" spans="1:2" x14ac:dyDescent="0.25">
      <c r="A1386">
        <v>84</v>
      </c>
      <c r="B1386">
        <v>5.5999999999997385E-2</v>
      </c>
    </row>
    <row r="1387" spans="1:2" x14ac:dyDescent="0.25">
      <c r="A1387">
        <v>85</v>
      </c>
      <c r="B1387">
        <v>8.5999999999998522E-2</v>
      </c>
    </row>
    <row r="1388" spans="1:2" x14ac:dyDescent="0.25">
      <c r="A1388">
        <v>86</v>
      </c>
      <c r="B1388">
        <v>4.9999999999997158E-2</v>
      </c>
    </row>
    <row r="1389" spans="1:2" x14ac:dyDescent="0.25">
      <c r="A1389">
        <v>87</v>
      </c>
      <c r="B1389">
        <v>7.8000000000002956E-2</v>
      </c>
    </row>
    <row r="1390" spans="1:2" x14ac:dyDescent="0.25">
      <c r="A1390">
        <v>88</v>
      </c>
      <c r="B1390">
        <v>6.1999999999997613E-2</v>
      </c>
    </row>
    <row r="1391" spans="1:2" x14ac:dyDescent="0.25">
      <c r="A1391">
        <v>89</v>
      </c>
      <c r="B1391">
        <v>7.3000000000007503E-2</v>
      </c>
    </row>
    <row r="1392" spans="1:2" x14ac:dyDescent="0.25">
      <c r="A1392">
        <v>90</v>
      </c>
      <c r="B1392">
        <v>3.4999999999996589E-2</v>
      </c>
    </row>
    <row r="1393" spans="1:2" x14ac:dyDescent="0.25">
      <c r="A1393">
        <v>91</v>
      </c>
      <c r="B1393">
        <v>8.8999999999998636E-2</v>
      </c>
    </row>
    <row r="1394" spans="1:2" x14ac:dyDescent="0.25">
      <c r="A1394">
        <v>92</v>
      </c>
      <c r="B1394">
        <v>7.3000000000007503E-2</v>
      </c>
    </row>
    <row r="1395" spans="1:2" x14ac:dyDescent="0.25">
      <c r="A1395">
        <v>93</v>
      </c>
      <c r="B1395">
        <v>6.3999999999992951E-2</v>
      </c>
    </row>
    <row r="1396" spans="1:2" x14ac:dyDescent="0.25">
      <c r="A1396">
        <v>94</v>
      </c>
      <c r="B1396">
        <v>6.6000000000002501E-2</v>
      </c>
    </row>
    <row r="1397" spans="1:2" x14ac:dyDescent="0.25">
      <c r="A1397">
        <v>95</v>
      </c>
      <c r="B1397">
        <v>7.2000000000002728E-2</v>
      </c>
    </row>
    <row r="1398" spans="1:2" x14ac:dyDescent="0.25">
      <c r="A1398">
        <v>96</v>
      </c>
      <c r="B1398">
        <v>6.2999999999988177E-2</v>
      </c>
    </row>
    <row r="1399" spans="1:2" x14ac:dyDescent="0.25">
      <c r="A1399">
        <v>97</v>
      </c>
      <c r="B1399">
        <v>7.000000000000739E-2</v>
      </c>
    </row>
    <row r="1400" spans="1:2" x14ac:dyDescent="0.25">
      <c r="A1400">
        <v>98</v>
      </c>
      <c r="B1400">
        <v>6.3000000000002387E-2</v>
      </c>
    </row>
    <row r="1401" spans="1:2" x14ac:dyDescent="0.25">
      <c r="A1401">
        <v>99</v>
      </c>
      <c r="B1401">
        <v>7.0999999999997954E-2</v>
      </c>
    </row>
    <row r="1402" spans="1:2" x14ac:dyDescent="0.25">
      <c r="A1402">
        <v>100</v>
      </c>
      <c r="B1402">
        <v>5.7999999999992724E-2</v>
      </c>
    </row>
    <row r="1403" spans="1:2" x14ac:dyDescent="0.25">
      <c r="A1403">
        <v>101</v>
      </c>
      <c r="B1403">
        <v>7.1000000000012164E-2</v>
      </c>
    </row>
    <row r="1404" spans="1:2" x14ac:dyDescent="0.25">
      <c r="A1404">
        <v>102</v>
      </c>
      <c r="B1404">
        <v>6.3999999999992951E-2</v>
      </c>
    </row>
    <row r="1405" spans="1:2" x14ac:dyDescent="0.25">
      <c r="A1405">
        <v>103</v>
      </c>
      <c r="B1405">
        <v>7.3000000000007503E-2</v>
      </c>
    </row>
    <row r="1406" spans="1:2" x14ac:dyDescent="0.25">
      <c r="A1406">
        <v>104</v>
      </c>
      <c r="B1406">
        <v>6.6999999999993065E-2</v>
      </c>
    </row>
    <row r="1407" spans="1:2" x14ac:dyDescent="0.25">
      <c r="A1407">
        <v>105</v>
      </c>
      <c r="B1407">
        <v>6.7000000000007276E-2</v>
      </c>
    </row>
    <row r="1408" spans="1:2" x14ac:dyDescent="0.25">
      <c r="A1408">
        <v>106</v>
      </c>
      <c r="B1408">
        <v>1.6999999999995907E-2</v>
      </c>
    </row>
    <row r="1409" spans="1:2" x14ac:dyDescent="0.25">
      <c r="A1409">
        <v>107</v>
      </c>
      <c r="B1409">
        <v>0.11199999999999477</v>
      </c>
    </row>
    <row r="1410" spans="1:2" x14ac:dyDescent="0.25">
      <c r="A1410">
        <v>108</v>
      </c>
      <c r="B1410">
        <v>7.2000000000002728E-2</v>
      </c>
    </row>
    <row r="1411" spans="1:2" x14ac:dyDescent="0.25">
      <c r="A1411">
        <v>109</v>
      </c>
      <c r="B1411">
        <v>5.8000000000006935E-2</v>
      </c>
    </row>
    <row r="1412" spans="1:2" x14ac:dyDescent="0.25">
      <c r="A1412">
        <v>110</v>
      </c>
      <c r="B1412">
        <v>7.2999999999993292E-2</v>
      </c>
    </row>
    <row r="1413" spans="1:2" x14ac:dyDescent="0.25">
      <c r="A1413">
        <v>111</v>
      </c>
      <c r="B1413">
        <v>2.5000000000005684E-2</v>
      </c>
    </row>
    <row r="1414" spans="1:2" x14ac:dyDescent="0.25">
      <c r="A1414">
        <v>112</v>
      </c>
      <c r="B1414">
        <v>0.10799999999998988</v>
      </c>
    </row>
    <row r="1415" spans="1:2" x14ac:dyDescent="0.25">
      <c r="A1415">
        <v>113</v>
      </c>
      <c r="B1415">
        <v>6.799999999999784E-2</v>
      </c>
    </row>
    <row r="1416" spans="1:2" x14ac:dyDescent="0.25">
      <c r="A1416">
        <v>114</v>
      </c>
      <c r="B1416">
        <v>6.5000000000011937E-2</v>
      </c>
    </row>
    <row r="1417" spans="1:2" x14ac:dyDescent="0.25">
      <c r="A1417">
        <v>115</v>
      </c>
      <c r="B1417">
        <v>6.8999999999988404E-2</v>
      </c>
    </row>
    <row r="1418" spans="1:2" x14ac:dyDescent="0.25">
      <c r="A1418">
        <v>116</v>
      </c>
      <c r="B1418">
        <v>5.700000000000216E-2</v>
      </c>
    </row>
    <row r="1419" spans="1:2" x14ac:dyDescent="0.25">
      <c r="A1419">
        <v>117</v>
      </c>
      <c r="B1419">
        <v>7.3000000000007503E-2</v>
      </c>
    </row>
    <row r="1420" spans="1:2" x14ac:dyDescent="0.25">
      <c r="A1420">
        <v>118</v>
      </c>
      <c r="B1420">
        <v>6.9000000000002615E-2</v>
      </c>
    </row>
    <row r="1421" spans="1:2" x14ac:dyDescent="0.25">
      <c r="A1421">
        <v>119</v>
      </c>
      <c r="B1421">
        <v>5.8999999999997499E-2</v>
      </c>
    </row>
    <row r="1422" spans="1:2" x14ac:dyDescent="0.25">
      <c r="A1422">
        <v>120</v>
      </c>
      <c r="B1422">
        <v>7.5999999999993406E-2</v>
      </c>
    </row>
    <row r="1423" spans="1:2" x14ac:dyDescent="0.25">
      <c r="A1423">
        <v>121</v>
      </c>
      <c r="B1423">
        <v>6.7000000000007276E-2</v>
      </c>
    </row>
    <row r="1424" spans="1:2" x14ac:dyDescent="0.25">
      <c r="A1424">
        <v>122</v>
      </c>
      <c r="B1424">
        <v>6.1999999999997613E-2</v>
      </c>
    </row>
    <row r="1425" spans="1:2" x14ac:dyDescent="0.25">
      <c r="A1425">
        <v>123</v>
      </c>
      <c r="B1425">
        <v>6.1999999999997613E-2</v>
      </c>
    </row>
    <row r="1426" spans="1:2" x14ac:dyDescent="0.25">
      <c r="A1426">
        <v>124</v>
      </c>
      <c r="B1426">
        <v>7.000000000000739E-2</v>
      </c>
    </row>
    <row r="1427" spans="1:2" x14ac:dyDescent="0.25">
      <c r="A1427">
        <v>125</v>
      </c>
      <c r="B1427">
        <v>5.9999999999988063E-2</v>
      </c>
    </row>
    <row r="1428" spans="1:2" x14ac:dyDescent="0.25">
      <c r="A1428">
        <v>126</v>
      </c>
      <c r="B1428">
        <v>7.2000000000002728E-2</v>
      </c>
    </row>
    <row r="1429" spans="1:2" x14ac:dyDescent="0.25">
      <c r="A1429">
        <v>127</v>
      </c>
      <c r="B1429">
        <v>6.0000000000002274E-2</v>
      </c>
    </row>
    <row r="1430" spans="1:2" x14ac:dyDescent="0.25">
      <c r="A1430">
        <v>128</v>
      </c>
      <c r="B1430">
        <v>7.5999999999993406E-2</v>
      </c>
    </row>
    <row r="1431" spans="1:2" x14ac:dyDescent="0.25">
      <c r="A1431">
        <v>129</v>
      </c>
      <c r="B1431">
        <v>6.8000000000012051E-2</v>
      </c>
    </row>
    <row r="1432" spans="1:2" x14ac:dyDescent="0.25">
      <c r="A1432">
        <v>130</v>
      </c>
      <c r="B1432">
        <v>5.499999999999261E-2</v>
      </c>
    </row>
    <row r="1433" spans="1:2" x14ac:dyDescent="0.25">
      <c r="A1433">
        <v>131</v>
      </c>
      <c r="B1433">
        <v>7.8000000000002956E-2</v>
      </c>
    </row>
    <row r="1434" spans="1:2" x14ac:dyDescent="0.25">
      <c r="A1434">
        <v>132</v>
      </c>
      <c r="B1434">
        <v>6.6000000000002501E-2</v>
      </c>
    </row>
    <row r="1435" spans="1:2" x14ac:dyDescent="0.25">
      <c r="A1435">
        <v>133</v>
      </c>
      <c r="B1435">
        <v>4.2000000000001592E-2</v>
      </c>
    </row>
    <row r="1436" spans="1:2" x14ac:dyDescent="0.25">
      <c r="A1436">
        <v>134</v>
      </c>
      <c r="B1436">
        <v>9.5999999999989427E-2</v>
      </c>
    </row>
    <row r="1437" spans="1:2" x14ac:dyDescent="0.25">
      <c r="A1437">
        <v>135</v>
      </c>
      <c r="B1437">
        <v>5.900000000001171E-2</v>
      </c>
    </row>
    <row r="1438" spans="1:2" x14ac:dyDescent="0.25">
      <c r="A1438">
        <v>136</v>
      </c>
      <c r="B1438">
        <v>4.0999999999996817E-2</v>
      </c>
    </row>
    <row r="1439" spans="1:2" x14ac:dyDescent="0.25">
      <c r="A1439">
        <v>137</v>
      </c>
      <c r="B1439">
        <v>9.3999999999994088E-2</v>
      </c>
    </row>
    <row r="1440" spans="1:2" x14ac:dyDescent="0.25">
      <c r="A1440">
        <v>138</v>
      </c>
      <c r="B1440">
        <v>7.2000000000002728E-2</v>
      </c>
    </row>
    <row r="1441" spans="1:2" x14ac:dyDescent="0.25">
      <c r="A1441">
        <v>139</v>
      </c>
      <c r="B1441">
        <v>5.5999999999997385E-2</v>
      </c>
    </row>
    <row r="1442" spans="1:2" x14ac:dyDescent="0.25">
      <c r="A1442">
        <v>140</v>
      </c>
      <c r="B1442">
        <v>7.000000000000739E-2</v>
      </c>
    </row>
    <row r="1443" spans="1:2" x14ac:dyDescent="0.25">
      <c r="A1443">
        <v>141</v>
      </c>
      <c r="B1443">
        <v>6.4999999999997726E-2</v>
      </c>
    </row>
    <row r="1444" spans="1:2" x14ac:dyDescent="0.25">
      <c r="A1444">
        <v>142</v>
      </c>
      <c r="B1444">
        <v>6.6999999999993065E-2</v>
      </c>
    </row>
    <row r="1445" spans="1:2" x14ac:dyDescent="0.25">
      <c r="A1445">
        <v>143</v>
      </c>
      <c r="B1445">
        <v>5.6000000000011596E-2</v>
      </c>
    </row>
    <row r="1446" spans="1:2" x14ac:dyDescent="0.25">
      <c r="A1446">
        <v>144</v>
      </c>
      <c r="B1446">
        <v>7.899999999999352E-2</v>
      </c>
    </row>
    <row r="1447" spans="1:2" x14ac:dyDescent="0.25">
      <c r="A1447">
        <v>145</v>
      </c>
      <c r="B1447">
        <v>2.8999999999996362E-2</v>
      </c>
    </row>
    <row r="1448" spans="1:2" x14ac:dyDescent="0.25">
      <c r="A1448">
        <v>146</v>
      </c>
      <c r="B1448">
        <v>0.10800000000000409</v>
      </c>
    </row>
    <row r="1449" spans="1:2" x14ac:dyDescent="0.25">
      <c r="A1449">
        <v>147</v>
      </c>
      <c r="B1449">
        <v>2.1000000000000796E-2</v>
      </c>
    </row>
    <row r="1450" spans="1:2" x14ac:dyDescent="0.25">
      <c r="A1450">
        <v>148</v>
      </c>
      <c r="B1450">
        <v>0.12000000000000455</v>
      </c>
    </row>
    <row r="1451" spans="1:2" x14ac:dyDescent="0.25">
      <c r="A1451">
        <v>149</v>
      </c>
      <c r="B1451">
        <v>6.3999999999992951E-2</v>
      </c>
    </row>
    <row r="1452" spans="1:2" x14ac:dyDescent="0.25">
      <c r="A1452">
        <v>150</v>
      </c>
      <c r="B1452">
        <v>5.8000000000006935E-2</v>
      </c>
    </row>
    <row r="1453" spans="1:2" x14ac:dyDescent="0.25">
      <c r="A1453">
        <v>151</v>
      </c>
      <c r="B1453">
        <v>7.0999999999997954E-2</v>
      </c>
    </row>
    <row r="1454" spans="1:2" x14ac:dyDescent="0.25">
      <c r="A1454">
        <v>152</v>
      </c>
      <c r="B1454">
        <v>6.799999999999784E-2</v>
      </c>
    </row>
    <row r="1455" spans="1:2" x14ac:dyDescent="0.25">
      <c r="A1455">
        <v>153</v>
      </c>
      <c r="B1455">
        <v>6.6000000000002501E-2</v>
      </c>
    </row>
    <row r="1456" spans="1:2" x14ac:dyDescent="0.25">
      <c r="A1456">
        <v>154</v>
      </c>
      <c r="B1456">
        <v>6.3000000000002387E-2</v>
      </c>
    </row>
    <row r="1457" spans="1:2" x14ac:dyDescent="0.25">
      <c r="A1457">
        <v>155</v>
      </c>
      <c r="B1457">
        <v>6.799999999999784E-2</v>
      </c>
    </row>
    <row r="1458" spans="1:2" x14ac:dyDescent="0.25">
      <c r="A1458">
        <v>156</v>
      </c>
      <c r="B1458">
        <v>7.0999999999997954E-2</v>
      </c>
    </row>
    <row r="1459" spans="1:2" x14ac:dyDescent="0.25">
      <c r="A1459">
        <v>157</v>
      </c>
      <c r="B1459">
        <v>5.7999999999992724E-2</v>
      </c>
    </row>
    <row r="1460" spans="1:2" x14ac:dyDescent="0.25">
      <c r="A1460">
        <v>158</v>
      </c>
      <c r="B1460">
        <v>7.2000000000002728E-2</v>
      </c>
    </row>
    <row r="1461" spans="1:2" x14ac:dyDescent="0.25">
      <c r="A1461">
        <v>159</v>
      </c>
      <c r="B1461">
        <v>6.799999999999784E-2</v>
      </c>
    </row>
    <row r="1462" spans="1:2" x14ac:dyDescent="0.25">
      <c r="A1462">
        <v>160</v>
      </c>
      <c r="B1462">
        <v>6.6000000000002501E-2</v>
      </c>
    </row>
    <row r="1463" spans="1:2" x14ac:dyDescent="0.25">
      <c r="A1463">
        <v>161</v>
      </c>
      <c r="B1463">
        <v>6.7000000000007276E-2</v>
      </c>
    </row>
    <row r="1464" spans="1:2" x14ac:dyDescent="0.25">
      <c r="A1464">
        <v>162</v>
      </c>
      <c r="B1464">
        <v>5.1999999999992497E-2</v>
      </c>
    </row>
    <row r="1465" spans="1:2" x14ac:dyDescent="0.25">
      <c r="A1465">
        <v>163</v>
      </c>
      <c r="B1465">
        <v>7.9999999999998295E-2</v>
      </c>
    </row>
    <row r="1466" spans="1:2" x14ac:dyDescent="0.25">
      <c r="A1466">
        <v>164</v>
      </c>
      <c r="B1466">
        <v>7.2000000000002728E-2</v>
      </c>
    </row>
    <row r="1467" spans="1:2" x14ac:dyDescent="0.25">
      <c r="A1467">
        <v>165</v>
      </c>
      <c r="B1467">
        <v>5.2999999999997272E-2</v>
      </c>
    </row>
    <row r="1468" spans="1:2" x14ac:dyDescent="0.25">
      <c r="A1468">
        <v>166</v>
      </c>
      <c r="B1468">
        <v>7.6999999999998181E-2</v>
      </c>
    </row>
    <row r="1469" spans="1:2" x14ac:dyDescent="0.25">
      <c r="A1469">
        <v>167</v>
      </c>
      <c r="B1469">
        <v>6.4000000000007162E-2</v>
      </c>
    </row>
    <row r="1470" spans="1:2" x14ac:dyDescent="0.25">
      <c r="A1470">
        <v>168</v>
      </c>
      <c r="B1470">
        <v>6.799999999999784E-2</v>
      </c>
    </row>
    <row r="1471" spans="1:2" x14ac:dyDescent="0.25">
      <c r="A1471">
        <v>169</v>
      </c>
      <c r="B1471">
        <v>6.7000000000007276E-2</v>
      </c>
    </row>
    <row r="1472" spans="1:2" x14ac:dyDescent="0.25">
      <c r="A1472">
        <v>170</v>
      </c>
      <c r="B1472">
        <v>6.4999999999997726E-2</v>
      </c>
    </row>
    <row r="1473" spans="1:2" x14ac:dyDescent="0.25">
      <c r="A1473">
        <v>171</v>
      </c>
      <c r="B1473">
        <v>6.799999999999784E-2</v>
      </c>
    </row>
    <row r="1474" spans="1:2" x14ac:dyDescent="0.25">
      <c r="A1474">
        <v>172</v>
      </c>
      <c r="B1474">
        <v>5.7999999999992724E-2</v>
      </c>
    </row>
    <row r="1475" spans="1:2" x14ac:dyDescent="0.25">
      <c r="A1475">
        <v>173</v>
      </c>
      <c r="B1475">
        <v>7.3999999999998067E-2</v>
      </c>
    </row>
    <row r="1476" spans="1:2" x14ac:dyDescent="0.25">
      <c r="A1476">
        <v>174</v>
      </c>
      <c r="B1476">
        <v>6.9000000000002615E-2</v>
      </c>
    </row>
    <row r="1477" spans="1:2" x14ac:dyDescent="0.25">
      <c r="A1477">
        <v>175</v>
      </c>
      <c r="B1477">
        <v>4.6999999999997044E-2</v>
      </c>
    </row>
    <row r="1478" spans="1:2" x14ac:dyDescent="0.25">
      <c r="A1478">
        <v>176</v>
      </c>
      <c r="B1478">
        <v>8.4000000000003183E-2</v>
      </c>
    </row>
    <row r="1479" spans="1:2" x14ac:dyDescent="0.25">
      <c r="A1479">
        <v>177</v>
      </c>
      <c r="B1479">
        <v>6.4999999999997726E-2</v>
      </c>
    </row>
    <row r="1480" spans="1:2" x14ac:dyDescent="0.25">
      <c r="A1480">
        <v>178</v>
      </c>
      <c r="B1480">
        <v>7.2000000000002728E-2</v>
      </c>
    </row>
    <row r="1481" spans="1:2" x14ac:dyDescent="0.25">
      <c r="A1481">
        <v>179</v>
      </c>
      <c r="B1481">
        <v>6.4000000000007162E-2</v>
      </c>
    </row>
    <row r="1482" spans="1:2" x14ac:dyDescent="0.25">
      <c r="A1482">
        <v>180</v>
      </c>
      <c r="B1482">
        <v>3.6000000000001364E-2</v>
      </c>
    </row>
    <row r="1483" spans="1:2" x14ac:dyDescent="0.25">
      <c r="A1483">
        <v>181</v>
      </c>
      <c r="B1483">
        <v>9.3999999999994088E-2</v>
      </c>
    </row>
    <row r="1484" spans="1:2" x14ac:dyDescent="0.25">
      <c r="A1484">
        <v>182</v>
      </c>
      <c r="B1484">
        <v>7.3000000000007503E-2</v>
      </c>
    </row>
    <row r="1485" spans="1:2" x14ac:dyDescent="0.25">
      <c r="A1485">
        <v>183</v>
      </c>
      <c r="B1485">
        <v>6.3999999999992951E-2</v>
      </c>
    </row>
    <row r="1486" spans="1:2" x14ac:dyDescent="0.25">
      <c r="A1486">
        <v>184</v>
      </c>
      <c r="B1486">
        <v>7.0999999999997954E-2</v>
      </c>
    </row>
    <row r="1487" spans="1:2" x14ac:dyDescent="0.25">
      <c r="A1487">
        <v>185</v>
      </c>
      <c r="B1487">
        <v>6.4999999999997726E-2</v>
      </c>
    </row>
    <row r="1488" spans="1:2" x14ac:dyDescent="0.25">
      <c r="A1488">
        <v>186</v>
      </c>
      <c r="B1488">
        <v>6.4000000000007162E-2</v>
      </c>
    </row>
    <row r="1489" spans="1:2" x14ac:dyDescent="0.25">
      <c r="A1489">
        <v>187</v>
      </c>
      <c r="B1489">
        <v>3.9000000000001478E-2</v>
      </c>
    </row>
    <row r="1490" spans="1:2" x14ac:dyDescent="0.25">
      <c r="A1490">
        <v>188</v>
      </c>
      <c r="B1490">
        <v>9.7999999999998977E-2</v>
      </c>
    </row>
    <row r="1491" spans="1:2" x14ac:dyDescent="0.25">
      <c r="A1491">
        <v>189</v>
      </c>
      <c r="B1491">
        <v>6.3999999999992951E-2</v>
      </c>
    </row>
    <row r="1492" spans="1:2" x14ac:dyDescent="0.25">
      <c r="A1492">
        <v>190</v>
      </c>
      <c r="B1492">
        <v>6.7000000000007276E-2</v>
      </c>
    </row>
    <row r="1493" spans="1:2" x14ac:dyDescent="0.25">
      <c r="A1493">
        <v>191</v>
      </c>
      <c r="B1493">
        <v>6.3999999999992951E-2</v>
      </c>
    </row>
    <row r="1494" spans="1:2" x14ac:dyDescent="0.25">
      <c r="A1494">
        <v>192</v>
      </c>
      <c r="B1494">
        <v>6.7000000000007276E-2</v>
      </c>
    </row>
    <row r="1495" spans="1:2" x14ac:dyDescent="0.25">
      <c r="A1495">
        <v>193</v>
      </c>
      <c r="B1495">
        <v>7.0999999999997954E-2</v>
      </c>
    </row>
    <row r="1496" spans="1:2" x14ac:dyDescent="0.25">
      <c r="A1496">
        <v>194</v>
      </c>
      <c r="B1496">
        <v>6.1999999999997613E-2</v>
      </c>
    </row>
    <row r="1497" spans="1:2" x14ac:dyDescent="0.25">
      <c r="A1497">
        <v>195</v>
      </c>
      <c r="B1497">
        <v>7.8000000000002956E-2</v>
      </c>
    </row>
    <row r="1498" spans="1:2" x14ac:dyDescent="0.25">
      <c r="A1498">
        <v>196</v>
      </c>
      <c r="B1498">
        <v>6.1999999999997613E-2</v>
      </c>
    </row>
    <row r="1499" spans="1:2" x14ac:dyDescent="0.25">
      <c r="A1499">
        <v>197</v>
      </c>
      <c r="B1499">
        <v>6.4999999999997726E-2</v>
      </c>
    </row>
    <row r="1500" spans="1:2" x14ac:dyDescent="0.25">
      <c r="A1500">
        <v>198</v>
      </c>
      <c r="B1500">
        <v>5.8999999999997499E-2</v>
      </c>
    </row>
    <row r="1501" spans="1:2" x14ac:dyDescent="0.25">
      <c r="A1501">
        <v>199</v>
      </c>
      <c r="B1501">
        <v>6.9000000000002615E-2</v>
      </c>
    </row>
    <row r="1502" spans="1:2" x14ac:dyDescent="0.25">
      <c r="A1502">
        <v>200</v>
      </c>
      <c r="B1502">
        <v>6.7000000000007276E-2</v>
      </c>
    </row>
    <row r="1503" spans="1:2" x14ac:dyDescent="0.25">
      <c r="A1503">
        <v>201</v>
      </c>
      <c r="B1503">
        <v>5.499999999999261E-2</v>
      </c>
    </row>
    <row r="1504" spans="1:2" x14ac:dyDescent="0.25">
      <c r="A1504">
        <v>202</v>
      </c>
      <c r="B1504">
        <v>8.100000000000307E-2</v>
      </c>
    </row>
    <row r="1505" spans="1:2" x14ac:dyDescent="0.25">
      <c r="A1505">
        <v>203</v>
      </c>
      <c r="B1505">
        <v>6.6000000000002501E-2</v>
      </c>
    </row>
    <row r="1506" spans="1:2" x14ac:dyDescent="0.25">
      <c r="A1506">
        <v>204</v>
      </c>
      <c r="B1506">
        <v>6.3999999999992951E-2</v>
      </c>
    </row>
    <row r="1507" spans="1:2" x14ac:dyDescent="0.25">
      <c r="A1507">
        <v>205</v>
      </c>
      <c r="B1507">
        <v>7.000000000000739E-2</v>
      </c>
    </row>
    <row r="1508" spans="1:2" x14ac:dyDescent="0.25">
      <c r="A1508">
        <v>206</v>
      </c>
      <c r="B1508">
        <v>6.3999999999992951E-2</v>
      </c>
    </row>
    <row r="1509" spans="1:2" x14ac:dyDescent="0.25">
      <c r="A1509">
        <v>207</v>
      </c>
      <c r="B1509">
        <v>7.0999999999997954E-2</v>
      </c>
    </row>
    <row r="1510" spans="1:2" x14ac:dyDescent="0.25">
      <c r="A1510">
        <v>208</v>
      </c>
      <c r="B1510">
        <v>6.3000000000002387E-2</v>
      </c>
    </row>
    <row r="1511" spans="1:2" x14ac:dyDescent="0.25">
      <c r="A1511">
        <v>209</v>
      </c>
      <c r="B1511">
        <v>6.4999999999997726E-2</v>
      </c>
    </row>
    <row r="1512" spans="1:2" x14ac:dyDescent="0.25">
      <c r="A1512">
        <v>210</v>
      </c>
      <c r="B1512">
        <v>7.000000000000739E-2</v>
      </c>
    </row>
    <row r="1513" spans="1:2" x14ac:dyDescent="0.25">
      <c r="A1513">
        <v>211</v>
      </c>
      <c r="B1513">
        <v>6.6999999999993065E-2</v>
      </c>
    </row>
    <row r="1514" spans="1:2" x14ac:dyDescent="0.25">
      <c r="A1514">
        <v>212</v>
      </c>
      <c r="B1514">
        <v>6.6000000000002501E-2</v>
      </c>
    </row>
    <row r="1515" spans="1:2" x14ac:dyDescent="0.25">
      <c r="A1515">
        <v>213</v>
      </c>
      <c r="B1515">
        <v>7.3999999999998067E-2</v>
      </c>
    </row>
    <row r="1516" spans="1:2" x14ac:dyDescent="0.25">
      <c r="A1516">
        <v>214</v>
      </c>
      <c r="B1516">
        <v>5.8000000000006935E-2</v>
      </c>
    </row>
    <row r="1517" spans="1:2" x14ac:dyDescent="0.25">
      <c r="A1517">
        <v>215</v>
      </c>
      <c r="B1517">
        <v>6.4999999999997726E-2</v>
      </c>
    </row>
    <row r="1518" spans="1:2" x14ac:dyDescent="0.25">
      <c r="A1518">
        <v>216</v>
      </c>
      <c r="B1518">
        <v>6.3000000000002387E-2</v>
      </c>
    </row>
    <row r="1519" spans="1:2" x14ac:dyDescent="0.25">
      <c r="A1519">
        <v>217</v>
      </c>
      <c r="B1519">
        <v>7.3999999999998067E-2</v>
      </c>
    </row>
    <row r="1520" spans="1:2" x14ac:dyDescent="0.25">
      <c r="A1520">
        <v>218</v>
      </c>
      <c r="B1520">
        <v>6.0000000000002274E-2</v>
      </c>
    </row>
    <row r="1521" spans="1:2" x14ac:dyDescent="0.25">
      <c r="A1521">
        <v>219</v>
      </c>
      <c r="B1521">
        <v>7.2000000000002728E-2</v>
      </c>
    </row>
    <row r="1522" spans="1:2" x14ac:dyDescent="0.25">
      <c r="A1522">
        <v>220</v>
      </c>
      <c r="B1522">
        <v>6.3999999999992951E-2</v>
      </c>
    </row>
    <row r="1523" spans="1:2" x14ac:dyDescent="0.25">
      <c r="A1523">
        <v>221</v>
      </c>
      <c r="B1523">
        <v>5.1000000000001933E-2</v>
      </c>
    </row>
    <row r="1524" spans="1:2" x14ac:dyDescent="0.25">
      <c r="A1524">
        <v>222</v>
      </c>
      <c r="B1524">
        <v>8.1999999999993634E-2</v>
      </c>
    </row>
    <row r="1525" spans="1:2" x14ac:dyDescent="0.25">
      <c r="A1525">
        <v>223</v>
      </c>
      <c r="B1525">
        <v>7.1000000000012164E-2</v>
      </c>
    </row>
    <row r="1526" spans="1:2" x14ac:dyDescent="0.25">
      <c r="A1526">
        <v>224</v>
      </c>
      <c r="B1526">
        <v>6.599999999998829E-2</v>
      </c>
    </row>
    <row r="1527" spans="1:2" x14ac:dyDescent="0.25">
      <c r="A1527">
        <v>225</v>
      </c>
      <c r="B1527">
        <v>6.2000000000011823E-2</v>
      </c>
    </row>
    <row r="1528" spans="1:2" x14ac:dyDescent="0.25">
      <c r="A1528">
        <v>226</v>
      </c>
      <c r="B1528">
        <v>7.3999999999998067E-2</v>
      </c>
    </row>
    <row r="1529" spans="1:2" x14ac:dyDescent="0.25">
      <c r="A1529">
        <v>227</v>
      </c>
      <c r="B1529">
        <v>6.6999999999993065E-2</v>
      </c>
    </row>
    <row r="1530" spans="1:2" x14ac:dyDescent="0.25">
      <c r="A1530">
        <v>228</v>
      </c>
      <c r="B1530">
        <v>6.4999999999997726E-2</v>
      </c>
    </row>
    <row r="1531" spans="1:2" x14ac:dyDescent="0.25">
      <c r="A1531">
        <v>229</v>
      </c>
      <c r="B1531">
        <v>5.6000000000011596E-2</v>
      </c>
    </row>
    <row r="1532" spans="1:2" x14ac:dyDescent="0.25">
      <c r="A1532">
        <v>230</v>
      </c>
      <c r="B1532">
        <v>7.3999999999998067E-2</v>
      </c>
    </row>
    <row r="1533" spans="1:2" x14ac:dyDescent="0.25">
      <c r="A1533">
        <v>231</v>
      </c>
      <c r="B1533">
        <v>6.9999999999993179E-2</v>
      </c>
    </row>
    <row r="1534" spans="1:2" x14ac:dyDescent="0.25">
      <c r="A1534">
        <v>232</v>
      </c>
      <c r="B1534">
        <v>6.3000000000002387E-2</v>
      </c>
    </row>
    <row r="1535" spans="1:2" x14ac:dyDescent="0.25">
      <c r="A1535">
        <v>233</v>
      </c>
      <c r="B1535">
        <v>7.2000000000002728E-2</v>
      </c>
    </row>
    <row r="1536" spans="1:2" x14ac:dyDescent="0.25">
      <c r="A1536">
        <v>234</v>
      </c>
      <c r="B1536">
        <v>5.8999999999997499E-2</v>
      </c>
    </row>
    <row r="1537" spans="1:2" x14ac:dyDescent="0.25">
      <c r="A1537">
        <v>235</v>
      </c>
      <c r="B1537">
        <v>4.8999999999992383E-2</v>
      </c>
    </row>
    <row r="1538" spans="1:2" x14ac:dyDescent="0.25">
      <c r="A1538">
        <v>236</v>
      </c>
      <c r="B1538">
        <v>9.1000000000008185E-2</v>
      </c>
    </row>
    <row r="1539" spans="1:2" x14ac:dyDescent="0.25">
      <c r="A1539">
        <v>237</v>
      </c>
      <c r="B1539">
        <v>6.6000000000002501E-2</v>
      </c>
    </row>
    <row r="1540" spans="1:2" x14ac:dyDescent="0.25">
      <c r="A1540">
        <v>238</v>
      </c>
      <c r="B1540">
        <v>6.0999999999992838E-2</v>
      </c>
    </row>
    <row r="1541" spans="1:2" x14ac:dyDescent="0.25">
      <c r="A1541">
        <v>239</v>
      </c>
      <c r="B1541">
        <v>2.5000000000005684E-2</v>
      </c>
    </row>
    <row r="1542" spans="1:2" x14ac:dyDescent="0.25">
      <c r="A1542">
        <v>240</v>
      </c>
      <c r="B1542">
        <v>0.11100000000000421</v>
      </c>
    </row>
    <row r="1543" spans="1:2" x14ac:dyDescent="0.25">
      <c r="A1543">
        <v>241</v>
      </c>
      <c r="B1543">
        <v>7.3999999999998067E-2</v>
      </c>
    </row>
    <row r="1544" spans="1:2" x14ac:dyDescent="0.25">
      <c r="A1544">
        <v>242</v>
      </c>
      <c r="B1544">
        <v>5.499999999999261E-2</v>
      </c>
    </row>
    <row r="1545" spans="1:2" x14ac:dyDescent="0.25">
      <c r="A1545">
        <v>243</v>
      </c>
      <c r="B1545">
        <v>7.3000000000007503E-2</v>
      </c>
    </row>
    <row r="1546" spans="1:2" x14ac:dyDescent="0.25">
      <c r="A1546">
        <v>244</v>
      </c>
      <c r="B1546">
        <v>3.3000000000001251E-2</v>
      </c>
    </row>
    <row r="1547" spans="1:2" x14ac:dyDescent="0.25">
      <c r="A1547">
        <v>245</v>
      </c>
      <c r="B1547">
        <v>0.10199999999998965</v>
      </c>
    </row>
    <row r="1548" spans="1:2" x14ac:dyDescent="0.25">
      <c r="A1548">
        <v>246</v>
      </c>
      <c r="B1548">
        <v>6.0000000000002274E-2</v>
      </c>
    </row>
    <row r="1549" spans="1:2" x14ac:dyDescent="0.25">
      <c r="A1549">
        <v>247</v>
      </c>
      <c r="B1549">
        <v>7.5000000000002842E-2</v>
      </c>
    </row>
    <row r="1550" spans="1:2" x14ac:dyDescent="0.25">
      <c r="A1550">
        <v>248</v>
      </c>
      <c r="B1550">
        <v>5.8999999999997499E-2</v>
      </c>
    </row>
    <row r="1551" spans="1:2" x14ac:dyDescent="0.25">
      <c r="A1551">
        <v>249</v>
      </c>
      <c r="B1551">
        <v>7.000000000000739E-2</v>
      </c>
    </row>
    <row r="1552" spans="1:2" x14ac:dyDescent="0.25">
      <c r="A1552">
        <v>250</v>
      </c>
      <c r="B1552">
        <v>6.599999999998829E-2</v>
      </c>
    </row>
    <row r="1553" spans="1:2" x14ac:dyDescent="0.25">
      <c r="A1553">
        <v>251</v>
      </c>
      <c r="B1553">
        <v>6.7000000000007276E-2</v>
      </c>
    </row>
    <row r="1554" spans="1:2" x14ac:dyDescent="0.25">
      <c r="A1554">
        <v>252</v>
      </c>
      <c r="B1554">
        <v>6.1999999999997613E-2</v>
      </c>
    </row>
    <row r="1555" spans="1:2" x14ac:dyDescent="0.25">
      <c r="A1555">
        <v>253</v>
      </c>
      <c r="B1555">
        <v>4.600000000000648E-2</v>
      </c>
    </row>
    <row r="1556" spans="1:2" x14ac:dyDescent="0.25">
      <c r="A1556">
        <v>254</v>
      </c>
      <c r="B1556">
        <v>9.3999999999994088E-2</v>
      </c>
    </row>
    <row r="1557" spans="1:2" x14ac:dyDescent="0.25">
      <c r="A1557">
        <v>255</v>
      </c>
      <c r="B1557">
        <v>5.4000000000002046E-2</v>
      </c>
    </row>
    <row r="1558" spans="1:2" x14ac:dyDescent="0.25">
      <c r="A1558">
        <v>256</v>
      </c>
      <c r="B1558">
        <v>8.4999999999993747E-2</v>
      </c>
    </row>
    <row r="1559" spans="1:2" x14ac:dyDescent="0.25">
      <c r="A1559">
        <v>257</v>
      </c>
      <c r="B1559">
        <v>6.1000000000007049E-2</v>
      </c>
    </row>
    <row r="1560" spans="1:2" x14ac:dyDescent="0.25">
      <c r="A1560">
        <v>258</v>
      </c>
      <c r="B1560">
        <v>6.0999999999992838E-2</v>
      </c>
    </row>
    <row r="1561" spans="1:2" x14ac:dyDescent="0.25">
      <c r="A1561">
        <v>259</v>
      </c>
      <c r="B1561">
        <v>7.2000000000002728E-2</v>
      </c>
    </row>
    <row r="1562" spans="1:2" x14ac:dyDescent="0.25">
      <c r="A1562">
        <v>260</v>
      </c>
      <c r="B1562">
        <v>6.7000000000007276E-2</v>
      </c>
    </row>
    <row r="1563" spans="1:2" x14ac:dyDescent="0.25">
      <c r="A1563">
        <v>261</v>
      </c>
      <c r="B1563">
        <v>6.4999999999997726E-2</v>
      </c>
    </row>
    <row r="1564" spans="1:2" x14ac:dyDescent="0.25">
      <c r="A1564">
        <v>262</v>
      </c>
      <c r="B1564">
        <v>6.4999999999997726E-2</v>
      </c>
    </row>
    <row r="1565" spans="1:2" x14ac:dyDescent="0.25">
      <c r="A1565">
        <v>263</v>
      </c>
      <c r="B1565">
        <v>6.0000000000002274E-2</v>
      </c>
    </row>
    <row r="1566" spans="1:2" x14ac:dyDescent="0.25">
      <c r="A1566">
        <v>264</v>
      </c>
      <c r="B1566">
        <v>7.2000000000002728E-2</v>
      </c>
    </row>
    <row r="1567" spans="1:2" x14ac:dyDescent="0.25">
      <c r="A1567">
        <v>265</v>
      </c>
      <c r="B1567">
        <v>6.8999999999988404E-2</v>
      </c>
    </row>
    <row r="1568" spans="1:2" x14ac:dyDescent="0.25">
      <c r="A1568">
        <v>266</v>
      </c>
      <c r="B1568">
        <v>2.2000000000005571E-2</v>
      </c>
    </row>
    <row r="1569" spans="1:2" x14ac:dyDescent="0.25">
      <c r="A1569">
        <v>267</v>
      </c>
      <c r="B1569">
        <v>0.10999999999999943</v>
      </c>
    </row>
    <row r="1570" spans="1:2" x14ac:dyDescent="0.25">
      <c r="A1570">
        <v>268</v>
      </c>
      <c r="B1570">
        <v>6.7000000000007276E-2</v>
      </c>
    </row>
    <row r="1571" spans="1:2" x14ac:dyDescent="0.25">
      <c r="A1571">
        <v>269</v>
      </c>
      <c r="B1571">
        <v>1.8999999999991246E-2</v>
      </c>
    </row>
    <row r="1572" spans="1:2" x14ac:dyDescent="0.25">
      <c r="A1572">
        <v>270</v>
      </c>
      <c r="B1572">
        <v>0.11400000000000432</v>
      </c>
    </row>
    <row r="1573" spans="1:2" x14ac:dyDescent="0.25">
      <c r="A1573">
        <v>271</v>
      </c>
      <c r="B1573">
        <v>6.6000000000002501E-2</v>
      </c>
    </row>
    <row r="1574" spans="1:2" x14ac:dyDescent="0.25">
      <c r="A1574">
        <v>272</v>
      </c>
      <c r="B1574">
        <v>7.0999999999997954E-2</v>
      </c>
    </row>
    <row r="1575" spans="1:2" x14ac:dyDescent="0.25">
      <c r="A1575">
        <v>273</v>
      </c>
      <c r="B1575">
        <v>6.4999999999997726E-2</v>
      </c>
    </row>
    <row r="1576" spans="1:2" x14ac:dyDescent="0.25">
      <c r="A1576">
        <v>274</v>
      </c>
      <c r="B1576">
        <v>7.3999999999998067E-2</v>
      </c>
    </row>
    <row r="1577" spans="1:2" x14ac:dyDescent="0.25">
      <c r="A1577">
        <v>275</v>
      </c>
      <c r="B1577">
        <v>5.8999999999997499E-2</v>
      </c>
    </row>
    <row r="1578" spans="1:2" x14ac:dyDescent="0.25">
      <c r="A1578">
        <v>276</v>
      </c>
      <c r="B1578">
        <v>6.1999999999997613E-2</v>
      </c>
    </row>
    <row r="1579" spans="1:2" x14ac:dyDescent="0.25">
      <c r="A1579">
        <v>277</v>
      </c>
      <c r="B1579">
        <v>7.000000000000739E-2</v>
      </c>
    </row>
    <row r="1580" spans="1:2" x14ac:dyDescent="0.25">
      <c r="A1580">
        <v>278</v>
      </c>
      <c r="B1580">
        <v>6.6999999999993065E-2</v>
      </c>
    </row>
    <row r="1581" spans="1:2" x14ac:dyDescent="0.25">
      <c r="A1581">
        <v>279</v>
      </c>
      <c r="B1581">
        <v>6.6000000000002501E-2</v>
      </c>
    </row>
    <row r="1582" spans="1:2" x14ac:dyDescent="0.25">
      <c r="A1582">
        <v>280</v>
      </c>
      <c r="B1582">
        <v>7.2000000000002728E-2</v>
      </c>
    </row>
    <row r="1583" spans="1:2" x14ac:dyDescent="0.25">
      <c r="A1583">
        <v>281</v>
      </c>
      <c r="B1583">
        <v>6.3000000000002387E-2</v>
      </c>
    </row>
    <row r="1584" spans="1:2" x14ac:dyDescent="0.25">
      <c r="A1584">
        <v>282</v>
      </c>
      <c r="B1584">
        <v>7.3999999999998067E-2</v>
      </c>
    </row>
    <row r="1585" spans="1:2" x14ac:dyDescent="0.25">
      <c r="A1585">
        <v>283</v>
      </c>
      <c r="B1585">
        <v>4.9000000000006594E-2</v>
      </c>
    </row>
    <row r="1586" spans="1:2" x14ac:dyDescent="0.25">
      <c r="A1586">
        <v>284</v>
      </c>
      <c r="B1586">
        <v>7.7999999999988745E-2</v>
      </c>
    </row>
    <row r="1587" spans="1:2" x14ac:dyDescent="0.25">
      <c r="A1587">
        <v>285</v>
      </c>
      <c r="B1587">
        <v>6.6000000000002501E-2</v>
      </c>
    </row>
    <row r="1588" spans="1:2" x14ac:dyDescent="0.25">
      <c r="A1588">
        <v>286</v>
      </c>
      <c r="B1588">
        <v>6.0000000000002274E-2</v>
      </c>
    </row>
    <row r="1589" spans="1:2" x14ac:dyDescent="0.25">
      <c r="A1589">
        <v>287</v>
      </c>
      <c r="B1589">
        <v>7.3000000000007503E-2</v>
      </c>
    </row>
    <row r="1590" spans="1:2" x14ac:dyDescent="0.25">
      <c r="A1590">
        <v>288</v>
      </c>
      <c r="B1590">
        <v>6.8999999999988404E-2</v>
      </c>
    </row>
    <row r="1591" spans="1:2" x14ac:dyDescent="0.25">
      <c r="A1591">
        <v>289</v>
      </c>
      <c r="B1591">
        <v>6.799999999999784E-2</v>
      </c>
    </row>
    <row r="1592" spans="1:2" x14ac:dyDescent="0.25">
      <c r="A1592">
        <v>290</v>
      </c>
      <c r="B1592">
        <v>4.2000000000001592E-2</v>
      </c>
    </row>
    <row r="1593" spans="1:2" x14ac:dyDescent="0.25">
      <c r="A1593">
        <v>291</v>
      </c>
      <c r="B1593">
        <v>8.5999999999998522E-2</v>
      </c>
    </row>
    <row r="1594" spans="1:2" x14ac:dyDescent="0.25">
      <c r="A1594">
        <v>292</v>
      </c>
      <c r="B1594">
        <v>6.8000000000012051E-2</v>
      </c>
    </row>
    <row r="1595" spans="1:2" x14ac:dyDescent="0.25">
      <c r="A1595">
        <v>293</v>
      </c>
      <c r="B1595">
        <v>6.8999999999988404E-2</v>
      </c>
    </row>
    <row r="1596" spans="1:2" x14ac:dyDescent="0.25">
      <c r="A1596">
        <v>294</v>
      </c>
      <c r="B1596">
        <v>6.5000000000011937E-2</v>
      </c>
    </row>
    <row r="1597" spans="1:2" x14ac:dyDescent="0.25">
      <c r="A1597">
        <v>295</v>
      </c>
      <c r="B1597">
        <v>6.6999999999993065E-2</v>
      </c>
    </row>
    <row r="1598" spans="1:2" x14ac:dyDescent="0.25">
      <c r="A1598">
        <v>296</v>
      </c>
      <c r="B1598">
        <v>6.9000000000002615E-2</v>
      </c>
    </row>
    <row r="1599" spans="1:2" x14ac:dyDescent="0.25">
      <c r="A1599">
        <v>297</v>
      </c>
      <c r="B1599">
        <v>6.3999999999992951E-2</v>
      </c>
    </row>
    <row r="1600" spans="1:2" x14ac:dyDescent="0.25">
      <c r="A1600">
        <v>298</v>
      </c>
      <c r="B1600">
        <v>6.5000000000011937E-2</v>
      </c>
    </row>
    <row r="1601" spans="1:2" x14ac:dyDescent="0.25">
      <c r="A1601">
        <v>299</v>
      </c>
      <c r="B1601">
        <v>2.1000000000000796E-2</v>
      </c>
    </row>
    <row r="1602" spans="1:2" x14ac:dyDescent="0.25">
      <c r="A1602">
        <v>300</v>
      </c>
      <c r="B1602">
        <v>0.117999999999995</v>
      </c>
    </row>
    <row r="1603" spans="1:2" x14ac:dyDescent="0.25">
      <c r="A1603">
        <v>301</v>
      </c>
      <c r="B1603">
        <v>4.2999999999992156E-2</v>
      </c>
    </row>
    <row r="1604" spans="1:2" x14ac:dyDescent="0.25">
      <c r="A1604">
        <v>302</v>
      </c>
      <c r="B1604">
        <v>8.8000000000008072E-2</v>
      </c>
    </row>
    <row r="1605" spans="1:2" x14ac:dyDescent="0.25">
      <c r="A1605">
        <v>303</v>
      </c>
      <c r="B1605">
        <v>6.4999999999997726E-2</v>
      </c>
    </row>
    <row r="1606" spans="1:2" x14ac:dyDescent="0.25">
      <c r="A1606">
        <v>304</v>
      </c>
      <c r="B1606">
        <v>6.799999999999784E-2</v>
      </c>
    </row>
    <row r="1607" spans="1:2" x14ac:dyDescent="0.25">
      <c r="A1607">
        <v>305</v>
      </c>
      <c r="B1607">
        <v>3.9000000000001478E-2</v>
      </c>
    </row>
    <row r="1608" spans="1:2" x14ac:dyDescent="0.25">
      <c r="A1608">
        <v>306</v>
      </c>
      <c r="B1608">
        <v>8.5999999999998522E-2</v>
      </c>
    </row>
    <row r="1609" spans="1:2" x14ac:dyDescent="0.25">
      <c r="A1609">
        <v>307</v>
      </c>
      <c r="B1609">
        <v>7.2000000000002728E-2</v>
      </c>
    </row>
    <row r="1610" spans="1:2" x14ac:dyDescent="0.25">
      <c r="A1610">
        <v>308</v>
      </c>
      <c r="B1610">
        <v>6.9999999999993179E-2</v>
      </c>
    </row>
    <row r="1611" spans="1:2" x14ac:dyDescent="0.25">
      <c r="A1611">
        <v>309</v>
      </c>
      <c r="B1611">
        <v>6.6000000000002501E-2</v>
      </c>
    </row>
    <row r="1612" spans="1:2" x14ac:dyDescent="0.25">
      <c r="A1612">
        <v>310</v>
      </c>
      <c r="B1612">
        <v>6.6000000000002501E-2</v>
      </c>
    </row>
    <row r="1613" spans="1:2" x14ac:dyDescent="0.25">
      <c r="A1613">
        <v>311</v>
      </c>
      <c r="B1613" t="s">
        <v>52</v>
      </c>
    </row>
    <row r="1614" spans="1:2" x14ac:dyDescent="0.25">
      <c r="A1614">
        <v>1</v>
      </c>
      <c r="B1614" t="s">
        <v>52</v>
      </c>
    </row>
    <row r="1615" spans="1:2" x14ac:dyDescent="0.25">
      <c r="A1615">
        <v>2</v>
      </c>
      <c r="B1615">
        <v>7.2000000000002728E-2</v>
      </c>
    </row>
    <row r="1616" spans="1:2" x14ac:dyDescent="0.25">
      <c r="A1616">
        <v>3</v>
      </c>
      <c r="B1616">
        <v>6.6000000000002501E-2</v>
      </c>
    </row>
    <row r="1617" spans="1:2" x14ac:dyDescent="0.25">
      <c r="A1617">
        <v>4</v>
      </c>
      <c r="B1617">
        <v>6.3999999999992951E-2</v>
      </c>
    </row>
    <row r="1618" spans="1:2" x14ac:dyDescent="0.25">
      <c r="A1618">
        <v>5</v>
      </c>
      <c r="B1618">
        <v>6.5000000000011937E-2</v>
      </c>
    </row>
    <row r="1619" spans="1:2" x14ac:dyDescent="0.25">
      <c r="A1619">
        <v>6</v>
      </c>
      <c r="B1619">
        <v>6.9999999999993179E-2</v>
      </c>
    </row>
    <row r="1620" spans="1:2" x14ac:dyDescent="0.25">
      <c r="A1620">
        <v>7</v>
      </c>
      <c r="B1620">
        <v>6.4999999999997726E-2</v>
      </c>
    </row>
    <row r="1621" spans="1:2" x14ac:dyDescent="0.25">
      <c r="A1621">
        <v>8</v>
      </c>
      <c r="B1621">
        <v>7.0999999999997954E-2</v>
      </c>
    </row>
    <row r="1622" spans="1:2" x14ac:dyDescent="0.25">
      <c r="A1622">
        <v>9</v>
      </c>
      <c r="B1622">
        <v>5.2000000000006708E-2</v>
      </c>
    </row>
    <row r="1623" spans="1:2" x14ac:dyDescent="0.25">
      <c r="A1623">
        <v>10</v>
      </c>
      <c r="B1623">
        <v>3.3000000000001251E-2</v>
      </c>
    </row>
    <row r="1624" spans="1:2" x14ac:dyDescent="0.25">
      <c r="A1624">
        <v>11</v>
      </c>
      <c r="B1624">
        <v>8.4999999999993747E-2</v>
      </c>
    </row>
    <row r="1625" spans="1:2" x14ac:dyDescent="0.25">
      <c r="A1625">
        <v>12</v>
      </c>
      <c r="B1625">
        <v>9.4000000000008299E-2</v>
      </c>
    </row>
    <row r="1626" spans="1:2" x14ac:dyDescent="0.25">
      <c r="A1626">
        <v>13</v>
      </c>
      <c r="B1626">
        <v>6.799999999999784E-2</v>
      </c>
    </row>
    <row r="1627" spans="1:2" x14ac:dyDescent="0.25">
      <c r="A1627">
        <v>14</v>
      </c>
      <c r="B1627">
        <v>6.3999999999992951E-2</v>
      </c>
    </row>
    <row r="1628" spans="1:2" x14ac:dyDescent="0.25">
      <c r="A1628">
        <v>15</v>
      </c>
      <c r="B1628">
        <v>5.8999999999997499E-2</v>
      </c>
    </row>
    <row r="1629" spans="1:2" x14ac:dyDescent="0.25">
      <c r="A1629">
        <v>16</v>
      </c>
      <c r="B1629">
        <v>6.1000000000007049E-2</v>
      </c>
    </row>
    <row r="1630" spans="1:2" x14ac:dyDescent="0.25">
      <c r="A1630">
        <v>17</v>
      </c>
      <c r="B1630">
        <v>8.4000000000003183E-2</v>
      </c>
    </row>
    <row r="1631" spans="1:2" x14ac:dyDescent="0.25">
      <c r="A1631">
        <v>18</v>
      </c>
      <c r="B1631">
        <v>6.3999999999992951E-2</v>
      </c>
    </row>
    <row r="1632" spans="1:2" x14ac:dyDescent="0.25">
      <c r="A1632">
        <v>19</v>
      </c>
      <c r="B1632">
        <v>6.6000000000002501E-2</v>
      </c>
    </row>
    <row r="1633" spans="1:2" x14ac:dyDescent="0.25">
      <c r="A1633">
        <v>20</v>
      </c>
      <c r="B1633">
        <v>6.4999999999997726E-2</v>
      </c>
    </row>
    <row r="1634" spans="1:2" x14ac:dyDescent="0.25">
      <c r="A1634">
        <v>21</v>
      </c>
      <c r="B1634">
        <v>6.7000000000007276E-2</v>
      </c>
    </row>
    <row r="1635" spans="1:2" x14ac:dyDescent="0.25">
      <c r="A1635">
        <v>22</v>
      </c>
      <c r="B1635">
        <v>6.9999999999993179E-2</v>
      </c>
    </row>
    <row r="1636" spans="1:2" x14ac:dyDescent="0.25">
      <c r="A1636">
        <v>23</v>
      </c>
      <c r="B1636">
        <v>7.000000000000739E-2</v>
      </c>
    </row>
    <row r="1637" spans="1:2" x14ac:dyDescent="0.25">
      <c r="A1637">
        <v>24</v>
      </c>
      <c r="B1637">
        <v>5.9999999999988063E-2</v>
      </c>
    </row>
    <row r="1638" spans="1:2" x14ac:dyDescent="0.25">
      <c r="A1638">
        <v>25</v>
      </c>
      <c r="B1638">
        <v>6.2000000000011823E-2</v>
      </c>
    </row>
    <row r="1639" spans="1:2" x14ac:dyDescent="0.25">
      <c r="A1639">
        <v>26</v>
      </c>
      <c r="B1639">
        <v>7.4999999999988631E-2</v>
      </c>
    </row>
    <row r="1640" spans="1:2" x14ac:dyDescent="0.25">
      <c r="A1640">
        <v>27</v>
      </c>
      <c r="B1640">
        <v>6.6000000000002501E-2</v>
      </c>
    </row>
    <row r="1641" spans="1:2" x14ac:dyDescent="0.25">
      <c r="A1641">
        <v>28</v>
      </c>
      <c r="B1641">
        <v>5.2000000000006708E-2</v>
      </c>
    </row>
    <row r="1642" spans="1:2" x14ac:dyDescent="0.25">
      <c r="A1642">
        <v>29</v>
      </c>
      <c r="B1642">
        <v>8.2999999999998408E-2</v>
      </c>
    </row>
    <row r="1643" spans="1:2" x14ac:dyDescent="0.25">
      <c r="A1643">
        <v>30</v>
      </c>
      <c r="B1643">
        <v>6.3000000000002387E-2</v>
      </c>
    </row>
    <row r="1644" spans="1:2" x14ac:dyDescent="0.25">
      <c r="A1644">
        <v>31</v>
      </c>
      <c r="B1644">
        <v>7.2000000000002728E-2</v>
      </c>
    </row>
    <row r="1645" spans="1:2" x14ac:dyDescent="0.25">
      <c r="A1645">
        <v>32</v>
      </c>
      <c r="B1645">
        <v>6.3999999999992951E-2</v>
      </c>
    </row>
    <row r="1646" spans="1:2" x14ac:dyDescent="0.25">
      <c r="A1646">
        <v>33</v>
      </c>
      <c r="B1646">
        <v>6.1999999999997613E-2</v>
      </c>
    </row>
    <row r="1647" spans="1:2" x14ac:dyDescent="0.25">
      <c r="A1647">
        <v>34</v>
      </c>
      <c r="B1647">
        <v>7.2000000000002728E-2</v>
      </c>
    </row>
    <row r="1648" spans="1:2" x14ac:dyDescent="0.25">
      <c r="A1648">
        <v>35</v>
      </c>
      <c r="B1648">
        <v>6.4999999999997726E-2</v>
      </c>
    </row>
    <row r="1649" spans="1:2" x14ac:dyDescent="0.25">
      <c r="A1649">
        <v>36</v>
      </c>
      <c r="B1649">
        <v>4.8000000000001819E-2</v>
      </c>
    </row>
    <row r="1650" spans="1:2" x14ac:dyDescent="0.25">
      <c r="A1650">
        <v>37</v>
      </c>
      <c r="B1650">
        <v>8.2999999999998408E-2</v>
      </c>
    </row>
    <row r="1651" spans="1:2" x14ac:dyDescent="0.25">
      <c r="A1651">
        <v>38</v>
      </c>
      <c r="B1651">
        <v>6.4000000000007162E-2</v>
      </c>
    </row>
    <row r="1652" spans="1:2" x14ac:dyDescent="0.25">
      <c r="A1652">
        <v>39</v>
      </c>
      <c r="B1652">
        <v>7.4999999999988631E-2</v>
      </c>
    </row>
    <row r="1653" spans="1:2" x14ac:dyDescent="0.25">
      <c r="A1653">
        <v>40</v>
      </c>
      <c r="B1653">
        <v>6.3000000000002387E-2</v>
      </c>
    </row>
    <row r="1654" spans="1:2" x14ac:dyDescent="0.25">
      <c r="A1654">
        <v>41</v>
      </c>
      <c r="B1654">
        <v>6.4999999999997726E-2</v>
      </c>
    </row>
    <row r="1655" spans="1:2" x14ac:dyDescent="0.25">
      <c r="A1655">
        <v>42</v>
      </c>
      <c r="B1655">
        <v>6.9000000000002615E-2</v>
      </c>
    </row>
    <row r="1656" spans="1:2" x14ac:dyDescent="0.25">
      <c r="A1656">
        <v>43</v>
      </c>
      <c r="B1656">
        <v>5.8999999999997499E-2</v>
      </c>
    </row>
    <row r="1657" spans="1:2" x14ac:dyDescent="0.25">
      <c r="A1657">
        <v>44</v>
      </c>
      <c r="B1657">
        <v>7.4000000000012278E-2</v>
      </c>
    </row>
    <row r="1658" spans="1:2" x14ac:dyDescent="0.25">
      <c r="A1658">
        <v>45</v>
      </c>
      <c r="B1658">
        <v>7.3999999999998067E-2</v>
      </c>
    </row>
    <row r="1659" spans="1:2" x14ac:dyDescent="0.25">
      <c r="A1659">
        <v>46</v>
      </c>
      <c r="B1659">
        <v>5.700000000000216E-2</v>
      </c>
    </row>
    <row r="1660" spans="1:2" x14ac:dyDescent="0.25">
      <c r="A1660">
        <v>47</v>
      </c>
      <c r="B1660">
        <v>6.9999999999993179E-2</v>
      </c>
    </row>
    <row r="1661" spans="1:2" x14ac:dyDescent="0.25">
      <c r="A1661">
        <v>48</v>
      </c>
      <c r="B1661">
        <v>6.1999999999997613E-2</v>
      </c>
    </row>
    <row r="1662" spans="1:2" x14ac:dyDescent="0.25">
      <c r="A1662">
        <v>49</v>
      </c>
      <c r="B1662">
        <v>6.9000000000002615E-2</v>
      </c>
    </row>
    <row r="1663" spans="1:2" x14ac:dyDescent="0.25">
      <c r="A1663">
        <v>50</v>
      </c>
      <c r="B1663">
        <v>6.799999999999784E-2</v>
      </c>
    </row>
    <row r="1664" spans="1:2" x14ac:dyDescent="0.25">
      <c r="A1664">
        <v>51</v>
      </c>
      <c r="B1664">
        <v>6.4000000000007162E-2</v>
      </c>
    </row>
    <row r="1665" spans="1:2" x14ac:dyDescent="0.25">
      <c r="A1665">
        <v>52</v>
      </c>
      <c r="B1665">
        <v>7.000000000000739E-2</v>
      </c>
    </row>
    <row r="1666" spans="1:2" x14ac:dyDescent="0.25">
      <c r="A1666">
        <v>53</v>
      </c>
      <c r="B1666">
        <v>6.6999999999978854E-2</v>
      </c>
    </row>
    <row r="1667" spans="1:2" x14ac:dyDescent="0.25">
      <c r="A1667">
        <v>54</v>
      </c>
      <c r="B1667">
        <v>6.0000000000002274E-2</v>
      </c>
    </row>
    <row r="1668" spans="1:2" x14ac:dyDescent="0.25">
      <c r="A1668">
        <v>55</v>
      </c>
      <c r="B1668">
        <v>6.9999999999993179E-2</v>
      </c>
    </row>
    <row r="1669" spans="1:2" x14ac:dyDescent="0.25">
      <c r="A1669">
        <v>56</v>
      </c>
      <c r="B1669">
        <v>7.1000000000026375E-2</v>
      </c>
    </row>
    <row r="1670" spans="1:2" x14ac:dyDescent="0.25">
      <c r="A1670">
        <v>57</v>
      </c>
      <c r="B1670">
        <v>6.2999999999988177E-2</v>
      </c>
    </row>
    <row r="1671" spans="1:2" x14ac:dyDescent="0.25">
      <c r="A1671">
        <v>58</v>
      </c>
      <c r="B1671">
        <v>6.7000000000007276E-2</v>
      </c>
    </row>
    <row r="1672" spans="1:2" x14ac:dyDescent="0.25">
      <c r="A1672">
        <v>59</v>
      </c>
      <c r="B1672">
        <v>6.8999999999988404E-2</v>
      </c>
    </row>
    <row r="1673" spans="1:2" x14ac:dyDescent="0.25">
      <c r="A1673">
        <v>60</v>
      </c>
      <c r="B1673">
        <v>5.6000000000011596E-2</v>
      </c>
    </row>
    <row r="1674" spans="1:2" x14ac:dyDescent="0.25">
      <c r="A1674">
        <v>61</v>
      </c>
      <c r="B1674">
        <v>7.6999999999998181E-2</v>
      </c>
    </row>
    <row r="1675" spans="1:2" x14ac:dyDescent="0.25">
      <c r="A1675">
        <v>62</v>
      </c>
      <c r="B1675">
        <v>6.3999999999992951E-2</v>
      </c>
    </row>
    <row r="1676" spans="1:2" x14ac:dyDescent="0.25">
      <c r="A1676">
        <v>63</v>
      </c>
      <c r="B1676">
        <v>6.1000000000007049E-2</v>
      </c>
    </row>
    <row r="1677" spans="1:2" x14ac:dyDescent="0.25">
      <c r="A1677">
        <v>64</v>
      </c>
      <c r="B1677">
        <v>7.2000000000002728E-2</v>
      </c>
    </row>
    <row r="1678" spans="1:2" x14ac:dyDescent="0.25">
      <c r="A1678">
        <v>65</v>
      </c>
      <c r="B1678">
        <v>7.0999999999997954E-2</v>
      </c>
    </row>
    <row r="1679" spans="1:2" x14ac:dyDescent="0.25">
      <c r="A1679">
        <v>66</v>
      </c>
      <c r="B1679">
        <v>5.5000000000006821E-2</v>
      </c>
    </row>
    <row r="1680" spans="1:2" x14ac:dyDescent="0.25">
      <c r="A1680">
        <v>67</v>
      </c>
      <c r="B1680">
        <v>7.4999999999988631E-2</v>
      </c>
    </row>
    <row r="1681" spans="1:2" x14ac:dyDescent="0.25">
      <c r="A1681">
        <v>68</v>
      </c>
      <c r="B1681">
        <v>6.7000000000007276E-2</v>
      </c>
    </row>
    <row r="1682" spans="1:2" x14ac:dyDescent="0.25">
      <c r="A1682">
        <v>69</v>
      </c>
      <c r="B1682">
        <v>6.6999999999978854E-2</v>
      </c>
    </row>
    <row r="1683" spans="1:2" x14ac:dyDescent="0.25">
      <c r="A1683">
        <v>70</v>
      </c>
      <c r="B1683">
        <v>7.6999999999998181E-2</v>
      </c>
    </row>
    <row r="1684" spans="1:2" x14ac:dyDescent="0.25">
      <c r="A1684">
        <v>71</v>
      </c>
      <c r="B1684">
        <v>5.1000000000016144E-2</v>
      </c>
    </row>
    <row r="1685" spans="1:2" x14ac:dyDescent="0.25">
      <c r="A1685">
        <v>72</v>
      </c>
      <c r="B1685">
        <v>6.8999999999988404E-2</v>
      </c>
    </row>
    <row r="1686" spans="1:2" x14ac:dyDescent="0.25">
      <c r="A1686">
        <v>73</v>
      </c>
      <c r="B1686">
        <v>7.0999999999997954E-2</v>
      </c>
    </row>
    <row r="1687" spans="1:2" x14ac:dyDescent="0.25">
      <c r="A1687">
        <v>74</v>
      </c>
      <c r="B1687">
        <v>5.1000000000016144E-2</v>
      </c>
    </row>
    <row r="1688" spans="1:2" x14ac:dyDescent="0.25">
      <c r="A1688">
        <v>75</v>
      </c>
      <c r="B1688">
        <v>6.6000000000002501E-2</v>
      </c>
    </row>
    <row r="1689" spans="1:2" x14ac:dyDescent="0.25">
      <c r="A1689">
        <v>76</v>
      </c>
      <c r="B1689">
        <v>8.2999999999998408E-2</v>
      </c>
    </row>
    <row r="1690" spans="1:2" x14ac:dyDescent="0.25">
      <c r="A1690">
        <v>77</v>
      </c>
      <c r="B1690">
        <v>6.6000000000002501E-2</v>
      </c>
    </row>
    <row r="1691" spans="1:2" x14ac:dyDescent="0.25">
      <c r="A1691">
        <v>78</v>
      </c>
      <c r="B1691">
        <v>6.7999999999983629E-2</v>
      </c>
    </row>
    <row r="1692" spans="1:2" x14ac:dyDescent="0.25">
      <c r="A1692">
        <v>79</v>
      </c>
      <c r="B1692">
        <v>6.4000000000021373E-2</v>
      </c>
    </row>
    <row r="1693" spans="1:2" x14ac:dyDescent="0.25">
      <c r="A1693">
        <v>80</v>
      </c>
      <c r="B1693">
        <v>6.7999999999983629E-2</v>
      </c>
    </row>
    <row r="1694" spans="1:2" x14ac:dyDescent="0.25">
      <c r="A1694">
        <v>81</v>
      </c>
      <c r="B1694">
        <v>6.6000000000002501E-2</v>
      </c>
    </row>
    <row r="1695" spans="1:2" x14ac:dyDescent="0.25">
      <c r="A1695">
        <v>82</v>
      </c>
      <c r="B1695">
        <v>6.9999999999993179E-2</v>
      </c>
    </row>
    <row r="1696" spans="1:2" x14ac:dyDescent="0.25">
      <c r="A1696">
        <v>83</v>
      </c>
      <c r="B1696">
        <v>6.2000000000011823E-2</v>
      </c>
    </row>
    <row r="1697" spans="1:2" x14ac:dyDescent="0.25">
      <c r="A1697">
        <v>84</v>
      </c>
      <c r="B1697">
        <v>6.8999999999988404E-2</v>
      </c>
    </row>
    <row r="1698" spans="1:2" x14ac:dyDescent="0.25">
      <c r="A1698">
        <v>85</v>
      </c>
      <c r="B1698">
        <v>4.8000000000001819E-2</v>
      </c>
    </row>
    <row r="1699" spans="1:2" x14ac:dyDescent="0.25">
      <c r="A1699">
        <v>86</v>
      </c>
      <c r="B1699">
        <v>7.6999999999998181E-2</v>
      </c>
    </row>
    <row r="1700" spans="1:2" x14ac:dyDescent="0.25">
      <c r="A1700">
        <v>87</v>
      </c>
      <c r="B1700">
        <v>7.3000000000007503E-2</v>
      </c>
    </row>
    <row r="1701" spans="1:2" x14ac:dyDescent="0.25">
      <c r="A1701">
        <v>88</v>
      </c>
      <c r="B1701">
        <v>7.0999999999997954E-2</v>
      </c>
    </row>
    <row r="1702" spans="1:2" x14ac:dyDescent="0.25">
      <c r="A1702">
        <v>89</v>
      </c>
      <c r="B1702">
        <v>6.4999999999997726E-2</v>
      </c>
    </row>
    <row r="1703" spans="1:2" x14ac:dyDescent="0.25">
      <c r="A1703">
        <v>90</v>
      </c>
      <c r="B1703">
        <v>5.7000000000016371E-2</v>
      </c>
    </row>
    <row r="1704" spans="1:2" x14ac:dyDescent="0.25">
      <c r="A1704">
        <v>91</v>
      </c>
      <c r="B1704">
        <v>6.1999999999983402E-2</v>
      </c>
    </row>
    <row r="1705" spans="1:2" x14ac:dyDescent="0.25">
      <c r="A1705">
        <v>92</v>
      </c>
      <c r="B1705">
        <v>8.2999999999998408E-2</v>
      </c>
    </row>
    <row r="1706" spans="1:2" x14ac:dyDescent="0.25">
      <c r="A1706">
        <v>93</v>
      </c>
      <c r="B1706">
        <v>6.3999999999992951E-2</v>
      </c>
    </row>
    <row r="1707" spans="1:2" x14ac:dyDescent="0.25">
      <c r="A1707">
        <v>94</v>
      </c>
      <c r="B1707">
        <v>6.3000000000016598E-2</v>
      </c>
    </row>
    <row r="1708" spans="1:2" x14ac:dyDescent="0.25">
      <c r="A1708">
        <v>95</v>
      </c>
      <c r="B1708">
        <v>7.4999999999988631E-2</v>
      </c>
    </row>
    <row r="1709" spans="1:2" x14ac:dyDescent="0.25">
      <c r="A1709">
        <v>96</v>
      </c>
      <c r="B1709">
        <v>5.8000000000021146E-2</v>
      </c>
    </row>
    <row r="1710" spans="1:2" x14ac:dyDescent="0.25">
      <c r="A1710">
        <v>97</v>
      </c>
      <c r="B1710">
        <v>6.7999999999983629E-2</v>
      </c>
    </row>
    <row r="1711" spans="1:2" x14ac:dyDescent="0.25">
      <c r="A1711">
        <v>98</v>
      </c>
      <c r="B1711">
        <v>5.6000000000011596E-2</v>
      </c>
    </row>
    <row r="1712" spans="1:2" x14ac:dyDescent="0.25">
      <c r="A1712">
        <v>99</v>
      </c>
      <c r="B1712">
        <v>7.6999999999998181E-2</v>
      </c>
    </row>
    <row r="1713" spans="1:2" x14ac:dyDescent="0.25">
      <c r="A1713">
        <v>100</v>
      </c>
      <c r="B1713">
        <v>6.9999999999993179E-2</v>
      </c>
    </row>
    <row r="1714" spans="1:2" x14ac:dyDescent="0.25">
      <c r="A1714">
        <v>101</v>
      </c>
      <c r="B1714">
        <v>6.3999999999992951E-2</v>
      </c>
    </row>
    <row r="1715" spans="1:2" x14ac:dyDescent="0.25">
      <c r="A1715">
        <v>102</v>
      </c>
      <c r="B1715">
        <v>6.9000000000016826E-2</v>
      </c>
    </row>
    <row r="1716" spans="1:2" x14ac:dyDescent="0.25">
      <c r="A1716">
        <v>103</v>
      </c>
      <c r="B1716">
        <v>6.6000000000002501E-2</v>
      </c>
    </row>
    <row r="1717" spans="1:2" x14ac:dyDescent="0.25">
      <c r="A1717">
        <v>104</v>
      </c>
      <c r="B1717">
        <v>6.5999999999974079E-2</v>
      </c>
    </row>
    <row r="1718" spans="1:2" x14ac:dyDescent="0.25">
      <c r="A1718">
        <v>105</v>
      </c>
      <c r="B1718">
        <v>6.7000000000007276E-2</v>
      </c>
    </row>
    <row r="1719" spans="1:2" x14ac:dyDescent="0.25">
      <c r="A1719">
        <v>106</v>
      </c>
      <c r="B1719">
        <v>6.9000000000016826E-2</v>
      </c>
    </row>
    <row r="1720" spans="1:2" x14ac:dyDescent="0.25">
      <c r="A1720">
        <v>107</v>
      </c>
      <c r="B1720">
        <v>6.1999999999983402E-2</v>
      </c>
    </row>
    <row r="1721" spans="1:2" x14ac:dyDescent="0.25">
      <c r="A1721">
        <v>108</v>
      </c>
      <c r="B1721">
        <v>6.6000000000002501E-2</v>
      </c>
    </row>
    <row r="1722" spans="1:2" x14ac:dyDescent="0.25">
      <c r="A1722">
        <v>109</v>
      </c>
      <c r="B1722">
        <v>6.3999999999992951E-2</v>
      </c>
    </row>
    <row r="1723" spans="1:2" x14ac:dyDescent="0.25">
      <c r="A1723">
        <v>110</v>
      </c>
      <c r="B1723">
        <v>7.5000000000017053E-2</v>
      </c>
    </row>
    <row r="1724" spans="1:2" x14ac:dyDescent="0.25">
      <c r="A1724">
        <v>111</v>
      </c>
      <c r="B1724">
        <v>6.2999999999988177E-2</v>
      </c>
    </row>
    <row r="1725" spans="1:2" x14ac:dyDescent="0.25">
      <c r="A1725">
        <v>112</v>
      </c>
      <c r="B1725">
        <v>6.8000000000012051E-2</v>
      </c>
    </row>
    <row r="1726" spans="1:2" x14ac:dyDescent="0.25">
      <c r="A1726">
        <v>113</v>
      </c>
      <c r="B1726">
        <v>6.2999999999988177E-2</v>
      </c>
    </row>
    <row r="1727" spans="1:2" x14ac:dyDescent="0.25">
      <c r="A1727">
        <v>114</v>
      </c>
      <c r="B1727">
        <v>6.9000000000016826E-2</v>
      </c>
    </row>
    <row r="1728" spans="1:2" x14ac:dyDescent="0.25">
      <c r="A1728">
        <v>115</v>
      </c>
      <c r="B1728">
        <v>6.9999999999993179E-2</v>
      </c>
    </row>
    <row r="1729" spans="1:2" x14ac:dyDescent="0.25">
      <c r="A1729">
        <v>116</v>
      </c>
      <c r="B1729">
        <v>6.1999999999983402E-2</v>
      </c>
    </row>
    <row r="1730" spans="1:2" x14ac:dyDescent="0.25">
      <c r="A1730">
        <v>117</v>
      </c>
      <c r="B1730">
        <v>6.6000000000002501E-2</v>
      </c>
    </row>
    <row r="1731" spans="1:2" x14ac:dyDescent="0.25">
      <c r="A1731">
        <v>118</v>
      </c>
      <c r="B1731">
        <v>2.8000000000020009E-2</v>
      </c>
    </row>
    <row r="1732" spans="1:2" x14ac:dyDescent="0.25">
      <c r="A1732">
        <v>119</v>
      </c>
      <c r="B1732">
        <v>0.10999999999998522</v>
      </c>
    </row>
    <row r="1733" spans="1:2" x14ac:dyDescent="0.25">
      <c r="A1733">
        <v>120</v>
      </c>
      <c r="B1733">
        <v>6.1000000000007049E-2</v>
      </c>
    </row>
    <row r="1734" spans="1:2" x14ac:dyDescent="0.25">
      <c r="A1734">
        <v>121</v>
      </c>
      <c r="B1734">
        <v>7.3999999999983856E-2</v>
      </c>
    </row>
    <row r="1735" spans="1:2" x14ac:dyDescent="0.25">
      <c r="A1735">
        <v>122</v>
      </c>
      <c r="B1735">
        <v>6.5000000000026148E-2</v>
      </c>
    </row>
    <row r="1736" spans="1:2" x14ac:dyDescent="0.25">
      <c r="A1736">
        <v>123</v>
      </c>
      <c r="B1736">
        <v>6.3999999999992951E-2</v>
      </c>
    </row>
    <row r="1737" spans="1:2" x14ac:dyDescent="0.25">
      <c r="A1737">
        <v>124</v>
      </c>
      <c r="B1737">
        <v>6.2999999999988177E-2</v>
      </c>
    </row>
    <row r="1738" spans="1:2" x14ac:dyDescent="0.25">
      <c r="A1738">
        <v>125</v>
      </c>
      <c r="B1738">
        <v>3.7000000000006139E-2</v>
      </c>
    </row>
    <row r="1739" spans="1:2" x14ac:dyDescent="0.25">
      <c r="A1739">
        <v>126</v>
      </c>
      <c r="B1739">
        <v>9.8999999999989541E-2</v>
      </c>
    </row>
    <row r="1740" spans="1:2" x14ac:dyDescent="0.25">
      <c r="A1740">
        <v>127</v>
      </c>
      <c r="B1740">
        <v>6.9000000000016826E-2</v>
      </c>
    </row>
    <row r="1741" spans="1:2" x14ac:dyDescent="0.25">
      <c r="A1741">
        <v>128</v>
      </c>
      <c r="B1741">
        <v>5.8999999999997499E-2</v>
      </c>
    </row>
    <row r="1742" spans="1:2" x14ac:dyDescent="0.25">
      <c r="A1742">
        <v>129</v>
      </c>
      <c r="B1742">
        <v>6.8999999999988404E-2</v>
      </c>
    </row>
    <row r="1743" spans="1:2" x14ac:dyDescent="0.25">
      <c r="A1743">
        <v>130</v>
      </c>
      <c r="B1743">
        <v>7.2000000000002728E-2</v>
      </c>
    </row>
    <row r="1744" spans="1:2" x14ac:dyDescent="0.25">
      <c r="A1744">
        <v>131</v>
      </c>
      <c r="B1744">
        <v>6.7000000000007276E-2</v>
      </c>
    </row>
    <row r="1745" spans="1:2" x14ac:dyDescent="0.25">
      <c r="A1745">
        <v>132</v>
      </c>
      <c r="B1745">
        <v>6.8999999999988404E-2</v>
      </c>
    </row>
    <row r="1746" spans="1:2" x14ac:dyDescent="0.25">
      <c r="A1746">
        <v>133</v>
      </c>
      <c r="B1746">
        <v>6.3000000000016598E-2</v>
      </c>
    </row>
    <row r="1747" spans="1:2" x14ac:dyDescent="0.25">
      <c r="A1747">
        <v>134</v>
      </c>
      <c r="B1747">
        <v>6.2999999999988177E-2</v>
      </c>
    </row>
    <row r="1748" spans="1:2" x14ac:dyDescent="0.25">
      <c r="A1748">
        <v>135</v>
      </c>
      <c r="B1748">
        <v>6.8000000000012051E-2</v>
      </c>
    </row>
    <row r="1749" spans="1:2" x14ac:dyDescent="0.25">
      <c r="A1749">
        <v>136</v>
      </c>
      <c r="B1749">
        <v>6.7999999999983629E-2</v>
      </c>
    </row>
    <row r="1750" spans="1:2" x14ac:dyDescent="0.25">
      <c r="A1750">
        <v>137</v>
      </c>
      <c r="B1750">
        <v>6.4000000000021373E-2</v>
      </c>
    </row>
    <row r="1751" spans="1:2" x14ac:dyDescent="0.25">
      <c r="A1751">
        <v>138</v>
      </c>
      <c r="B1751">
        <v>3.9999999999992042E-2</v>
      </c>
    </row>
    <row r="1752" spans="1:2" x14ac:dyDescent="0.25">
      <c r="A1752">
        <v>139</v>
      </c>
      <c r="B1752">
        <v>9.4999999999998863E-2</v>
      </c>
    </row>
    <row r="1753" spans="1:2" x14ac:dyDescent="0.25">
      <c r="A1753">
        <v>140</v>
      </c>
      <c r="B1753">
        <v>7.2000000000002728E-2</v>
      </c>
    </row>
    <row r="1754" spans="1:2" x14ac:dyDescent="0.25">
      <c r="A1754">
        <v>141</v>
      </c>
      <c r="B1754">
        <v>3.299999999998704E-2</v>
      </c>
    </row>
    <row r="1755" spans="1:2" x14ac:dyDescent="0.25">
      <c r="A1755">
        <v>142</v>
      </c>
      <c r="B1755">
        <v>9.7000000000008413E-2</v>
      </c>
    </row>
    <row r="1756" spans="1:2" x14ac:dyDescent="0.25">
      <c r="A1756">
        <v>143</v>
      </c>
      <c r="B1756">
        <v>6.4999999999997726E-2</v>
      </c>
    </row>
    <row r="1757" spans="1:2" x14ac:dyDescent="0.25">
      <c r="A1757">
        <v>144</v>
      </c>
      <c r="B1757">
        <v>6.8999999999988404E-2</v>
      </c>
    </row>
    <row r="1758" spans="1:2" x14ac:dyDescent="0.25">
      <c r="A1758">
        <v>145</v>
      </c>
      <c r="B1758">
        <v>7.00000000000216E-2</v>
      </c>
    </row>
    <row r="1759" spans="1:2" x14ac:dyDescent="0.25">
      <c r="A1759">
        <v>146</v>
      </c>
      <c r="B1759">
        <v>6.4999999999997726E-2</v>
      </c>
    </row>
    <row r="1760" spans="1:2" x14ac:dyDescent="0.25">
      <c r="A1760">
        <v>147</v>
      </c>
      <c r="B1760">
        <v>6.3999999999992951E-2</v>
      </c>
    </row>
    <row r="1761" spans="1:2" x14ac:dyDescent="0.25">
      <c r="A1761">
        <v>148</v>
      </c>
      <c r="B1761">
        <v>6.4999999999997726E-2</v>
      </c>
    </row>
    <row r="1762" spans="1:2" x14ac:dyDescent="0.25">
      <c r="A1762">
        <v>149</v>
      </c>
      <c r="B1762">
        <v>6.8000000000012051E-2</v>
      </c>
    </row>
    <row r="1763" spans="1:2" x14ac:dyDescent="0.25">
      <c r="A1763">
        <v>150</v>
      </c>
      <c r="B1763">
        <v>6.8999999999988404E-2</v>
      </c>
    </row>
    <row r="1764" spans="1:2" x14ac:dyDescent="0.25">
      <c r="A1764">
        <v>151</v>
      </c>
      <c r="B1764">
        <v>6.2999999999988177E-2</v>
      </c>
    </row>
    <row r="1765" spans="1:2" x14ac:dyDescent="0.25">
      <c r="A1765">
        <v>152</v>
      </c>
      <c r="B1765">
        <v>7.2000000000002728E-2</v>
      </c>
    </row>
    <row r="1766" spans="1:2" x14ac:dyDescent="0.25">
      <c r="A1766">
        <v>153</v>
      </c>
      <c r="B1766">
        <v>5.5000000000006821E-2</v>
      </c>
    </row>
    <row r="1767" spans="1:2" x14ac:dyDescent="0.25">
      <c r="A1767">
        <v>154</v>
      </c>
      <c r="B1767">
        <v>7.3000000000007503E-2</v>
      </c>
    </row>
    <row r="1768" spans="1:2" x14ac:dyDescent="0.25">
      <c r="A1768">
        <v>155</v>
      </c>
      <c r="B1768">
        <v>6.7000000000007276E-2</v>
      </c>
    </row>
    <row r="1769" spans="1:2" x14ac:dyDescent="0.25">
      <c r="A1769">
        <v>156</v>
      </c>
      <c r="B1769">
        <v>6.7999999999983629E-2</v>
      </c>
    </row>
    <row r="1770" spans="1:2" x14ac:dyDescent="0.25">
      <c r="A1770">
        <v>157</v>
      </c>
      <c r="B1770">
        <v>2.199999999999136E-2</v>
      </c>
    </row>
    <row r="1771" spans="1:2" x14ac:dyDescent="0.25">
      <c r="A1771">
        <v>158</v>
      </c>
      <c r="B1771">
        <v>9.400000000002251E-2</v>
      </c>
    </row>
    <row r="1772" spans="1:2" x14ac:dyDescent="0.25">
      <c r="A1772">
        <v>159</v>
      </c>
      <c r="B1772">
        <v>9.0000000000003411E-2</v>
      </c>
    </row>
    <row r="1773" spans="1:2" x14ac:dyDescent="0.25">
      <c r="A1773">
        <v>160</v>
      </c>
      <c r="B1773">
        <v>6.0999999999978627E-2</v>
      </c>
    </row>
    <row r="1774" spans="1:2" x14ac:dyDescent="0.25">
      <c r="A1774">
        <v>161</v>
      </c>
      <c r="B1774">
        <v>6.7000000000007276E-2</v>
      </c>
    </row>
    <row r="1775" spans="1:2" x14ac:dyDescent="0.25">
      <c r="A1775">
        <v>162</v>
      </c>
      <c r="B1775">
        <v>4.2000000000001592E-2</v>
      </c>
    </row>
    <row r="1776" spans="1:2" x14ac:dyDescent="0.25">
      <c r="A1776">
        <v>163</v>
      </c>
      <c r="B1776">
        <v>4.4000000000011141E-2</v>
      </c>
    </row>
    <row r="1777" spans="1:2" x14ac:dyDescent="0.25">
      <c r="A1777">
        <v>164</v>
      </c>
      <c r="B1777">
        <v>0.10899999999998045</v>
      </c>
    </row>
    <row r="1778" spans="1:2" x14ac:dyDescent="0.25">
      <c r="A1778">
        <v>165</v>
      </c>
      <c r="B1778">
        <v>7.2000000000002728E-2</v>
      </c>
    </row>
    <row r="1779" spans="1:2" x14ac:dyDescent="0.25">
      <c r="A1779">
        <v>166</v>
      </c>
      <c r="B1779">
        <v>6.7000000000007276E-2</v>
      </c>
    </row>
    <row r="1780" spans="1:2" x14ac:dyDescent="0.25">
      <c r="A1780">
        <v>167</v>
      </c>
      <c r="B1780">
        <v>6.4999999999997726E-2</v>
      </c>
    </row>
    <row r="1781" spans="1:2" x14ac:dyDescent="0.25">
      <c r="A1781">
        <v>168</v>
      </c>
      <c r="B1781">
        <v>6.4999999999997726E-2</v>
      </c>
    </row>
    <row r="1782" spans="1:2" x14ac:dyDescent="0.25">
      <c r="A1782">
        <v>169</v>
      </c>
      <c r="B1782">
        <v>7.3000000000007503E-2</v>
      </c>
    </row>
    <row r="1783" spans="1:2" x14ac:dyDescent="0.25">
      <c r="A1783">
        <v>170</v>
      </c>
      <c r="B1783">
        <v>6.4999999999997726E-2</v>
      </c>
    </row>
    <row r="1784" spans="1:2" x14ac:dyDescent="0.25">
      <c r="A1784">
        <v>171</v>
      </c>
      <c r="B1784">
        <v>5.4000000000002046E-2</v>
      </c>
    </row>
    <row r="1785" spans="1:2" x14ac:dyDescent="0.25">
      <c r="A1785">
        <v>172</v>
      </c>
      <c r="B1785">
        <v>7.9000000000007731E-2</v>
      </c>
    </row>
    <row r="1786" spans="1:2" x14ac:dyDescent="0.25">
      <c r="A1786">
        <v>173</v>
      </c>
      <c r="B1786">
        <v>6.5999999999974079E-2</v>
      </c>
    </row>
    <row r="1787" spans="1:2" x14ac:dyDescent="0.25">
      <c r="A1787">
        <v>174</v>
      </c>
      <c r="B1787">
        <v>6.8000000000012051E-2</v>
      </c>
    </row>
    <row r="1788" spans="1:2" x14ac:dyDescent="0.25">
      <c r="A1788">
        <v>175</v>
      </c>
      <c r="B1788">
        <v>6.7000000000007276E-2</v>
      </c>
    </row>
    <row r="1789" spans="1:2" x14ac:dyDescent="0.25">
      <c r="A1789">
        <v>176</v>
      </c>
      <c r="B1789">
        <v>6.4999999999997726E-2</v>
      </c>
    </row>
    <row r="1790" spans="1:2" x14ac:dyDescent="0.25">
      <c r="A1790">
        <v>177</v>
      </c>
      <c r="B1790">
        <v>6.4999999999997726E-2</v>
      </c>
    </row>
    <row r="1791" spans="1:2" x14ac:dyDescent="0.25">
      <c r="A1791">
        <v>178</v>
      </c>
      <c r="B1791">
        <v>5.5000000000006821E-2</v>
      </c>
    </row>
    <row r="1792" spans="1:2" x14ac:dyDescent="0.25">
      <c r="A1792">
        <v>179</v>
      </c>
      <c r="B1792">
        <v>8.1999999999993634E-2</v>
      </c>
    </row>
    <row r="1793" spans="1:2" x14ac:dyDescent="0.25">
      <c r="A1793">
        <v>180</v>
      </c>
      <c r="B1793">
        <v>6.2000000000011823E-2</v>
      </c>
    </row>
    <row r="1794" spans="1:2" x14ac:dyDescent="0.25">
      <c r="A1794">
        <v>181</v>
      </c>
      <c r="B1794">
        <v>6.6999999999978854E-2</v>
      </c>
    </row>
    <row r="1795" spans="1:2" x14ac:dyDescent="0.25">
      <c r="A1795">
        <v>182</v>
      </c>
      <c r="B1795">
        <v>7.0999999999997954E-2</v>
      </c>
    </row>
    <row r="1796" spans="1:2" x14ac:dyDescent="0.25">
      <c r="A1796">
        <v>183</v>
      </c>
      <c r="B1796">
        <v>6.6000000000002501E-2</v>
      </c>
    </row>
    <row r="1797" spans="1:2" x14ac:dyDescent="0.25">
      <c r="A1797">
        <v>184</v>
      </c>
      <c r="B1797">
        <v>6.3000000000016598E-2</v>
      </c>
    </row>
    <row r="1798" spans="1:2" x14ac:dyDescent="0.25">
      <c r="A1798">
        <v>185</v>
      </c>
      <c r="B1798">
        <v>5.6999999999987949E-2</v>
      </c>
    </row>
    <row r="1799" spans="1:2" x14ac:dyDescent="0.25">
      <c r="A1799">
        <v>186</v>
      </c>
      <c r="B1799">
        <v>7.8000000000002956E-2</v>
      </c>
    </row>
    <row r="1800" spans="1:2" x14ac:dyDescent="0.25">
      <c r="A1800">
        <v>187</v>
      </c>
      <c r="B1800">
        <v>6.9999999999993179E-2</v>
      </c>
    </row>
    <row r="1801" spans="1:2" x14ac:dyDescent="0.25">
      <c r="A1801">
        <v>188</v>
      </c>
      <c r="B1801">
        <v>7.0999999999997954E-2</v>
      </c>
    </row>
    <row r="1802" spans="1:2" x14ac:dyDescent="0.25">
      <c r="A1802">
        <v>189</v>
      </c>
      <c r="B1802">
        <v>6.0000000000002274E-2</v>
      </c>
    </row>
    <row r="1803" spans="1:2" x14ac:dyDescent="0.25">
      <c r="A1803">
        <v>190</v>
      </c>
      <c r="B1803">
        <v>4.8000000000001819E-2</v>
      </c>
    </row>
    <row r="1804" spans="1:2" x14ac:dyDescent="0.25">
      <c r="A1804">
        <v>191</v>
      </c>
      <c r="B1804">
        <v>9.200000000001296E-2</v>
      </c>
    </row>
    <row r="1805" spans="1:2" x14ac:dyDescent="0.25">
      <c r="A1805">
        <v>192</v>
      </c>
      <c r="B1805">
        <v>5.6999999999987949E-2</v>
      </c>
    </row>
    <row r="1806" spans="1:2" x14ac:dyDescent="0.25">
      <c r="A1806">
        <v>193</v>
      </c>
      <c r="B1806">
        <v>6.8000000000012051E-2</v>
      </c>
    </row>
    <row r="1807" spans="1:2" x14ac:dyDescent="0.25">
      <c r="A1807">
        <v>194</v>
      </c>
      <c r="B1807">
        <v>5.8999999999997499E-2</v>
      </c>
    </row>
    <row r="1808" spans="1:2" x14ac:dyDescent="0.25">
      <c r="A1808">
        <v>195</v>
      </c>
      <c r="B1808">
        <v>7.2000000000002728E-2</v>
      </c>
    </row>
    <row r="1809" spans="1:2" x14ac:dyDescent="0.25">
      <c r="A1809">
        <v>196</v>
      </c>
      <c r="B1809">
        <v>6.8999999999988404E-2</v>
      </c>
    </row>
    <row r="1810" spans="1:2" x14ac:dyDescent="0.25">
      <c r="A1810">
        <v>197</v>
      </c>
      <c r="B1810">
        <v>7.2000000000002728E-2</v>
      </c>
    </row>
    <row r="1811" spans="1:2" x14ac:dyDescent="0.25">
      <c r="A1811">
        <v>198</v>
      </c>
      <c r="B1811">
        <v>4.0999999999996817E-2</v>
      </c>
    </row>
    <row r="1812" spans="1:2" x14ac:dyDescent="0.25">
      <c r="A1812">
        <v>199</v>
      </c>
      <c r="B1812">
        <v>8.7000000000017508E-2</v>
      </c>
    </row>
    <row r="1813" spans="1:2" x14ac:dyDescent="0.25">
      <c r="A1813">
        <v>200</v>
      </c>
      <c r="B1813">
        <v>6.3999999999992951E-2</v>
      </c>
    </row>
    <row r="1814" spans="1:2" x14ac:dyDescent="0.25">
      <c r="A1814">
        <v>201</v>
      </c>
      <c r="B1814">
        <v>7.5999999999993406E-2</v>
      </c>
    </row>
    <row r="1815" spans="1:2" x14ac:dyDescent="0.25">
      <c r="A1815">
        <v>202</v>
      </c>
      <c r="B1815">
        <v>6.0000000000002274E-2</v>
      </c>
    </row>
    <row r="1816" spans="1:2" x14ac:dyDescent="0.25">
      <c r="A1816">
        <v>203</v>
      </c>
      <c r="B1816">
        <v>6.8999999999988404E-2</v>
      </c>
    </row>
    <row r="1817" spans="1:2" x14ac:dyDescent="0.25">
      <c r="A1817">
        <v>204</v>
      </c>
      <c r="B1817">
        <v>5.4000000000002046E-2</v>
      </c>
    </row>
    <row r="1818" spans="1:2" x14ac:dyDescent="0.25">
      <c r="A1818">
        <v>205</v>
      </c>
      <c r="B1818">
        <v>7.8000000000002956E-2</v>
      </c>
    </row>
    <row r="1819" spans="1:2" x14ac:dyDescent="0.25">
      <c r="A1819">
        <v>206</v>
      </c>
      <c r="B1819">
        <v>6.8000000000012051E-2</v>
      </c>
    </row>
    <row r="1820" spans="1:2" x14ac:dyDescent="0.25">
      <c r="A1820">
        <v>207</v>
      </c>
      <c r="B1820">
        <v>6.3999999999992951E-2</v>
      </c>
    </row>
    <row r="1821" spans="1:2" x14ac:dyDescent="0.25">
      <c r="A1821">
        <v>208</v>
      </c>
      <c r="B1821">
        <v>5.7999999999992724E-2</v>
      </c>
    </row>
    <row r="1822" spans="1:2" x14ac:dyDescent="0.25">
      <c r="A1822">
        <v>209</v>
      </c>
      <c r="B1822">
        <v>7.5000000000017053E-2</v>
      </c>
    </row>
    <row r="1823" spans="1:2" x14ac:dyDescent="0.25">
      <c r="A1823">
        <v>210</v>
      </c>
      <c r="B1823">
        <v>6.7999999999983629E-2</v>
      </c>
    </row>
    <row r="1824" spans="1:2" x14ac:dyDescent="0.25">
      <c r="A1824">
        <v>211</v>
      </c>
      <c r="B1824">
        <v>6.7000000000007276E-2</v>
      </c>
    </row>
    <row r="1825" spans="1:2" x14ac:dyDescent="0.25">
      <c r="A1825">
        <v>212</v>
      </c>
      <c r="B1825">
        <v>6.4999999999997726E-2</v>
      </c>
    </row>
    <row r="1826" spans="1:2" x14ac:dyDescent="0.25">
      <c r="A1826">
        <v>213</v>
      </c>
      <c r="B1826">
        <v>6.8000000000012051E-2</v>
      </c>
    </row>
    <row r="1827" spans="1:2" x14ac:dyDescent="0.25">
      <c r="A1827">
        <v>214</v>
      </c>
      <c r="B1827">
        <v>6.0999999999978627E-2</v>
      </c>
    </row>
    <row r="1828" spans="1:2" x14ac:dyDescent="0.25">
      <c r="A1828">
        <v>215</v>
      </c>
      <c r="B1828">
        <v>6.3000000000016598E-2</v>
      </c>
    </row>
    <row r="1829" spans="1:2" x14ac:dyDescent="0.25">
      <c r="A1829">
        <v>216</v>
      </c>
      <c r="B1829">
        <v>7.3000000000007503E-2</v>
      </c>
    </row>
    <row r="1830" spans="1:2" x14ac:dyDescent="0.25">
      <c r="A1830">
        <v>217</v>
      </c>
      <c r="B1830">
        <v>5.3999999999973625E-2</v>
      </c>
    </row>
    <row r="1831" spans="1:2" x14ac:dyDescent="0.25">
      <c r="A1831">
        <v>218</v>
      </c>
      <c r="B1831">
        <v>8.5000000000007958E-2</v>
      </c>
    </row>
    <row r="1832" spans="1:2" x14ac:dyDescent="0.25">
      <c r="A1832">
        <v>219</v>
      </c>
      <c r="B1832">
        <v>6.3000000000016598E-2</v>
      </c>
    </row>
    <row r="1833" spans="1:2" x14ac:dyDescent="0.25">
      <c r="A1833">
        <v>220</v>
      </c>
      <c r="B1833">
        <v>6.3999999999992951E-2</v>
      </c>
    </row>
    <row r="1834" spans="1:2" x14ac:dyDescent="0.25">
      <c r="A1834">
        <v>221</v>
      </c>
      <c r="B1834">
        <v>3.7999999999982492E-2</v>
      </c>
    </row>
    <row r="1835" spans="1:2" x14ac:dyDescent="0.25">
      <c r="A1835">
        <v>222</v>
      </c>
      <c r="B1835">
        <v>0.10200000000000387</v>
      </c>
    </row>
    <row r="1836" spans="1:2" x14ac:dyDescent="0.25">
      <c r="A1836">
        <v>223</v>
      </c>
      <c r="B1836">
        <v>6.8000000000012051E-2</v>
      </c>
    </row>
    <row r="1837" spans="1:2" x14ac:dyDescent="0.25">
      <c r="A1837">
        <v>224</v>
      </c>
      <c r="B1837">
        <v>3.299999999998704E-2</v>
      </c>
    </row>
    <row r="1838" spans="1:2" x14ac:dyDescent="0.25">
      <c r="A1838">
        <v>225</v>
      </c>
      <c r="B1838">
        <v>9.4999999999998863E-2</v>
      </c>
    </row>
    <row r="1839" spans="1:2" x14ac:dyDescent="0.25">
      <c r="A1839">
        <v>226</v>
      </c>
      <c r="B1839">
        <v>6.9000000000016826E-2</v>
      </c>
    </row>
    <row r="1840" spans="1:2" x14ac:dyDescent="0.25">
      <c r="A1840">
        <v>227</v>
      </c>
      <c r="B1840">
        <v>3.8999999999987267E-2</v>
      </c>
    </row>
    <row r="1841" spans="1:2" x14ac:dyDescent="0.25">
      <c r="A1841">
        <v>228</v>
      </c>
      <c r="B1841">
        <v>8.2999999999998408E-2</v>
      </c>
    </row>
    <row r="1842" spans="1:2" x14ac:dyDescent="0.25">
      <c r="A1842">
        <v>229</v>
      </c>
      <c r="B1842">
        <v>8.100000000001728E-2</v>
      </c>
    </row>
    <row r="1843" spans="1:2" x14ac:dyDescent="0.25">
      <c r="A1843">
        <v>230</v>
      </c>
      <c r="B1843">
        <v>6.6000000000002501E-2</v>
      </c>
    </row>
    <row r="1844" spans="1:2" x14ac:dyDescent="0.25">
      <c r="A1844">
        <v>231</v>
      </c>
      <c r="B1844">
        <v>6.0999999999978627E-2</v>
      </c>
    </row>
    <row r="1845" spans="1:2" x14ac:dyDescent="0.25">
      <c r="A1845">
        <v>232</v>
      </c>
      <c r="B1845">
        <v>6.4999999999997726E-2</v>
      </c>
    </row>
    <row r="1846" spans="1:2" x14ac:dyDescent="0.25">
      <c r="A1846">
        <v>233</v>
      </c>
      <c r="B1846">
        <v>7.4000000000012278E-2</v>
      </c>
    </row>
    <row r="1847" spans="1:2" x14ac:dyDescent="0.25">
      <c r="A1847">
        <v>234</v>
      </c>
      <c r="B1847">
        <v>5.5000000000006821E-2</v>
      </c>
    </row>
    <row r="1848" spans="1:2" x14ac:dyDescent="0.25">
      <c r="A1848">
        <v>235</v>
      </c>
      <c r="B1848">
        <v>7.2999999999979082E-2</v>
      </c>
    </row>
    <row r="1849" spans="1:2" x14ac:dyDescent="0.25">
      <c r="A1849">
        <v>236</v>
      </c>
      <c r="B1849">
        <v>6.6000000000002501E-2</v>
      </c>
    </row>
    <row r="1850" spans="1:2" x14ac:dyDescent="0.25">
      <c r="A1850">
        <v>237</v>
      </c>
      <c r="B1850">
        <v>6.8000000000012051E-2</v>
      </c>
    </row>
    <row r="1851" spans="1:2" x14ac:dyDescent="0.25">
      <c r="A1851">
        <v>238</v>
      </c>
      <c r="B1851">
        <v>6.7000000000007276E-2</v>
      </c>
    </row>
    <row r="1852" spans="1:2" x14ac:dyDescent="0.25">
      <c r="A1852">
        <v>239</v>
      </c>
      <c r="B1852">
        <v>6.7999999999983629E-2</v>
      </c>
    </row>
    <row r="1853" spans="1:2" x14ac:dyDescent="0.25">
      <c r="A1853">
        <v>240</v>
      </c>
      <c r="B1853">
        <v>6.6000000000002501E-2</v>
      </c>
    </row>
    <row r="1854" spans="1:2" x14ac:dyDescent="0.25">
      <c r="A1854">
        <v>241</v>
      </c>
      <c r="B1854">
        <v>6.9000000000016826E-2</v>
      </c>
    </row>
    <row r="1855" spans="1:2" x14ac:dyDescent="0.25">
      <c r="A1855">
        <v>242</v>
      </c>
      <c r="B1855">
        <v>6.4999999999997726E-2</v>
      </c>
    </row>
    <row r="1856" spans="1:2" x14ac:dyDescent="0.25">
      <c r="A1856">
        <v>243</v>
      </c>
      <c r="B1856">
        <v>5.49999999999784E-2</v>
      </c>
    </row>
    <row r="1857" spans="1:2" x14ac:dyDescent="0.25">
      <c r="A1857">
        <v>244</v>
      </c>
      <c r="B1857">
        <v>7.5000000000017053E-2</v>
      </c>
    </row>
    <row r="1858" spans="1:2" x14ac:dyDescent="0.25">
      <c r="A1858">
        <v>245</v>
      </c>
      <c r="B1858">
        <v>7.0999999999997954E-2</v>
      </c>
    </row>
    <row r="1859" spans="1:2" x14ac:dyDescent="0.25">
      <c r="A1859">
        <v>246</v>
      </c>
      <c r="B1859">
        <v>6.6000000000002501E-2</v>
      </c>
    </row>
    <row r="1860" spans="1:2" x14ac:dyDescent="0.25">
      <c r="A1860">
        <v>247</v>
      </c>
      <c r="B1860">
        <v>3.3999999999991815E-2</v>
      </c>
    </row>
    <row r="1861" spans="1:2" x14ac:dyDescent="0.25">
      <c r="A1861">
        <v>248</v>
      </c>
      <c r="B1861">
        <v>9.8999999999989541E-2</v>
      </c>
    </row>
    <row r="1862" spans="1:2" x14ac:dyDescent="0.25">
      <c r="A1862">
        <v>249</v>
      </c>
      <c r="B1862">
        <v>5.7000000000016371E-2</v>
      </c>
    </row>
    <row r="1863" spans="1:2" x14ac:dyDescent="0.25">
      <c r="A1863">
        <v>250</v>
      </c>
      <c r="B1863">
        <v>7.4999999999988631E-2</v>
      </c>
    </row>
    <row r="1864" spans="1:2" x14ac:dyDescent="0.25">
      <c r="A1864">
        <v>251</v>
      </c>
      <c r="B1864">
        <v>5.8000000000021146E-2</v>
      </c>
    </row>
    <row r="1865" spans="1:2" x14ac:dyDescent="0.25">
      <c r="A1865">
        <v>252</v>
      </c>
      <c r="B1865">
        <v>7.2999999999979082E-2</v>
      </c>
    </row>
    <row r="1866" spans="1:2" x14ac:dyDescent="0.25">
      <c r="A1866">
        <v>253</v>
      </c>
      <c r="B1866">
        <v>6.9000000000016826E-2</v>
      </c>
    </row>
    <row r="1867" spans="1:2" x14ac:dyDescent="0.25">
      <c r="A1867">
        <v>254</v>
      </c>
      <c r="B1867">
        <v>6.9999999999993179E-2</v>
      </c>
    </row>
    <row r="1868" spans="1:2" x14ac:dyDescent="0.25">
      <c r="A1868">
        <v>255</v>
      </c>
      <c r="B1868">
        <v>1.9000000000005457E-2</v>
      </c>
    </row>
    <row r="1869" spans="1:2" x14ac:dyDescent="0.25">
      <c r="A1869">
        <v>256</v>
      </c>
      <c r="B1869">
        <v>0.11099999999999</v>
      </c>
    </row>
    <row r="1870" spans="1:2" x14ac:dyDescent="0.25">
      <c r="A1870">
        <v>257</v>
      </c>
      <c r="B1870">
        <v>6.4999999999997726E-2</v>
      </c>
    </row>
    <row r="1871" spans="1:2" x14ac:dyDescent="0.25">
      <c r="A1871">
        <v>258</v>
      </c>
      <c r="B1871">
        <v>7.2000000000002728E-2</v>
      </c>
    </row>
    <row r="1872" spans="1:2" x14ac:dyDescent="0.25">
      <c r="A1872">
        <v>259</v>
      </c>
      <c r="B1872">
        <v>3.6000000000001364E-2</v>
      </c>
    </row>
    <row r="1873" spans="1:2" x14ac:dyDescent="0.25">
      <c r="A1873">
        <v>260</v>
      </c>
      <c r="B1873">
        <v>9.1000000000008185E-2</v>
      </c>
    </row>
    <row r="1874" spans="1:2" x14ac:dyDescent="0.25">
      <c r="A1874">
        <v>261</v>
      </c>
      <c r="B1874">
        <v>6.9999999999993179E-2</v>
      </c>
    </row>
    <row r="1875" spans="1:2" x14ac:dyDescent="0.25">
      <c r="A1875">
        <v>262</v>
      </c>
      <c r="B1875">
        <v>4.4000000000011141E-2</v>
      </c>
    </row>
    <row r="1876" spans="1:2" x14ac:dyDescent="0.25">
      <c r="A1876">
        <v>263</v>
      </c>
      <c r="B1876">
        <v>8.4000000000003183E-2</v>
      </c>
    </row>
    <row r="1877" spans="1:2" x14ac:dyDescent="0.25">
      <c r="A1877">
        <v>264</v>
      </c>
      <c r="B1877">
        <v>7.4999999999988631E-2</v>
      </c>
    </row>
    <row r="1878" spans="1:2" x14ac:dyDescent="0.25">
      <c r="A1878">
        <v>265</v>
      </c>
      <c r="B1878">
        <v>6.7000000000007276E-2</v>
      </c>
    </row>
    <row r="1879" spans="1:2" x14ac:dyDescent="0.25">
      <c r="A1879">
        <v>266</v>
      </c>
      <c r="B1879">
        <v>6.6999999999978854E-2</v>
      </c>
    </row>
    <row r="1880" spans="1:2" x14ac:dyDescent="0.25">
      <c r="A1880">
        <v>267</v>
      </c>
      <c r="B1880">
        <v>7.3000000000007503E-2</v>
      </c>
    </row>
    <row r="1881" spans="1:2" x14ac:dyDescent="0.25">
      <c r="A1881">
        <v>268</v>
      </c>
      <c r="B1881">
        <v>6.0000000000002274E-2</v>
      </c>
    </row>
    <row r="1882" spans="1:2" x14ac:dyDescent="0.25">
      <c r="A1882">
        <v>269</v>
      </c>
      <c r="B1882">
        <v>6.2999999999988177E-2</v>
      </c>
    </row>
    <row r="1883" spans="1:2" x14ac:dyDescent="0.25">
      <c r="A1883">
        <v>270</v>
      </c>
      <c r="B1883">
        <v>6.7000000000007276E-2</v>
      </c>
    </row>
    <row r="1884" spans="1:2" x14ac:dyDescent="0.25">
      <c r="A1884">
        <v>271</v>
      </c>
      <c r="B1884">
        <v>6.7000000000007276E-2</v>
      </c>
    </row>
    <row r="1885" spans="1:2" x14ac:dyDescent="0.25">
      <c r="A1885">
        <v>272</v>
      </c>
      <c r="B1885">
        <v>6.8000000000012051E-2</v>
      </c>
    </row>
    <row r="1886" spans="1:2" x14ac:dyDescent="0.25">
      <c r="A1886">
        <v>273</v>
      </c>
      <c r="B1886">
        <v>6.7999999999983629E-2</v>
      </c>
    </row>
    <row r="1887" spans="1:2" x14ac:dyDescent="0.25">
      <c r="A1887">
        <v>274</v>
      </c>
      <c r="B1887">
        <v>5.8999999999997499E-2</v>
      </c>
    </row>
    <row r="1888" spans="1:2" x14ac:dyDescent="0.25">
      <c r="A1888">
        <v>275</v>
      </c>
      <c r="B1888">
        <v>7.2000000000002728E-2</v>
      </c>
    </row>
    <row r="1889" spans="1:2" x14ac:dyDescent="0.25">
      <c r="A1889">
        <v>276</v>
      </c>
      <c r="B1889">
        <v>6.7000000000007276E-2</v>
      </c>
    </row>
    <row r="1890" spans="1:2" x14ac:dyDescent="0.25">
      <c r="A1890">
        <v>277</v>
      </c>
      <c r="B1890">
        <v>6.7000000000007276E-2</v>
      </c>
    </row>
    <row r="1891" spans="1:2" x14ac:dyDescent="0.25">
      <c r="A1891">
        <v>278</v>
      </c>
      <c r="B1891">
        <v>2.199999999999136E-2</v>
      </c>
    </row>
    <row r="1892" spans="1:2" x14ac:dyDescent="0.25">
      <c r="A1892">
        <v>279</v>
      </c>
      <c r="B1892">
        <v>0.10999999999998522</v>
      </c>
    </row>
    <row r="1893" spans="1:2" x14ac:dyDescent="0.25">
      <c r="A1893">
        <v>280</v>
      </c>
      <c r="B1893">
        <v>6.8000000000012051E-2</v>
      </c>
    </row>
    <row r="1894" spans="1:2" x14ac:dyDescent="0.25">
      <c r="A1894">
        <v>281</v>
      </c>
      <c r="B1894">
        <v>6.3999999999992951E-2</v>
      </c>
    </row>
    <row r="1895" spans="1:2" x14ac:dyDescent="0.25">
      <c r="A1895">
        <v>282</v>
      </c>
      <c r="B1895">
        <v>6.4999999999997726E-2</v>
      </c>
    </row>
    <row r="1896" spans="1:2" x14ac:dyDescent="0.25">
      <c r="A1896">
        <v>283</v>
      </c>
      <c r="B1896">
        <v>5.6000000000011596E-2</v>
      </c>
    </row>
    <row r="1897" spans="1:2" x14ac:dyDescent="0.25">
      <c r="A1897">
        <v>284</v>
      </c>
      <c r="B1897">
        <v>8.2999999999998408E-2</v>
      </c>
    </row>
    <row r="1898" spans="1:2" x14ac:dyDescent="0.25">
      <c r="A1898">
        <v>285</v>
      </c>
      <c r="B1898">
        <v>4.9000000000006594E-2</v>
      </c>
    </row>
    <row r="1899" spans="1:2" x14ac:dyDescent="0.25">
      <c r="A1899">
        <v>286</v>
      </c>
      <c r="B1899">
        <v>8.4000000000003183E-2</v>
      </c>
    </row>
    <row r="1900" spans="1:2" x14ac:dyDescent="0.25">
      <c r="A1900">
        <v>287</v>
      </c>
      <c r="B1900">
        <v>6.1999999999983402E-2</v>
      </c>
    </row>
    <row r="1901" spans="1:2" x14ac:dyDescent="0.25">
      <c r="A1901">
        <v>288</v>
      </c>
      <c r="B1901">
        <v>7.2000000000002728E-2</v>
      </c>
    </row>
    <row r="1902" spans="1:2" x14ac:dyDescent="0.25">
      <c r="A1902">
        <v>289</v>
      </c>
      <c r="B1902">
        <v>6.7000000000007276E-2</v>
      </c>
    </row>
    <row r="1903" spans="1:2" x14ac:dyDescent="0.25">
      <c r="A1903">
        <v>290</v>
      </c>
      <c r="B1903">
        <v>6.7000000000007276E-2</v>
      </c>
    </row>
    <row r="1904" spans="1:2" x14ac:dyDescent="0.25">
      <c r="A1904">
        <v>291</v>
      </c>
      <c r="B1904">
        <v>7.2999999999979082E-2</v>
      </c>
    </row>
    <row r="1905" spans="1:2" x14ac:dyDescent="0.25">
      <c r="A1905">
        <v>292</v>
      </c>
      <c r="B1905">
        <v>3.4999999999996589E-2</v>
      </c>
    </row>
    <row r="1906" spans="1:2" x14ac:dyDescent="0.25">
      <c r="A1906">
        <v>293</v>
      </c>
      <c r="B1906">
        <v>9.1000000000008185E-2</v>
      </c>
    </row>
    <row r="1907" spans="1:2" x14ac:dyDescent="0.25">
      <c r="A1907">
        <v>294</v>
      </c>
      <c r="B1907">
        <v>3.3999999999991815E-2</v>
      </c>
    </row>
    <row r="1908" spans="1:2" x14ac:dyDescent="0.25">
      <c r="A1908">
        <v>295</v>
      </c>
      <c r="B1908">
        <v>9.3000000000017735E-2</v>
      </c>
    </row>
    <row r="1909" spans="1:2" x14ac:dyDescent="0.25">
      <c r="A1909">
        <v>296</v>
      </c>
      <c r="B1909">
        <v>5.1999999999992497E-2</v>
      </c>
    </row>
    <row r="1910" spans="1:2" x14ac:dyDescent="0.25">
      <c r="A1910">
        <v>297</v>
      </c>
      <c r="B1910">
        <v>8.4000000000003183E-2</v>
      </c>
    </row>
    <row r="1911" spans="1:2" x14ac:dyDescent="0.25">
      <c r="A1911">
        <v>298</v>
      </c>
      <c r="B1911">
        <v>6.9999999999993179E-2</v>
      </c>
    </row>
    <row r="1912" spans="1:2" x14ac:dyDescent="0.25">
      <c r="A1912">
        <v>299</v>
      </c>
      <c r="B1912">
        <v>6.7000000000007276E-2</v>
      </c>
    </row>
    <row r="1913" spans="1:2" x14ac:dyDescent="0.25">
      <c r="A1913">
        <v>300</v>
      </c>
      <c r="B1913">
        <v>2.0000000000010232E-2</v>
      </c>
    </row>
    <row r="1914" spans="1:2" x14ac:dyDescent="0.25">
      <c r="A1914">
        <v>301</v>
      </c>
      <c r="B1914">
        <v>0.10999999999998522</v>
      </c>
    </row>
    <row r="1915" spans="1:2" x14ac:dyDescent="0.25">
      <c r="A1915">
        <v>302</v>
      </c>
      <c r="B1915">
        <v>6.9000000000016826E-2</v>
      </c>
    </row>
    <row r="1916" spans="1:2" x14ac:dyDescent="0.25">
      <c r="A1916">
        <v>303</v>
      </c>
      <c r="B1916">
        <v>6.8999999999988404E-2</v>
      </c>
    </row>
    <row r="1917" spans="1:2" x14ac:dyDescent="0.25">
      <c r="A1917">
        <v>304</v>
      </c>
      <c r="B1917">
        <v>5.8999999999997499E-2</v>
      </c>
    </row>
    <row r="1918" spans="1:2" x14ac:dyDescent="0.25">
      <c r="A1918">
        <v>305</v>
      </c>
      <c r="B1918">
        <v>6.9999999999993179E-2</v>
      </c>
    </row>
    <row r="1919" spans="1:2" x14ac:dyDescent="0.25">
      <c r="A1919">
        <v>306</v>
      </c>
      <c r="B1919">
        <v>6.7000000000007276E-2</v>
      </c>
    </row>
    <row r="1920" spans="1:2" x14ac:dyDescent="0.25">
      <c r="A1920">
        <v>307</v>
      </c>
      <c r="B1920">
        <v>6.2000000000011823E-2</v>
      </c>
    </row>
    <row r="1921" spans="1:2" x14ac:dyDescent="0.25">
      <c r="A1921">
        <v>308</v>
      </c>
      <c r="B1921">
        <v>7.2999999999979082E-2</v>
      </c>
    </row>
    <row r="1922" spans="1:2" x14ac:dyDescent="0.25">
      <c r="A1922">
        <v>309</v>
      </c>
      <c r="B1922">
        <v>6.6000000000002501E-2</v>
      </c>
    </row>
    <row r="1923" spans="1:2" x14ac:dyDescent="0.25">
      <c r="A1923">
        <v>310</v>
      </c>
      <c r="B1923">
        <v>6.1000000000007049E-2</v>
      </c>
    </row>
    <row r="1924" spans="1:2" x14ac:dyDescent="0.25">
      <c r="A1924">
        <v>311</v>
      </c>
      <c r="B1924">
        <v>7.2000000000002728E-2</v>
      </c>
    </row>
    <row r="1925" spans="1:2" x14ac:dyDescent="0.25">
      <c r="A1925">
        <v>312</v>
      </c>
      <c r="B1925">
        <v>6.3999999999992951E-2</v>
      </c>
    </row>
    <row r="1926" spans="1:2" x14ac:dyDescent="0.25">
      <c r="A1926">
        <v>313</v>
      </c>
      <c r="B1926">
        <v>6.3999999999992951E-2</v>
      </c>
    </row>
    <row r="1927" spans="1:2" x14ac:dyDescent="0.25">
      <c r="A1927">
        <v>314</v>
      </c>
      <c r="B1927">
        <v>7.2000000000002728E-2</v>
      </c>
    </row>
    <row r="1928" spans="1:2" x14ac:dyDescent="0.25">
      <c r="A1928">
        <v>315</v>
      </c>
      <c r="B1928">
        <v>3.7000000000006139E-2</v>
      </c>
    </row>
    <row r="1929" spans="1:2" x14ac:dyDescent="0.25">
      <c r="A1929">
        <v>316</v>
      </c>
      <c r="B1929" t="s">
        <v>52</v>
      </c>
    </row>
    <row r="1930" spans="1:2" x14ac:dyDescent="0.25">
      <c r="A1930">
        <v>1</v>
      </c>
      <c r="B1930" t="s">
        <v>52</v>
      </c>
    </row>
    <row r="1931" spans="1:2" x14ac:dyDescent="0.25">
      <c r="A1931">
        <v>2</v>
      </c>
      <c r="B1931">
        <v>7.0999999999997954E-2</v>
      </c>
    </row>
    <row r="1932" spans="1:2" x14ac:dyDescent="0.25">
      <c r="A1932">
        <v>3</v>
      </c>
      <c r="B1932">
        <v>6.2000000000011823E-2</v>
      </c>
    </row>
    <row r="1933" spans="1:2" x14ac:dyDescent="0.25">
      <c r="A1933">
        <v>4</v>
      </c>
      <c r="B1933">
        <v>6.3999999999992951E-2</v>
      </c>
    </row>
    <row r="1934" spans="1:2" x14ac:dyDescent="0.25">
      <c r="A1934">
        <v>5</v>
      </c>
      <c r="B1934">
        <v>7.6999999999998181E-2</v>
      </c>
    </row>
    <row r="1935" spans="1:2" x14ac:dyDescent="0.25">
      <c r="A1935">
        <v>6</v>
      </c>
      <c r="B1935">
        <v>6.6000000000002501E-2</v>
      </c>
    </row>
    <row r="1936" spans="1:2" x14ac:dyDescent="0.25">
      <c r="A1936">
        <v>7</v>
      </c>
      <c r="B1936">
        <v>5.0999999999987722E-2</v>
      </c>
    </row>
    <row r="1937" spans="1:2" x14ac:dyDescent="0.25">
      <c r="A1937">
        <v>8</v>
      </c>
      <c r="B1937">
        <v>7.9000000000007731E-2</v>
      </c>
    </row>
    <row r="1938" spans="1:2" x14ac:dyDescent="0.25">
      <c r="A1938">
        <v>9</v>
      </c>
      <c r="B1938">
        <v>6.9999999999993179E-2</v>
      </c>
    </row>
    <row r="1939" spans="1:2" x14ac:dyDescent="0.25">
      <c r="A1939">
        <v>10</v>
      </c>
      <c r="B1939">
        <v>6.4999999999997726E-2</v>
      </c>
    </row>
    <row r="1940" spans="1:2" x14ac:dyDescent="0.25">
      <c r="A1940">
        <v>11</v>
      </c>
      <c r="B1940">
        <v>4.1000000000025238E-2</v>
      </c>
    </row>
    <row r="1941" spans="1:2" x14ac:dyDescent="0.25">
      <c r="A1941">
        <v>12</v>
      </c>
      <c r="B1941">
        <v>7.6999999999998181E-2</v>
      </c>
    </row>
    <row r="1942" spans="1:2" x14ac:dyDescent="0.25">
      <c r="A1942">
        <v>13</v>
      </c>
      <c r="B1942">
        <v>7.8000000000002956E-2</v>
      </c>
    </row>
    <row r="1943" spans="1:2" x14ac:dyDescent="0.25">
      <c r="A1943">
        <v>14</v>
      </c>
      <c r="B1943">
        <v>6.0999999999978627E-2</v>
      </c>
    </row>
    <row r="1944" spans="1:2" x14ac:dyDescent="0.25">
      <c r="A1944">
        <v>15</v>
      </c>
      <c r="B1944">
        <v>7.5000000000017053E-2</v>
      </c>
    </row>
    <row r="1945" spans="1:2" x14ac:dyDescent="0.25">
      <c r="A1945">
        <v>16</v>
      </c>
      <c r="B1945">
        <v>6.6999999999978854E-2</v>
      </c>
    </row>
    <row r="1946" spans="1:2" x14ac:dyDescent="0.25">
      <c r="A1946">
        <v>17</v>
      </c>
      <c r="B1946">
        <v>6.7000000000007276E-2</v>
      </c>
    </row>
    <row r="1947" spans="1:2" x14ac:dyDescent="0.25">
      <c r="A1947">
        <v>18</v>
      </c>
      <c r="B1947">
        <v>4.5000000000015916E-2</v>
      </c>
    </row>
    <row r="1948" spans="1:2" x14ac:dyDescent="0.25">
      <c r="A1948">
        <v>19</v>
      </c>
      <c r="B1948">
        <v>8.5999999999984311E-2</v>
      </c>
    </row>
    <row r="1949" spans="1:2" x14ac:dyDescent="0.25">
      <c r="A1949">
        <v>20</v>
      </c>
      <c r="B1949">
        <v>6.8000000000012051E-2</v>
      </c>
    </row>
    <row r="1950" spans="1:2" x14ac:dyDescent="0.25">
      <c r="A1950">
        <v>21</v>
      </c>
      <c r="B1950">
        <v>6.9999999999993179E-2</v>
      </c>
    </row>
    <row r="1951" spans="1:2" x14ac:dyDescent="0.25">
      <c r="A1951">
        <v>22</v>
      </c>
      <c r="B1951">
        <v>6.2000000000011823E-2</v>
      </c>
    </row>
    <row r="1952" spans="1:2" x14ac:dyDescent="0.25">
      <c r="A1952">
        <v>23</v>
      </c>
      <c r="B1952">
        <v>4.5999999999992269E-2</v>
      </c>
    </row>
    <row r="1953" spans="1:2" x14ac:dyDescent="0.25">
      <c r="A1953">
        <v>24</v>
      </c>
      <c r="B1953">
        <v>8.7999999999993861E-2</v>
      </c>
    </row>
    <row r="1954" spans="1:2" x14ac:dyDescent="0.25">
      <c r="A1954">
        <v>25</v>
      </c>
      <c r="B1954">
        <v>6.9999999999993179E-2</v>
      </c>
    </row>
    <row r="1955" spans="1:2" x14ac:dyDescent="0.25">
      <c r="A1955">
        <v>26</v>
      </c>
      <c r="B1955">
        <v>6.9000000000016826E-2</v>
      </c>
    </row>
    <row r="1956" spans="1:2" x14ac:dyDescent="0.25">
      <c r="A1956">
        <v>27</v>
      </c>
      <c r="B1956">
        <v>5.0999999999987722E-2</v>
      </c>
    </row>
    <row r="1957" spans="1:2" x14ac:dyDescent="0.25">
      <c r="A1957">
        <v>28</v>
      </c>
      <c r="B1957">
        <v>6.9000000000016826E-2</v>
      </c>
    </row>
    <row r="1958" spans="1:2" x14ac:dyDescent="0.25">
      <c r="A1958">
        <v>29</v>
      </c>
      <c r="B1958">
        <v>7.6999999999998181E-2</v>
      </c>
    </row>
    <row r="1959" spans="1:2" x14ac:dyDescent="0.25">
      <c r="A1959">
        <v>30</v>
      </c>
      <c r="B1959">
        <v>5.8999999999997499E-2</v>
      </c>
    </row>
    <row r="1960" spans="1:2" x14ac:dyDescent="0.25">
      <c r="A1960">
        <v>31</v>
      </c>
      <c r="B1960">
        <v>7.3999999999983856E-2</v>
      </c>
    </row>
    <row r="1961" spans="1:2" x14ac:dyDescent="0.25">
      <c r="A1961">
        <v>32</v>
      </c>
      <c r="B1961">
        <v>6.4999999999997726E-2</v>
      </c>
    </row>
    <row r="1962" spans="1:2" x14ac:dyDescent="0.25">
      <c r="A1962">
        <v>33</v>
      </c>
      <c r="B1962">
        <v>2.1000000000015007E-2</v>
      </c>
    </row>
    <row r="1963" spans="1:2" x14ac:dyDescent="0.25">
      <c r="A1963">
        <v>34</v>
      </c>
      <c r="B1963">
        <v>0.12000000000000455</v>
      </c>
    </row>
    <row r="1964" spans="1:2" x14ac:dyDescent="0.25">
      <c r="A1964">
        <v>35</v>
      </c>
      <c r="B1964">
        <v>5.8999999999997499E-2</v>
      </c>
    </row>
    <row r="1965" spans="1:2" x14ac:dyDescent="0.25">
      <c r="A1965">
        <v>36</v>
      </c>
      <c r="B1965">
        <v>7.8999999999979309E-2</v>
      </c>
    </row>
    <row r="1966" spans="1:2" x14ac:dyDescent="0.25">
      <c r="A1966">
        <v>37</v>
      </c>
      <c r="B1966">
        <v>5.1000000000016144E-2</v>
      </c>
    </row>
    <row r="1967" spans="1:2" x14ac:dyDescent="0.25">
      <c r="A1967">
        <v>38</v>
      </c>
      <c r="B1967">
        <v>7.2000000000002728E-2</v>
      </c>
    </row>
    <row r="1968" spans="1:2" x14ac:dyDescent="0.25">
      <c r="A1968">
        <v>39</v>
      </c>
      <c r="B1968">
        <v>6.4999999999997726E-2</v>
      </c>
    </row>
    <row r="1969" spans="1:2" x14ac:dyDescent="0.25">
      <c r="A1969">
        <v>40</v>
      </c>
      <c r="B1969">
        <v>5.7999999999992724E-2</v>
      </c>
    </row>
    <row r="1970" spans="1:2" x14ac:dyDescent="0.25">
      <c r="A1970">
        <v>41</v>
      </c>
      <c r="B1970">
        <v>7.6999999999998181E-2</v>
      </c>
    </row>
    <row r="1971" spans="1:2" x14ac:dyDescent="0.25">
      <c r="A1971">
        <v>42</v>
      </c>
      <c r="B1971">
        <v>6.6000000000002501E-2</v>
      </c>
    </row>
    <row r="1972" spans="1:2" x14ac:dyDescent="0.25">
      <c r="A1972">
        <v>43</v>
      </c>
      <c r="B1972">
        <v>6.7000000000007276E-2</v>
      </c>
    </row>
    <row r="1973" spans="1:2" x14ac:dyDescent="0.25">
      <c r="A1973">
        <v>44</v>
      </c>
      <c r="B1973">
        <v>6.3999999999992951E-2</v>
      </c>
    </row>
    <row r="1974" spans="1:2" x14ac:dyDescent="0.25">
      <c r="A1974">
        <v>45</v>
      </c>
      <c r="B1974">
        <v>4.6999999999997044E-2</v>
      </c>
    </row>
    <row r="1975" spans="1:2" x14ac:dyDescent="0.25">
      <c r="A1975">
        <v>46</v>
      </c>
      <c r="B1975">
        <v>8.8999999999998636E-2</v>
      </c>
    </row>
    <row r="1976" spans="1:2" x14ac:dyDescent="0.25">
      <c r="A1976">
        <v>47</v>
      </c>
      <c r="B1976">
        <v>6.4999999999997726E-2</v>
      </c>
    </row>
    <row r="1977" spans="1:2" x14ac:dyDescent="0.25">
      <c r="A1977">
        <v>48</v>
      </c>
      <c r="B1977">
        <v>6.8000000000012051E-2</v>
      </c>
    </row>
    <row r="1978" spans="1:2" x14ac:dyDescent="0.25">
      <c r="A1978">
        <v>49</v>
      </c>
      <c r="B1978">
        <v>6.4999999999997726E-2</v>
      </c>
    </row>
    <row r="1979" spans="1:2" x14ac:dyDescent="0.25">
      <c r="A1979">
        <v>50</v>
      </c>
      <c r="B1979">
        <v>6.6000000000002501E-2</v>
      </c>
    </row>
    <row r="1980" spans="1:2" x14ac:dyDescent="0.25">
      <c r="A1980">
        <v>51</v>
      </c>
      <c r="B1980">
        <v>7.3999999999983856E-2</v>
      </c>
    </row>
    <row r="1981" spans="1:2" x14ac:dyDescent="0.25">
      <c r="A1981">
        <v>52</v>
      </c>
      <c r="B1981">
        <v>6.3000000000016598E-2</v>
      </c>
    </row>
    <row r="1982" spans="1:2" x14ac:dyDescent="0.25">
      <c r="A1982">
        <v>53</v>
      </c>
      <c r="B1982">
        <v>6.6000000000002501E-2</v>
      </c>
    </row>
    <row r="1983" spans="1:2" x14ac:dyDescent="0.25">
      <c r="A1983">
        <v>54</v>
      </c>
      <c r="B1983">
        <v>6.7000000000007276E-2</v>
      </c>
    </row>
    <row r="1984" spans="1:2" x14ac:dyDescent="0.25">
      <c r="A1984">
        <v>55</v>
      </c>
      <c r="B1984">
        <v>4.4999999999987494E-2</v>
      </c>
    </row>
    <row r="1985" spans="1:2" x14ac:dyDescent="0.25">
      <c r="A1985">
        <v>56</v>
      </c>
      <c r="B1985">
        <v>8.6999999999989086E-2</v>
      </c>
    </row>
    <row r="1986" spans="1:2" x14ac:dyDescent="0.25">
      <c r="A1986">
        <v>57</v>
      </c>
      <c r="B1986">
        <v>7.00000000000216E-2</v>
      </c>
    </row>
    <row r="1987" spans="1:2" x14ac:dyDescent="0.25">
      <c r="A1987">
        <v>58</v>
      </c>
      <c r="B1987">
        <v>7.0999999999997954E-2</v>
      </c>
    </row>
    <row r="1988" spans="1:2" x14ac:dyDescent="0.25">
      <c r="A1988">
        <v>59</v>
      </c>
      <c r="B1988">
        <v>3.1999999999982265E-2</v>
      </c>
    </row>
    <row r="1989" spans="1:2" x14ac:dyDescent="0.25">
      <c r="A1989">
        <v>60</v>
      </c>
      <c r="B1989">
        <v>9.200000000001296E-2</v>
      </c>
    </row>
    <row r="1990" spans="1:2" x14ac:dyDescent="0.25">
      <c r="A1990">
        <v>61</v>
      </c>
      <c r="B1990">
        <v>6.4999999999997726E-2</v>
      </c>
    </row>
    <row r="1991" spans="1:2" x14ac:dyDescent="0.25">
      <c r="A1991">
        <v>62</v>
      </c>
      <c r="B1991">
        <v>6.9999999999993179E-2</v>
      </c>
    </row>
    <row r="1992" spans="1:2" x14ac:dyDescent="0.25">
      <c r="A1992">
        <v>63</v>
      </c>
      <c r="B1992">
        <v>6.8000000000012051E-2</v>
      </c>
    </row>
    <row r="1993" spans="1:2" x14ac:dyDescent="0.25">
      <c r="A1993">
        <v>64</v>
      </c>
      <c r="B1993">
        <v>6.0000000000002274E-2</v>
      </c>
    </row>
    <row r="1994" spans="1:2" x14ac:dyDescent="0.25">
      <c r="A1994">
        <v>65</v>
      </c>
      <c r="B1994">
        <v>6.7999999999983629E-2</v>
      </c>
    </row>
    <row r="1995" spans="1:2" x14ac:dyDescent="0.25">
      <c r="A1995">
        <v>66</v>
      </c>
      <c r="B1995">
        <v>6.9999999999993179E-2</v>
      </c>
    </row>
    <row r="1996" spans="1:2" x14ac:dyDescent="0.25">
      <c r="A1996">
        <v>67</v>
      </c>
      <c r="B1996">
        <v>6.2000000000011823E-2</v>
      </c>
    </row>
    <row r="1997" spans="1:2" x14ac:dyDescent="0.25">
      <c r="A1997">
        <v>68</v>
      </c>
      <c r="B1997">
        <v>6.8999999999988404E-2</v>
      </c>
    </row>
    <row r="1998" spans="1:2" x14ac:dyDescent="0.25">
      <c r="A1998">
        <v>69</v>
      </c>
      <c r="B1998">
        <v>6.7000000000007276E-2</v>
      </c>
    </row>
    <row r="1999" spans="1:2" x14ac:dyDescent="0.25">
      <c r="A1999">
        <v>70</v>
      </c>
      <c r="B1999">
        <v>6.7000000000007276E-2</v>
      </c>
    </row>
    <row r="2000" spans="1:2" x14ac:dyDescent="0.25">
      <c r="A2000">
        <v>71</v>
      </c>
      <c r="B2000">
        <v>6.8999999999988404E-2</v>
      </c>
    </row>
    <row r="2001" spans="1:2" x14ac:dyDescent="0.25">
      <c r="A2001">
        <v>72</v>
      </c>
      <c r="B2001">
        <v>6.8000000000012051E-2</v>
      </c>
    </row>
    <row r="2002" spans="1:2" x14ac:dyDescent="0.25">
      <c r="A2002">
        <v>73</v>
      </c>
      <c r="B2002">
        <v>5.8999999999997499E-2</v>
      </c>
    </row>
    <row r="2003" spans="1:2" x14ac:dyDescent="0.25">
      <c r="A2003">
        <v>74</v>
      </c>
      <c r="B2003">
        <v>5.1999999999992497E-2</v>
      </c>
    </row>
    <row r="2004" spans="1:2" x14ac:dyDescent="0.25">
      <c r="A2004">
        <v>75</v>
      </c>
      <c r="B2004">
        <v>8.100000000001728E-2</v>
      </c>
    </row>
    <row r="2005" spans="1:2" x14ac:dyDescent="0.25">
      <c r="A2005">
        <v>76</v>
      </c>
      <c r="B2005">
        <v>7.2999999999979082E-2</v>
      </c>
    </row>
    <row r="2006" spans="1:2" x14ac:dyDescent="0.25">
      <c r="A2006">
        <v>77</v>
      </c>
      <c r="B2006">
        <v>6.7000000000007276E-2</v>
      </c>
    </row>
    <row r="2007" spans="1:2" x14ac:dyDescent="0.25">
      <c r="A2007">
        <v>78</v>
      </c>
      <c r="B2007">
        <v>6.7000000000007276E-2</v>
      </c>
    </row>
    <row r="2008" spans="1:2" x14ac:dyDescent="0.25">
      <c r="A2008">
        <v>79</v>
      </c>
      <c r="B2008">
        <v>5.6999999999987949E-2</v>
      </c>
    </row>
    <row r="2009" spans="1:2" x14ac:dyDescent="0.25">
      <c r="A2009">
        <v>80</v>
      </c>
      <c r="B2009">
        <v>7.3000000000007503E-2</v>
      </c>
    </row>
    <row r="2010" spans="1:2" x14ac:dyDescent="0.25">
      <c r="A2010">
        <v>81</v>
      </c>
      <c r="B2010">
        <v>6.9999999999993179E-2</v>
      </c>
    </row>
    <row r="2011" spans="1:2" x14ac:dyDescent="0.25">
      <c r="A2011">
        <v>82</v>
      </c>
      <c r="B2011">
        <v>6.4000000000021373E-2</v>
      </c>
    </row>
    <row r="2012" spans="1:2" x14ac:dyDescent="0.25">
      <c r="A2012">
        <v>83</v>
      </c>
      <c r="B2012">
        <v>4.2000000000001592E-2</v>
      </c>
    </row>
    <row r="2013" spans="1:2" x14ac:dyDescent="0.25">
      <c r="A2013">
        <v>84</v>
      </c>
      <c r="B2013">
        <v>8.8999999999998636E-2</v>
      </c>
    </row>
    <row r="2014" spans="1:2" x14ac:dyDescent="0.25">
      <c r="A2014">
        <v>85</v>
      </c>
      <c r="B2014">
        <v>2.4000000000000909E-2</v>
      </c>
    </row>
    <row r="2015" spans="1:2" x14ac:dyDescent="0.25">
      <c r="A2015">
        <v>86</v>
      </c>
      <c r="B2015">
        <v>0.10799999999997567</v>
      </c>
    </row>
    <row r="2016" spans="1:2" x14ac:dyDescent="0.25">
      <c r="A2016">
        <v>87</v>
      </c>
      <c r="B2016">
        <v>7.00000000000216E-2</v>
      </c>
    </row>
    <row r="2017" spans="1:2" x14ac:dyDescent="0.25">
      <c r="A2017">
        <v>88</v>
      </c>
      <c r="B2017">
        <v>2.199999999999136E-2</v>
      </c>
    </row>
    <row r="2018" spans="1:2" x14ac:dyDescent="0.25">
      <c r="A2018">
        <v>89</v>
      </c>
      <c r="B2018">
        <v>0.10999999999998522</v>
      </c>
    </row>
    <row r="2019" spans="1:2" x14ac:dyDescent="0.25">
      <c r="A2019">
        <v>90</v>
      </c>
      <c r="B2019">
        <v>6.5000000000026148E-2</v>
      </c>
    </row>
    <row r="2020" spans="1:2" x14ac:dyDescent="0.25">
      <c r="A2020">
        <v>91</v>
      </c>
      <c r="B2020">
        <v>5.7999999999992724E-2</v>
      </c>
    </row>
    <row r="2021" spans="1:2" x14ac:dyDescent="0.25">
      <c r="A2021">
        <v>92</v>
      </c>
      <c r="B2021">
        <v>8.1999999999993634E-2</v>
      </c>
    </row>
    <row r="2022" spans="1:2" x14ac:dyDescent="0.25">
      <c r="A2022">
        <v>93</v>
      </c>
      <c r="B2022">
        <v>6.6000000000002501E-2</v>
      </c>
    </row>
    <row r="2023" spans="1:2" x14ac:dyDescent="0.25">
      <c r="A2023">
        <v>94</v>
      </c>
      <c r="B2023">
        <v>1.9000000000005457E-2</v>
      </c>
    </row>
    <row r="2024" spans="1:2" x14ac:dyDescent="0.25">
      <c r="A2024">
        <v>95</v>
      </c>
      <c r="B2024">
        <v>0.10699999999999932</v>
      </c>
    </row>
    <row r="2025" spans="1:2" x14ac:dyDescent="0.25">
      <c r="A2025">
        <v>96</v>
      </c>
      <c r="B2025">
        <v>7.2000000000002728E-2</v>
      </c>
    </row>
    <row r="2026" spans="1:2" x14ac:dyDescent="0.25">
      <c r="A2026">
        <v>97</v>
      </c>
      <c r="B2026">
        <v>6.9999999999993179E-2</v>
      </c>
    </row>
    <row r="2027" spans="1:2" x14ac:dyDescent="0.25">
      <c r="A2027">
        <v>98</v>
      </c>
      <c r="B2027">
        <v>5.8999999999997499E-2</v>
      </c>
    </row>
    <row r="2028" spans="1:2" x14ac:dyDescent="0.25">
      <c r="A2028">
        <v>99</v>
      </c>
      <c r="B2028">
        <v>6.8999999999988404E-2</v>
      </c>
    </row>
    <row r="2029" spans="1:2" x14ac:dyDescent="0.25">
      <c r="A2029">
        <v>100</v>
      </c>
      <c r="B2029">
        <v>6.7000000000007276E-2</v>
      </c>
    </row>
    <row r="2030" spans="1:2" x14ac:dyDescent="0.25">
      <c r="A2030">
        <v>101</v>
      </c>
      <c r="B2030">
        <v>6.7000000000007276E-2</v>
      </c>
    </row>
    <row r="2031" spans="1:2" x14ac:dyDescent="0.25">
      <c r="A2031">
        <v>102</v>
      </c>
      <c r="B2031">
        <v>6.3999999999992951E-2</v>
      </c>
    </row>
    <row r="2032" spans="1:2" x14ac:dyDescent="0.25">
      <c r="A2032">
        <v>103</v>
      </c>
      <c r="B2032">
        <v>7.0999999999997954E-2</v>
      </c>
    </row>
    <row r="2033" spans="1:2" x14ac:dyDescent="0.25">
      <c r="A2033">
        <v>104</v>
      </c>
      <c r="B2033">
        <v>6.2000000000011823E-2</v>
      </c>
    </row>
    <row r="2034" spans="1:2" x14ac:dyDescent="0.25">
      <c r="A2034">
        <v>105</v>
      </c>
      <c r="B2034">
        <v>7.0999999999997954E-2</v>
      </c>
    </row>
    <row r="2035" spans="1:2" x14ac:dyDescent="0.25">
      <c r="A2035">
        <v>106</v>
      </c>
      <c r="B2035">
        <v>6.0000000000002274E-2</v>
      </c>
    </row>
    <row r="2036" spans="1:2" x14ac:dyDescent="0.25">
      <c r="A2036">
        <v>107</v>
      </c>
      <c r="B2036">
        <v>7.0999999999997954E-2</v>
      </c>
    </row>
    <row r="2037" spans="1:2" x14ac:dyDescent="0.25">
      <c r="A2037">
        <v>108</v>
      </c>
      <c r="B2037">
        <v>7.8000000000002956E-2</v>
      </c>
    </row>
    <row r="2038" spans="1:2" x14ac:dyDescent="0.25">
      <c r="A2038">
        <v>109</v>
      </c>
      <c r="B2038">
        <v>5.6999999999987949E-2</v>
      </c>
    </row>
    <row r="2039" spans="1:2" x14ac:dyDescent="0.25">
      <c r="A2039">
        <v>110</v>
      </c>
      <c r="B2039">
        <v>6.7000000000007276E-2</v>
      </c>
    </row>
    <row r="2040" spans="1:2" x14ac:dyDescent="0.25">
      <c r="A2040">
        <v>111</v>
      </c>
      <c r="B2040">
        <v>6.8999999999988404E-2</v>
      </c>
    </row>
    <row r="2041" spans="1:2" x14ac:dyDescent="0.25">
      <c r="A2041">
        <v>112</v>
      </c>
      <c r="B2041">
        <v>5.8000000000021146E-2</v>
      </c>
    </row>
    <row r="2042" spans="1:2" x14ac:dyDescent="0.25">
      <c r="A2042">
        <v>113</v>
      </c>
      <c r="B2042">
        <v>7.1999999999974307E-2</v>
      </c>
    </row>
    <row r="2043" spans="1:2" x14ac:dyDescent="0.25">
      <c r="A2043">
        <v>114</v>
      </c>
      <c r="B2043">
        <v>6.9000000000016826E-2</v>
      </c>
    </row>
    <row r="2044" spans="1:2" x14ac:dyDescent="0.25">
      <c r="A2044">
        <v>115</v>
      </c>
      <c r="B2044">
        <v>6.7000000000007276E-2</v>
      </c>
    </row>
    <row r="2045" spans="1:2" x14ac:dyDescent="0.25">
      <c r="A2045">
        <v>116</v>
      </c>
      <c r="B2045">
        <v>6.4999999999997726E-2</v>
      </c>
    </row>
    <row r="2046" spans="1:2" x14ac:dyDescent="0.25">
      <c r="A2046">
        <v>117</v>
      </c>
      <c r="B2046">
        <v>6.1999999999983402E-2</v>
      </c>
    </row>
    <row r="2047" spans="1:2" x14ac:dyDescent="0.25">
      <c r="A2047">
        <v>118</v>
      </c>
      <c r="B2047">
        <v>2.4000000000000909E-2</v>
      </c>
    </row>
    <row r="2048" spans="1:2" x14ac:dyDescent="0.25">
      <c r="A2048">
        <v>119</v>
      </c>
      <c r="B2048">
        <v>0.12000000000000455</v>
      </c>
    </row>
    <row r="2049" spans="1:2" x14ac:dyDescent="0.25">
      <c r="A2049">
        <v>120</v>
      </c>
      <c r="B2049">
        <v>6.1000000000007049E-2</v>
      </c>
    </row>
    <row r="2050" spans="1:2" x14ac:dyDescent="0.25">
      <c r="A2050">
        <v>121</v>
      </c>
      <c r="B2050">
        <v>6.9999999999993179E-2</v>
      </c>
    </row>
    <row r="2051" spans="1:2" x14ac:dyDescent="0.25">
      <c r="A2051">
        <v>122</v>
      </c>
      <c r="B2051">
        <v>6.3000000000016598E-2</v>
      </c>
    </row>
    <row r="2052" spans="1:2" x14ac:dyDescent="0.25">
      <c r="A2052">
        <v>123</v>
      </c>
      <c r="B2052">
        <v>6.6999999999978854E-2</v>
      </c>
    </row>
    <row r="2053" spans="1:2" x14ac:dyDescent="0.25">
      <c r="A2053">
        <v>124</v>
      </c>
      <c r="B2053">
        <v>6.9000000000016826E-2</v>
      </c>
    </row>
    <row r="2054" spans="1:2" x14ac:dyDescent="0.25">
      <c r="A2054">
        <v>125</v>
      </c>
      <c r="B2054">
        <v>6.9999999999993179E-2</v>
      </c>
    </row>
    <row r="2055" spans="1:2" x14ac:dyDescent="0.25">
      <c r="A2055">
        <v>126</v>
      </c>
      <c r="B2055">
        <v>6.1999999999983402E-2</v>
      </c>
    </row>
    <row r="2056" spans="1:2" x14ac:dyDescent="0.25">
      <c r="A2056">
        <v>127</v>
      </c>
      <c r="B2056">
        <v>6.6000000000002501E-2</v>
      </c>
    </row>
    <row r="2057" spans="1:2" x14ac:dyDescent="0.25">
      <c r="A2057">
        <v>128</v>
      </c>
      <c r="B2057">
        <v>6.8000000000012051E-2</v>
      </c>
    </row>
    <row r="2058" spans="1:2" x14ac:dyDescent="0.25">
      <c r="A2058">
        <v>129</v>
      </c>
      <c r="B2058">
        <v>6.3999999999992951E-2</v>
      </c>
    </row>
    <row r="2059" spans="1:2" x14ac:dyDescent="0.25">
      <c r="A2059">
        <v>130</v>
      </c>
      <c r="B2059">
        <v>6.9000000000016826E-2</v>
      </c>
    </row>
    <row r="2060" spans="1:2" x14ac:dyDescent="0.25">
      <c r="A2060">
        <v>131</v>
      </c>
      <c r="B2060">
        <v>6.7999999999983629E-2</v>
      </c>
    </row>
    <row r="2061" spans="1:2" x14ac:dyDescent="0.25">
      <c r="A2061">
        <v>132</v>
      </c>
      <c r="B2061">
        <v>6.9000000000016826E-2</v>
      </c>
    </row>
    <row r="2062" spans="1:2" x14ac:dyDescent="0.25">
      <c r="A2062">
        <v>133</v>
      </c>
      <c r="B2062">
        <v>6.6000000000002501E-2</v>
      </c>
    </row>
    <row r="2063" spans="1:2" x14ac:dyDescent="0.25">
      <c r="A2063">
        <v>134</v>
      </c>
      <c r="B2063">
        <v>2.6999999999986812E-2</v>
      </c>
    </row>
    <row r="2064" spans="1:2" x14ac:dyDescent="0.25">
      <c r="A2064">
        <v>135</v>
      </c>
      <c r="B2064">
        <v>0.10200000000000387</v>
      </c>
    </row>
    <row r="2065" spans="1:2" x14ac:dyDescent="0.25">
      <c r="A2065">
        <v>136</v>
      </c>
      <c r="B2065">
        <v>6.3999999999992951E-2</v>
      </c>
    </row>
    <row r="2066" spans="1:2" x14ac:dyDescent="0.25">
      <c r="A2066">
        <v>137</v>
      </c>
      <c r="B2066">
        <v>7.0999999999997954E-2</v>
      </c>
    </row>
    <row r="2067" spans="1:2" x14ac:dyDescent="0.25">
      <c r="A2067">
        <v>138</v>
      </c>
      <c r="B2067">
        <v>6.7000000000007276E-2</v>
      </c>
    </row>
    <row r="2068" spans="1:2" x14ac:dyDescent="0.25">
      <c r="A2068">
        <v>139</v>
      </c>
      <c r="B2068">
        <v>4.9000000000006594E-2</v>
      </c>
    </row>
    <row r="2069" spans="1:2" x14ac:dyDescent="0.25">
      <c r="A2069">
        <v>140</v>
      </c>
      <c r="B2069">
        <v>8.2999999999998408E-2</v>
      </c>
    </row>
    <row r="2070" spans="1:2" x14ac:dyDescent="0.25">
      <c r="A2070">
        <v>141</v>
      </c>
      <c r="B2070">
        <v>6.9999999999993179E-2</v>
      </c>
    </row>
    <row r="2071" spans="1:2" x14ac:dyDescent="0.25">
      <c r="A2071">
        <v>142</v>
      </c>
      <c r="B2071">
        <v>6.2000000000011823E-2</v>
      </c>
    </row>
    <row r="2072" spans="1:2" x14ac:dyDescent="0.25">
      <c r="A2072">
        <v>143</v>
      </c>
      <c r="B2072">
        <v>6.3999999999992951E-2</v>
      </c>
    </row>
    <row r="2073" spans="1:2" x14ac:dyDescent="0.25">
      <c r="A2073">
        <v>144</v>
      </c>
      <c r="B2073">
        <v>6.7999999999983629E-2</v>
      </c>
    </row>
    <row r="2074" spans="1:2" x14ac:dyDescent="0.25">
      <c r="A2074">
        <v>145</v>
      </c>
      <c r="B2074">
        <v>7.0999999999997954E-2</v>
      </c>
    </row>
    <row r="2075" spans="1:2" x14ac:dyDescent="0.25">
      <c r="A2075">
        <v>146</v>
      </c>
      <c r="B2075">
        <v>6.5000000000026148E-2</v>
      </c>
    </row>
    <row r="2076" spans="1:2" x14ac:dyDescent="0.25">
      <c r="A2076">
        <v>147</v>
      </c>
      <c r="B2076">
        <v>5.5999999999983174E-2</v>
      </c>
    </row>
    <row r="2077" spans="1:2" x14ac:dyDescent="0.25">
      <c r="A2077">
        <v>148</v>
      </c>
      <c r="B2077">
        <v>7.5999999999993406E-2</v>
      </c>
    </row>
    <row r="2078" spans="1:2" x14ac:dyDescent="0.25">
      <c r="A2078">
        <v>149</v>
      </c>
      <c r="B2078">
        <v>6.6000000000002501E-2</v>
      </c>
    </row>
    <row r="2079" spans="1:2" x14ac:dyDescent="0.25">
      <c r="A2079">
        <v>150</v>
      </c>
      <c r="B2079">
        <v>7.3000000000007503E-2</v>
      </c>
    </row>
    <row r="2080" spans="1:2" x14ac:dyDescent="0.25">
      <c r="A2080">
        <v>151</v>
      </c>
      <c r="B2080">
        <v>6.3999999999992951E-2</v>
      </c>
    </row>
    <row r="2081" spans="1:2" x14ac:dyDescent="0.25">
      <c r="A2081">
        <v>152</v>
      </c>
      <c r="B2081">
        <v>6.0000000000002274E-2</v>
      </c>
    </row>
    <row r="2082" spans="1:2" x14ac:dyDescent="0.25">
      <c r="A2082">
        <v>153</v>
      </c>
      <c r="B2082">
        <v>5.7000000000016371E-2</v>
      </c>
    </row>
    <row r="2083" spans="1:2" x14ac:dyDescent="0.25">
      <c r="A2083">
        <v>154</v>
      </c>
      <c r="B2083">
        <v>7.9999999999984084E-2</v>
      </c>
    </row>
    <row r="2084" spans="1:2" x14ac:dyDescent="0.25">
      <c r="A2084">
        <v>155</v>
      </c>
      <c r="B2084">
        <v>5.0000000000011369E-2</v>
      </c>
    </row>
    <row r="2085" spans="1:2" x14ac:dyDescent="0.25">
      <c r="A2085">
        <v>156</v>
      </c>
      <c r="B2085">
        <v>8.1999999999993634E-2</v>
      </c>
    </row>
    <row r="2086" spans="1:2" x14ac:dyDescent="0.25">
      <c r="A2086">
        <v>157</v>
      </c>
      <c r="B2086">
        <v>6.8999999999988404E-2</v>
      </c>
    </row>
    <row r="2087" spans="1:2" x14ac:dyDescent="0.25">
      <c r="A2087">
        <v>158</v>
      </c>
      <c r="B2087">
        <v>7.00000000000216E-2</v>
      </c>
    </row>
    <row r="2088" spans="1:2" x14ac:dyDescent="0.25">
      <c r="A2088">
        <v>159</v>
      </c>
      <c r="B2088">
        <v>6.4999999999997726E-2</v>
      </c>
    </row>
    <row r="2089" spans="1:2" x14ac:dyDescent="0.25">
      <c r="A2089">
        <v>160</v>
      </c>
      <c r="B2089">
        <v>6.6999999999978854E-2</v>
      </c>
    </row>
    <row r="2090" spans="1:2" x14ac:dyDescent="0.25">
      <c r="A2090">
        <v>161</v>
      </c>
      <c r="B2090">
        <v>6.2000000000011823E-2</v>
      </c>
    </row>
    <row r="2091" spans="1:2" x14ac:dyDescent="0.25">
      <c r="A2091">
        <v>162</v>
      </c>
      <c r="B2091">
        <v>7.0999999999997954E-2</v>
      </c>
    </row>
    <row r="2092" spans="1:2" x14ac:dyDescent="0.25">
      <c r="A2092">
        <v>163</v>
      </c>
      <c r="B2092">
        <v>6.7000000000007276E-2</v>
      </c>
    </row>
    <row r="2093" spans="1:2" x14ac:dyDescent="0.25">
      <c r="A2093">
        <v>164</v>
      </c>
      <c r="B2093">
        <v>6.3999999999992951E-2</v>
      </c>
    </row>
    <row r="2094" spans="1:2" x14ac:dyDescent="0.25">
      <c r="A2094">
        <v>165</v>
      </c>
      <c r="B2094">
        <v>6.6000000000002501E-2</v>
      </c>
    </row>
    <row r="2095" spans="1:2" x14ac:dyDescent="0.25">
      <c r="A2095">
        <v>166</v>
      </c>
      <c r="B2095">
        <v>6.3999999999992951E-2</v>
      </c>
    </row>
    <row r="2096" spans="1:2" x14ac:dyDescent="0.25">
      <c r="A2096">
        <v>167</v>
      </c>
      <c r="B2096">
        <v>6.8000000000012051E-2</v>
      </c>
    </row>
    <row r="2097" spans="1:2" x14ac:dyDescent="0.25">
      <c r="A2097">
        <v>168</v>
      </c>
      <c r="B2097">
        <v>5.8999999999997499E-2</v>
      </c>
    </row>
    <row r="2098" spans="1:2" x14ac:dyDescent="0.25">
      <c r="A2098">
        <v>169</v>
      </c>
      <c r="B2098">
        <v>7.9000000000007731E-2</v>
      </c>
    </row>
    <row r="2099" spans="1:2" x14ac:dyDescent="0.25">
      <c r="A2099">
        <v>170</v>
      </c>
      <c r="B2099">
        <v>6.3999999999992951E-2</v>
      </c>
    </row>
    <row r="2100" spans="1:2" x14ac:dyDescent="0.25">
      <c r="A2100">
        <v>171</v>
      </c>
      <c r="B2100">
        <v>6.7999999999983629E-2</v>
      </c>
    </row>
    <row r="2101" spans="1:2" x14ac:dyDescent="0.25">
      <c r="A2101">
        <v>172</v>
      </c>
      <c r="B2101">
        <v>7.1000000000026375E-2</v>
      </c>
    </row>
    <row r="2102" spans="1:2" x14ac:dyDescent="0.25">
      <c r="A2102">
        <v>173</v>
      </c>
      <c r="B2102">
        <v>6.1999999999983402E-2</v>
      </c>
    </row>
    <row r="2103" spans="1:2" x14ac:dyDescent="0.25">
      <c r="A2103">
        <v>174</v>
      </c>
      <c r="B2103">
        <v>6.3000000000016598E-2</v>
      </c>
    </row>
    <row r="2104" spans="1:2" x14ac:dyDescent="0.25">
      <c r="A2104">
        <v>175</v>
      </c>
      <c r="B2104">
        <v>7.0999999999997954E-2</v>
      </c>
    </row>
    <row r="2105" spans="1:2" x14ac:dyDescent="0.25">
      <c r="A2105">
        <v>176</v>
      </c>
      <c r="B2105">
        <v>6.1999999999983402E-2</v>
      </c>
    </row>
    <row r="2106" spans="1:2" x14ac:dyDescent="0.25">
      <c r="A2106">
        <v>177</v>
      </c>
      <c r="B2106">
        <v>6.9000000000016826E-2</v>
      </c>
    </row>
    <row r="2107" spans="1:2" x14ac:dyDescent="0.25">
      <c r="A2107">
        <v>178</v>
      </c>
      <c r="B2107">
        <v>2.199999999999136E-2</v>
      </c>
    </row>
    <row r="2108" spans="1:2" x14ac:dyDescent="0.25">
      <c r="A2108">
        <v>179</v>
      </c>
      <c r="B2108">
        <v>0.10699999999999932</v>
      </c>
    </row>
    <row r="2109" spans="1:2" x14ac:dyDescent="0.25">
      <c r="A2109">
        <v>180</v>
      </c>
      <c r="B2109">
        <v>7.0999999999997954E-2</v>
      </c>
    </row>
    <row r="2110" spans="1:2" x14ac:dyDescent="0.25">
      <c r="A2110">
        <v>181</v>
      </c>
      <c r="B2110">
        <v>6.4999999999997726E-2</v>
      </c>
    </row>
    <row r="2111" spans="1:2" x14ac:dyDescent="0.25">
      <c r="A2111">
        <v>182</v>
      </c>
      <c r="B2111">
        <v>2.4000000000000909E-2</v>
      </c>
    </row>
    <row r="2112" spans="1:2" x14ac:dyDescent="0.25">
      <c r="A2112">
        <v>183</v>
      </c>
      <c r="B2112">
        <v>0.11400000000000432</v>
      </c>
    </row>
    <row r="2113" spans="1:2" x14ac:dyDescent="0.25">
      <c r="A2113">
        <v>184</v>
      </c>
      <c r="B2113">
        <v>6.0000000000002274E-2</v>
      </c>
    </row>
    <row r="2114" spans="1:2" x14ac:dyDescent="0.25">
      <c r="A2114">
        <v>185</v>
      </c>
      <c r="B2114">
        <v>2.5000000000005684E-2</v>
      </c>
    </row>
    <row r="2115" spans="1:2" x14ac:dyDescent="0.25">
      <c r="A2115">
        <v>186</v>
      </c>
      <c r="B2115">
        <v>7.2000000000002728E-2</v>
      </c>
    </row>
    <row r="2116" spans="1:2" x14ac:dyDescent="0.25">
      <c r="A2116">
        <v>187</v>
      </c>
      <c r="B2116">
        <v>0.10999999999998522</v>
      </c>
    </row>
    <row r="2117" spans="1:2" x14ac:dyDescent="0.25">
      <c r="A2117">
        <v>188</v>
      </c>
      <c r="B2117">
        <v>6.3999999999992951E-2</v>
      </c>
    </row>
    <row r="2118" spans="1:2" x14ac:dyDescent="0.25">
      <c r="A2118">
        <v>189</v>
      </c>
      <c r="B2118">
        <v>5.8999999999997499E-2</v>
      </c>
    </row>
    <row r="2119" spans="1:2" x14ac:dyDescent="0.25">
      <c r="A2119">
        <v>190</v>
      </c>
      <c r="B2119">
        <v>5.2000000000020918E-2</v>
      </c>
    </row>
    <row r="2120" spans="1:2" x14ac:dyDescent="0.25">
      <c r="A2120">
        <v>191</v>
      </c>
      <c r="B2120">
        <v>9.2999999999989313E-2</v>
      </c>
    </row>
    <row r="2121" spans="1:2" x14ac:dyDescent="0.25">
      <c r="A2121">
        <v>192</v>
      </c>
      <c r="B2121">
        <v>1.5999999999991132E-2</v>
      </c>
    </row>
    <row r="2122" spans="1:2" x14ac:dyDescent="0.25">
      <c r="A2122">
        <v>193</v>
      </c>
      <c r="B2122">
        <v>0.11600000000001387</v>
      </c>
    </row>
    <row r="2123" spans="1:2" x14ac:dyDescent="0.25">
      <c r="A2123">
        <v>194</v>
      </c>
      <c r="B2123">
        <v>1.9000000000005457E-2</v>
      </c>
    </row>
    <row r="2124" spans="1:2" x14ac:dyDescent="0.25">
      <c r="A2124">
        <v>195</v>
      </c>
      <c r="B2124">
        <v>0.11400000000000432</v>
      </c>
    </row>
    <row r="2125" spans="1:2" x14ac:dyDescent="0.25">
      <c r="A2125">
        <v>196</v>
      </c>
      <c r="B2125">
        <v>6.4999999999997726E-2</v>
      </c>
    </row>
    <row r="2126" spans="1:2" x14ac:dyDescent="0.25">
      <c r="A2126">
        <v>197</v>
      </c>
      <c r="B2126">
        <v>6.7999999999983629E-2</v>
      </c>
    </row>
    <row r="2127" spans="1:2" x14ac:dyDescent="0.25">
      <c r="A2127">
        <v>198</v>
      </c>
      <c r="B2127">
        <v>5.8999999999997499E-2</v>
      </c>
    </row>
    <row r="2128" spans="1:2" x14ac:dyDescent="0.25">
      <c r="A2128">
        <v>199</v>
      </c>
      <c r="B2128">
        <v>7.3000000000007503E-2</v>
      </c>
    </row>
    <row r="2129" spans="1:2" x14ac:dyDescent="0.25">
      <c r="A2129">
        <v>200</v>
      </c>
      <c r="B2129">
        <v>6.3999999999992951E-2</v>
      </c>
    </row>
    <row r="2130" spans="1:2" x14ac:dyDescent="0.25">
      <c r="A2130">
        <v>201</v>
      </c>
      <c r="B2130">
        <v>6.6000000000002501E-2</v>
      </c>
    </row>
    <row r="2131" spans="1:2" x14ac:dyDescent="0.25">
      <c r="A2131">
        <v>202</v>
      </c>
      <c r="B2131">
        <v>6.9999999999993179E-2</v>
      </c>
    </row>
    <row r="2132" spans="1:2" x14ac:dyDescent="0.25">
      <c r="A2132">
        <v>203</v>
      </c>
      <c r="B2132">
        <v>7.00000000000216E-2</v>
      </c>
    </row>
    <row r="2133" spans="1:2" x14ac:dyDescent="0.25">
      <c r="A2133">
        <v>204</v>
      </c>
      <c r="B2133">
        <v>6.4999999999997726E-2</v>
      </c>
    </row>
    <row r="2134" spans="1:2" x14ac:dyDescent="0.25">
      <c r="A2134">
        <v>205</v>
      </c>
      <c r="B2134">
        <v>6.1999999999983402E-2</v>
      </c>
    </row>
    <row r="2135" spans="1:2" x14ac:dyDescent="0.25">
      <c r="A2135">
        <v>206</v>
      </c>
      <c r="B2135">
        <v>6.9000000000016826E-2</v>
      </c>
    </row>
    <row r="2136" spans="1:2" x14ac:dyDescent="0.25">
      <c r="A2136">
        <v>207</v>
      </c>
      <c r="B2136">
        <v>6.9999999999993179E-2</v>
      </c>
    </row>
    <row r="2137" spans="1:2" x14ac:dyDescent="0.25">
      <c r="A2137">
        <v>208</v>
      </c>
      <c r="B2137">
        <v>6.3999999999992951E-2</v>
      </c>
    </row>
    <row r="2138" spans="1:2" x14ac:dyDescent="0.25">
      <c r="A2138">
        <v>209</v>
      </c>
      <c r="B2138">
        <v>6.7000000000007276E-2</v>
      </c>
    </row>
    <row r="2139" spans="1:2" x14ac:dyDescent="0.25">
      <c r="A2139">
        <v>210</v>
      </c>
      <c r="B2139">
        <v>6.3999999999992951E-2</v>
      </c>
    </row>
    <row r="2140" spans="1:2" x14ac:dyDescent="0.25">
      <c r="A2140">
        <v>211</v>
      </c>
      <c r="B2140">
        <v>6.9999999999993179E-2</v>
      </c>
    </row>
    <row r="2141" spans="1:2" x14ac:dyDescent="0.25">
      <c r="A2141">
        <v>212</v>
      </c>
      <c r="B2141">
        <v>6.4000000000021373E-2</v>
      </c>
    </row>
    <row r="2142" spans="1:2" x14ac:dyDescent="0.25">
      <c r="A2142">
        <v>213</v>
      </c>
      <c r="B2142">
        <v>6.9999999999993179E-2</v>
      </c>
    </row>
    <row r="2143" spans="1:2" x14ac:dyDescent="0.25">
      <c r="A2143">
        <v>214</v>
      </c>
      <c r="B2143">
        <v>6.7000000000007276E-2</v>
      </c>
    </row>
    <row r="2144" spans="1:2" x14ac:dyDescent="0.25">
      <c r="A2144">
        <v>215</v>
      </c>
      <c r="B2144">
        <v>6.9999999999993179E-2</v>
      </c>
    </row>
    <row r="2145" spans="1:2" x14ac:dyDescent="0.25">
      <c r="A2145">
        <v>216</v>
      </c>
      <c r="B2145">
        <v>6.2999999999988177E-2</v>
      </c>
    </row>
    <row r="2146" spans="1:2" x14ac:dyDescent="0.25">
      <c r="A2146">
        <v>217</v>
      </c>
      <c r="B2146">
        <v>6.6000000000002501E-2</v>
      </c>
    </row>
    <row r="2147" spans="1:2" x14ac:dyDescent="0.25">
      <c r="A2147">
        <v>218</v>
      </c>
      <c r="B2147">
        <v>5.7000000000016371E-2</v>
      </c>
    </row>
    <row r="2148" spans="1:2" x14ac:dyDescent="0.25">
      <c r="A2148">
        <v>219</v>
      </c>
      <c r="B2148">
        <v>6.8999999999988404E-2</v>
      </c>
    </row>
    <row r="2149" spans="1:2" x14ac:dyDescent="0.25">
      <c r="A2149">
        <v>220</v>
      </c>
      <c r="B2149">
        <v>5.6000000000011596E-2</v>
      </c>
    </row>
    <row r="2150" spans="1:2" x14ac:dyDescent="0.25">
      <c r="A2150">
        <v>221</v>
      </c>
      <c r="B2150">
        <v>5.5999999999983174E-2</v>
      </c>
    </row>
    <row r="2151" spans="1:2" x14ac:dyDescent="0.25">
      <c r="A2151">
        <v>222</v>
      </c>
      <c r="B2151">
        <v>9.200000000001296E-2</v>
      </c>
    </row>
    <row r="2152" spans="1:2" x14ac:dyDescent="0.25">
      <c r="A2152">
        <v>223</v>
      </c>
      <c r="B2152">
        <v>6.1000000000007049E-2</v>
      </c>
    </row>
    <row r="2153" spans="1:2" x14ac:dyDescent="0.25">
      <c r="A2153">
        <v>224</v>
      </c>
      <c r="B2153">
        <v>7.5999999999993406E-2</v>
      </c>
    </row>
    <row r="2154" spans="1:2" x14ac:dyDescent="0.25">
      <c r="A2154">
        <v>225</v>
      </c>
      <c r="B2154">
        <v>6.7000000000007276E-2</v>
      </c>
    </row>
    <row r="2155" spans="1:2" x14ac:dyDescent="0.25">
      <c r="A2155">
        <v>226</v>
      </c>
      <c r="B2155">
        <v>5.1999999999992497E-2</v>
      </c>
    </row>
    <row r="2156" spans="1:2" x14ac:dyDescent="0.25">
      <c r="A2156">
        <v>227</v>
      </c>
      <c r="B2156">
        <v>8.1999999999993634E-2</v>
      </c>
    </row>
    <row r="2157" spans="1:2" x14ac:dyDescent="0.25">
      <c r="A2157">
        <v>228</v>
      </c>
      <c r="B2157">
        <v>6.1000000000007049E-2</v>
      </c>
    </row>
    <row r="2158" spans="1:2" x14ac:dyDescent="0.25">
      <c r="A2158">
        <v>229</v>
      </c>
      <c r="B2158">
        <v>6.7999999999983629E-2</v>
      </c>
    </row>
    <row r="2159" spans="1:2" x14ac:dyDescent="0.25">
      <c r="A2159">
        <v>230</v>
      </c>
      <c r="B2159">
        <v>6.8000000000012051E-2</v>
      </c>
    </row>
    <row r="2160" spans="1:2" x14ac:dyDescent="0.25">
      <c r="A2160">
        <v>231</v>
      </c>
      <c r="B2160">
        <v>5.6999999999987949E-2</v>
      </c>
    </row>
    <row r="2161" spans="1:2" x14ac:dyDescent="0.25">
      <c r="A2161">
        <v>232</v>
      </c>
      <c r="B2161">
        <v>7.5000000000017053E-2</v>
      </c>
    </row>
    <row r="2162" spans="1:2" x14ac:dyDescent="0.25">
      <c r="A2162">
        <v>233</v>
      </c>
      <c r="B2162">
        <v>6.6999999999978854E-2</v>
      </c>
    </row>
    <row r="2163" spans="1:2" x14ac:dyDescent="0.25">
      <c r="A2163">
        <v>234</v>
      </c>
      <c r="B2163">
        <v>6.9000000000016826E-2</v>
      </c>
    </row>
    <row r="2164" spans="1:2" x14ac:dyDescent="0.25">
      <c r="A2164">
        <v>235</v>
      </c>
      <c r="B2164">
        <v>6.3999999999992951E-2</v>
      </c>
    </row>
    <row r="2165" spans="1:2" x14ac:dyDescent="0.25">
      <c r="A2165">
        <v>236</v>
      </c>
      <c r="B2165">
        <v>6.8000000000012051E-2</v>
      </c>
    </row>
    <row r="2166" spans="1:2" x14ac:dyDescent="0.25">
      <c r="A2166">
        <v>237</v>
      </c>
      <c r="B2166">
        <v>6.6000000000002501E-2</v>
      </c>
    </row>
    <row r="2167" spans="1:2" x14ac:dyDescent="0.25">
      <c r="A2167">
        <v>238</v>
      </c>
      <c r="B2167">
        <v>6.7999999999983629E-2</v>
      </c>
    </row>
    <row r="2168" spans="1:2" x14ac:dyDescent="0.25">
      <c r="A2168">
        <v>239</v>
      </c>
      <c r="B2168">
        <v>6.6000000000002501E-2</v>
      </c>
    </row>
    <row r="2169" spans="1:2" x14ac:dyDescent="0.25">
      <c r="A2169">
        <v>240</v>
      </c>
      <c r="B2169">
        <v>6.3999999999992951E-2</v>
      </c>
    </row>
    <row r="2170" spans="1:2" x14ac:dyDescent="0.25">
      <c r="A2170">
        <v>241</v>
      </c>
      <c r="B2170">
        <v>3.6000000000001364E-2</v>
      </c>
    </row>
    <row r="2171" spans="1:2" x14ac:dyDescent="0.25">
      <c r="A2171">
        <v>242</v>
      </c>
      <c r="B2171">
        <v>0.10400000000001342</v>
      </c>
    </row>
    <row r="2172" spans="1:2" x14ac:dyDescent="0.25">
      <c r="A2172">
        <v>243</v>
      </c>
      <c r="B2172">
        <v>6.6000000000002501E-2</v>
      </c>
    </row>
    <row r="2173" spans="1:2" x14ac:dyDescent="0.25">
      <c r="A2173">
        <v>244</v>
      </c>
      <c r="B2173">
        <v>5.6999999999987949E-2</v>
      </c>
    </row>
    <row r="2174" spans="1:2" x14ac:dyDescent="0.25">
      <c r="A2174">
        <v>245</v>
      </c>
      <c r="B2174">
        <v>6.9999999999993179E-2</v>
      </c>
    </row>
    <row r="2175" spans="1:2" x14ac:dyDescent="0.25">
      <c r="A2175">
        <v>246</v>
      </c>
      <c r="B2175">
        <v>6.5000000000026148E-2</v>
      </c>
    </row>
    <row r="2176" spans="1:2" x14ac:dyDescent="0.25">
      <c r="A2176">
        <v>247</v>
      </c>
      <c r="B2176">
        <v>7.4999999999988631E-2</v>
      </c>
    </row>
    <row r="2177" spans="1:2" x14ac:dyDescent="0.25">
      <c r="A2177">
        <v>248</v>
      </c>
      <c r="B2177">
        <v>6.1999999999983402E-2</v>
      </c>
    </row>
    <row r="2178" spans="1:2" x14ac:dyDescent="0.25">
      <c r="A2178">
        <v>249</v>
      </c>
      <c r="B2178">
        <v>2.2000000000019782E-2</v>
      </c>
    </row>
    <row r="2179" spans="1:2" x14ac:dyDescent="0.25">
      <c r="A2179">
        <v>250</v>
      </c>
      <c r="B2179">
        <v>0.11299999999999955</v>
      </c>
    </row>
    <row r="2180" spans="1:2" x14ac:dyDescent="0.25">
      <c r="A2180">
        <v>251</v>
      </c>
      <c r="B2180">
        <v>6.7000000000007276E-2</v>
      </c>
    </row>
    <row r="2181" spans="1:2" x14ac:dyDescent="0.25">
      <c r="A2181">
        <v>252</v>
      </c>
      <c r="B2181">
        <v>6.3999999999992951E-2</v>
      </c>
    </row>
    <row r="2182" spans="1:2" x14ac:dyDescent="0.25">
      <c r="A2182">
        <v>253</v>
      </c>
      <c r="B2182">
        <v>7.3999999999983856E-2</v>
      </c>
    </row>
    <row r="2183" spans="1:2" x14ac:dyDescent="0.25">
      <c r="A2183">
        <v>254</v>
      </c>
      <c r="B2183">
        <v>6.0000000000002274E-2</v>
      </c>
    </row>
    <row r="2184" spans="1:2" x14ac:dyDescent="0.25">
      <c r="A2184">
        <v>255</v>
      </c>
      <c r="B2184">
        <v>7.0999999999997954E-2</v>
      </c>
    </row>
    <row r="2185" spans="1:2" x14ac:dyDescent="0.25">
      <c r="A2185">
        <v>256</v>
      </c>
      <c r="B2185">
        <v>6.4000000000021373E-2</v>
      </c>
    </row>
    <row r="2186" spans="1:2" x14ac:dyDescent="0.25">
      <c r="A2186">
        <v>257</v>
      </c>
      <c r="B2186">
        <v>6.0999999999978627E-2</v>
      </c>
    </row>
    <row r="2187" spans="1:2" x14ac:dyDescent="0.25">
      <c r="A2187">
        <v>258</v>
      </c>
      <c r="B2187">
        <v>5.4000000000002046E-2</v>
      </c>
    </row>
    <row r="2188" spans="1:2" x14ac:dyDescent="0.25">
      <c r="A2188">
        <v>259</v>
      </c>
      <c r="B2188">
        <v>8.5000000000007958E-2</v>
      </c>
    </row>
    <row r="2189" spans="1:2" x14ac:dyDescent="0.25">
      <c r="A2189">
        <v>260</v>
      </c>
      <c r="B2189">
        <v>6.6000000000002501E-2</v>
      </c>
    </row>
    <row r="2190" spans="1:2" x14ac:dyDescent="0.25">
      <c r="A2190">
        <v>261</v>
      </c>
      <c r="B2190">
        <v>6.9999999999993179E-2</v>
      </c>
    </row>
    <row r="2191" spans="1:2" x14ac:dyDescent="0.25">
      <c r="A2191">
        <v>262</v>
      </c>
      <c r="B2191">
        <v>6.2000000000011823E-2</v>
      </c>
    </row>
    <row r="2192" spans="1:2" x14ac:dyDescent="0.25">
      <c r="A2192">
        <v>263</v>
      </c>
      <c r="B2192">
        <v>6.7999999999983629E-2</v>
      </c>
    </row>
    <row r="2193" spans="1:2" x14ac:dyDescent="0.25">
      <c r="A2193">
        <v>264</v>
      </c>
      <c r="B2193">
        <v>6.4999999999997726E-2</v>
      </c>
    </row>
    <row r="2194" spans="1:2" x14ac:dyDescent="0.25">
      <c r="A2194">
        <v>265</v>
      </c>
      <c r="B2194">
        <v>7.00000000000216E-2</v>
      </c>
    </row>
    <row r="2195" spans="1:2" x14ac:dyDescent="0.25">
      <c r="A2195">
        <v>266</v>
      </c>
      <c r="B2195">
        <v>6.6999999999978854E-2</v>
      </c>
    </row>
    <row r="2196" spans="1:2" x14ac:dyDescent="0.25">
      <c r="A2196">
        <v>267</v>
      </c>
      <c r="B2196">
        <v>6.2000000000011823E-2</v>
      </c>
    </row>
    <row r="2197" spans="1:2" x14ac:dyDescent="0.25">
      <c r="A2197">
        <v>268</v>
      </c>
      <c r="B2197">
        <v>7.0999999999997954E-2</v>
      </c>
    </row>
    <row r="2198" spans="1:2" x14ac:dyDescent="0.25">
      <c r="A2198">
        <v>269</v>
      </c>
      <c r="B2198">
        <v>6.2999999999988177E-2</v>
      </c>
    </row>
    <row r="2199" spans="1:2" x14ac:dyDescent="0.25">
      <c r="A2199">
        <v>270</v>
      </c>
      <c r="B2199">
        <v>7.4000000000012278E-2</v>
      </c>
    </row>
    <row r="2200" spans="1:2" x14ac:dyDescent="0.25">
      <c r="A2200">
        <v>271</v>
      </c>
      <c r="B2200">
        <v>5.7999999999992724E-2</v>
      </c>
    </row>
    <row r="2201" spans="1:2" x14ac:dyDescent="0.25">
      <c r="A2201">
        <v>272</v>
      </c>
      <c r="B2201">
        <v>7.2000000000002728E-2</v>
      </c>
    </row>
    <row r="2202" spans="1:2" x14ac:dyDescent="0.25">
      <c r="A2202">
        <v>273</v>
      </c>
      <c r="B2202">
        <v>6.9000000000016826E-2</v>
      </c>
    </row>
    <row r="2203" spans="1:2" x14ac:dyDescent="0.25">
      <c r="A2203">
        <v>274</v>
      </c>
      <c r="B2203">
        <v>6.2999999999988177E-2</v>
      </c>
    </row>
    <row r="2204" spans="1:2" x14ac:dyDescent="0.25">
      <c r="A2204">
        <v>275</v>
      </c>
      <c r="B2204">
        <v>2.199999999999136E-2</v>
      </c>
    </row>
    <row r="2205" spans="1:2" x14ac:dyDescent="0.25">
      <c r="A2205">
        <v>276</v>
      </c>
      <c r="B2205">
        <v>0.11400000000000432</v>
      </c>
    </row>
    <row r="2206" spans="1:2" x14ac:dyDescent="0.25">
      <c r="A2206">
        <v>277</v>
      </c>
      <c r="B2206">
        <v>6.1000000000007049E-2</v>
      </c>
    </row>
    <row r="2207" spans="1:2" x14ac:dyDescent="0.25">
      <c r="A2207">
        <v>278</v>
      </c>
      <c r="B2207">
        <v>6.7999999999983629E-2</v>
      </c>
    </row>
    <row r="2208" spans="1:2" x14ac:dyDescent="0.25">
      <c r="A2208">
        <v>279</v>
      </c>
      <c r="B2208">
        <v>6.8000000000012051E-2</v>
      </c>
    </row>
    <row r="2209" spans="1:2" x14ac:dyDescent="0.25">
      <c r="A2209">
        <v>280</v>
      </c>
      <c r="B2209">
        <v>6.7000000000007276E-2</v>
      </c>
    </row>
    <row r="2210" spans="1:2" x14ac:dyDescent="0.25">
      <c r="A2210">
        <v>281</v>
      </c>
      <c r="B2210">
        <v>6.6000000000002501E-2</v>
      </c>
    </row>
    <row r="2211" spans="1:2" x14ac:dyDescent="0.25">
      <c r="A2211">
        <v>282</v>
      </c>
      <c r="B2211">
        <v>6.4999999999997726E-2</v>
      </c>
    </row>
    <row r="2212" spans="1:2" x14ac:dyDescent="0.25">
      <c r="A2212">
        <v>283</v>
      </c>
      <c r="B2212">
        <v>6.8999999999988404E-2</v>
      </c>
    </row>
    <row r="2213" spans="1:2" x14ac:dyDescent="0.25">
      <c r="A2213">
        <v>284</v>
      </c>
      <c r="B2213">
        <v>6.7000000000007276E-2</v>
      </c>
    </row>
    <row r="2214" spans="1:2" x14ac:dyDescent="0.25">
      <c r="A2214">
        <v>285</v>
      </c>
      <c r="B2214">
        <v>6.7000000000007276E-2</v>
      </c>
    </row>
    <row r="2215" spans="1:2" x14ac:dyDescent="0.25">
      <c r="A2215">
        <v>286</v>
      </c>
      <c r="B2215">
        <v>6.6999999999978854E-2</v>
      </c>
    </row>
    <row r="2216" spans="1:2" x14ac:dyDescent="0.25">
      <c r="A2216">
        <v>287</v>
      </c>
      <c r="B2216">
        <v>5.6000000000011596E-2</v>
      </c>
    </row>
    <row r="2217" spans="1:2" x14ac:dyDescent="0.25">
      <c r="A2217">
        <v>288</v>
      </c>
      <c r="B2217">
        <v>7.4000000000012278E-2</v>
      </c>
    </row>
    <row r="2218" spans="1:2" x14ac:dyDescent="0.25">
      <c r="A2218">
        <v>289</v>
      </c>
      <c r="B2218">
        <v>6.8999999999988404E-2</v>
      </c>
    </row>
    <row r="2219" spans="1:2" x14ac:dyDescent="0.25">
      <c r="A2219">
        <v>290</v>
      </c>
      <c r="B2219">
        <v>6.3999999999992951E-2</v>
      </c>
    </row>
    <row r="2220" spans="1:2" x14ac:dyDescent="0.25">
      <c r="A2220">
        <v>291</v>
      </c>
      <c r="B2220">
        <v>6.6000000000002501E-2</v>
      </c>
    </row>
    <row r="2221" spans="1:2" x14ac:dyDescent="0.25">
      <c r="A2221">
        <v>292</v>
      </c>
      <c r="B2221">
        <v>7.3000000000007503E-2</v>
      </c>
    </row>
    <row r="2222" spans="1:2" x14ac:dyDescent="0.25">
      <c r="A2222">
        <v>293</v>
      </c>
      <c r="B2222">
        <v>6.1000000000007049E-2</v>
      </c>
    </row>
    <row r="2223" spans="1:2" x14ac:dyDescent="0.25">
      <c r="A2223">
        <v>294</v>
      </c>
      <c r="B2223">
        <v>2.2999999999996135E-2</v>
      </c>
    </row>
    <row r="2224" spans="1:2" x14ac:dyDescent="0.25">
      <c r="A2224">
        <v>295</v>
      </c>
      <c r="B2224">
        <v>0.11400000000000432</v>
      </c>
    </row>
    <row r="2225" spans="1:2" x14ac:dyDescent="0.25">
      <c r="A2225">
        <v>296</v>
      </c>
      <c r="B2225">
        <v>6.6000000000002501E-2</v>
      </c>
    </row>
    <row r="2226" spans="1:2" x14ac:dyDescent="0.25">
      <c r="A2226">
        <v>297</v>
      </c>
      <c r="B2226">
        <v>6.6999999999978854E-2</v>
      </c>
    </row>
    <row r="2227" spans="1:2" x14ac:dyDescent="0.25">
      <c r="A2227">
        <v>298</v>
      </c>
      <c r="B2227">
        <v>6.4999999999997726E-2</v>
      </c>
    </row>
    <row r="2228" spans="1:2" x14ac:dyDescent="0.25">
      <c r="A2228">
        <v>299</v>
      </c>
      <c r="B2228">
        <v>6.8000000000012051E-2</v>
      </c>
    </row>
    <row r="2229" spans="1:2" x14ac:dyDescent="0.25">
      <c r="A2229">
        <v>300</v>
      </c>
      <c r="B2229">
        <v>6.8999999999988404E-2</v>
      </c>
    </row>
    <row r="2230" spans="1:2" x14ac:dyDescent="0.25">
      <c r="A2230">
        <v>301</v>
      </c>
      <c r="B2230">
        <v>6.6000000000002501E-2</v>
      </c>
    </row>
    <row r="2231" spans="1:2" x14ac:dyDescent="0.25">
      <c r="A2231">
        <v>302</v>
      </c>
      <c r="B2231">
        <v>6.1000000000007049E-2</v>
      </c>
    </row>
    <row r="2232" spans="1:2" x14ac:dyDescent="0.25">
      <c r="A2232">
        <v>303</v>
      </c>
      <c r="B2232">
        <v>6.8000000000012051E-2</v>
      </c>
    </row>
    <row r="2233" spans="1:2" x14ac:dyDescent="0.25">
      <c r="A2233">
        <v>304</v>
      </c>
      <c r="B2233">
        <v>6.7999999999983629E-2</v>
      </c>
    </row>
    <row r="2234" spans="1:2" x14ac:dyDescent="0.25">
      <c r="A2234">
        <v>305</v>
      </c>
      <c r="B2234">
        <v>6.8000000000012051E-2</v>
      </c>
    </row>
    <row r="2235" spans="1:2" x14ac:dyDescent="0.25">
      <c r="A2235">
        <v>306</v>
      </c>
      <c r="B2235" t="s">
        <v>52</v>
      </c>
    </row>
    <row r="2236" spans="1:2" x14ac:dyDescent="0.25">
      <c r="A2236">
        <v>1</v>
      </c>
      <c r="B2236" t="s">
        <v>52</v>
      </c>
    </row>
    <row r="2237" spans="1:2" x14ac:dyDescent="0.25">
      <c r="A2237">
        <v>2</v>
      </c>
      <c r="B2237">
        <v>6.8000000000012051E-2</v>
      </c>
    </row>
    <row r="2238" spans="1:2" x14ac:dyDescent="0.25">
      <c r="A2238">
        <v>3</v>
      </c>
      <c r="B2238">
        <v>6.1000000000007049E-2</v>
      </c>
    </row>
    <row r="2239" spans="1:2" x14ac:dyDescent="0.25">
      <c r="A2239">
        <v>4</v>
      </c>
      <c r="B2239">
        <v>6.7000000000007276E-2</v>
      </c>
    </row>
    <row r="2240" spans="1:2" x14ac:dyDescent="0.25">
      <c r="A2240">
        <v>5</v>
      </c>
      <c r="B2240">
        <v>6.2999999999988177E-2</v>
      </c>
    </row>
    <row r="2241" spans="1:2" x14ac:dyDescent="0.25">
      <c r="A2241">
        <v>6</v>
      </c>
      <c r="B2241">
        <v>6.1000000000007049E-2</v>
      </c>
    </row>
    <row r="2242" spans="1:2" x14ac:dyDescent="0.25">
      <c r="A2242">
        <v>7</v>
      </c>
      <c r="B2242">
        <v>3.299999999998704E-2</v>
      </c>
    </row>
    <row r="2243" spans="1:2" x14ac:dyDescent="0.25">
      <c r="A2243">
        <v>8</v>
      </c>
      <c r="B2243">
        <v>0.11299999999999955</v>
      </c>
    </row>
    <row r="2244" spans="1:2" x14ac:dyDescent="0.25">
      <c r="A2244">
        <v>9</v>
      </c>
      <c r="B2244">
        <v>6.3999999999992951E-2</v>
      </c>
    </row>
    <row r="2245" spans="1:2" x14ac:dyDescent="0.25">
      <c r="A2245">
        <v>10</v>
      </c>
      <c r="B2245">
        <v>3.8000000000010914E-2</v>
      </c>
    </row>
    <row r="2246" spans="1:2" x14ac:dyDescent="0.25">
      <c r="A2246">
        <v>11</v>
      </c>
      <c r="B2246">
        <v>9.200000000001296E-2</v>
      </c>
    </row>
    <row r="2247" spans="1:2" x14ac:dyDescent="0.25">
      <c r="A2247">
        <v>12</v>
      </c>
      <c r="B2247">
        <v>6.9999999999993179E-2</v>
      </c>
    </row>
    <row r="2248" spans="1:2" x14ac:dyDescent="0.25">
      <c r="A2248">
        <v>13</v>
      </c>
      <c r="B2248">
        <v>6.6000000000002501E-2</v>
      </c>
    </row>
    <row r="2249" spans="1:2" x14ac:dyDescent="0.25">
      <c r="A2249">
        <v>14</v>
      </c>
      <c r="B2249">
        <v>6.8999999999988404E-2</v>
      </c>
    </row>
    <row r="2250" spans="1:2" x14ac:dyDescent="0.25">
      <c r="A2250">
        <v>15</v>
      </c>
      <c r="B2250">
        <v>6.0000000000002274E-2</v>
      </c>
    </row>
    <row r="2251" spans="1:2" x14ac:dyDescent="0.25">
      <c r="A2251">
        <v>16</v>
      </c>
      <c r="B2251">
        <v>7.2000000000002728E-2</v>
      </c>
    </row>
    <row r="2252" spans="1:2" x14ac:dyDescent="0.25">
      <c r="A2252">
        <v>17</v>
      </c>
      <c r="B2252">
        <v>6.8000000000012051E-2</v>
      </c>
    </row>
    <row r="2253" spans="1:2" x14ac:dyDescent="0.25">
      <c r="A2253">
        <v>18</v>
      </c>
      <c r="B2253">
        <v>6.9999999999993179E-2</v>
      </c>
    </row>
    <row r="2254" spans="1:2" x14ac:dyDescent="0.25">
      <c r="A2254">
        <v>19</v>
      </c>
      <c r="B2254">
        <v>5.6999999999987949E-2</v>
      </c>
    </row>
    <row r="2255" spans="1:2" x14ac:dyDescent="0.25">
      <c r="A2255">
        <v>20</v>
      </c>
      <c r="B2255">
        <v>6.9000000000016826E-2</v>
      </c>
    </row>
    <row r="2256" spans="1:2" x14ac:dyDescent="0.25">
      <c r="A2256">
        <v>21</v>
      </c>
      <c r="B2256">
        <v>6.8999999999988404E-2</v>
      </c>
    </row>
    <row r="2257" spans="1:2" x14ac:dyDescent="0.25">
      <c r="A2257">
        <v>22</v>
      </c>
      <c r="B2257">
        <v>6.7000000000007276E-2</v>
      </c>
    </row>
    <row r="2258" spans="1:2" x14ac:dyDescent="0.25">
      <c r="A2258">
        <v>23</v>
      </c>
      <c r="B2258">
        <v>6.1000000000007049E-2</v>
      </c>
    </row>
    <row r="2259" spans="1:2" x14ac:dyDescent="0.25">
      <c r="A2259">
        <v>24</v>
      </c>
      <c r="B2259">
        <v>6.6999999999978854E-2</v>
      </c>
    </row>
    <row r="2260" spans="1:2" x14ac:dyDescent="0.25">
      <c r="A2260">
        <v>25</v>
      </c>
      <c r="B2260">
        <v>6.9000000000016826E-2</v>
      </c>
    </row>
    <row r="2261" spans="1:2" x14ac:dyDescent="0.25">
      <c r="A2261">
        <v>26</v>
      </c>
      <c r="B2261">
        <v>6.1999999999983402E-2</v>
      </c>
    </row>
    <row r="2262" spans="1:2" x14ac:dyDescent="0.25">
      <c r="A2262">
        <v>27</v>
      </c>
      <c r="B2262">
        <v>7.0999999999997954E-2</v>
      </c>
    </row>
    <row r="2263" spans="1:2" x14ac:dyDescent="0.25">
      <c r="A2263">
        <v>28</v>
      </c>
      <c r="B2263">
        <v>7.00000000000216E-2</v>
      </c>
    </row>
    <row r="2264" spans="1:2" x14ac:dyDescent="0.25">
      <c r="A2264">
        <v>29</v>
      </c>
      <c r="B2264">
        <v>5.5999999999983174E-2</v>
      </c>
    </row>
    <row r="2265" spans="1:2" x14ac:dyDescent="0.25">
      <c r="A2265">
        <v>30</v>
      </c>
      <c r="B2265">
        <v>7.4000000000012278E-2</v>
      </c>
    </row>
    <row r="2266" spans="1:2" x14ac:dyDescent="0.25">
      <c r="A2266">
        <v>31</v>
      </c>
      <c r="B2266">
        <v>6.7999999999983629E-2</v>
      </c>
    </row>
    <row r="2267" spans="1:2" x14ac:dyDescent="0.25">
      <c r="A2267">
        <v>32</v>
      </c>
      <c r="B2267">
        <v>7.5000000000017053E-2</v>
      </c>
    </row>
    <row r="2268" spans="1:2" x14ac:dyDescent="0.25">
      <c r="A2268">
        <v>33</v>
      </c>
      <c r="B2268">
        <v>5.5999999999983174E-2</v>
      </c>
    </row>
    <row r="2269" spans="1:2" x14ac:dyDescent="0.25">
      <c r="A2269">
        <v>34</v>
      </c>
      <c r="B2269">
        <v>7.00000000000216E-2</v>
      </c>
    </row>
    <row r="2270" spans="1:2" x14ac:dyDescent="0.25">
      <c r="A2270">
        <v>35</v>
      </c>
      <c r="B2270">
        <v>6.5999999999974079E-2</v>
      </c>
    </row>
    <row r="2271" spans="1:2" x14ac:dyDescent="0.25">
      <c r="A2271">
        <v>36</v>
      </c>
      <c r="B2271">
        <v>6.9000000000016826E-2</v>
      </c>
    </row>
    <row r="2272" spans="1:2" x14ac:dyDescent="0.25">
      <c r="A2272">
        <v>37</v>
      </c>
      <c r="B2272">
        <v>6.4999999999997726E-2</v>
      </c>
    </row>
    <row r="2273" spans="1:2" x14ac:dyDescent="0.25">
      <c r="A2273">
        <v>38</v>
      </c>
      <c r="B2273">
        <v>6.7000000000007276E-2</v>
      </c>
    </row>
    <row r="2274" spans="1:2" x14ac:dyDescent="0.25">
      <c r="A2274">
        <v>39</v>
      </c>
      <c r="B2274">
        <v>5.1999999999992497E-2</v>
      </c>
    </row>
    <row r="2275" spans="1:2" x14ac:dyDescent="0.25">
      <c r="A2275">
        <v>40</v>
      </c>
      <c r="B2275">
        <v>7.8000000000002956E-2</v>
      </c>
    </row>
    <row r="2276" spans="1:2" x14ac:dyDescent="0.25">
      <c r="A2276">
        <v>41</v>
      </c>
      <c r="B2276">
        <v>6.6000000000002501E-2</v>
      </c>
    </row>
    <row r="2277" spans="1:2" x14ac:dyDescent="0.25">
      <c r="A2277">
        <v>42</v>
      </c>
      <c r="B2277">
        <v>7.3000000000007503E-2</v>
      </c>
    </row>
    <row r="2278" spans="1:2" x14ac:dyDescent="0.25">
      <c r="A2278">
        <v>43</v>
      </c>
      <c r="B2278">
        <v>6.3999999999992951E-2</v>
      </c>
    </row>
    <row r="2279" spans="1:2" x14ac:dyDescent="0.25">
      <c r="A2279">
        <v>44</v>
      </c>
      <c r="B2279">
        <v>6.6000000000002501E-2</v>
      </c>
    </row>
    <row r="2280" spans="1:2" x14ac:dyDescent="0.25">
      <c r="A2280">
        <v>45</v>
      </c>
      <c r="B2280">
        <v>6.6000000000002501E-2</v>
      </c>
    </row>
    <row r="2281" spans="1:2" x14ac:dyDescent="0.25">
      <c r="A2281">
        <v>46</v>
      </c>
      <c r="B2281">
        <v>6.3999999999992951E-2</v>
      </c>
    </row>
    <row r="2282" spans="1:2" x14ac:dyDescent="0.25">
      <c r="A2282">
        <v>47</v>
      </c>
      <c r="B2282">
        <v>6.9999999999993179E-2</v>
      </c>
    </row>
    <row r="2283" spans="1:2" x14ac:dyDescent="0.25">
      <c r="A2283">
        <v>48</v>
      </c>
      <c r="B2283">
        <v>6.7000000000007276E-2</v>
      </c>
    </row>
    <row r="2284" spans="1:2" x14ac:dyDescent="0.25">
      <c r="A2284">
        <v>49</v>
      </c>
      <c r="B2284">
        <v>6.0000000000002274E-2</v>
      </c>
    </row>
    <row r="2285" spans="1:2" x14ac:dyDescent="0.25">
      <c r="A2285">
        <v>50</v>
      </c>
      <c r="B2285">
        <v>7.6999999999998181E-2</v>
      </c>
    </row>
    <row r="2286" spans="1:2" x14ac:dyDescent="0.25">
      <c r="A2286">
        <v>51</v>
      </c>
      <c r="B2286">
        <v>6.3999999999992951E-2</v>
      </c>
    </row>
    <row r="2287" spans="1:2" x14ac:dyDescent="0.25">
      <c r="A2287">
        <v>52</v>
      </c>
      <c r="B2287">
        <v>7.0999999999997954E-2</v>
      </c>
    </row>
    <row r="2288" spans="1:2" x14ac:dyDescent="0.25">
      <c r="A2288">
        <v>53</v>
      </c>
      <c r="B2288">
        <v>3.4999999999996589E-2</v>
      </c>
    </row>
    <row r="2289" spans="1:2" x14ac:dyDescent="0.25">
      <c r="A2289">
        <v>54</v>
      </c>
      <c r="B2289">
        <v>9.0000000000003411E-2</v>
      </c>
    </row>
    <row r="2290" spans="1:2" x14ac:dyDescent="0.25">
      <c r="A2290">
        <v>55</v>
      </c>
      <c r="B2290">
        <v>6.3999999999992951E-2</v>
      </c>
    </row>
    <row r="2291" spans="1:2" x14ac:dyDescent="0.25">
      <c r="A2291">
        <v>56</v>
      </c>
      <c r="B2291">
        <v>7.2000000000002728E-2</v>
      </c>
    </row>
    <row r="2292" spans="1:2" x14ac:dyDescent="0.25">
      <c r="A2292">
        <v>57</v>
      </c>
      <c r="B2292">
        <v>5.8999999999997499E-2</v>
      </c>
    </row>
    <row r="2293" spans="1:2" x14ac:dyDescent="0.25">
      <c r="A2293">
        <v>58</v>
      </c>
      <c r="B2293">
        <v>6.8000000000012051E-2</v>
      </c>
    </row>
    <row r="2294" spans="1:2" x14ac:dyDescent="0.25">
      <c r="A2294">
        <v>59</v>
      </c>
      <c r="B2294">
        <v>7.4999999999988631E-2</v>
      </c>
    </row>
    <row r="2295" spans="1:2" x14ac:dyDescent="0.25">
      <c r="A2295">
        <v>60</v>
      </c>
      <c r="B2295">
        <v>6.1000000000007049E-2</v>
      </c>
    </row>
    <row r="2296" spans="1:2" x14ac:dyDescent="0.25">
      <c r="A2296">
        <v>61</v>
      </c>
      <c r="B2296">
        <v>6.8999999999988404E-2</v>
      </c>
    </row>
    <row r="2297" spans="1:2" x14ac:dyDescent="0.25">
      <c r="A2297">
        <v>62</v>
      </c>
      <c r="B2297">
        <v>7.00000000000216E-2</v>
      </c>
    </row>
    <row r="2298" spans="1:2" x14ac:dyDescent="0.25">
      <c r="A2298">
        <v>63</v>
      </c>
      <c r="B2298">
        <v>6.1999999999983402E-2</v>
      </c>
    </row>
    <row r="2299" spans="1:2" x14ac:dyDescent="0.25">
      <c r="A2299">
        <v>64</v>
      </c>
      <c r="B2299">
        <v>7.3000000000007503E-2</v>
      </c>
    </row>
    <row r="2300" spans="1:2" x14ac:dyDescent="0.25">
      <c r="A2300">
        <v>65</v>
      </c>
      <c r="B2300">
        <v>6.2999999999988177E-2</v>
      </c>
    </row>
    <row r="2301" spans="1:2" x14ac:dyDescent="0.25">
      <c r="A2301">
        <v>66</v>
      </c>
      <c r="B2301">
        <v>6.7000000000007276E-2</v>
      </c>
    </row>
    <row r="2302" spans="1:2" x14ac:dyDescent="0.25">
      <c r="A2302">
        <v>67</v>
      </c>
      <c r="B2302">
        <v>6.7000000000007276E-2</v>
      </c>
    </row>
    <row r="2303" spans="1:2" x14ac:dyDescent="0.25">
      <c r="A2303">
        <v>68</v>
      </c>
      <c r="B2303">
        <v>3.2000000000010687E-2</v>
      </c>
    </row>
    <row r="2304" spans="1:2" x14ac:dyDescent="0.25">
      <c r="A2304">
        <v>69</v>
      </c>
      <c r="B2304">
        <v>7.4999999999988631E-2</v>
      </c>
    </row>
    <row r="2305" spans="1:2" x14ac:dyDescent="0.25">
      <c r="A2305">
        <v>70</v>
      </c>
      <c r="B2305">
        <v>9.1000000000008185E-2</v>
      </c>
    </row>
    <row r="2306" spans="1:2" x14ac:dyDescent="0.25">
      <c r="A2306">
        <v>71</v>
      </c>
      <c r="B2306">
        <v>4.6999999999997044E-2</v>
      </c>
    </row>
    <row r="2307" spans="1:2" x14ac:dyDescent="0.25">
      <c r="A2307">
        <v>72</v>
      </c>
      <c r="B2307">
        <v>8.7999999999993861E-2</v>
      </c>
    </row>
    <row r="2308" spans="1:2" x14ac:dyDescent="0.25">
      <c r="A2308">
        <v>73</v>
      </c>
      <c r="B2308">
        <v>6.7000000000007276E-2</v>
      </c>
    </row>
    <row r="2309" spans="1:2" x14ac:dyDescent="0.25">
      <c r="A2309">
        <v>74</v>
      </c>
      <c r="B2309">
        <v>6.8999999999988404E-2</v>
      </c>
    </row>
    <row r="2310" spans="1:2" x14ac:dyDescent="0.25">
      <c r="A2310">
        <v>75</v>
      </c>
      <c r="B2310">
        <v>6.1000000000007049E-2</v>
      </c>
    </row>
    <row r="2311" spans="1:2" x14ac:dyDescent="0.25">
      <c r="A2311">
        <v>76</v>
      </c>
      <c r="B2311">
        <v>6.8999999999988404E-2</v>
      </c>
    </row>
    <row r="2312" spans="1:2" x14ac:dyDescent="0.25">
      <c r="A2312">
        <v>77</v>
      </c>
      <c r="B2312">
        <v>6.9000000000016826E-2</v>
      </c>
    </row>
    <row r="2313" spans="1:2" x14ac:dyDescent="0.25">
      <c r="A2313">
        <v>78</v>
      </c>
      <c r="B2313">
        <v>6.2999999999988177E-2</v>
      </c>
    </row>
    <row r="2314" spans="1:2" x14ac:dyDescent="0.25">
      <c r="A2314">
        <v>79</v>
      </c>
      <c r="B2314">
        <v>7.2000000000002728E-2</v>
      </c>
    </row>
    <row r="2315" spans="1:2" x14ac:dyDescent="0.25">
      <c r="A2315">
        <v>80</v>
      </c>
      <c r="B2315">
        <v>6.6000000000002501E-2</v>
      </c>
    </row>
    <row r="2316" spans="1:2" x14ac:dyDescent="0.25">
      <c r="A2316">
        <v>81</v>
      </c>
      <c r="B2316">
        <v>6.3999999999992951E-2</v>
      </c>
    </row>
    <row r="2317" spans="1:2" x14ac:dyDescent="0.25">
      <c r="A2317">
        <v>82</v>
      </c>
      <c r="B2317">
        <v>6.3000000000016598E-2</v>
      </c>
    </row>
    <row r="2318" spans="1:2" x14ac:dyDescent="0.25">
      <c r="A2318">
        <v>83</v>
      </c>
      <c r="B2318">
        <v>6.9999999999993179E-2</v>
      </c>
    </row>
    <row r="2319" spans="1:2" x14ac:dyDescent="0.25">
      <c r="A2319">
        <v>84</v>
      </c>
      <c r="B2319">
        <v>6.6000000000002501E-2</v>
      </c>
    </row>
    <row r="2320" spans="1:2" x14ac:dyDescent="0.25">
      <c r="A2320">
        <v>85</v>
      </c>
      <c r="B2320">
        <v>6.7999999999983629E-2</v>
      </c>
    </row>
    <row r="2321" spans="1:2" x14ac:dyDescent="0.25">
      <c r="A2321">
        <v>86</v>
      </c>
      <c r="B2321">
        <v>6.6000000000002501E-2</v>
      </c>
    </row>
    <row r="2322" spans="1:2" x14ac:dyDescent="0.25">
      <c r="A2322">
        <v>87</v>
      </c>
      <c r="B2322">
        <v>5.4000000000002046E-2</v>
      </c>
    </row>
    <row r="2323" spans="1:2" x14ac:dyDescent="0.25">
      <c r="A2323">
        <v>88</v>
      </c>
      <c r="B2323">
        <v>8.0000000000012506E-2</v>
      </c>
    </row>
    <row r="2324" spans="1:2" x14ac:dyDescent="0.25">
      <c r="A2324">
        <v>89</v>
      </c>
      <c r="B2324">
        <v>2.5000000000005684E-2</v>
      </c>
    </row>
    <row r="2325" spans="1:2" x14ac:dyDescent="0.25">
      <c r="A2325">
        <v>90</v>
      </c>
      <c r="B2325">
        <v>0.10999999999998522</v>
      </c>
    </row>
    <row r="2326" spans="1:2" x14ac:dyDescent="0.25">
      <c r="A2326">
        <v>91</v>
      </c>
      <c r="B2326">
        <v>6.8999999999988404E-2</v>
      </c>
    </row>
    <row r="2327" spans="1:2" x14ac:dyDescent="0.25">
      <c r="A2327">
        <v>92</v>
      </c>
      <c r="B2327">
        <v>6.4000000000021373E-2</v>
      </c>
    </row>
    <row r="2328" spans="1:2" x14ac:dyDescent="0.25">
      <c r="A2328">
        <v>93</v>
      </c>
      <c r="B2328">
        <v>6.6000000000002501E-2</v>
      </c>
    </row>
    <row r="2329" spans="1:2" x14ac:dyDescent="0.25">
      <c r="A2329">
        <v>94</v>
      </c>
      <c r="B2329">
        <v>6.4999999999997726E-2</v>
      </c>
    </row>
    <row r="2330" spans="1:2" x14ac:dyDescent="0.25">
      <c r="A2330">
        <v>95</v>
      </c>
      <c r="B2330">
        <v>6.7999999999983629E-2</v>
      </c>
    </row>
    <row r="2331" spans="1:2" x14ac:dyDescent="0.25">
      <c r="A2331">
        <v>96</v>
      </c>
      <c r="B2331">
        <v>6.2000000000011823E-2</v>
      </c>
    </row>
    <row r="2332" spans="1:2" x14ac:dyDescent="0.25">
      <c r="A2332">
        <v>97</v>
      </c>
      <c r="B2332">
        <v>7.2000000000002728E-2</v>
      </c>
    </row>
    <row r="2333" spans="1:2" x14ac:dyDescent="0.25">
      <c r="A2333">
        <v>98</v>
      </c>
      <c r="B2333">
        <v>6.1999999999983402E-2</v>
      </c>
    </row>
    <row r="2334" spans="1:2" x14ac:dyDescent="0.25">
      <c r="A2334">
        <v>99</v>
      </c>
      <c r="B2334">
        <v>5.2000000000020918E-2</v>
      </c>
    </row>
    <row r="2335" spans="1:2" x14ac:dyDescent="0.25">
      <c r="A2335">
        <v>100</v>
      </c>
      <c r="B2335">
        <v>8.0999999999988859E-2</v>
      </c>
    </row>
    <row r="2336" spans="1:2" x14ac:dyDescent="0.25">
      <c r="A2336">
        <v>101</v>
      </c>
      <c r="B2336">
        <v>7.2000000000002728E-2</v>
      </c>
    </row>
    <row r="2337" spans="1:2" x14ac:dyDescent="0.25">
      <c r="A2337">
        <v>102</v>
      </c>
      <c r="B2337">
        <v>6.3999999999992951E-2</v>
      </c>
    </row>
    <row r="2338" spans="1:2" x14ac:dyDescent="0.25">
      <c r="A2338">
        <v>103</v>
      </c>
      <c r="B2338">
        <v>6.6000000000002501E-2</v>
      </c>
    </row>
    <row r="2339" spans="1:2" x14ac:dyDescent="0.25">
      <c r="A2339">
        <v>104</v>
      </c>
      <c r="B2339">
        <v>6.3999999999992951E-2</v>
      </c>
    </row>
    <row r="2340" spans="1:2" x14ac:dyDescent="0.25">
      <c r="A2340">
        <v>105</v>
      </c>
      <c r="B2340">
        <v>6.9000000000016826E-2</v>
      </c>
    </row>
    <row r="2341" spans="1:2" x14ac:dyDescent="0.25">
      <c r="A2341">
        <v>106</v>
      </c>
      <c r="B2341">
        <v>6.3999999999992951E-2</v>
      </c>
    </row>
    <row r="2342" spans="1:2" x14ac:dyDescent="0.25">
      <c r="A2342">
        <v>107</v>
      </c>
      <c r="B2342">
        <v>7.2000000000002728E-2</v>
      </c>
    </row>
    <row r="2343" spans="1:2" x14ac:dyDescent="0.25">
      <c r="A2343">
        <v>108</v>
      </c>
      <c r="B2343">
        <v>4.4000000000011141E-2</v>
      </c>
    </row>
    <row r="2344" spans="1:2" x14ac:dyDescent="0.25">
      <c r="A2344">
        <v>109</v>
      </c>
      <c r="B2344">
        <v>8.6999999999989086E-2</v>
      </c>
    </row>
    <row r="2345" spans="1:2" x14ac:dyDescent="0.25">
      <c r="A2345">
        <v>110</v>
      </c>
      <c r="B2345">
        <v>6.7999999999983629E-2</v>
      </c>
    </row>
    <row r="2346" spans="1:2" x14ac:dyDescent="0.25">
      <c r="A2346">
        <v>111</v>
      </c>
      <c r="B2346">
        <v>6.5000000000026148E-2</v>
      </c>
    </row>
    <row r="2347" spans="1:2" x14ac:dyDescent="0.25">
      <c r="A2347">
        <v>112</v>
      </c>
      <c r="B2347">
        <v>6.4999999999997726E-2</v>
      </c>
    </row>
    <row r="2348" spans="1:2" x14ac:dyDescent="0.25">
      <c r="A2348">
        <v>113</v>
      </c>
      <c r="B2348">
        <v>6.6999999999978854E-2</v>
      </c>
    </row>
    <row r="2349" spans="1:2" x14ac:dyDescent="0.25">
      <c r="A2349">
        <v>114</v>
      </c>
      <c r="B2349">
        <v>7.00000000000216E-2</v>
      </c>
    </row>
    <row r="2350" spans="1:2" x14ac:dyDescent="0.25">
      <c r="A2350">
        <v>115</v>
      </c>
      <c r="B2350">
        <v>6.2999999999988177E-2</v>
      </c>
    </row>
    <row r="2351" spans="1:2" x14ac:dyDescent="0.25">
      <c r="A2351">
        <v>116</v>
      </c>
      <c r="B2351">
        <v>2.5000000000005684E-2</v>
      </c>
    </row>
    <row r="2352" spans="1:2" x14ac:dyDescent="0.25">
      <c r="A2352">
        <v>117</v>
      </c>
      <c r="B2352">
        <v>0.11500000000000909</v>
      </c>
    </row>
    <row r="2353" spans="1:2" x14ac:dyDescent="0.25">
      <c r="A2353">
        <v>118</v>
      </c>
      <c r="B2353">
        <v>1.6999999999995907E-2</v>
      </c>
    </row>
    <row r="2354" spans="1:2" x14ac:dyDescent="0.25">
      <c r="A2354">
        <v>119</v>
      </c>
      <c r="B2354">
        <v>9.4999999999998863E-2</v>
      </c>
    </row>
    <row r="2355" spans="1:2" x14ac:dyDescent="0.25">
      <c r="A2355">
        <v>120</v>
      </c>
      <c r="B2355">
        <v>3.7999999999982492E-2</v>
      </c>
    </row>
    <row r="2356" spans="1:2" x14ac:dyDescent="0.25">
      <c r="A2356">
        <v>121</v>
      </c>
      <c r="B2356">
        <v>0.11299999999999955</v>
      </c>
    </row>
    <row r="2357" spans="1:2" x14ac:dyDescent="0.25">
      <c r="A2357">
        <v>122</v>
      </c>
      <c r="B2357">
        <v>6.8000000000012051E-2</v>
      </c>
    </row>
    <row r="2358" spans="1:2" x14ac:dyDescent="0.25">
      <c r="A2358">
        <v>123</v>
      </c>
      <c r="B2358">
        <v>4.4999999999987494E-2</v>
      </c>
    </row>
    <row r="2359" spans="1:2" x14ac:dyDescent="0.25">
      <c r="A2359">
        <v>124</v>
      </c>
      <c r="B2359">
        <v>7.9000000000007731E-2</v>
      </c>
    </row>
    <row r="2360" spans="1:2" x14ac:dyDescent="0.25">
      <c r="A2360">
        <v>125</v>
      </c>
      <c r="B2360">
        <v>6.9999999999993179E-2</v>
      </c>
    </row>
    <row r="2361" spans="1:2" x14ac:dyDescent="0.25">
      <c r="A2361">
        <v>126</v>
      </c>
      <c r="B2361">
        <v>6.9000000000016826E-2</v>
      </c>
    </row>
    <row r="2362" spans="1:2" x14ac:dyDescent="0.25">
      <c r="A2362">
        <v>127</v>
      </c>
      <c r="B2362">
        <v>2.4000000000000909E-2</v>
      </c>
    </row>
    <row r="2363" spans="1:2" x14ac:dyDescent="0.25">
      <c r="A2363">
        <v>128</v>
      </c>
      <c r="B2363">
        <v>0.11499999999998067</v>
      </c>
    </row>
    <row r="2364" spans="1:2" x14ac:dyDescent="0.25">
      <c r="A2364">
        <v>129</v>
      </c>
      <c r="B2364">
        <v>6.4000000000021373E-2</v>
      </c>
    </row>
    <row r="2365" spans="1:2" x14ac:dyDescent="0.25">
      <c r="A2365">
        <v>130</v>
      </c>
      <c r="B2365">
        <v>6.2999999999988177E-2</v>
      </c>
    </row>
    <row r="2366" spans="1:2" x14ac:dyDescent="0.25">
      <c r="A2366">
        <v>131</v>
      </c>
      <c r="B2366">
        <v>7.3000000000007503E-2</v>
      </c>
    </row>
    <row r="2367" spans="1:2" x14ac:dyDescent="0.25">
      <c r="A2367">
        <v>132</v>
      </c>
      <c r="B2367">
        <v>6.3999999999992951E-2</v>
      </c>
    </row>
    <row r="2368" spans="1:2" x14ac:dyDescent="0.25">
      <c r="A2368">
        <v>133</v>
      </c>
      <c r="B2368">
        <v>6.7000000000007276E-2</v>
      </c>
    </row>
    <row r="2369" spans="1:2" x14ac:dyDescent="0.25">
      <c r="A2369">
        <v>134</v>
      </c>
      <c r="B2369">
        <v>6.9999999999993179E-2</v>
      </c>
    </row>
    <row r="2370" spans="1:2" x14ac:dyDescent="0.25">
      <c r="A2370">
        <v>135</v>
      </c>
      <c r="B2370">
        <v>6.2000000000011823E-2</v>
      </c>
    </row>
    <row r="2371" spans="1:2" x14ac:dyDescent="0.25">
      <c r="A2371">
        <v>136</v>
      </c>
      <c r="B2371">
        <v>6.7999999999983629E-2</v>
      </c>
    </row>
    <row r="2372" spans="1:2" x14ac:dyDescent="0.25">
      <c r="A2372">
        <v>137</v>
      </c>
      <c r="B2372">
        <v>6.9000000000016826E-2</v>
      </c>
    </row>
    <row r="2373" spans="1:2" x14ac:dyDescent="0.25">
      <c r="A2373">
        <v>138</v>
      </c>
      <c r="B2373">
        <v>6.5999999999974079E-2</v>
      </c>
    </row>
    <row r="2374" spans="1:2" x14ac:dyDescent="0.25">
      <c r="A2374">
        <v>139</v>
      </c>
      <c r="B2374">
        <v>6.5000000000026148E-2</v>
      </c>
    </row>
    <row r="2375" spans="1:2" x14ac:dyDescent="0.25">
      <c r="A2375">
        <v>140</v>
      </c>
      <c r="B2375">
        <v>6.7999999999983629E-2</v>
      </c>
    </row>
    <row r="2376" spans="1:2" x14ac:dyDescent="0.25">
      <c r="A2376">
        <v>141</v>
      </c>
      <c r="B2376">
        <v>6.3999999999992951E-2</v>
      </c>
    </row>
    <row r="2377" spans="1:2" x14ac:dyDescent="0.25">
      <c r="A2377">
        <v>142</v>
      </c>
      <c r="B2377">
        <v>6.8000000000012051E-2</v>
      </c>
    </row>
    <row r="2378" spans="1:2" x14ac:dyDescent="0.25">
      <c r="A2378">
        <v>143</v>
      </c>
      <c r="B2378">
        <v>6.2000000000011823E-2</v>
      </c>
    </row>
    <row r="2379" spans="1:2" x14ac:dyDescent="0.25">
      <c r="A2379">
        <v>144</v>
      </c>
      <c r="B2379">
        <v>7.0999999999997954E-2</v>
      </c>
    </row>
    <row r="2380" spans="1:2" x14ac:dyDescent="0.25">
      <c r="A2380">
        <v>145</v>
      </c>
      <c r="B2380">
        <v>6.4999999999997726E-2</v>
      </c>
    </row>
    <row r="2381" spans="1:2" x14ac:dyDescent="0.25">
      <c r="A2381">
        <v>146</v>
      </c>
      <c r="B2381">
        <v>6.6999999999978854E-2</v>
      </c>
    </row>
    <row r="2382" spans="1:2" x14ac:dyDescent="0.25">
      <c r="A2382">
        <v>147</v>
      </c>
      <c r="B2382">
        <v>7.00000000000216E-2</v>
      </c>
    </row>
    <row r="2383" spans="1:2" x14ac:dyDescent="0.25">
      <c r="A2383">
        <v>148</v>
      </c>
      <c r="B2383">
        <v>6.0999999999978627E-2</v>
      </c>
    </row>
    <row r="2384" spans="1:2" x14ac:dyDescent="0.25">
      <c r="A2384">
        <v>149</v>
      </c>
      <c r="B2384">
        <v>6.6000000000002501E-2</v>
      </c>
    </row>
    <row r="2385" spans="1:2" x14ac:dyDescent="0.25">
      <c r="A2385">
        <v>150</v>
      </c>
      <c r="B2385">
        <v>7.6000000000021828E-2</v>
      </c>
    </row>
    <row r="2386" spans="1:2" x14ac:dyDescent="0.25">
      <c r="A2386">
        <v>151</v>
      </c>
      <c r="B2386">
        <v>6.2999999999988177E-2</v>
      </c>
    </row>
    <row r="2387" spans="1:2" x14ac:dyDescent="0.25">
      <c r="A2387">
        <v>152</v>
      </c>
      <c r="B2387">
        <v>5.5000000000006821E-2</v>
      </c>
    </row>
    <row r="2388" spans="1:2" x14ac:dyDescent="0.25">
      <c r="A2388">
        <v>153</v>
      </c>
      <c r="B2388">
        <v>7.8000000000002956E-2</v>
      </c>
    </row>
    <row r="2389" spans="1:2" x14ac:dyDescent="0.25">
      <c r="A2389">
        <v>154</v>
      </c>
      <c r="B2389">
        <v>6.7999999999983629E-2</v>
      </c>
    </row>
    <row r="2390" spans="1:2" x14ac:dyDescent="0.25">
      <c r="A2390">
        <v>155</v>
      </c>
      <c r="B2390">
        <v>6.3000000000016598E-2</v>
      </c>
    </row>
    <row r="2391" spans="1:2" x14ac:dyDescent="0.25">
      <c r="A2391">
        <v>156</v>
      </c>
      <c r="B2391">
        <v>7.2000000000002728E-2</v>
      </c>
    </row>
    <row r="2392" spans="1:2" x14ac:dyDescent="0.25">
      <c r="A2392">
        <v>157</v>
      </c>
      <c r="B2392">
        <v>6.3999999999992951E-2</v>
      </c>
    </row>
    <row r="2393" spans="1:2" x14ac:dyDescent="0.25">
      <c r="A2393">
        <v>158</v>
      </c>
      <c r="B2393">
        <v>7.3000000000007503E-2</v>
      </c>
    </row>
    <row r="2394" spans="1:2" x14ac:dyDescent="0.25">
      <c r="A2394">
        <v>159</v>
      </c>
      <c r="B2394">
        <v>5.7999999999992724E-2</v>
      </c>
    </row>
    <row r="2395" spans="1:2" x14ac:dyDescent="0.25">
      <c r="A2395">
        <v>160</v>
      </c>
      <c r="B2395">
        <v>6.8999999999988404E-2</v>
      </c>
    </row>
    <row r="2396" spans="1:2" x14ac:dyDescent="0.25">
      <c r="A2396">
        <v>161</v>
      </c>
      <c r="B2396">
        <v>5.6000000000011596E-2</v>
      </c>
    </row>
    <row r="2397" spans="1:2" x14ac:dyDescent="0.25">
      <c r="A2397">
        <v>162</v>
      </c>
      <c r="B2397">
        <v>7.2000000000002728E-2</v>
      </c>
    </row>
    <row r="2398" spans="1:2" x14ac:dyDescent="0.25">
      <c r="A2398">
        <v>163</v>
      </c>
      <c r="B2398">
        <v>6.6000000000002501E-2</v>
      </c>
    </row>
    <row r="2399" spans="1:2" x14ac:dyDescent="0.25">
      <c r="A2399">
        <v>164</v>
      </c>
      <c r="B2399">
        <v>7.1999999999974307E-2</v>
      </c>
    </row>
    <row r="2400" spans="1:2" x14ac:dyDescent="0.25">
      <c r="A2400">
        <v>165</v>
      </c>
      <c r="B2400">
        <v>6.4000000000021373E-2</v>
      </c>
    </row>
    <row r="2401" spans="1:2" x14ac:dyDescent="0.25">
      <c r="A2401">
        <v>166</v>
      </c>
      <c r="B2401">
        <v>7.0999999999997954E-2</v>
      </c>
    </row>
    <row r="2402" spans="1:2" x14ac:dyDescent="0.25">
      <c r="A2402">
        <v>167</v>
      </c>
      <c r="B2402">
        <v>6.6000000000002501E-2</v>
      </c>
    </row>
    <row r="2403" spans="1:2" x14ac:dyDescent="0.25">
      <c r="A2403">
        <v>168</v>
      </c>
      <c r="B2403">
        <v>6.1999999999983402E-2</v>
      </c>
    </row>
    <row r="2404" spans="1:2" x14ac:dyDescent="0.25">
      <c r="A2404">
        <v>169</v>
      </c>
      <c r="B2404">
        <v>6.8000000000012051E-2</v>
      </c>
    </row>
    <row r="2405" spans="1:2" x14ac:dyDescent="0.25">
      <c r="A2405">
        <v>170</v>
      </c>
      <c r="B2405">
        <v>6.2999999999988177E-2</v>
      </c>
    </row>
    <row r="2406" spans="1:2" x14ac:dyDescent="0.25">
      <c r="A2406">
        <v>171</v>
      </c>
      <c r="B2406">
        <v>7.00000000000216E-2</v>
      </c>
    </row>
    <row r="2407" spans="1:2" x14ac:dyDescent="0.25">
      <c r="A2407">
        <v>172</v>
      </c>
      <c r="B2407">
        <v>5.2999999999997272E-2</v>
      </c>
    </row>
    <row r="2408" spans="1:2" x14ac:dyDescent="0.25">
      <c r="A2408">
        <v>173</v>
      </c>
      <c r="B2408">
        <v>8.0999999999988859E-2</v>
      </c>
    </row>
    <row r="2409" spans="1:2" x14ac:dyDescent="0.25">
      <c r="A2409">
        <v>174</v>
      </c>
      <c r="B2409">
        <v>6.4999999999997726E-2</v>
      </c>
    </row>
    <row r="2410" spans="1:2" x14ac:dyDescent="0.25">
      <c r="A2410">
        <v>175</v>
      </c>
      <c r="B2410">
        <v>7.3000000000007503E-2</v>
      </c>
    </row>
    <row r="2411" spans="1:2" x14ac:dyDescent="0.25">
      <c r="A2411">
        <v>176</v>
      </c>
      <c r="B2411">
        <v>6.4999999999997726E-2</v>
      </c>
    </row>
    <row r="2412" spans="1:2" x14ac:dyDescent="0.25">
      <c r="A2412">
        <v>177</v>
      </c>
      <c r="B2412">
        <v>6.0000000000002274E-2</v>
      </c>
    </row>
    <row r="2413" spans="1:2" x14ac:dyDescent="0.25">
      <c r="A2413">
        <v>178</v>
      </c>
      <c r="B2413">
        <v>7.0999999999997954E-2</v>
      </c>
    </row>
    <row r="2414" spans="1:2" x14ac:dyDescent="0.25">
      <c r="A2414">
        <v>179</v>
      </c>
      <c r="B2414">
        <v>6.6000000000002501E-2</v>
      </c>
    </row>
    <row r="2415" spans="1:2" x14ac:dyDescent="0.25">
      <c r="A2415">
        <v>180</v>
      </c>
      <c r="B2415">
        <v>6.4999999999997726E-2</v>
      </c>
    </row>
    <row r="2416" spans="1:2" x14ac:dyDescent="0.25">
      <c r="A2416">
        <v>181</v>
      </c>
      <c r="B2416">
        <v>6.7999999999983629E-2</v>
      </c>
    </row>
    <row r="2417" spans="1:2" x14ac:dyDescent="0.25">
      <c r="A2417">
        <v>182</v>
      </c>
      <c r="B2417">
        <v>7.1000000000026375E-2</v>
      </c>
    </row>
    <row r="2418" spans="1:2" x14ac:dyDescent="0.25">
      <c r="A2418">
        <v>183</v>
      </c>
      <c r="B2418">
        <v>6.3999999999992951E-2</v>
      </c>
    </row>
    <row r="2419" spans="1:2" x14ac:dyDescent="0.25">
      <c r="A2419">
        <v>184</v>
      </c>
      <c r="B2419">
        <v>6.6000000000002501E-2</v>
      </c>
    </row>
    <row r="2420" spans="1:2" x14ac:dyDescent="0.25">
      <c r="A2420">
        <v>185</v>
      </c>
      <c r="B2420">
        <v>6.6000000000002501E-2</v>
      </c>
    </row>
    <row r="2421" spans="1:2" x14ac:dyDescent="0.25">
      <c r="A2421">
        <v>186</v>
      </c>
      <c r="B2421">
        <v>6.8999999999988404E-2</v>
      </c>
    </row>
    <row r="2422" spans="1:2" x14ac:dyDescent="0.25">
      <c r="A2422">
        <v>187</v>
      </c>
      <c r="B2422">
        <v>5.1999999999992497E-2</v>
      </c>
    </row>
    <row r="2423" spans="1:2" x14ac:dyDescent="0.25">
      <c r="A2423">
        <v>188</v>
      </c>
      <c r="B2423">
        <v>7.6000000000021828E-2</v>
      </c>
    </row>
    <row r="2424" spans="1:2" x14ac:dyDescent="0.25">
      <c r="A2424">
        <v>189</v>
      </c>
      <c r="B2424">
        <v>5.49999999999784E-2</v>
      </c>
    </row>
    <row r="2425" spans="1:2" x14ac:dyDescent="0.25">
      <c r="A2425">
        <v>190</v>
      </c>
      <c r="B2425">
        <v>7.5000000000017053E-2</v>
      </c>
    </row>
    <row r="2426" spans="1:2" x14ac:dyDescent="0.25">
      <c r="A2426">
        <v>191</v>
      </c>
      <c r="B2426">
        <v>7.6999999999998181E-2</v>
      </c>
    </row>
    <row r="2427" spans="1:2" x14ac:dyDescent="0.25">
      <c r="A2427">
        <v>192</v>
      </c>
      <c r="B2427">
        <v>5.8999999999997499E-2</v>
      </c>
    </row>
    <row r="2428" spans="1:2" x14ac:dyDescent="0.25">
      <c r="A2428">
        <v>193</v>
      </c>
      <c r="B2428">
        <v>7.0999999999997954E-2</v>
      </c>
    </row>
    <row r="2429" spans="1:2" x14ac:dyDescent="0.25">
      <c r="A2429">
        <v>194</v>
      </c>
      <c r="B2429">
        <v>6.9999999999993179E-2</v>
      </c>
    </row>
    <row r="2430" spans="1:2" x14ac:dyDescent="0.25">
      <c r="A2430">
        <v>195</v>
      </c>
      <c r="B2430">
        <v>6.6000000000002501E-2</v>
      </c>
    </row>
    <row r="2431" spans="1:2" x14ac:dyDescent="0.25">
      <c r="A2431">
        <v>196</v>
      </c>
      <c r="B2431">
        <v>6.2999999999988177E-2</v>
      </c>
    </row>
    <row r="2432" spans="1:2" x14ac:dyDescent="0.25">
      <c r="A2432">
        <v>197</v>
      </c>
      <c r="B2432">
        <v>7.1000000000026375E-2</v>
      </c>
    </row>
    <row r="2433" spans="1:2" x14ac:dyDescent="0.25">
      <c r="A2433">
        <v>198</v>
      </c>
      <c r="B2433">
        <v>6.4999999999997726E-2</v>
      </c>
    </row>
    <row r="2434" spans="1:2" x14ac:dyDescent="0.25">
      <c r="A2434">
        <v>199</v>
      </c>
      <c r="B2434">
        <v>5.8999999999997499E-2</v>
      </c>
    </row>
    <row r="2435" spans="1:2" x14ac:dyDescent="0.25">
      <c r="A2435">
        <v>200</v>
      </c>
      <c r="B2435">
        <v>7.5999999999993406E-2</v>
      </c>
    </row>
    <row r="2436" spans="1:2" x14ac:dyDescent="0.25">
      <c r="A2436">
        <v>201</v>
      </c>
      <c r="B2436">
        <v>6.2999999999988177E-2</v>
      </c>
    </row>
    <row r="2437" spans="1:2" x14ac:dyDescent="0.25">
      <c r="A2437">
        <v>202</v>
      </c>
      <c r="B2437">
        <v>6.9000000000016826E-2</v>
      </c>
    </row>
    <row r="2438" spans="1:2" x14ac:dyDescent="0.25">
      <c r="A2438">
        <v>203</v>
      </c>
      <c r="B2438">
        <v>6.6000000000002501E-2</v>
      </c>
    </row>
    <row r="2439" spans="1:2" x14ac:dyDescent="0.25">
      <c r="A2439">
        <v>204</v>
      </c>
      <c r="B2439">
        <v>6.1999999999983402E-2</v>
      </c>
    </row>
    <row r="2440" spans="1:2" x14ac:dyDescent="0.25">
      <c r="A2440">
        <v>205</v>
      </c>
      <c r="B2440">
        <v>7.0999999999997954E-2</v>
      </c>
    </row>
    <row r="2441" spans="1:2" x14ac:dyDescent="0.25">
      <c r="A2441">
        <v>206</v>
      </c>
      <c r="B2441">
        <v>4.3000000000006366E-2</v>
      </c>
    </row>
    <row r="2442" spans="1:2" x14ac:dyDescent="0.25">
      <c r="A2442">
        <v>207</v>
      </c>
      <c r="B2442">
        <v>8.5000000000007958E-2</v>
      </c>
    </row>
    <row r="2443" spans="1:2" x14ac:dyDescent="0.25">
      <c r="A2443">
        <v>208</v>
      </c>
      <c r="B2443">
        <v>6.8999999999988404E-2</v>
      </c>
    </row>
    <row r="2444" spans="1:2" x14ac:dyDescent="0.25">
      <c r="A2444">
        <v>209</v>
      </c>
      <c r="B2444">
        <v>6.9999999999993179E-2</v>
      </c>
    </row>
    <row r="2445" spans="1:2" x14ac:dyDescent="0.25">
      <c r="A2445">
        <v>210</v>
      </c>
      <c r="B2445">
        <v>6.7000000000007276E-2</v>
      </c>
    </row>
    <row r="2446" spans="1:2" x14ac:dyDescent="0.25">
      <c r="A2446">
        <v>211</v>
      </c>
      <c r="B2446">
        <v>4.6999999999997044E-2</v>
      </c>
    </row>
    <row r="2447" spans="1:2" x14ac:dyDescent="0.25">
      <c r="A2447">
        <v>212</v>
      </c>
      <c r="B2447">
        <v>8.7000000000017508E-2</v>
      </c>
    </row>
    <row r="2448" spans="1:2" x14ac:dyDescent="0.25">
      <c r="A2448">
        <v>213</v>
      </c>
      <c r="B2448">
        <v>6.4999999999997726E-2</v>
      </c>
    </row>
    <row r="2449" spans="1:2" x14ac:dyDescent="0.25">
      <c r="A2449">
        <v>214</v>
      </c>
      <c r="B2449">
        <v>5.0999999999987722E-2</v>
      </c>
    </row>
    <row r="2450" spans="1:2" x14ac:dyDescent="0.25">
      <c r="A2450">
        <v>215</v>
      </c>
      <c r="B2450">
        <v>8.5000000000007958E-2</v>
      </c>
    </row>
    <row r="2451" spans="1:2" x14ac:dyDescent="0.25">
      <c r="A2451">
        <v>216</v>
      </c>
      <c r="B2451">
        <v>6.8000000000012051E-2</v>
      </c>
    </row>
    <row r="2452" spans="1:2" x14ac:dyDescent="0.25">
      <c r="A2452">
        <v>217</v>
      </c>
      <c r="B2452">
        <v>5.8999999999997499E-2</v>
      </c>
    </row>
    <row r="2453" spans="1:2" x14ac:dyDescent="0.25">
      <c r="A2453">
        <v>218</v>
      </c>
      <c r="B2453">
        <v>6.0999999999978627E-2</v>
      </c>
    </row>
    <row r="2454" spans="1:2" x14ac:dyDescent="0.25">
      <c r="A2454">
        <v>219</v>
      </c>
      <c r="B2454">
        <v>8.0000000000012506E-2</v>
      </c>
    </row>
    <row r="2455" spans="1:2" x14ac:dyDescent="0.25">
      <c r="A2455">
        <v>220</v>
      </c>
      <c r="B2455">
        <v>6.2999999999988177E-2</v>
      </c>
    </row>
    <row r="2456" spans="1:2" x14ac:dyDescent="0.25">
      <c r="A2456">
        <v>221</v>
      </c>
      <c r="B2456">
        <v>5.1000000000016144E-2</v>
      </c>
    </row>
    <row r="2457" spans="1:2" x14ac:dyDescent="0.25">
      <c r="A2457">
        <v>222</v>
      </c>
      <c r="B2457">
        <v>8.2999999999998408E-2</v>
      </c>
    </row>
    <row r="2458" spans="1:2" x14ac:dyDescent="0.25">
      <c r="A2458">
        <v>223</v>
      </c>
      <c r="B2458">
        <v>6.6000000000002501E-2</v>
      </c>
    </row>
    <row r="2459" spans="1:2" x14ac:dyDescent="0.25">
      <c r="A2459">
        <v>224</v>
      </c>
      <c r="B2459">
        <v>6.6999999999978854E-2</v>
      </c>
    </row>
    <row r="2460" spans="1:2" x14ac:dyDescent="0.25">
      <c r="A2460">
        <v>225</v>
      </c>
      <c r="B2460">
        <v>5.1000000000016144E-2</v>
      </c>
    </row>
    <row r="2461" spans="1:2" x14ac:dyDescent="0.25">
      <c r="A2461">
        <v>226</v>
      </c>
      <c r="B2461">
        <v>7.6999999999998181E-2</v>
      </c>
    </row>
    <row r="2462" spans="1:2" x14ac:dyDescent="0.25">
      <c r="A2462">
        <v>227</v>
      </c>
      <c r="B2462">
        <v>6.4999999999997726E-2</v>
      </c>
    </row>
    <row r="2463" spans="1:2" x14ac:dyDescent="0.25">
      <c r="A2463">
        <v>228</v>
      </c>
      <c r="B2463">
        <v>6.4999999999997726E-2</v>
      </c>
    </row>
    <row r="2464" spans="1:2" x14ac:dyDescent="0.25">
      <c r="A2464">
        <v>229</v>
      </c>
      <c r="B2464">
        <v>7.4000000000012278E-2</v>
      </c>
    </row>
    <row r="2465" spans="1:2" x14ac:dyDescent="0.25">
      <c r="A2465">
        <v>230</v>
      </c>
      <c r="B2465">
        <v>6.6999999999978854E-2</v>
      </c>
    </row>
    <row r="2466" spans="1:2" x14ac:dyDescent="0.25">
      <c r="A2466">
        <v>231</v>
      </c>
      <c r="B2466">
        <v>6.6000000000002501E-2</v>
      </c>
    </row>
    <row r="2467" spans="1:2" x14ac:dyDescent="0.25">
      <c r="A2467">
        <v>232</v>
      </c>
      <c r="B2467">
        <v>6.0000000000002274E-2</v>
      </c>
    </row>
    <row r="2468" spans="1:2" x14ac:dyDescent="0.25">
      <c r="A2468">
        <v>233</v>
      </c>
      <c r="B2468">
        <v>7.6999999999998181E-2</v>
      </c>
    </row>
    <row r="2469" spans="1:2" x14ac:dyDescent="0.25">
      <c r="A2469">
        <v>234</v>
      </c>
      <c r="B2469">
        <v>4.2000000000001592E-2</v>
      </c>
    </row>
    <row r="2470" spans="1:2" x14ac:dyDescent="0.25">
      <c r="A2470">
        <v>235</v>
      </c>
      <c r="B2470">
        <v>8.2999999999998408E-2</v>
      </c>
    </row>
    <row r="2471" spans="1:2" x14ac:dyDescent="0.25">
      <c r="A2471">
        <v>236</v>
      </c>
      <c r="B2471">
        <v>7.6999999999998181E-2</v>
      </c>
    </row>
    <row r="2472" spans="1:2" x14ac:dyDescent="0.25">
      <c r="A2472">
        <v>237</v>
      </c>
      <c r="B2472">
        <v>5.9000000000025921E-2</v>
      </c>
    </row>
    <row r="2473" spans="1:2" x14ac:dyDescent="0.25">
      <c r="A2473">
        <v>238</v>
      </c>
      <c r="B2473">
        <v>6.9999999999993179E-2</v>
      </c>
    </row>
    <row r="2474" spans="1:2" x14ac:dyDescent="0.25">
      <c r="A2474">
        <v>239</v>
      </c>
      <c r="B2474">
        <v>6.8999999999988404E-2</v>
      </c>
    </row>
    <row r="2475" spans="1:2" x14ac:dyDescent="0.25">
      <c r="A2475">
        <v>240</v>
      </c>
      <c r="B2475">
        <v>6.2000000000011823E-2</v>
      </c>
    </row>
    <row r="2476" spans="1:2" x14ac:dyDescent="0.25">
      <c r="A2476">
        <v>241</v>
      </c>
      <c r="B2476">
        <v>6.9999999999993179E-2</v>
      </c>
    </row>
    <row r="2477" spans="1:2" x14ac:dyDescent="0.25">
      <c r="A2477">
        <v>242</v>
      </c>
      <c r="B2477">
        <v>6.8999999999988404E-2</v>
      </c>
    </row>
    <row r="2478" spans="1:2" x14ac:dyDescent="0.25">
      <c r="A2478">
        <v>243</v>
      </c>
      <c r="B2478">
        <v>2.1000000000015007E-2</v>
      </c>
    </row>
    <row r="2479" spans="1:2" x14ac:dyDescent="0.25">
      <c r="A2479">
        <v>244</v>
      </c>
      <c r="B2479">
        <v>0.10699999999999932</v>
      </c>
    </row>
    <row r="2480" spans="1:2" x14ac:dyDescent="0.25">
      <c r="A2480">
        <v>245</v>
      </c>
      <c r="B2480">
        <v>7.0999999999997954E-2</v>
      </c>
    </row>
    <row r="2481" spans="1:2" x14ac:dyDescent="0.25">
      <c r="A2481">
        <v>246</v>
      </c>
      <c r="B2481">
        <v>6.2999999999988177E-2</v>
      </c>
    </row>
    <row r="2482" spans="1:2" x14ac:dyDescent="0.25">
      <c r="A2482">
        <v>247</v>
      </c>
      <c r="B2482">
        <v>6.6000000000002501E-2</v>
      </c>
    </row>
    <row r="2483" spans="1:2" x14ac:dyDescent="0.25">
      <c r="A2483">
        <v>248</v>
      </c>
      <c r="B2483">
        <v>7.4000000000012278E-2</v>
      </c>
    </row>
    <row r="2484" spans="1:2" x14ac:dyDescent="0.25">
      <c r="A2484">
        <v>249</v>
      </c>
      <c r="B2484">
        <v>3.0000000000001137E-2</v>
      </c>
    </row>
    <row r="2485" spans="1:2" x14ac:dyDescent="0.25">
      <c r="A2485">
        <v>250</v>
      </c>
      <c r="B2485">
        <v>9.7000000000008413E-2</v>
      </c>
    </row>
    <row r="2486" spans="1:2" x14ac:dyDescent="0.25">
      <c r="A2486">
        <v>251</v>
      </c>
      <c r="B2486">
        <v>6.2999999999988177E-2</v>
      </c>
    </row>
    <row r="2487" spans="1:2" x14ac:dyDescent="0.25">
      <c r="A2487">
        <v>252</v>
      </c>
      <c r="B2487">
        <v>6.8999999999988404E-2</v>
      </c>
    </row>
    <row r="2488" spans="1:2" x14ac:dyDescent="0.25">
      <c r="A2488">
        <v>253</v>
      </c>
      <c r="B2488">
        <v>6.2000000000011823E-2</v>
      </c>
    </row>
    <row r="2489" spans="1:2" x14ac:dyDescent="0.25">
      <c r="A2489">
        <v>254</v>
      </c>
      <c r="B2489">
        <v>7.3000000000007503E-2</v>
      </c>
    </row>
    <row r="2490" spans="1:2" x14ac:dyDescent="0.25">
      <c r="A2490">
        <v>255</v>
      </c>
      <c r="B2490">
        <v>6.6999999999978854E-2</v>
      </c>
    </row>
    <row r="2491" spans="1:2" x14ac:dyDescent="0.25">
      <c r="A2491">
        <v>256</v>
      </c>
      <c r="B2491">
        <v>7.00000000000216E-2</v>
      </c>
    </row>
    <row r="2492" spans="1:2" x14ac:dyDescent="0.25">
      <c r="A2492">
        <v>257</v>
      </c>
      <c r="B2492">
        <v>6.2999999999988177E-2</v>
      </c>
    </row>
    <row r="2493" spans="1:2" x14ac:dyDescent="0.25">
      <c r="A2493">
        <v>258</v>
      </c>
      <c r="B2493">
        <v>6.6000000000002501E-2</v>
      </c>
    </row>
    <row r="2494" spans="1:2" x14ac:dyDescent="0.25">
      <c r="A2494">
        <v>259</v>
      </c>
      <c r="B2494">
        <v>6.4999999999997726E-2</v>
      </c>
    </row>
    <row r="2495" spans="1:2" x14ac:dyDescent="0.25">
      <c r="A2495">
        <v>260</v>
      </c>
      <c r="B2495">
        <v>6.8000000000012051E-2</v>
      </c>
    </row>
    <row r="2496" spans="1:2" x14ac:dyDescent="0.25">
      <c r="A2496">
        <v>261</v>
      </c>
      <c r="B2496">
        <v>6.6000000000002501E-2</v>
      </c>
    </row>
    <row r="2497" spans="1:2" x14ac:dyDescent="0.25">
      <c r="A2497">
        <v>262</v>
      </c>
      <c r="B2497">
        <v>6.9999999999993179E-2</v>
      </c>
    </row>
    <row r="2498" spans="1:2" x14ac:dyDescent="0.25">
      <c r="A2498">
        <v>263</v>
      </c>
      <c r="B2498">
        <v>6.6000000000002501E-2</v>
      </c>
    </row>
    <row r="2499" spans="1:2" x14ac:dyDescent="0.25">
      <c r="A2499">
        <v>264</v>
      </c>
      <c r="B2499">
        <v>6.4999999999997726E-2</v>
      </c>
    </row>
    <row r="2500" spans="1:2" x14ac:dyDescent="0.25">
      <c r="A2500">
        <v>265</v>
      </c>
      <c r="B2500">
        <v>6.1000000000007049E-2</v>
      </c>
    </row>
    <row r="2501" spans="1:2" x14ac:dyDescent="0.25">
      <c r="A2501">
        <v>266</v>
      </c>
      <c r="B2501">
        <v>7.4999999999988631E-2</v>
      </c>
    </row>
    <row r="2502" spans="1:2" x14ac:dyDescent="0.25">
      <c r="A2502">
        <v>267</v>
      </c>
      <c r="B2502">
        <v>5.5000000000006821E-2</v>
      </c>
    </row>
    <row r="2503" spans="1:2" x14ac:dyDescent="0.25">
      <c r="A2503">
        <v>268</v>
      </c>
      <c r="B2503">
        <v>7.8000000000002956E-2</v>
      </c>
    </row>
    <row r="2504" spans="1:2" x14ac:dyDescent="0.25">
      <c r="A2504">
        <v>269</v>
      </c>
      <c r="B2504">
        <v>6.6999999999978854E-2</v>
      </c>
    </row>
    <row r="2505" spans="1:2" x14ac:dyDescent="0.25">
      <c r="A2505">
        <v>270</v>
      </c>
      <c r="B2505">
        <v>6.8000000000012051E-2</v>
      </c>
    </row>
    <row r="2506" spans="1:2" x14ac:dyDescent="0.25">
      <c r="A2506">
        <v>271</v>
      </c>
      <c r="B2506">
        <v>6.2999999999988177E-2</v>
      </c>
    </row>
    <row r="2507" spans="1:2" x14ac:dyDescent="0.25">
      <c r="A2507">
        <v>272</v>
      </c>
      <c r="B2507">
        <v>7.0999999999997954E-2</v>
      </c>
    </row>
    <row r="2508" spans="1:2" x14ac:dyDescent="0.25">
      <c r="A2508">
        <v>273</v>
      </c>
      <c r="B2508">
        <v>1.6000000000019554E-2</v>
      </c>
    </row>
    <row r="2509" spans="1:2" x14ac:dyDescent="0.25">
      <c r="A2509">
        <v>274</v>
      </c>
      <c r="B2509">
        <v>8.5999999999984311E-2</v>
      </c>
    </row>
    <row r="2510" spans="1:2" x14ac:dyDescent="0.25">
      <c r="A2510">
        <v>275</v>
      </c>
      <c r="B2510">
        <v>9.6000000000003638E-2</v>
      </c>
    </row>
    <row r="2511" spans="1:2" x14ac:dyDescent="0.25">
      <c r="A2511">
        <v>276</v>
      </c>
      <c r="B2511">
        <v>6.3999999999992951E-2</v>
      </c>
    </row>
    <row r="2512" spans="1:2" x14ac:dyDescent="0.25">
      <c r="A2512">
        <v>277</v>
      </c>
      <c r="B2512">
        <v>5.0000000000011369E-2</v>
      </c>
    </row>
    <row r="2513" spans="1:2" x14ac:dyDescent="0.25">
      <c r="A2513">
        <v>278</v>
      </c>
      <c r="B2513">
        <v>8.2999999999998408E-2</v>
      </c>
    </row>
    <row r="2514" spans="1:2" x14ac:dyDescent="0.25">
      <c r="A2514">
        <v>279</v>
      </c>
      <c r="B2514">
        <v>6.7000000000007276E-2</v>
      </c>
    </row>
    <row r="2515" spans="1:2" x14ac:dyDescent="0.25">
      <c r="A2515">
        <v>280</v>
      </c>
      <c r="B2515">
        <v>6.6000000000002501E-2</v>
      </c>
    </row>
    <row r="2516" spans="1:2" x14ac:dyDescent="0.25">
      <c r="A2516">
        <v>281</v>
      </c>
      <c r="B2516">
        <v>7.0999999999997954E-2</v>
      </c>
    </row>
    <row r="2517" spans="1:2" x14ac:dyDescent="0.25">
      <c r="A2517">
        <v>282</v>
      </c>
      <c r="B2517">
        <v>6.4999999999997726E-2</v>
      </c>
    </row>
    <row r="2518" spans="1:2" x14ac:dyDescent="0.25">
      <c r="A2518">
        <v>283</v>
      </c>
      <c r="B2518">
        <v>6.7999999999983629E-2</v>
      </c>
    </row>
    <row r="2519" spans="1:2" x14ac:dyDescent="0.25">
      <c r="A2519">
        <v>284</v>
      </c>
      <c r="B2519" t="s">
        <v>52</v>
      </c>
    </row>
    <row r="2520" spans="1:2" x14ac:dyDescent="0.25">
      <c r="A2520">
        <v>1</v>
      </c>
      <c r="B2520" t="s">
        <v>52</v>
      </c>
    </row>
    <row r="2521" spans="1:2" x14ac:dyDescent="0.25">
      <c r="A2521">
        <v>2</v>
      </c>
      <c r="B2521">
        <v>6.7999999999983629E-2</v>
      </c>
    </row>
    <row r="2522" spans="1:2" x14ac:dyDescent="0.25">
      <c r="A2522">
        <v>3</v>
      </c>
      <c r="B2522">
        <v>6.4999999999997726E-2</v>
      </c>
    </row>
    <row r="2523" spans="1:2" x14ac:dyDescent="0.25">
      <c r="A2523">
        <v>4</v>
      </c>
      <c r="B2523">
        <v>6.2000000000011823E-2</v>
      </c>
    </row>
    <row r="2524" spans="1:2" x14ac:dyDescent="0.25">
      <c r="A2524">
        <v>5</v>
      </c>
      <c r="B2524">
        <v>6.9999999999993179E-2</v>
      </c>
    </row>
    <row r="2525" spans="1:2" x14ac:dyDescent="0.25">
      <c r="A2525">
        <v>6</v>
      </c>
      <c r="B2525">
        <v>2.8999999999996362E-2</v>
      </c>
    </row>
    <row r="2526" spans="1:2" x14ac:dyDescent="0.25">
      <c r="A2526">
        <v>7</v>
      </c>
      <c r="B2526">
        <v>0.10300000000000864</v>
      </c>
    </row>
    <row r="2527" spans="1:2" x14ac:dyDescent="0.25">
      <c r="A2527">
        <v>8</v>
      </c>
      <c r="B2527">
        <v>6.6000000000002501E-2</v>
      </c>
    </row>
    <row r="2528" spans="1:2" x14ac:dyDescent="0.25">
      <c r="A2528">
        <v>9</v>
      </c>
      <c r="B2528">
        <v>6.8999999999988404E-2</v>
      </c>
    </row>
    <row r="2529" spans="1:2" x14ac:dyDescent="0.25">
      <c r="A2529">
        <v>10</v>
      </c>
      <c r="B2529">
        <v>6.6000000000002501E-2</v>
      </c>
    </row>
    <row r="2530" spans="1:2" x14ac:dyDescent="0.25">
      <c r="A2530">
        <v>11</v>
      </c>
      <c r="B2530">
        <v>3.6000000000001364E-2</v>
      </c>
    </row>
    <row r="2531" spans="1:2" x14ac:dyDescent="0.25">
      <c r="A2531">
        <v>12</v>
      </c>
      <c r="B2531">
        <v>9.7000000000008413E-2</v>
      </c>
    </row>
    <row r="2532" spans="1:2" x14ac:dyDescent="0.25">
      <c r="A2532">
        <v>13</v>
      </c>
      <c r="B2532">
        <v>6.6000000000002501E-2</v>
      </c>
    </row>
    <row r="2533" spans="1:2" x14ac:dyDescent="0.25">
      <c r="A2533">
        <v>14</v>
      </c>
      <c r="B2533">
        <v>6.6000000000002501E-2</v>
      </c>
    </row>
    <row r="2534" spans="1:2" x14ac:dyDescent="0.25">
      <c r="A2534">
        <v>15</v>
      </c>
      <c r="B2534">
        <v>6.7999999999983629E-2</v>
      </c>
    </row>
    <row r="2535" spans="1:2" x14ac:dyDescent="0.25">
      <c r="A2535">
        <v>16</v>
      </c>
      <c r="B2535">
        <v>6.4000000000021373E-2</v>
      </c>
    </row>
    <row r="2536" spans="1:2" x14ac:dyDescent="0.25">
      <c r="A2536">
        <v>17</v>
      </c>
      <c r="B2536">
        <v>6.8999999999988404E-2</v>
      </c>
    </row>
    <row r="2537" spans="1:2" x14ac:dyDescent="0.25">
      <c r="A2537">
        <v>18</v>
      </c>
      <c r="B2537">
        <v>6.7000000000007276E-2</v>
      </c>
    </row>
    <row r="2538" spans="1:2" x14ac:dyDescent="0.25">
      <c r="A2538">
        <v>19</v>
      </c>
      <c r="B2538">
        <v>7.2000000000002728E-2</v>
      </c>
    </row>
    <row r="2539" spans="1:2" x14ac:dyDescent="0.25">
      <c r="A2539">
        <v>20</v>
      </c>
      <c r="B2539">
        <v>6.0999999999978627E-2</v>
      </c>
    </row>
    <row r="2540" spans="1:2" x14ac:dyDescent="0.25">
      <c r="A2540">
        <v>21</v>
      </c>
      <c r="B2540">
        <v>6.9000000000016826E-2</v>
      </c>
    </row>
    <row r="2541" spans="1:2" x14ac:dyDescent="0.25">
      <c r="A2541">
        <v>22</v>
      </c>
      <c r="B2541">
        <v>6.6000000000002501E-2</v>
      </c>
    </row>
    <row r="2542" spans="1:2" x14ac:dyDescent="0.25">
      <c r="A2542">
        <v>23</v>
      </c>
      <c r="B2542">
        <v>6.6000000000002501E-2</v>
      </c>
    </row>
    <row r="2543" spans="1:2" x14ac:dyDescent="0.25">
      <c r="A2543">
        <v>24</v>
      </c>
      <c r="B2543">
        <v>6.6999999999978854E-2</v>
      </c>
    </row>
    <row r="2544" spans="1:2" x14ac:dyDescent="0.25">
      <c r="A2544">
        <v>25</v>
      </c>
      <c r="B2544">
        <v>6.0000000000002274E-2</v>
      </c>
    </row>
    <row r="2545" spans="1:2" x14ac:dyDescent="0.25">
      <c r="A2545">
        <v>26</v>
      </c>
      <c r="B2545">
        <v>6.6000000000002501E-2</v>
      </c>
    </row>
    <row r="2546" spans="1:2" x14ac:dyDescent="0.25">
      <c r="A2546">
        <v>27</v>
      </c>
      <c r="B2546">
        <v>7.4000000000012278E-2</v>
      </c>
    </row>
    <row r="2547" spans="1:2" x14ac:dyDescent="0.25">
      <c r="A2547">
        <v>28</v>
      </c>
      <c r="B2547">
        <v>6.7999999999983629E-2</v>
      </c>
    </row>
    <row r="2548" spans="1:2" x14ac:dyDescent="0.25">
      <c r="A2548">
        <v>29</v>
      </c>
      <c r="B2548">
        <v>6.4999999999997726E-2</v>
      </c>
    </row>
    <row r="2549" spans="1:2" x14ac:dyDescent="0.25">
      <c r="A2549">
        <v>30</v>
      </c>
      <c r="B2549">
        <v>6.7000000000007276E-2</v>
      </c>
    </row>
    <row r="2550" spans="1:2" x14ac:dyDescent="0.25">
      <c r="A2550">
        <v>31</v>
      </c>
      <c r="B2550">
        <v>4.8000000000001819E-2</v>
      </c>
    </row>
    <row r="2551" spans="1:2" x14ac:dyDescent="0.25">
      <c r="A2551">
        <v>32</v>
      </c>
      <c r="B2551">
        <v>8.7000000000017508E-2</v>
      </c>
    </row>
    <row r="2552" spans="1:2" x14ac:dyDescent="0.25">
      <c r="A2552">
        <v>33</v>
      </c>
      <c r="B2552">
        <v>6.2999999999988177E-2</v>
      </c>
    </row>
    <row r="2553" spans="1:2" x14ac:dyDescent="0.25">
      <c r="A2553">
        <v>34</v>
      </c>
      <c r="B2553">
        <v>6.3999999999992951E-2</v>
      </c>
    </row>
    <row r="2554" spans="1:2" x14ac:dyDescent="0.25">
      <c r="A2554">
        <v>35</v>
      </c>
      <c r="B2554">
        <v>6.7000000000007276E-2</v>
      </c>
    </row>
    <row r="2555" spans="1:2" x14ac:dyDescent="0.25">
      <c r="A2555">
        <v>36</v>
      </c>
      <c r="B2555">
        <v>6.9999999999993179E-2</v>
      </c>
    </row>
    <row r="2556" spans="1:2" x14ac:dyDescent="0.25">
      <c r="A2556">
        <v>37</v>
      </c>
      <c r="B2556">
        <v>6.7000000000007276E-2</v>
      </c>
    </row>
    <row r="2557" spans="1:2" x14ac:dyDescent="0.25">
      <c r="A2557">
        <v>38</v>
      </c>
      <c r="B2557">
        <v>6.4999999999997726E-2</v>
      </c>
    </row>
    <row r="2558" spans="1:2" x14ac:dyDescent="0.25">
      <c r="A2558">
        <v>39</v>
      </c>
      <c r="B2558">
        <v>6.8999999999988404E-2</v>
      </c>
    </row>
    <row r="2559" spans="1:2" x14ac:dyDescent="0.25">
      <c r="A2559">
        <v>40</v>
      </c>
      <c r="B2559">
        <v>6.6000000000002501E-2</v>
      </c>
    </row>
    <row r="2560" spans="1:2" x14ac:dyDescent="0.25">
      <c r="A2560">
        <v>41</v>
      </c>
      <c r="B2560">
        <v>6.6000000000002501E-2</v>
      </c>
    </row>
    <row r="2561" spans="1:2" x14ac:dyDescent="0.25">
      <c r="A2561">
        <v>42</v>
      </c>
      <c r="B2561">
        <v>6.8000000000012051E-2</v>
      </c>
    </row>
    <row r="2562" spans="1:2" x14ac:dyDescent="0.25">
      <c r="A2562">
        <v>43</v>
      </c>
      <c r="B2562">
        <v>6.7000000000007276E-2</v>
      </c>
    </row>
    <row r="2563" spans="1:2" x14ac:dyDescent="0.25">
      <c r="A2563">
        <v>44</v>
      </c>
      <c r="B2563">
        <v>6.7999999999983629E-2</v>
      </c>
    </row>
    <row r="2564" spans="1:2" x14ac:dyDescent="0.25">
      <c r="A2564">
        <v>45</v>
      </c>
      <c r="B2564">
        <v>5.0000000000011369E-2</v>
      </c>
    </row>
    <row r="2565" spans="1:2" x14ac:dyDescent="0.25">
      <c r="A2565">
        <v>46</v>
      </c>
      <c r="B2565">
        <v>8.1999999999993634E-2</v>
      </c>
    </row>
    <row r="2566" spans="1:2" x14ac:dyDescent="0.25">
      <c r="A2566">
        <v>47</v>
      </c>
      <c r="B2566">
        <v>6.9999999999993179E-2</v>
      </c>
    </row>
    <row r="2567" spans="1:2" x14ac:dyDescent="0.25">
      <c r="A2567">
        <v>48</v>
      </c>
      <c r="B2567">
        <v>5.4000000000002046E-2</v>
      </c>
    </row>
    <row r="2568" spans="1:2" x14ac:dyDescent="0.25">
      <c r="A2568">
        <v>49</v>
      </c>
      <c r="B2568">
        <v>7.6999999999998181E-2</v>
      </c>
    </row>
    <row r="2569" spans="1:2" x14ac:dyDescent="0.25">
      <c r="A2569">
        <v>50</v>
      </c>
      <c r="B2569">
        <v>6.4999999999997726E-2</v>
      </c>
    </row>
    <row r="2570" spans="1:2" x14ac:dyDescent="0.25">
      <c r="A2570">
        <v>51</v>
      </c>
      <c r="B2570">
        <v>6.8000000000012051E-2</v>
      </c>
    </row>
    <row r="2571" spans="1:2" x14ac:dyDescent="0.25">
      <c r="A2571">
        <v>52</v>
      </c>
      <c r="B2571">
        <v>7.0999999999997954E-2</v>
      </c>
    </row>
    <row r="2572" spans="1:2" x14ac:dyDescent="0.25">
      <c r="A2572">
        <v>53</v>
      </c>
      <c r="B2572">
        <v>5.6000000000011596E-2</v>
      </c>
    </row>
    <row r="2573" spans="1:2" x14ac:dyDescent="0.25">
      <c r="A2573">
        <v>54</v>
      </c>
      <c r="B2573">
        <v>7.6999999999998181E-2</v>
      </c>
    </row>
    <row r="2574" spans="1:2" x14ac:dyDescent="0.25">
      <c r="A2574">
        <v>55</v>
      </c>
      <c r="B2574">
        <v>6.2999999999988177E-2</v>
      </c>
    </row>
    <row r="2575" spans="1:2" x14ac:dyDescent="0.25">
      <c r="A2575">
        <v>56</v>
      </c>
      <c r="B2575">
        <v>6.2999999999988177E-2</v>
      </c>
    </row>
    <row r="2576" spans="1:2" x14ac:dyDescent="0.25">
      <c r="A2576">
        <v>57</v>
      </c>
      <c r="B2576">
        <v>6.6000000000002501E-2</v>
      </c>
    </row>
    <row r="2577" spans="1:2" x14ac:dyDescent="0.25">
      <c r="A2577">
        <v>58</v>
      </c>
      <c r="B2577">
        <v>1.8000000000000682E-2</v>
      </c>
    </row>
    <row r="2578" spans="1:2" x14ac:dyDescent="0.25">
      <c r="A2578">
        <v>59</v>
      </c>
      <c r="B2578">
        <v>0.11700000000001864</v>
      </c>
    </row>
    <row r="2579" spans="1:2" x14ac:dyDescent="0.25">
      <c r="A2579">
        <v>60</v>
      </c>
      <c r="B2579">
        <v>6.7999999999983629E-2</v>
      </c>
    </row>
    <row r="2580" spans="1:2" x14ac:dyDescent="0.25">
      <c r="A2580">
        <v>61</v>
      </c>
      <c r="B2580">
        <v>6.3999999999992951E-2</v>
      </c>
    </row>
    <row r="2581" spans="1:2" x14ac:dyDescent="0.25">
      <c r="A2581">
        <v>62</v>
      </c>
      <c r="B2581">
        <v>4.4000000000011141E-2</v>
      </c>
    </row>
    <row r="2582" spans="1:2" x14ac:dyDescent="0.25">
      <c r="A2582">
        <v>63</v>
      </c>
      <c r="B2582">
        <v>9.200000000001296E-2</v>
      </c>
    </row>
    <row r="2583" spans="1:2" x14ac:dyDescent="0.25">
      <c r="A2583">
        <v>64</v>
      </c>
      <c r="B2583">
        <v>5.8999999999997499E-2</v>
      </c>
    </row>
    <row r="2584" spans="1:2" x14ac:dyDescent="0.25">
      <c r="A2584">
        <v>65</v>
      </c>
      <c r="B2584">
        <v>7.2999999999979082E-2</v>
      </c>
    </row>
    <row r="2585" spans="1:2" x14ac:dyDescent="0.25">
      <c r="A2585">
        <v>66</v>
      </c>
      <c r="B2585">
        <v>6.6000000000002501E-2</v>
      </c>
    </row>
    <row r="2586" spans="1:2" x14ac:dyDescent="0.25">
      <c r="A2586">
        <v>67</v>
      </c>
      <c r="B2586">
        <v>7.00000000000216E-2</v>
      </c>
    </row>
    <row r="2587" spans="1:2" x14ac:dyDescent="0.25">
      <c r="A2587">
        <v>68</v>
      </c>
      <c r="B2587">
        <v>6.6999999999978854E-2</v>
      </c>
    </row>
    <row r="2588" spans="1:2" x14ac:dyDescent="0.25">
      <c r="A2588">
        <v>69</v>
      </c>
      <c r="B2588">
        <v>6.7000000000007276E-2</v>
      </c>
    </row>
    <row r="2589" spans="1:2" x14ac:dyDescent="0.25">
      <c r="A2589">
        <v>70</v>
      </c>
      <c r="B2589">
        <v>5.7000000000016371E-2</v>
      </c>
    </row>
    <row r="2590" spans="1:2" x14ac:dyDescent="0.25">
      <c r="A2590">
        <v>71</v>
      </c>
      <c r="B2590">
        <v>6.9999999999993179E-2</v>
      </c>
    </row>
    <row r="2591" spans="1:2" x14ac:dyDescent="0.25">
      <c r="A2591">
        <v>72</v>
      </c>
      <c r="B2591">
        <v>6.7000000000007276E-2</v>
      </c>
    </row>
    <row r="2592" spans="1:2" x14ac:dyDescent="0.25">
      <c r="A2592">
        <v>73</v>
      </c>
      <c r="B2592">
        <v>6.8999999999988404E-2</v>
      </c>
    </row>
    <row r="2593" spans="1:2" x14ac:dyDescent="0.25">
      <c r="A2593">
        <v>74</v>
      </c>
      <c r="B2593">
        <v>2.2999999999996135E-2</v>
      </c>
    </row>
    <row r="2594" spans="1:2" x14ac:dyDescent="0.25">
      <c r="A2594">
        <v>75</v>
      </c>
      <c r="B2594">
        <v>6.9999999999993179E-2</v>
      </c>
    </row>
    <row r="2595" spans="1:2" x14ac:dyDescent="0.25">
      <c r="A2595">
        <v>76</v>
      </c>
      <c r="B2595">
        <v>0.11000000000001364</v>
      </c>
    </row>
    <row r="2596" spans="1:2" x14ac:dyDescent="0.25">
      <c r="A2596">
        <v>77</v>
      </c>
      <c r="B2596">
        <v>6.4999999999997726E-2</v>
      </c>
    </row>
    <row r="2597" spans="1:2" x14ac:dyDescent="0.25">
      <c r="A2597">
        <v>78</v>
      </c>
      <c r="B2597">
        <v>6.3999999999992951E-2</v>
      </c>
    </row>
    <row r="2598" spans="1:2" x14ac:dyDescent="0.25">
      <c r="A2598">
        <v>79</v>
      </c>
      <c r="B2598">
        <v>6.9000000000016826E-2</v>
      </c>
    </row>
    <row r="2599" spans="1:2" x14ac:dyDescent="0.25">
      <c r="A2599">
        <v>80</v>
      </c>
      <c r="B2599">
        <v>6.8999999999988404E-2</v>
      </c>
    </row>
    <row r="2600" spans="1:2" x14ac:dyDescent="0.25">
      <c r="A2600">
        <v>81</v>
      </c>
      <c r="B2600">
        <v>6.4999999999997726E-2</v>
      </c>
    </row>
    <row r="2601" spans="1:2" x14ac:dyDescent="0.25">
      <c r="A2601">
        <v>82</v>
      </c>
      <c r="B2601">
        <v>6.7000000000007276E-2</v>
      </c>
    </row>
    <row r="2602" spans="1:2" x14ac:dyDescent="0.25">
      <c r="A2602">
        <v>83</v>
      </c>
      <c r="B2602">
        <v>6.6000000000002501E-2</v>
      </c>
    </row>
    <row r="2603" spans="1:2" x14ac:dyDescent="0.25">
      <c r="A2603">
        <v>84</v>
      </c>
      <c r="B2603">
        <v>6.1999999999983402E-2</v>
      </c>
    </row>
    <row r="2604" spans="1:2" x14ac:dyDescent="0.25">
      <c r="A2604">
        <v>85</v>
      </c>
      <c r="B2604">
        <v>7.00000000000216E-2</v>
      </c>
    </row>
    <row r="2605" spans="1:2" x14ac:dyDescent="0.25">
      <c r="A2605">
        <v>86</v>
      </c>
      <c r="B2605">
        <v>6.8999999999988404E-2</v>
      </c>
    </row>
    <row r="2606" spans="1:2" x14ac:dyDescent="0.25">
      <c r="A2606">
        <v>87</v>
      </c>
      <c r="B2606">
        <v>6.2999999999988177E-2</v>
      </c>
    </row>
    <row r="2607" spans="1:2" x14ac:dyDescent="0.25">
      <c r="A2607">
        <v>88</v>
      </c>
      <c r="B2607">
        <v>6.8000000000012051E-2</v>
      </c>
    </row>
    <row r="2608" spans="1:2" x14ac:dyDescent="0.25">
      <c r="A2608">
        <v>89</v>
      </c>
      <c r="B2608">
        <v>1.8000000000000682E-2</v>
      </c>
    </row>
    <row r="2609" spans="1:2" x14ac:dyDescent="0.25">
      <c r="A2609">
        <v>90</v>
      </c>
      <c r="B2609">
        <v>0.11599999999998545</v>
      </c>
    </row>
    <row r="2610" spans="1:2" x14ac:dyDescent="0.25">
      <c r="A2610">
        <v>91</v>
      </c>
      <c r="B2610">
        <v>6.8000000000012051E-2</v>
      </c>
    </row>
    <row r="2611" spans="1:2" x14ac:dyDescent="0.25">
      <c r="A2611">
        <v>92</v>
      </c>
      <c r="B2611">
        <v>6.6000000000002501E-2</v>
      </c>
    </row>
    <row r="2612" spans="1:2" x14ac:dyDescent="0.25">
      <c r="A2612">
        <v>93</v>
      </c>
      <c r="B2612">
        <v>6.3999999999992951E-2</v>
      </c>
    </row>
    <row r="2613" spans="1:2" x14ac:dyDescent="0.25">
      <c r="A2613">
        <v>94</v>
      </c>
      <c r="B2613">
        <v>6.2000000000011823E-2</v>
      </c>
    </row>
    <row r="2614" spans="1:2" x14ac:dyDescent="0.25">
      <c r="A2614">
        <v>95</v>
      </c>
      <c r="B2614">
        <v>7.3999999999983856E-2</v>
      </c>
    </row>
    <row r="2615" spans="1:2" x14ac:dyDescent="0.25">
      <c r="A2615">
        <v>96</v>
      </c>
      <c r="B2615">
        <v>4.6000000000020691E-2</v>
      </c>
    </row>
    <row r="2616" spans="1:2" x14ac:dyDescent="0.25">
      <c r="A2616">
        <v>97</v>
      </c>
      <c r="B2616">
        <v>8.5999999999984311E-2</v>
      </c>
    </row>
    <row r="2617" spans="1:2" x14ac:dyDescent="0.25">
      <c r="A2617">
        <v>98</v>
      </c>
      <c r="B2617">
        <v>6.7000000000007276E-2</v>
      </c>
    </row>
    <row r="2618" spans="1:2" x14ac:dyDescent="0.25">
      <c r="A2618">
        <v>99</v>
      </c>
      <c r="B2618">
        <v>5.6999999999987949E-2</v>
      </c>
    </row>
    <row r="2619" spans="1:2" x14ac:dyDescent="0.25">
      <c r="A2619">
        <v>100</v>
      </c>
      <c r="B2619">
        <v>7.00000000000216E-2</v>
      </c>
    </row>
    <row r="2620" spans="1:2" x14ac:dyDescent="0.25">
      <c r="A2620">
        <v>101</v>
      </c>
      <c r="B2620">
        <v>4.2999999999977945E-2</v>
      </c>
    </row>
    <row r="2621" spans="1:2" x14ac:dyDescent="0.25">
      <c r="A2621">
        <v>102</v>
      </c>
      <c r="B2621">
        <v>9.8000000000013188E-2</v>
      </c>
    </row>
    <row r="2622" spans="1:2" x14ac:dyDescent="0.25">
      <c r="A2622">
        <v>103</v>
      </c>
      <c r="B2622">
        <v>6.7000000000007276E-2</v>
      </c>
    </row>
    <row r="2623" spans="1:2" x14ac:dyDescent="0.25">
      <c r="A2623">
        <v>104</v>
      </c>
      <c r="B2623">
        <v>3.6999999999977717E-2</v>
      </c>
    </row>
    <row r="2624" spans="1:2" x14ac:dyDescent="0.25">
      <c r="A2624">
        <v>105</v>
      </c>
      <c r="B2624">
        <v>9.1000000000008185E-2</v>
      </c>
    </row>
    <row r="2625" spans="1:2" x14ac:dyDescent="0.25">
      <c r="A2625">
        <v>106</v>
      </c>
      <c r="B2625">
        <v>7.0999999999997954E-2</v>
      </c>
    </row>
    <row r="2626" spans="1:2" x14ac:dyDescent="0.25">
      <c r="A2626">
        <v>107</v>
      </c>
      <c r="B2626">
        <v>6.7000000000007276E-2</v>
      </c>
    </row>
    <row r="2627" spans="1:2" x14ac:dyDescent="0.25">
      <c r="A2627">
        <v>108</v>
      </c>
      <c r="B2627">
        <v>6.8999999999988404E-2</v>
      </c>
    </row>
    <row r="2628" spans="1:2" x14ac:dyDescent="0.25">
      <c r="A2628">
        <v>109</v>
      </c>
      <c r="B2628">
        <v>6.3000000000016598E-2</v>
      </c>
    </row>
    <row r="2629" spans="1:2" x14ac:dyDescent="0.25">
      <c r="A2629">
        <v>110</v>
      </c>
      <c r="B2629">
        <v>7.0999999999997954E-2</v>
      </c>
    </row>
    <row r="2630" spans="1:2" x14ac:dyDescent="0.25">
      <c r="A2630">
        <v>111</v>
      </c>
      <c r="B2630">
        <v>6.0000000000002274E-2</v>
      </c>
    </row>
    <row r="2631" spans="1:2" x14ac:dyDescent="0.25">
      <c r="A2631">
        <v>112</v>
      </c>
      <c r="B2631">
        <v>6.9999999999993179E-2</v>
      </c>
    </row>
    <row r="2632" spans="1:2" x14ac:dyDescent="0.25">
      <c r="A2632">
        <v>113</v>
      </c>
      <c r="B2632">
        <v>6.7000000000007276E-2</v>
      </c>
    </row>
    <row r="2633" spans="1:2" x14ac:dyDescent="0.25">
      <c r="A2633">
        <v>114</v>
      </c>
      <c r="B2633">
        <v>4.2000000000001592E-2</v>
      </c>
    </row>
    <row r="2634" spans="1:2" x14ac:dyDescent="0.25">
      <c r="A2634">
        <v>115</v>
      </c>
      <c r="B2634">
        <v>9.3999999999994088E-2</v>
      </c>
    </row>
    <row r="2635" spans="1:2" x14ac:dyDescent="0.25">
      <c r="A2635">
        <v>116</v>
      </c>
      <c r="B2635">
        <v>4.8000000000001819E-2</v>
      </c>
    </row>
    <row r="2636" spans="1:2" x14ac:dyDescent="0.25">
      <c r="A2636">
        <v>117</v>
      </c>
      <c r="B2636">
        <v>5.5999999999983174E-2</v>
      </c>
    </row>
    <row r="2637" spans="1:2" x14ac:dyDescent="0.25">
      <c r="A2637">
        <v>118</v>
      </c>
      <c r="B2637">
        <v>9.3000000000017735E-2</v>
      </c>
    </row>
    <row r="2638" spans="1:2" x14ac:dyDescent="0.25">
      <c r="A2638">
        <v>119</v>
      </c>
      <c r="B2638">
        <v>6.6000000000002501E-2</v>
      </c>
    </row>
    <row r="2639" spans="1:2" x14ac:dyDescent="0.25">
      <c r="A2639">
        <v>120</v>
      </c>
      <c r="B2639">
        <v>6.3999999999992951E-2</v>
      </c>
    </row>
    <row r="2640" spans="1:2" x14ac:dyDescent="0.25">
      <c r="A2640">
        <v>121</v>
      </c>
      <c r="B2640">
        <v>6.7000000000007276E-2</v>
      </c>
    </row>
    <row r="2641" spans="1:2" x14ac:dyDescent="0.25">
      <c r="A2641">
        <v>122</v>
      </c>
      <c r="B2641">
        <v>6.6999999999978854E-2</v>
      </c>
    </row>
    <row r="2642" spans="1:2" x14ac:dyDescent="0.25">
      <c r="A2642">
        <v>123</v>
      </c>
      <c r="B2642">
        <v>6.9000000000016826E-2</v>
      </c>
    </row>
    <row r="2643" spans="1:2" x14ac:dyDescent="0.25">
      <c r="A2643">
        <v>124</v>
      </c>
      <c r="B2643">
        <v>6.2999999999988177E-2</v>
      </c>
    </row>
    <row r="2644" spans="1:2" x14ac:dyDescent="0.25">
      <c r="A2644">
        <v>125</v>
      </c>
      <c r="B2644">
        <v>7.2000000000002728E-2</v>
      </c>
    </row>
    <row r="2645" spans="1:2" x14ac:dyDescent="0.25">
      <c r="A2645">
        <v>126</v>
      </c>
      <c r="B2645">
        <v>6.3999999999992951E-2</v>
      </c>
    </row>
    <row r="2646" spans="1:2" x14ac:dyDescent="0.25">
      <c r="A2646">
        <v>127</v>
      </c>
      <c r="B2646">
        <v>6.3000000000016598E-2</v>
      </c>
    </row>
    <row r="2647" spans="1:2" x14ac:dyDescent="0.25">
      <c r="A2647">
        <v>128</v>
      </c>
      <c r="B2647">
        <v>7.0999999999997954E-2</v>
      </c>
    </row>
    <row r="2648" spans="1:2" x14ac:dyDescent="0.25">
      <c r="A2648">
        <v>129</v>
      </c>
      <c r="B2648">
        <v>6.7999999999983629E-2</v>
      </c>
    </row>
    <row r="2649" spans="1:2" x14ac:dyDescent="0.25">
      <c r="A2649">
        <v>130</v>
      </c>
      <c r="B2649">
        <v>6.5000000000026148E-2</v>
      </c>
    </row>
    <row r="2650" spans="1:2" x14ac:dyDescent="0.25">
      <c r="A2650">
        <v>131</v>
      </c>
      <c r="B2650">
        <v>6.1999999999983402E-2</v>
      </c>
    </row>
    <row r="2651" spans="1:2" x14ac:dyDescent="0.25">
      <c r="A2651">
        <v>132</v>
      </c>
      <c r="B2651">
        <v>7.3000000000007503E-2</v>
      </c>
    </row>
    <row r="2652" spans="1:2" x14ac:dyDescent="0.25">
      <c r="A2652">
        <v>133</v>
      </c>
      <c r="B2652">
        <v>4.399999999998272E-2</v>
      </c>
    </row>
    <row r="2653" spans="1:2" x14ac:dyDescent="0.25">
      <c r="A2653">
        <v>134</v>
      </c>
      <c r="B2653">
        <v>8.8000000000022283E-2</v>
      </c>
    </row>
    <row r="2654" spans="1:2" x14ac:dyDescent="0.25">
      <c r="A2654">
        <v>135</v>
      </c>
      <c r="B2654">
        <v>6.3999999999992951E-2</v>
      </c>
    </row>
    <row r="2655" spans="1:2" x14ac:dyDescent="0.25">
      <c r="A2655">
        <v>136</v>
      </c>
      <c r="B2655">
        <v>7.3000000000007503E-2</v>
      </c>
    </row>
    <row r="2656" spans="1:2" x14ac:dyDescent="0.25">
      <c r="A2656">
        <v>137</v>
      </c>
      <c r="B2656">
        <v>6.4999999999997726E-2</v>
      </c>
    </row>
    <row r="2657" spans="1:2" x14ac:dyDescent="0.25">
      <c r="A2657">
        <v>138</v>
      </c>
      <c r="B2657">
        <v>6.6000000000002501E-2</v>
      </c>
    </row>
    <row r="2658" spans="1:2" x14ac:dyDescent="0.25">
      <c r="A2658">
        <v>139</v>
      </c>
      <c r="B2658">
        <v>6.6000000000002501E-2</v>
      </c>
    </row>
    <row r="2659" spans="1:2" x14ac:dyDescent="0.25">
      <c r="A2659">
        <v>140</v>
      </c>
      <c r="B2659">
        <v>6.6999999999978854E-2</v>
      </c>
    </row>
    <row r="2660" spans="1:2" x14ac:dyDescent="0.25">
      <c r="A2660">
        <v>141</v>
      </c>
      <c r="B2660">
        <v>6.4999999999997726E-2</v>
      </c>
    </row>
    <row r="2661" spans="1:2" x14ac:dyDescent="0.25">
      <c r="A2661">
        <v>142</v>
      </c>
      <c r="B2661">
        <v>6.7000000000007276E-2</v>
      </c>
    </row>
    <row r="2662" spans="1:2" x14ac:dyDescent="0.25">
      <c r="A2662">
        <v>143</v>
      </c>
      <c r="B2662">
        <v>6.4999999999997726E-2</v>
      </c>
    </row>
    <row r="2663" spans="1:2" x14ac:dyDescent="0.25">
      <c r="A2663">
        <v>144</v>
      </c>
      <c r="B2663">
        <v>6.9000000000016826E-2</v>
      </c>
    </row>
    <row r="2664" spans="1:2" x14ac:dyDescent="0.25">
      <c r="A2664">
        <v>145</v>
      </c>
      <c r="B2664">
        <v>6.4999999999997726E-2</v>
      </c>
    </row>
    <row r="2665" spans="1:2" x14ac:dyDescent="0.25">
      <c r="A2665">
        <v>146</v>
      </c>
      <c r="B2665">
        <v>6.8999999999988404E-2</v>
      </c>
    </row>
    <row r="2666" spans="1:2" x14ac:dyDescent="0.25">
      <c r="A2666">
        <v>147</v>
      </c>
      <c r="B2666">
        <v>6.7000000000007276E-2</v>
      </c>
    </row>
    <row r="2667" spans="1:2" x14ac:dyDescent="0.25">
      <c r="A2667">
        <v>148</v>
      </c>
      <c r="B2667">
        <v>6.4999999999997726E-2</v>
      </c>
    </row>
    <row r="2668" spans="1:2" x14ac:dyDescent="0.25">
      <c r="A2668">
        <v>149</v>
      </c>
      <c r="B2668">
        <v>6.9999999999993179E-2</v>
      </c>
    </row>
    <row r="2669" spans="1:2" x14ac:dyDescent="0.25">
      <c r="A2669">
        <v>150</v>
      </c>
      <c r="B2669">
        <v>6.4999999999997726E-2</v>
      </c>
    </row>
    <row r="2670" spans="1:2" x14ac:dyDescent="0.25">
      <c r="A2670">
        <v>151</v>
      </c>
      <c r="B2670">
        <v>6.6000000000002501E-2</v>
      </c>
    </row>
    <row r="2671" spans="1:2" x14ac:dyDescent="0.25">
      <c r="A2671">
        <v>152</v>
      </c>
      <c r="B2671">
        <v>5.5000000000006821E-2</v>
      </c>
    </row>
    <row r="2672" spans="1:2" x14ac:dyDescent="0.25">
      <c r="A2672">
        <v>153</v>
      </c>
      <c r="B2672">
        <v>7.6999999999998181E-2</v>
      </c>
    </row>
    <row r="2673" spans="1:2" x14ac:dyDescent="0.25">
      <c r="A2673">
        <v>154</v>
      </c>
      <c r="B2673">
        <v>6.8000000000012051E-2</v>
      </c>
    </row>
    <row r="2674" spans="1:2" x14ac:dyDescent="0.25">
      <c r="A2674">
        <v>155</v>
      </c>
      <c r="B2674">
        <v>6.8999999999988404E-2</v>
      </c>
    </row>
    <row r="2675" spans="1:2" x14ac:dyDescent="0.25">
      <c r="A2675">
        <v>156</v>
      </c>
      <c r="B2675">
        <v>3.9999999999992042E-2</v>
      </c>
    </row>
    <row r="2676" spans="1:2" x14ac:dyDescent="0.25">
      <c r="A2676">
        <v>157</v>
      </c>
      <c r="B2676">
        <v>9.200000000001296E-2</v>
      </c>
    </row>
    <row r="2677" spans="1:2" x14ac:dyDescent="0.25">
      <c r="A2677">
        <v>158</v>
      </c>
      <c r="B2677">
        <v>6.2999999999988177E-2</v>
      </c>
    </row>
    <row r="2678" spans="1:2" x14ac:dyDescent="0.25">
      <c r="A2678">
        <v>159</v>
      </c>
      <c r="B2678">
        <v>6.1000000000007049E-2</v>
      </c>
    </row>
    <row r="2679" spans="1:2" x14ac:dyDescent="0.25">
      <c r="A2679">
        <v>160</v>
      </c>
      <c r="B2679">
        <v>7.8000000000002956E-2</v>
      </c>
    </row>
    <row r="2680" spans="1:2" x14ac:dyDescent="0.25">
      <c r="A2680">
        <v>161</v>
      </c>
      <c r="B2680">
        <v>6.4999999999997726E-2</v>
      </c>
    </row>
    <row r="2681" spans="1:2" x14ac:dyDescent="0.25">
      <c r="A2681">
        <v>162</v>
      </c>
      <c r="B2681">
        <v>6.9999999999993179E-2</v>
      </c>
    </row>
    <row r="2682" spans="1:2" x14ac:dyDescent="0.25">
      <c r="A2682">
        <v>163</v>
      </c>
      <c r="B2682">
        <v>7.2000000000002728E-2</v>
      </c>
    </row>
    <row r="2683" spans="1:2" x14ac:dyDescent="0.25">
      <c r="A2683">
        <v>164</v>
      </c>
      <c r="B2683">
        <v>5.6000000000011596E-2</v>
      </c>
    </row>
    <row r="2684" spans="1:2" x14ac:dyDescent="0.25">
      <c r="A2684">
        <v>165</v>
      </c>
      <c r="B2684">
        <v>6.6999999999978854E-2</v>
      </c>
    </row>
    <row r="2685" spans="1:2" x14ac:dyDescent="0.25">
      <c r="A2685">
        <v>166</v>
      </c>
      <c r="B2685">
        <v>6.2000000000011823E-2</v>
      </c>
    </row>
    <row r="2686" spans="1:2" x14ac:dyDescent="0.25">
      <c r="A2686">
        <v>167</v>
      </c>
      <c r="B2686">
        <v>7.3000000000007503E-2</v>
      </c>
    </row>
    <row r="2687" spans="1:2" x14ac:dyDescent="0.25">
      <c r="A2687">
        <v>168</v>
      </c>
      <c r="B2687">
        <v>6.1999999999983402E-2</v>
      </c>
    </row>
    <row r="2688" spans="1:2" x14ac:dyDescent="0.25">
      <c r="A2688">
        <v>169</v>
      </c>
      <c r="B2688">
        <v>7.6000000000021828E-2</v>
      </c>
    </row>
    <row r="2689" spans="1:2" x14ac:dyDescent="0.25">
      <c r="A2689">
        <v>170</v>
      </c>
      <c r="B2689">
        <v>6.2999999999988177E-2</v>
      </c>
    </row>
    <row r="2690" spans="1:2" x14ac:dyDescent="0.25">
      <c r="A2690">
        <v>171</v>
      </c>
      <c r="B2690">
        <v>6.0000000000002274E-2</v>
      </c>
    </row>
    <row r="2691" spans="1:2" x14ac:dyDescent="0.25">
      <c r="A2691">
        <v>172</v>
      </c>
      <c r="B2691">
        <v>7.3000000000007503E-2</v>
      </c>
    </row>
    <row r="2692" spans="1:2" x14ac:dyDescent="0.25">
      <c r="A2692">
        <v>173</v>
      </c>
      <c r="B2692">
        <v>4.2999999999977945E-2</v>
      </c>
    </row>
    <row r="2693" spans="1:2" x14ac:dyDescent="0.25">
      <c r="A2693">
        <v>174</v>
      </c>
      <c r="B2693">
        <v>8.8999999999998636E-2</v>
      </c>
    </row>
    <row r="2694" spans="1:2" x14ac:dyDescent="0.25">
      <c r="A2694">
        <v>175</v>
      </c>
      <c r="B2694">
        <v>6.6000000000002501E-2</v>
      </c>
    </row>
    <row r="2695" spans="1:2" x14ac:dyDescent="0.25">
      <c r="A2695">
        <v>176</v>
      </c>
      <c r="B2695">
        <v>6.4999999999997726E-2</v>
      </c>
    </row>
    <row r="2696" spans="1:2" x14ac:dyDescent="0.25">
      <c r="A2696">
        <v>177</v>
      </c>
      <c r="B2696">
        <v>7.00000000000216E-2</v>
      </c>
    </row>
    <row r="2697" spans="1:2" x14ac:dyDescent="0.25">
      <c r="A2697">
        <v>178</v>
      </c>
      <c r="B2697">
        <v>6.1999999999983402E-2</v>
      </c>
    </row>
    <row r="2698" spans="1:2" x14ac:dyDescent="0.25">
      <c r="A2698">
        <v>179</v>
      </c>
      <c r="B2698">
        <v>6.7000000000007276E-2</v>
      </c>
    </row>
    <row r="2699" spans="1:2" x14ac:dyDescent="0.25">
      <c r="A2699">
        <v>180</v>
      </c>
      <c r="B2699">
        <v>6.6000000000002501E-2</v>
      </c>
    </row>
    <row r="2700" spans="1:2" x14ac:dyDescent="0.25">
      <c r="A2700">
        <v>181</v>
      </c>
      <c r="B2700">
        <v>6.7999999999983629E-2</v>
      </c>
    </row>
    <row r="2701" spans="1:2" x14ac:dyDescent="0.25">
      <c r="A2701">
        <v>182</v>
      </c>
      <c r="B2701">
        <v>6.7000000000007276E-2</v>
      </c>
    </row>
    <row r="2702" spans="1:2" x14ac:dyDescent="0.25">
      <c r="A2702">
        <v>183</v>
      </c>
      <c r="B2702">
        <v>6.9000000000016826E-2</v>
      </c>
    </row>
    <row r="2703" spans="1:2" x14ac:dyDescent="0.25">
      <c r="A2703">
        <v>184</v>
      </c>
      <c r="B2703">
        <v>4.9999999999982947E-2</v>
      </c>
    </row>
    <row r="2704" spans="1:2" x14ac:dyDescent="0.25">
      <c r="A2704">
        <v>185</v>
      </c>
      <c r="B2704">
        <v>8.4000000000003183E-2</v>
      </c>
    </row>
    <row r="2705" spans="1:2" x14ac:dyDescent="0.25">
      <c r="A2705">
        <v>186</v>
      </c>
      <c r="B2705">
        <v>4.2000000000001592E-2</v>
      </c>
    </row>
    <row r="2706" spans="1:2" x14ac:dyDescent="0.25">
      <c r="A2706">
        <v>187</v>
      </c>
      <c r="B2706">
        <v>8.6000000000012733E-2</v>
      </c>
    </row>
    <row r="2707" spans="1:2" x14ac:dyDescent="0.25">
      <c r="A2707">
        <v>188</v>
      </c>
      <c r="B2707">
        <v>6.8999999999988404E-2</v>
      </c>
    </row>
    <row r="2708" spans="1:2" x14ac:dyDescent="0.25">
      <c r="A2708">
        <v>189</v>
      </c>
      <c r="B2708">
        <v>6.8999999999988404E-2</v>
      </c>
    </row>
    <row r="2709" spans="1:2" x14ac:dyDescent="0.25">
      <c r="A2709">
        <v>190</v>
      </c>
      <c r="B2709">
        <v>5.5000000000006821E-2</v>
      </c>
    </row>
    <row r="2710" spans="1:2" x14ac:dyDescent="0.25">
      <c r="A2710">
        <v>191</v>
      </c>
      <c r="B2710">
        <v>7.2000000000002728E-2</v>
      </c>
    </row>
    <row r="2711" spans="1:2" x14ac:dyDescent="0.25">
      <c r="A2711">
        <v>192</v>
      </c>
      <c r="B2711">
        <v>7.0999999999997954E-2</v>
      </c>
    </row>
    <row r="2712" spans="1:2" x14ac:dyDescent="0.25">
      <c r="A2712">
        <v>193</v>
      </c>
      <c r="B2712">
        <v>6.8000000000012051E-2</v>
      </c>
    </row>
    <row r="2713" spans="1:2" x14ac:dyDescent="0.25">
      <c r="A2713">
        <v>194</v>
      </c>
      <c r="B2713">
        <v>5.6999999999987949E-2</v>
      </c>
    </row>
    <row r="2714" spans="1:2" x14ac:dyDescent="0.25">
      <c r="A2714">
        <v>195</v>
      </c>
      <c r="B2714">
        <v>7.4000000000012278E-2</v>
      </c>
    </row>
    <row r="2715" spans="1:2" x14ac:dyDescent="0.25">
      <c r="A2715">
        <v>196</v>
      </c>
      <c r="B2715">
        <v>6.8999999999988404E-2</v>
      </c>
    </row>
    <row r="2716" spans="1:2" x14ac:dyDescent="0.25">
      <c r="A2716">
        <v>197</v>
      </c>
      <c r="B2716">
        <v>5.7000000000016371E-2</v>
      </c>
    </row>
    <row r="2717" spans="1:2" x14ac:dyDescent="0.25">
      <c r="A2717">
        <v>198</v>
      </c>
      <c r="B2717">
        <v>7.2999999999979082E-2</v>
      </c>
    </row>
    <row r="2718" spans="1:2" x14ac:dyDescent="0.25">
      <c r="A2718">
        <v>199</v>
      </c>
      <c r="B2718">
        <v>7.00000000000216E-2</v>
      </c>
    </row>
    <row r="2719" spans="1:2" x14ac:dyDescent="0.25">
      <c r="A2719">
        <v>200</v>
      </c>
      <c r="B2719">
        <v>6.2999999999988177E-2</v>
      </c>
    </row>
    <row r="2720" spans="1:2" x14ac:dyDescent="0.25">
      <c r="A2720">
        <v>201</v>
      </c>
      <c r="B2720">
        <v>6.6000000000002501E-2</v>
      </c>
    </row>
    <row r="2721" spans="1:2" x14ac:dyDescent="0.25">
      <c r="A2721">
        <v>202</v>
      </c>
      <c r="B2721">
        <v>7.2000000000002728E-2</v>
      </c>
    </row>
    <row r="2722" spans="1:2" x14ac:dyDescent="0.25">
      <c r="A2722">
        <v>203</v>
      </c>
      <c r="B2722">
        <v>6.7000000000007276E-2</v>
      </c>
    </row>
    <row r="2723" spans="1:2" x14ac:dyDescent="0.25">
      <c r="A2723">
        <v>204</v>
      </c>
      <c r="B2723">
        <v>6.7999999999983629E-2</v>
      </c>
    </row>
    <row r="2724" spans="1:2" x14ac:dyDescent="0.25">
      <c r="A2724">
        <v>205</v>
      </c>
      <c r="B2724">
        <v>6.4999999999997726E-2</v>
      </c>
    </row>
    <row r="2725" spans="1:2" x14ac:dyDescent="0.25">
      <c r="A2725">
        <v>206</v>
      </c>
      <c r="B2725">
        <v>6.6000000000002501E-2</v>
      </c>
    </row>
    <row r="2726" spans="1:2" x14ac:dyDescent="0.25">
      <c r="A2726">
        <v>207</v>
      </c>
      <c r="B2726">
        <v>6.6000000000002501E-2</v>
      </c>
    </row>
    <row r="2727" spans="1:2" x14ac:dyDescent="0.25">
      <c r="A2727">
        <v>208</v>
      </c>
      <c r="B2727">
        <v>6.1000000000007049E-2</v>
      </c>
    </row>
    <row r="2728" spans="1:2" x14ac:dyDescent="0.25">
      <c r="A2728">
        <v>209</v>
      </c>
      <c r="B2728">
        <v>6.9999999999993179E-2</v>
      </c>
    </row>
    <row r="2729" spans="1:2" x14ac:dyDescent="0.25">
      <c r="A2729">
        <v>210</v>
      </c>
      <c r="B2729">
        <v>4.8000000000001819E-2</v>
      </c>
    </row>
    <row r="2730" spans="1:2" x14ac:dyDescent="0.25">
      <c r="A2730">
        <v>211</v>
      </c>
      <c r="B2730">
        <v>8.7999999999993861E-2</v>
      </c>
    </row>
    <row r="2731" spans="1:2" x14ac:dyDescent="0.25">
      <c r="A2731">
        <v>212</v>
      </c>
      <c r="B2731">
        <v>6.8000000000012051E-2</v>
      </c>
    </row>
    <row r="2732" spans="1:2" x14ac:dyDescent="0.25">
      <c r="A2732">
        <v>213</v>
      </c>
      <c r="B2732">
        <v>6.6999999999978854E-2</v>
      </c>
    </row>
    <row r="2733" spans="1:2" x14ac:dyDescent="0.25">
      <c r="A2733">
        <v>214</v>
      </c>
      <c r="B2733">
        <v>6.0000000000002274E-2</v>
      </c>
    </row>
    <row r="2734" spans="1:2" x14ac:dyDescent="0.25">
      <c r="A2734">
        <v>215</v>
      </c>
      <c r="B2734">
        <v>7.0999999999997954E-2</v>
      </c>
    </row>
    <row r="2735" spans="1:2" x14ac:dyDescent="0.25">
      <c r="A2735">
        <v>216</v>
      </c>
      <c r="B2735">
        <v>6.7000000000007276E-2</v>
      </c>
    </row>
    <row r="2736" spans="1:2" x14ac:dyDescent="0.25">
      <c r="A2736">
        <v>217</v>
      </c>
      <c r="B2736">
        <v>6.7000000000007276E-2</v>
      </c>
    </row>
    <row r="2737" spans="1:2" x14ac:dyDescent="0.25">
      <c r="A2737">
        <v>218</v>
      </c>
      <c r="B2737">
        <v>6.8000000000012051E-2</v>
      </c>
    </row>
    <row r="2738" spans="1:2" x14ac:dyDescent="0.25">
      <c r="A2738">
        <v>219</v>
      </c>
      <c r="B2738">
        <v>6.3999999999992951E-2</v>
      </c>
    </row>
    <row r="2739" spans="1:2" x14ac:dyDescent="0.25">
      <c r="A2739">
        <v>220</v>
      </c>
      <c r="B2739">
        <v>6.2999999999988177E-2</v>
      </c>
    </row>
    <row r="2740" spans="1:2" x14ac:dyDescent="0.25">
      <c r="A2740">
        <v>221</v>
      </c>
      <c r="B2740">
        <v>3.0000000000001137E-2</v>
      </c>
    </row>
    <row r="2741" spans="1:2" x14ac:dyDescent="0.25">
      <c r="A2741">
        <v>222</v>
      </c>
      <c r="B2741">
        <v>0.10900000000000887</v>
      </c>
    </row>
    <row r="2742" spans="1:2" x14ac:dyDescent="0.25">
      <c r="A2742">
        <v>223</v>
      </c>
      <c r="B2742">
        <v>6.1999999999983402E-2</v>
      </c>
    </row>
    <row r="2743" spans="1:2" x14ac:dyDescent="0.25">
      <c r="A2743">
        <v>224</v>
      </c>
      <c r="B2743">
        <v>6.4000000000021373E-2</v>
      </c>
    </row>
    <row r="2744" spans="1:2" x14ac:dyDescent="0.25">
      <c r="A2744">
        <v>225</v>
      </c>
      <c r="B2744">
        <v>7.0999999999997954E-2</v>
      </c>
    </row>
    <row r="2745" spans="1:2" x14ac:dyDescent="0.25">
      <c r="A2745">
        <v>226</v>
      </c>
      <c r="B2745">
        <v>6.9999999999993179E-2</v>
      </c>
    </row>
    <row r="2746" spans="1:2" x14ac:dyDescent="0.25">
      <c r="A2746">
        <v>227</v>
      </c>
      <c r="B2746">
        <v>6.7000000000007276E-2</v>
      </c>
    </row>
    <row r="2747" spans="1:2" x14ac:dyDescent="0.25">
      <c r="A2747">
        <v>228</v>
      </c>
      <c r="B2747">
        <v>6.3999999999992951E-2</v>
      </c>
    </row>
    <row r="2748" spans="1:2" x14ac:dyDescent="0.25">
      <c r="A2748">
        <v>229</v>
      </c>
      <c r="B2748">
        <v>6.0000000000002274E-2</v>
      </c>
    </row>
    <row r="2749" spans="1:2" x14ac:dyDescent="0.25">
      <c r="A2749">
        <v>230</v>
      </c>
      <c r="B2749">
        <v>7.4999999999988631E-2</v>
      </c>
    </row>
    <row r="2750" spans="1:2" x14ac:dyDescent="0.25">
      <c r="A2750">
        <v>231</v>
      </c>
      <c r="B2750">
        <v>6.0000000000002274E-2</v>
      </c>
    </row>
    <row r="2751" spans="1:2" x14ac:dyDescent="0.25">
      <c r="A2751">
        <v>232</v>
      </c>
      <c r="B2751">
        <v>5.0000000000011369E-2</v>
      </c>
    </row>
    <row r="2752" spans="1:2" x14ac:dyDescent="0.25">
      <c r="A2752">
        <v>233</v>
      </c>
      <c r="B2752">
        <v>4.399999999998272E-2</v>
      </c>
    </row>
    <row r="2753" spans="1:2" x14ac:dyDescent="0.25">
      <c r="A2753">
        <v>234</v>
      </c>
      <c r="B2753">
        <v>0.10800000000000409</v>
      </c>
    </row>
    <row r="2754" spans="1:2" x14ac:dyDescent="0.25">
      <c r="A2754">
        <v>235</v>
      </c>
      <c r="B2754">
        <v>6.4999999999997726E-2</v>
      </c>
    </row>
    <row r="2755" spans="1:2" x14ac:dyDescent="0.25">
      <c r="A2755">
        <v>236</v>
      </c>
      <c r="B2755">
        <v>7.0999999999997954E-2</v>
      </c>
    </row>
    <row r="2756" spans="1:2" x14ac:dyDescent="0.25">
      <c r="A2756">
        <v>237</v>
      </c>
      <c r="B2756">
        <v>6.5000000000026148E-2</v>
      </c>
    </row>
    <row r="2757" spans="1:2" x14ac:dyDescent="0.25">
      <c r="A2757">
        <v>238</v>
      </c>
      <c r="B2757">
        <v>6.5999999999974079E-2</v>
      </c>
    </row>
    <row r="2758" spans="1:2" x14ac:dyDescent="0.25">
      <c r="A2758">
        <v>239</v>
      </c>
      <c r="B2758">
        <v>6.7000000000007276E-2</v>
      </c>
    </row>
    <row r="2759" spans="1:2" x14ac:dyDescent="0.25">
      <c r="A2759">
        <v>240</v>
      </c>
      <c r="B2759">
        <v>6.9999999999993179E-2</v>
      </c>
    </row>
    <row r="2760" spans="1:2" x14ac:dyDescent="0.25">
      <c r="A2760">
        <v>241</v>
      </c>
      <c r="B2760">
        <v>6.9000000000016826E-2</v>
      </c>
    </row>
    <row r="2761" spans="1:2" x14ac:dyDescent="0.25">
      <c r="A2761">
        <v>242</v>
      </c>
      <c r="B2761">
        <v>6.4999999999997726E-2</v>
      </c>
    </row>
    <row r="2762" spans="1:2" x14ac:dyDescent="0.25">
      <c r="A2762">
        <v>243</v>
      </c>
      <c r="B2762">
        <v>6.3999999999992951E-2</v>
      </c>
    </row>
    <row r="2763" spans="1:2" x14ac:dyDescent="0.25">
      <c r="A2763">
        <v>244</v>
      </c>
      <c r="B2763">
        <v>6.4999999999997726E-2</v>
      </c>
    </row>
    <row r="2764" spans="1:2" x14ac:dyDescent="0.25">
      <c r="A2764">
        <v>245</v>
      </c>
      <c r="B2764">
        <v>7.2000000000002728E-2</v>
      </c>
    </row>
    <row r="2765" spans="1:2" x14ac:dyDescent="0.25">
      <c r="A2765">
        <v>246</v>
      </c>
      <c r="B2765">
        <v>5.6000000000011596E-2</v>
      </c>
    </row>
    <row r="2766" spans="1:2" x14ac:dyDescent="0.25">
      <c r="A2766">
        <v>247</v>
      </c>
      <c r="B2766">
        <v>7.8999999999979309E-2</v>
      </c>
    </row>
    <row r="2767" spans="1:2" x14ac:dyDescent="0.25">
      <c r="A2767">
        <v>248</v>
      </c>
      <c r="B2767">
        <v>6.4000000000021373E-2</v>
      </c>
    </row>
    <row r="2768" spans="1:2" x14ac:dyDescent="0.25">
      <c r="A2768">
        <v>249</v>
      </c>
      <c r="B2768">
        <v>6.3999999999992951E-2</v>
      </c>
    </row>
    <row r="2769" spans="1:2" x14ac:dyDescent="0.25">
      <c r="A2769">
        <v>250</v>
      </c>
      <c r="B2769">
        <v>6.9999999999993179E-2</v>
      </c>
    </row>
    <row r="2770" spans="1:2" x14ac:dyDescent="0.25">
      <c r="A2770">
        <v>251</v>
      </c>
      <c r="B2770">
        <v>6.6000000000002501E-2</v>
      </c>
    </row>
    <row r="2771" spans="1:2" x14ac:dyDescent="0.25">
      <c r="A2771">
        <v>252</v>
      </c>
      <c r="B2771">
        <v>5.2999999999997272E-2</v>
      </c>
    </row>
    <row r="2772" spans="1:2" x14ac:dyDescent="0.25">
      <c r="A2772">
        <v>253</v>
      </c>
      <c r="B2772">
        <v>8.2999999999998408E-2</v>
      </c>
    </row>
    <row r="2773" spans="1:2" x14ac:dyDescent="0.25">
      <c r="A2773">
        <v>254</v>
      </c>
      <c r="B2773">
        <v>6.3000000000016598E-2</v>
      </c>
    </row>
    <row r="2774" spans="1:2" x14ac:dyDescent="0.25">
      <c r="A2774">
        <v>255</v>
      </c>
      <c r="B2774">
        <v>6.6999999999978854E-2</v>
      </c>
    </row>
    <row r="2775" spans="1:2" x14ac:dyDescent="0.25">
      <c r="A2775">
        <v>256</v>
      </c>
      <c r="B2775">
        <v>6.7000000000007276E-2</v>
      </c>
    </row>
    <row r="2776" spans="1:2" x14ac:dyDescent="0.25">
      <c r="A2776">
        <v>257</v>
      </c>
      <c r="B2776">
        <v>6.7000000000007276E-2</v>
      </c>
    </row>
    <row r="2777" spans="1:2" x14ac:dyDescent="0.25">
      <c r="A2777">
        <v>258</v>
      </c>
      <c r="B2777">
        <v>6.7000000000007276E-2</v>
      </c>
    </row>
    <row r="2778" spans="1:2" x14ac:dyDescent="0.25">
      <c r="A2778">
        <v>259</v>
      </c>
      <c r="B2778">
        <v>6.6000000000002501E-2</v>
      </c>
    </row>
    <row r="2779" spans="1:2" x14ac:dyDescent="0.25">
      <c r="A2779">
        <v>260</v>
      </c>
      <c r="B2779">
        <v>6.6999999999978854E-2</v>
      </c>
    </row>
    <row r="2780" spans="1:2" x14ac:dyDescent="0.25">
      <c r="A2780">
        <v>261</v>
      </c>
      <c r="B2780">
        <v>6.8000000000012051E-2</v>
      </c>
    </row>
    <row r="2781" spans="1:2" x14ac:dyDescent="0.25">
      <c r="A2781">
        <v>262</v>
      </c>
      <c r="B2781">
        <v>6.6000000000002501E-2</v>
      </c>
    </row>
    <row r="2782" spans="1:2" x14ac:dyDescent="0.25">
      <c r="A2782">
        <v>263</v>
      </c>
      <c r="B2782">
        <v>6.2999999999988177E-2</v>
      </c>
    </row>
    <row r="2783" spans="1:2" x14ac:dyDescent="0.25">
      <c r="A2783">
        <v>264</v>
      </c>
      <c r="B2783">
        <v>6.2000000000011823E-2</v>
      </c>
    </row>
    <row r="2784" spans="1:2" x14ac:dyDescent="0.25">
      <c r="A2784">
        <v>265</v>
      </c>
      <c r="B2784">
        <v>6.6000000000002501E-2</v>
      </c>
    </row>
    <row r="2785" spans="1:2" x14ac:dyDescent="0.25">
      <c r="A2785">
        <v>266</v>
      </c>
      <c r="B2785">
        <v>7.8000000000002956E-2</v>
      </c>
    </row>
    <row r="2786" spans="1:2" x14ac:dyDescent="0.25">
      <c r="A2786">
        <v>267</v>
      </c>
      <c r="B2786">
        <v>6.4999999999997726E-2</v>
      </c>
    </row>
    <row r="2787" spans="1:2" x14ac:dyDescent="0.25">
      <c r="A2787">
        <v>268</v>
      </c>
      <c r="B2787">
        <v>6.3999999999992951E-2</v>
      </c>
    </row>
    <row r="2788" spans="1:2" x14ac:dyDescent="0.25">
      <c r="A2788">
        <v>269</v>
      </c>
      <c r="B2788">
        <v>6.8999999999988404E-2</v>
      </c>
    </row>
    <row r="2789" spans="1:2" x14ac:dyDescent="0.25">
      <c r="A2789">
        <v>270</v>
      </c>
      <c r="B2789">
        <v>6.4000000000021373E-2</v>
      </c>
    </row>
    <row r="2790" spans="1:2" x14ac:dyDescent="0.25">
      <c r="A2790">
        <v>271</v>
      </c>
      <c r="B2790">
        <v>6.8999999999988404E-2</v>
      </c>
    </row>
    <row r="2791" spans="1:2" x14ac:dyDescent="0.25">
      <c r="A2791">
        <v>272</v>
      </c>
      <c r="B2791">
        <v>6.6000000000002501E-2</v>
      </c>
    </row>
    <row r="2792" spans="1:2" x14ac:dyDescent="0.25">
      <c r="A2792">
        <v>273</v>
      </c>
      <c r="B2792">
        <v>6.7000000000007276E-2</v>
      </c>
    </row>
    <row r="2793" spans="1:2" x14ac:dyDescent="0.25">
      <c r="A2793">
        <v>274</v>
      </c>
      <c r="B2793">
        <v>6.0000000000002274E-2</v>
      </c>
    </row>
    <row r="2794" spans="1:2" x14ac:dyDescent="0.25">
      <c r="A2794">
        <v>275</v>
      </c>
      <c r="B2794">
        <v>7.1999999999974307E-2</v>
      </c>
    </row>
    <row r="2795" spans="1:2" x14ac:dyDescent="0.25">
      <c r="A2795">
        <v>276</v>
      </c>
      <c r="B2795">
        <v>4.5000000000015916E-2</v>
      </c>
    </row>
    <row r="2796" spans="1:2" x14ac:dyDescent="0.25">
      <c r="A2796">
        <v>277</v>
      </c>
      <c r="B2796">
        <v>8.7999999999993861E-2</v>
      </c>
    </row>
    <row r="2797" spans="1:2" x14ac:dyDescent="0.25">
      <c r="A2797">
        <v>278</v>
      </c>
      <c r="B2797">
        <v>6.9000000000016826E-2</v>
      </c>
    </row>
    <row r="2798" spans="1:2" x14ac:dyDescent="0.25">
      <c r="A2798">
        <v>279</v>
      </c>
      <c r="B2798">
        <v>6.7999999999983629E-2</v>
      </c>
    </row>
    <row r="2799" spans="1:2" x14ac:dyDescent="0.25">
      <c r="A2799">
        <v>280</v>
      </c>
      <c r="B2799">
        <v>6.3999999999992951E-2</v>
      </c>
    </row>
    <row r="2800" spans="1:2" x14ac:dyDescent="0.25">
      <c r="A2800">
        <v>281</v>
      </c>
      <c r="B2800">
        <v>7.2000000000002728E-2</v>
      </c>
    </row>
    <row r="2801" spans="1:2" x14ac:dyDescent="0.25">
      <c r="A2801">
        <v>282</v>
      </c>
      <c r="B2801">
        <v>5.8999999999997499E-2</v>
      </c>
    </row>
    <row r="2802" spans="1:2" x14ac:dyDescent="0.25">
      <c r="A2802">
        <v>283</v>
      </c>
      <c r="B2802">
        <v>7.0999999999997954E-2</v>
      </c>
    </row>
    <row r="2803" spans="1:2" x14ac:dyDescent="0.25">
      <c r="A2803">
        <v>284</v>
      </c>
      <c r="B2803">
        <v>2.7000000000015234E-2</v>
      </c>
    </row>
    <row r="2804" spans="1:2" x14ac:dyDescent="0.25">
      <c r="A2804">
        <v>285</v>
      </c>
      <c r="B2804">
        <v>0.10599999999999454</v>
      </c>
    </row>
    <row r="2805" spans="1:2" x14ac:dyDescent="0.25">
      <c r="A2805">
        <v>286</v>
      </c>
      <c r="B2805">
        <v>5.7999999999992724E-2</v>
      </c>
    </row>
    <row r="2806" spans="1:2" x14ac:dyDescent="0.25">
      <c r="A2806">
        <v>287</v>
      </c>
      <c r="B2806">
        <v>7.2000000000002728E-2</v>
      </c>
    </row>
    <row r="2807" spans="1:2" x14ac:dyDescent="0.25">
      <c r="A2807">
        <v>288</v>
      </c>
      <c r="B2807">
        <v>6.9999999999993179E-2</v>
      </c>
    </row>
    <row r="2808" spans="1:2" x14ac:dyDescent="0.25">
      <c r="A2808">
        <v>289</v>
      </c>
      <c r="B2808">
        <v>6.9000000000016826E-2</v>
      </c>
    </row>
    <row r="2809" spans="1:2" x14ac:dyDescent="0.25">
      <c r="A2809">
        <v>290</v>
      </c>
      <c r="B2809">
        <v>6.1999999999983402E-2</v>
      </c>
    </row>
    <row r="2810" spans="1:2" x14ac:dyDescent="0.25">
      <c r="A2810">
        <v>291</v>
      </c>
      <c r="B2810">
        <v>6.7000000000007276E-2</v>
      </c>
    </row>
    <row r="2811" spans="1:2" x14ac:dyDescent="0.25">
      <c r="A2811">
        <v>292</v>
      </c>
      <c r="B2811">
        <v>6.8000000000012051E-2</v>
      </c>
    </row>
    <row r="2812" spans="1:2" x14ac:dyDescent="0.25">
      <c r="A2812">
        <v>293</v>
      </c>
      <c r="B2812">
        <v>6.3999999999992951E-2</v>
      </c>
    </row>
    <row r="2813" spans="1:2" x14ac:dyDescent="0.25">
      <c r="A2813">
        <v>294</v>
      </c>
      <c r="B2813">
        <v>6.3999999999992951E-2</v>
      </c>
    </row>
    <row r="2814" spans="1:2" x14ac:dyDescent="0.25">
      <c r="A2814">
        <v>295</v>
      </c>
      <c r="B2814">
        <v>7.00000000000216E-2</v>
      </c>
    </row>
    <row r="2815" spans="1:2" x14ac:dyDescent="0.25">
      <c r="A2815">
        <v>296</v>
      </c>
      <c r="B2815">
        <v>6.7999999999983629E-2</v>
      </c>
    </row>
    <row r="2816" spans="1:2" x14ac:dyDescent="0.25">
      <c r="A2816">
        <v>297</v>
      </c>
      <c r="B2816">
        <v>6.3000000000016598E-2</v>
      </c>
    </row>
    <row r="2817" spans="1:2" x14ac:dyDescent="0.25">
      <c r="A2817">
        <v>298</v>
      </c>
      <c r="B2817">
        <v>6.9999999999993179E-2</v>
      </c>
    </row>
    <row r="2818" spans="1:2" x14ac:dyDescent="0.25">
      <c r="A2818">
        <v>299</v>
      </c>
      <c r="B2818">
        <v>6.8999999999988404E-2</v>
      </c>
    </row>
    <row r="2819" spans="1:2" x14ac:dyDescent="0.25">
      <c r="A2819">
        <v>300</v>
      </c>
      <c r="B2819">
        <v>6.3000000000016598E-2</v>
      </c>
    </row>
    <row r="2820" spans="1:2" x14ac:dyDescent="0.25">
      <c r="A2820">
        <v>301</v>
      </c>
      <c r="B2820">
        <v>6.4999999999997726E-2</v>
      </c>
    </row>
    <row r="2821" spans="1:2" x14ac:dyDescent="0.25">
      <c r="A2821">
        <v>302</v>
      </c>
      <c r="B2821">
        <v>7.2999999999979082E-2</v>
      </c>
    </row>
    <row r="2822" spans="1:2" x14ac:dyDescent="0.25">
      <c r="A2822">
        <v>303</v>
      </c>
      <c r="B2822">
        <v>6.1000000000007049E-2</v>
      </c>
    </row>
    <row r="2823" spans="1:2" x14ac:dyDescent="0.25">
      <c r="A2823">
        <v>304</v>
      </c>
      <c r="B2823">
        <v>2.1000000000015007E-2</v>
      </c>
    </row>
    <row r="2824" spans="1:2" x14ac:dyDescent="0.25">
      <c r="A2824">
        <v>305</v>
      </c>
      <c r="B2824">
        <v>0.11499999999998067</v>
      </c>
    </row>
    <row r="2825" spans="1:2" x14ac:dyDescent="0.25">
      <c r="A2825">
        <v>306</v>
      </c>
      <c r="B2825">
        <v>6.0000000000002274E-2</v>
      </c>
    </row>
    <row r="2826" spans="1:2" x14ac:dyDescent="0.25">
      <c r="A2826">
        <v>307</v>
      </c>
      <c r="B2826">
        <v>7.4000000000012278E-2</v>
      </c>
    </row>
    <row r="2827" spans="1:2" x14ac:dyDescent="0.25">
      <c r="A2827">
        <v>308</v>
      </c>
      <c r="B2827">
        <v>6.0000000000002274E-2</v>
      </c>
    </row>
    <row r="2828" spans="1:2" x14ac:dyDescent="0.25">
      <c r="A2828">
        <v>309</v>
      </c>
      <c r="B2828" t="s">
        <v>52</v>
      </c>
    </row>
    <row r="2829" spans="1:2" x14ac:dyDescent="0.25">
      <c r="A2829">
        <v>1</v>
      </c>
      <c r="B2829" t="s">
        <v>52</v>
      </c>
    </row>
    <row r="2830" spans="1:2" x14ac:dyDescent="0.25">
      <c r="A2830">
        <v>2</v>
      </c>
      <c r="B2830">
        <v>6.4000000000021373E-2</v>
      </c>
    </row>
    <row r="2831" spans="1:2" x14ac:dyDescent="0.25">
      <c r="A2831">
        <v>3</v>
      </c>
      <c r="B2831">
        <v>6.9999999999993179E-2</v>
      </c>
    </row>
    <row r="2832" spans="1:2" x14ac:dyDescent="0.25">
      <c r="A2832">
        <v>4</v>
      </c>
      <c r="B2832">
        <v>6.8999999999988404E-2</v>
      </c>
    </row>
    <row r="2833" spans="1:2" x14ac:dyDescent="0.25">
      <c r="A2833">
        <v>5</v>
      </c>
      <c r="B2833">
        <v>6.4999999999997726E-2</v>
      </c>
    </row>
    <row r="2834" spans="1:2" x14ac:dyDescent="0.25">
      <c r="A2834">
        <v>6</v>
      </c>
      <c r="B2834">
        <v>7.0999999999997954E-2</v>
      </c>
    </row>
    <row r="2835" spans="1:2" x14ac:dyDescent="0.25">
      <c r="A2835">
        <v>7</v>
      </c>
      <c r="B2835">
        <v>6.2000000000011823E-2</v>
      </c>
    </row>
    <row r="2836" spans="1:2" x14ac:dyDescent="0.25">
      <c r="A2836">
        <v>8</v>
      </c>
      <c r="B2836">
        <v>6.7000000000007276E-2</v>
      </c>
    </row>
    <row r="2837" spans="1:2" x14ac:dyDescent="0.25">
      <c r="A2837">
        <v>9</v>
      </c>
      <c r="B2837">
        <v>6.8999999999988404E-2</v>
      </c>
    </row>
    <row r="2838" spans="1:2" x14ac:dyDescent="0.25">
      <c r="A2838">
        <v>10</v>
      </c>
      <c r="B2838">
        <v>6.3999999999992951E-2</v>
      </c>
    </row>
    <row r="2839" spans="1:2" x14ac:dyDescent="0.25">
      <c r="A2839">
        <v>11</v>
      </c>
      <c r="B2839">
        <v>6.0000000000002274E-2</v>
      </c>
    </row>
    <row r="2840" spans="1:2" x14ac:dyDescent="0.25">
      <c r="A2840">
        <v>12</v>
      </c>
      <c r="B2840">
        <v>7.3000000000007503E-2</v>
      </c>
    </row>
    <row r="2841" spans="1:2" x14ac:dyDescent="0.25">
      <c r="A2841">
        <v>13</v>
      </c>
      <c r="B2841">
        <v>6.3999999999992951E-2</v>
      </c>
    </row>
    <row r="2842" spans="1:2" x14ac:dyDescent="0.25">
      <c r="A2842">
        <v>14</v>
      </c>
      <c r="B2842">
        <v>5.2999999999997272E-2</v>
      </c>
    </row>
    <row r="2843" spans="1:2" x14ac:dyDescent="0.25">
      <c r="A2843">
        <v>15</v>
      </c>
      <c r="B2843">
        <v>8.5000000000007958E-2</v>
      </c>
    </row>
    <row r="2844" spans="1:2" x14ac:dyDescent="0.25">
      <c r="A2844">
        <v>16</v>
      </c>
      <c r="B2844">
        <v>6.2000000000011823E-2</v>
      </c>
    </row>
    <row r="2845" spans="1:2" x14ac:dyDescent="0.25">
      <c r="A2845">
        <v>17</v>
      </c>
      <c r="B2845">
        <v>4.8999999999978172E-2</v>
      </c>
    </row>
    <row r="2846" spans="1:2" x14ac:dyDescent="0.25">
      <c r="A2846">
        <v>18</v>
      </c>
      <c r="B2846">
        <v>7.00000000000216E-2</v>
      </c>
    </row>
    <row r="2847" spans="1:2" x14ac:dyDescent="0.25">
      <c r="A2847">
        <v>19</v>
      </c>
      <c r="B2847">
        <v>7.3999999999983856E-2</v>
      </c>
    </row>
    <row r="2848" spans="1:2" x14ac:dyDescent="0.25">
      <c r="A2848">
        <v>20</v>
      </c>
      <c r="B2848">
        <v>7.6999999999998181E-2</v>
      </c>
    </row>
    <row r="2849" spans="1:2" x14ac:dyDescent="0.25">
      <c r="A2849">
        <v>21</v>
      </c>
      <c r="B2849">
        <v>4.0999999999996817E-2</v>
      </c>
    </row>
    <row r="2850" spans="1:2" x14ac:dyDescent="0.25">
      <c r="A2850">
        <v>22</v>
      </c>
      <c r="B2850">
        <v>8.2999999999998408E-2</v>
      </c>
    </row>
    <row r="2851" spans="1:2" x14ac:dyDescent="0.25">
      <c r="A2851">
        <v>23</v>
      </c>
      <c r="B2851">
        <v>7.4000000000012278E-2</v>
      </c>
    </row>
    <row r="2852" spans="1:2" x14ac:dyDescent="0.25">
      <c r="A2852">
        <v>24</v>
      </c>
      <c r="B2852">
        <v>6.8000000000012051E-2</v>
      </c>
    </row>
    <row r="2853" spans="1:2" x14ac:dyDescent="0.25">
      <c r="A2853">
        <v>25</v>
      </c>
      <c r="B2853">
        <v>6.5999999999974079E-2</v>
      </c>
    </row>
    <row r="2854" spans="1:2" x14ac:dyDescent="0.25">
      <c r="A2854">
        <v>26</v>
      </c>
      <c r="B2854">
        <v>6.8000000000012051E-2</v>
      </c>
    </row>
    <row r="2855" spans="1:2" x14ac:dyDescent="0.25">
      <c r="A2855">
        <v>27</v>
      </c>
      <c r="B2855">
        <v>5.6999999999987949E-2</v>
      </c>
    </row>
    <row r="2856" spans="1:2" x14ac:dyDescent="0.25">
      <c r="A2856">
        <v>28</v>
      </c>
      <c r="B2856">
        <v>7.5000000000017053E-2</v>
      </c>
    </row>
    <row r="2857" spans="1:2" x14ac:dyDescent="0.25">
      <c r="A2857">
        <v>29</v>
      </c>
      <c r="B2857">
        <v>6.3999999999992951E-2</v>
      </c>
    </row>
    <row r="2858" spans="1:2" x14ac:dyDescent="0.25">
      <c r="A2858">
        <v>30</v>
      </c>
      <c r="B2858">
        <v>6.8000000000012051E-2</v>
      </c>
    </row>
    <row r="2859" spans="1:2" x14ac:dyDescent="0.25">
      <c r="A2859">
        <v>31</v>
      </c>
      <c r="B2859">
        <v>6.7999999999983629E-2</v>
      </c>
    </row>
    <row r="2860" spans="1:2" x14ac:dyDescent="0.25">
      <c r="A2860">
        <v>32</v>
      </c>
      <c r="B2860">
        <v>6.6000000000002501E-2</v>
      </c>
    </row>
    <row r="2861" spans="1:2" x14ac:dyDescent="0.25">
      <c r="A2861">
        <v>33</v>
      </c>
      <c r="B2861">
        <v>6.7000000000007276E-2</v>
      </c>
    </row>
    <row r="2862" spans="1:2" x14ac:dyDescent="0.25">
      <c r="A2862">
        <v>34</v>
      </c>
      <c r="B2862">
        <v>4.6999999999997044E-2</v>
      </c>
    </row>
    <row r="2863" spans="1:2" x14ac:dyDescent="0.25">
      <c r="A2863">
        <v>35</v>
      </c>
      <c r="B2863">
        <v>8.6999999999989086E-2</v>
      </c>
    </row>
    <row r="2864" spans="1:2" x14ac:dyDescent="0.25">
      <c r="A2864">
        <v>36</v>
      </c>
      <c r="B2864">
        <v>4.6000000000020691E-2</v>
      </c>
    </row>
    <row r="2865" spans="1:2" x14ac:dyDescent="0.25">
      <c r="A2865">
        <v>37</v>
      </c>
      <c r="B2865">
        <v>8.6999999999989086E-2</v>
      </c>
    </row>
    <row r="2866" spans="1:2" x14ac:dyDescent="0.25">
      <c r="A2866">
        <v>38</v>
      </c>
      <c r="B2866">
        <v>6.6000000000002501E-2</v>
      </c>
    </row>
    <row r="2867" spans="1:2" x14ac:dyDescent="0.25">
      <c r="A2867">
        <v>39</v>
      </c>
      <c r="B2867">
        <v>5.6999999999987949E-2</v>
      </c>
    </row>
    <row r="2868" spans="1:2" x14ac:dyDescent="0.25">
      <c r="A2868">
        <v>40</v>
      </c>
      <c r="B2868">
        <v>7.6999999999998181E-2</v>
      </c>
    </row>
    <row r="2869" spans="1:2" x14ac:dyDescent="0.25">
      <c r="A2869">
        <v>41</v>
      </c>
      <c r="B2869">
        <v>6.8000000000012051E-2</v>
      </c>
    </row>
    <row r="2870" spans="1:2" x14ac:dyDescent="0.25">
      <c r="A2870">
        <v>42</v>
      </c>
      <c r="B2870">
        <v>6.6000000000002501E-2</v>
      </c>
    </row>
    <row r="2871" spans="1:2" x14ac:dyDescent="0.25">
      <c r="A2871">
        <v>43</v>
      </c>
      <c r="B2871">
        <v>6.6000000000002501E-2</v>
      </c>
    </row>
    <row r="2872" spans="1:2" x14ac:dyDescent="0.25">
      <c r="A2872">
        <v>44</v>
      </c>
      <c r="B2872">
        <v>6.7000000000007276E-2</v>
      </c>
    </row>
    <row r="2873" spans="1:2" x14ac:dyDescent="0.25">
      <c r="A2873">
        <v>45</v>
      </c>
      <c r="B2873">
        <v>5.0999999999987722E-2</v>
      </c>
    </row>
    <row r="2874" spans="1:2" x14ac:dyDescent="0.25">
      <c r="A2874">
        <v>46</v>
      </c>
      <c r="B2874">
        <v>5.6999999999987949E-2</v>
      </c>
    </row>
    <row r="2875" spans="1:2" x14ac:dyDescent="0.25">
      <c r="A2875">
        <v>47</v>
      </c>
      <c r="B2875">
        <v>9.5000000000027285E-2</v>
      </c>
    </row>
    <row r="2876" spans="1:2" x14ac:dyDescent="0.25">
      <c r="A2876">
        <v>48</v>
      </c>
      <c r="B2876">
        <v>6.5999999999974079E-2</v>
      </c>
    </row>
    <row r="2877" spans="1:2" x14ac:dyDescent="0.25">
      <c r="A2877">
        <v>49</v>
      </c>
      <c r="B2877">
        <v>6.4000000000021373E-2</v>
      </c>
    </row>
    <row r="2878" spans="1:2" x14ac:dyDescent="0.25">
      <c r="A2878">
        <v>50</v>
      </c>
      <c r="B2878">
        <v>6.0999999999978627E-2</v>
      </c>
    </row>
    <row r="2879" spans="1:2" x14ac:dyDescent="0.25">
      <c r="A2879">
        <v>51</v>
      </c>
      <c r="B2879">
        <v>7.6000000000021828E-2</v>
      </c>
    </row>
    <row r="2880" spans="1:2" x14ac:dyDescent="0.25">
      <c r="A2880">
        <v>52</v>
      </c>
      <c r="B2880">
        <v>7.2999999999979082E-2</v>
      </c>
    </row>
    <row r="2881" spans="1:2" x14ac:dyDescent="0.25">
      <c r="A2881">
        <v>53</v>
      </c>
      <c r="B2881">
        <v>5.4000000000002046E-2</v>
      </c>
    </row>
    <row r="2882" spans="1:2" x14ac:dyDescent="0.25">
      <c r="A2882">
        <v>54</v>
      </c>
      <c r="B2882">
        <v>4.6000000000020691E-2</v>
      </c>
    </row>
    <row r="2883" spans="1:2" x14ac:dyDescent="0.25">
      <c r="A2883">
        <v>55</v>
      </c>
      <c r="B2883">
        <v>9.0999999999979764E-2</v>
      </c>
    </row>
    <row r="2884" spans="1:2" x14ac:dyDescent="0.25">
      <c r="A2884">
        <v>56</v>
      </c>
      <c r="B2884">
        <v>6.7000000000007276E-2</v>
      </c>
    </row>
    <row r="2885" spans="1:2" x14ac:dyDescent="0.25">
      <c r="A2885">
        <v>57</v>
      </c>
      <c r="B2885">
        <v>6.7000000000007276E-2</v>
      </c>
    </row>
    <row r="2886" spans="1:2" x14ac:dyDescent="0.25">
      <c r="A2886">
        <v>58</v>
      </c>
      <c r="B2886">
        <v>5.8999999999997499E-2</v>
      </c>
    </row>
    <row r="2887" spans="1:2" x14ac:dyDescent="0.25">
      <c r="A2887">
        <v>59</v>
      </c>
      <c r="B2887">
        <v>5.8999999999997499E-2</v>
      </c>
    </row>
    <row r="2888" spans="1:2" x14ac:dyDescent="0.25">
      <c r="A2888">
        <v>60</v>
      </c>
      <c r="B2888">
        <v>7.8000000000002956E-2</v>
      </c>
    </row>
    <row r="2889" spans="1:2" x14ac:dyDescent="0.25">
      <c r="A2889">
        <v>61</v>
      </c>
      <c r="B2889">
        <v>7.0999999999997954E-2</v>
      </c>
    </row>
    <row r="2890" spans="1:2" x14ac:dyDescent="0.25">
      <c r="A2890">
        <v>62</v>
      </c>
      <c r="B2890">
        <v>6.7000000000007276E-2</v>
      </c>
    </row>
    <row r="2891" spans="1:2" x14ac:dyDescent="0.25">
      <c r="A2891">
        <v>63</v>
      </c>
      <c r="B2891">
        <v>6.6000000000002501E-2</v>
      </c>
    </row>
    <row r="2892" spans="1:2" x14ac:dyDescent="0.25">
      <c r="A2892">
        <v>64</v>
      </c>
      <c r="B2892">
        <v>6.0999999999978627E-2</v>
      </c>
    </row>
    <row r="2893" spans="1:2" x14ac:dyDescent="0.25">
      <c r="A2893">
        <v>65</v>
      </c>
      <c r="B2893">
        <v>6.9000000000016826E-2</v>
      </c>
    </row>
    <row r="2894" spans="1:2" x14ac:dyDescent="0.25">
      <c r="A2894">
        <v>66</v>
      </c>
      <c r="B2894">
        <v>6.9999999999993179E-2</v>
      </c>
    </row>
    <row r="2895" spans="1:2" x14ac:dyDescent="0.25">
      <c r="A2895">
        <v>67</v>
      </c>
      <c r="B2895">
        <v>2.6999999999986812E-2</v>
      </c>
    </row>
    <row r="2896" spans="1:2" x14ac:dyDescent="0.25">
      <c r="A2896">
        <v>68</v>
      </c>
      <c r="B2896">
        <v>0.10699999999999932</v>
      </c>
    </row>
    <row r="2897" spans="1:2" x14ac:dyDescent="0.25">
      <c r="A2897">
        <v>69</v>
      </c>
      <c r="B2897">
        <v>6.2000000000011823E-2</v>
      </c>
    </row>
    <row r="2898" spans="1:2" x14ac:dyDescent="0.25">
      <c r="A2898">
        <v>70</v>
      </c>
      <c r="B2898">
        <v>7.2000000000002728E-2</v>
      </c>
    </row>
    <row r="2899" spans="1:2" x14ac:dyDescent="0.25">
      <c r="A2899">
        <v>71</v>
      </c>
      <c r="B2899">
        <v>6.4999999999997726E-2</v>
      </c>
    </row>
    <row r="2900" spans="1:2" x14ac:dyDescent="0.25">
      <c r="A2900">
        <v>72</v>
      </c>
      <c r="B2900">
        <v>6.1000000000007049E-2</v>
      </c>
    </row>
    <row r="2901" spans="1:2" x14ac:dyDescent="0.25">
      <c r="A2901">
        <v>73</v>
      </c>
      <c r="B2901">
        <v>6.8999999999988404E-2</v>
      </c>
    </row>
    <row r="2902" spans="1:2" x14ac:dyDescent="0.25">
      <c r="A2902">
        <v>74</v>
      </c>
      <c r="B2902">
        <v>6.3000000000016598E-2</v>
      </c>
    </row>
    <row r="2903" spans="1:2" x14ac:dyDescent="0.25">
      <c r="A2903">
        <v>75</v>
      </c>
      <c r="B2903">
        <v>6.0999999999978627E-2</v>
      </c>
    </row>
    <row r="2904" spans="1:2" x14ac:dyDescent="0.25">
      <c r="A2904">
        <v>76</v>
      </c>
      <c r="B2904">
        <v>7.8000000000002956E-2</v>
      </c>
    </row>
    <row r="2905" spans="1:2" x14ac:dyDescent="0.25">
      <c r="A2905">
        <v>77</v>
      </c>
      <c r="B2905">
        <v>6.8000000000012051E-2</v>
      </c>
    </row>
    <row r="2906" spans="1:2" x14ac:dyDescent="0.25">
      <c r="A2906">
        <v>78</v>
      </c>
      <c r="B2906">
        <v>6.0000000000002274E-2</v>
      </c>
    </row>
    <row r="2907" spans="1:2" x14ac:dyDescent="0.25">
      <c r="A2907">
        <v>79</v>
      </c>
      <c r="B2907">
        <v>6.2999999999988177E-2</v>
      </c>
    </row>
    <row r="2908" spans="1:2" x14ac:dyDescent="0.25">
      <c r="A2908">
        <v>80</v>
      </c>
      <c r="B2908">
        <v>7.4000000000012278E-2</v>
      </c>
    </row>
    <row r="2909" spans="1:2" x14ac:dyDescent="0.25">
      <c r="A2909">
        <v>81</v>
      </c>
      <c r="B2909">
        <v>7.3999999999983856E-2</v>
      </c>
    </row>
    <row r="2910" spans="1:2" x14ac:dyDescent="0.25">
      <c r="A2910">
        <v>82</v>
      </c>
      <c r="B2910">
        <v>6.0000000000002274E-2</v>
      </c>
    </row>
    <row r="2911" spans="1:2" x14ac:dyDescent="0.25">
      <c r="A2911">
        <v>83</v>
      </c>
      <c r="B2911">
        <v>6.4999999999997726E-2</v>
      </c>
    </row>
    <row r="2912" spans="1:2" x14ac:dyDescent="0.25">
      <c r="A2912">
        <v>84</v>
      </c>
      <c r="B2912">
        <v>6.8000000000012051E-2</v>
      </c>
    </row>
    <row r="2913" spans="1:2" x14ac:dyDescent="0.25">
      <c r="A2913">
        <v>85</v>
      </c>
      <c r="B2913">
        <v>6.6000000000002501E-2</v>
      </c>
    </row>
    <row r="2914" spans="1:2" x14ac:dyDescent="0.25">
      <c r="A2914">
        <v>86</v>
      </c>
      <c r="B2914">
        <v>6.7999999999983629E-2</v>
      </c>
    </row>
    <row r="2915" spans="1:2" x14ac:dyDescent="0.25">
      <c r="A2915">
        <v>87</v>
      </c>
      <c r="B2915">
        <v>6.8000000000012051E-2</v>
      </c>
    </row>
    <row r="2916" spans="1:2" x14ac:dyDescent="0.25">
      <c r="A2916">
        <v>88</v>
      </c>
      <c r="B2916">
        <v>6.7000000000007276E-2</v>
      </c>
    </row>
    <row r="2917" spans="1:2" x14ac:dyDescent="0.25">
      <c r="A2917">
        <v>89</v>
      </c>
      <c r="B2917">
        <v>4.2999999999977945E-2</v>
      </c>
    </row>
    <row r="2918" spans="1:2" x14ac:dyDescent="0.25">
      <c r="A2918">
        <v>90</v>
      </c>
      <c r="B2918">
        <v>9.1000000000008185E-2</v>
      </c>
    </row>
    <row r="2919" spans="1:2" x14ac:dyDescent="0.25">
      <c r="A2919">
        <v>91</v>
      </c>
      <c r="B2919">
        <v>6.9000000000016826E-2</v>
      </c>
    </row>
    <row r="2920" spans="1:2" x14ac:dyDescent="0.25">
      <c r="A2920">
        <v>92</v>
      </c>
      <c r="B2920">
        <v>6.4999999999997726E-2</v>
      </c>
    </row>
    <row r="2921" spans="1:2" x14ac:dyDescent="0.25">
      <c r="A2921">
        <v>93</v>
      </c>
      <c r="B2921">
        <v>6.0000000000002274E-2</v>
      </c>
    </row>
    <row r="2922" spans="1:2" x14ac:dyDescent="0.25">
      <c r="A2922">
        <v>94</v>
      </c>
      <c r="B2922">
        <v>8.2999999999998408E-2</v>
      </c>
    </row>
    <row r="2923" spans="1:2" x14ac:dyDescent="0.25">
      <c r="A2923">
        <v>95</v>
      </c>
      <c r="B2923">
        <v>5.4000000000002046E-2</v>
      </c>
    </row>
    <row r="2924" spans="1:2" x14ac:dyDescent="0.25">
      <c r="A2924">
        <v>96</v>
      </c>
      <c r="B2924">
        <v>6.9999999999993179E-2</v>
      </c>
    </row>
    <row r="2925" spans="1:2" x14ac:dyDescent="0.25">
      <c r="A2925">
        <v>97</v>
      </c>
      <c r="B2925">
        <v>6.1999999999983402E-2</v>
      </c>
    </row>
    <row r="2926" spans="1:2" x14ac:dyDescent="0.25">
      <c r="A2926">
        <v>98</v>
      </c>
      <c r="B2926">
        <v>6.8000000000012051E-2</v>
      </c>
    </row>
    <row r="2927" spans="1:2" x14ac:dyDescent="0.25">
      <c r="A2927">
        <v>99</v>
      </c>
      <c r="B2927">
        <v>6.8000000000012051E-2</v>
      </c>
    </row>
    <row r="2928" spans="1:2" x14ac:dyDescent="0.25">
      <c r="A2928">
        <v>100</v>
      </c>
      <c r="B2928">
        <v>6.2999999999988177E-2</v>
      </c>
    </row>
    <row r="2929" spans="1:2" x14ac:dyDescent="0.25">
      <c r="A2929">
        <v>101</v>
      </c>
      <c r="B2929">
        <v>6.6000000000002501E-2</v>
      </c>
    </row>
    <row r="2930" spans="1:2" x14ac:dyDescent="0.25">
      <c r="A2930">
        <v>102</v>
      </c>
      <c r="B2930">
        <v>6.7000000000007276E-2</v>
      </c>
    </row>
    <row r="2931" spans="1:2" x14ac:dyDescent="0.25">
      <c r="A2931">
        <v>103</v>
      </c>
      <c r="B2931">
        <v>6.7999999999983629E-2</v>
      </c>
    </row>
    <row r="2932" spans="1:2" x14ac:dyDescent="0.25">
      <c r="A2932">
        <v>104</v>
      </c>
      <c r="B2932">
        <v>6.7000000000007276E-2</v>
      </c>
    </row>
    <row r="2933" spans="1:2" x14ac:dyDescent="0.25">
      <c r="A2933">
        <v>105</v>
      </c>
      <c r="B2933">
        <v>7.0999999999997954E-2</v>
      </c>
    </row>
    <row r="2934" spans="1:2" x14ac:dyDescent="0.25">
      <c r="A2934">
        <v>106</v>
      </c>
      <c r="B2934">
        <v>6.3999999999992951E-2</v>
      </c>
    </row>
    <row r="2935" spans="1:2" x14ac:dyDescent="0.25">
      <c r="A2935">
        <v>107</v>
      </c>
      <c r="B2935">
        <v>6.9000000000016826E-2</v>
      </c>
    </row>
    <row r="2936" spans="1:2" x14ac:dyDescent="0.25">
      <c r="A2936">
        <v>108</v>
      </c>
      <c r="B2936">
        <v>6.6999999999978854E-2</v>
      </c>
    </row>
    <row r="2937" spans="1:2" x14ac:dyDescent="0.25">
      <c r="A2937">
        <v>109</v>
      </c>
      <c r="B2937">
        <v>6.8000000000012051E-2</v>
      </c>
    </row>
    <row r="2938" spans="1:2" x14ac:dyDescent="0.25">
      <c r="A2938">
        <v>110</v>
      </c>
      <c r="B2938">
        <v>3.9999999999992042E-2</v>
      </c>
    </row>
    <row r="2939" spans="1:2" x14ac:dyDescent="0.25">
      <c r="A2939">
        <v>111</v>
      </c>
      <c r="B2939">
        <v>8.2999999999998408E-2</v>
      </c>
    </row>
    <row r="2940" spans="1:2" x14ac:dyDescent="0.25">
      <c r="A2940">
        <v>112</v>
      </c>
      <c r="B2940">
        <v>7.5000000000017053E-2</v>
      </c>
    </row>
    <row r="2941" spans="1:2" x14ac:dyDescent="0.25">
      <c r="A2941">
        <v>113</v>
      </c>
      <c r="B2941">
        <v>5.5999999999983174E-2</v>
      </c>
    </row>
    <row r="2942" spans="1:2" x14ac:dyDescent="0.25">
      <c r="A2942">
        <v>114</v>
      </c>
      <c r="B2942">
        <v>7.3000000000007503E-2</v>
      </c>
    </row>
    <row r="2943" spans="1:2" x14ac:dyDescent="0.25">
      <c r="A2943">
        <v>115</v>
      </c>
      <c r="B2943">
        <v>7.0999999999997954E-2</v>
      </c>
    </row>
    <row r="2944" spans="1:2" x14ac:dyDescent="0.25">
      <c r="A2944">
        <v>116</v>
      </c>
      <c r="B2944">
        <v>6.7000000000007276E-2</v>
      </c>
    </row>
    <row r="2945" spans="1:2" x14ac:dyDescent="0.25">
      <c r="A2945">
        <v>117</v>
      </c>
      <c r="B2945">
        <v>6.7000000000007276E-2</v>
      </c>
    </row>
    <row r="2946" spans="1:2" x14ac:dyDescent="0.25">
      <c r="A2946">
        <v>118</v>
      </c>
      <c r="B2946">
        <v>6.4999999999997726E-2</v>
      </c>
    </row>
    <row r="2947" spans="1:2" x14ac:dyDescent="0.25">
      <c r="A2947">
        <v>119</v>
      </c>
      <c r="B2947">
        <v>6.6999999999978854E-2</v>
      </c>
    </row>
    <row r="2948" spans="1:2" x14ac:dyDescent="0.25">
      <c r="A2948">
        <v>120</v>
      </c>
      <c r="B2948">
        <v>2.4000000000000909E-2</v>
      </c>
    </row>
    <row r="2949" spans="1:2" x14ac:dyDescent="0.25">
      <c r="A2949">
        <v>121</v>
      </c>
      <c r="B2949">
        <v>0.10800000000000409</v>
      </c>
    </row>
    <row r="2950" spans="1:2" x14ac:dyDescent="0.25">
      <c r="A2950">
        <v>122</v>
      </c>
      <c r="B2950">
        <v>6.9000000000016826E-2</v>
      </c>
    </row>
    <row r="2951" spans="1:2" x14ac:dyDescent="0.25">
      <c r="A2951">
        <v>123</v>
      </c>
      <c r="B2951">
        <v>6.6000000000002501E-2</v>
      </c>
    </row>
    <row r="2952" spans="1:2" x14ac:dyDescent="0.25">
      <c r="A2952">
        <v>124</v>
      </c>
      <c r="B2952">
        <v>5.7999999999992724E-2</v>
      </c>
    </row>
    <row r="2953" spans="1:2" x14ac:dyDescent="0.25">
      <c r="A2953">
        <v>125</v>
      </c>
      <c r="B2953">
        <v>7.8000000000002956E-2</v>
      </c>
    </row>
    <row r="2954" spans="1:2" x14ac:dyDescent="0.25">
      <c r="A2954">
        <v>126</v>
      </c>
      <c r="B2954">
        <v>6.3999999999992951E-2</v>
      </c>
    </row>
    <row r="2955" spans="1:2" x14ac:dyDescent="0.25">
      <c r="A2955">
        <v>127</v>
      </c>
      <c r="B2955">
        <v>6.8999999999988404E-2</v>
      </c>
    </row>
    <row r="2956" spans="1:2" x14ac:dyDescent="0.25">
      <c r="A2956">
        <v>128</v>
      </c>
      <c r="B2956">
        <v>6.0000000000002274E-2</v>
      </c>
    </row>
    <row r="2957" spans="1:2" x14ac:dyDescent="0.25">
      <c r="A2957">
        <v>129</v>
      </c>
      <c r="B2957">
        <v>6.4000000000021373E-2</v>
      </c>
    </row>
    <row r="2958" spans="1:2" x14ac:dyDescent="0.25">
      <c r="A2958">
        <v>130</v>
      </c>
      <c r="B2958">
        <v>6.8999999999988404E-2</v>
      </c>
    </row>
    <row r="2959" spans="1:2" x14ac:dyDescent="0.25">
      <c r="A2959">
        <v>131</v>
      </c>
      <c r="B2959">
        <v>6.8999999999988404E-2</v>
      </c>
    </row>
    <row r="2960" spans="1:2" x14ac:dyDescent="0.25">
      <c r="A2960">
        <v>132</v>
      </c>
      <c r="B2960">
        <v>7.00000000000216E-2</v>
      </c>
    </row>
    <row r="2961" spans="1:2" x14ac:dyDescent="0.25">
      <c r="A2961">
        <v>133</v>
      </c>
      <c r="B2961">
        <v>5.4000000000002046E-2</v>
      </c>
    </row>
    <row r="2962" spans="1:2" x14ac:dyDescent="0.25">
      <c r="A2962">
        <v>134</v>
      </c>
      <c r="B2962">
        <v>8.2999999999998408E-2</v>
      </c>
    </row>
    <row r="2963" spans="1:2" x14ac:dyDescent="0.25">
      <c r="A2963">
        <v>135</v>
      </c>
      <c r="B2963">
        <v>1.8999999999977035E-2</v>
      </c>
    </row>
    <row r="2964" spans="1:2" x14ac:dyDescent="0.25">
      <c r="A2964">
        <v>136</v>
      </c>
      <c r="B2964">
        <v>0.10800000000000409</v>
      </c>
    </row>
    <row r="2965" spans="1:2" x14ac:dyDescent="0.25">
      <c r="A2965">
        <v>137</v>
      </c>
      <c r="B2965">
        <v>6.4000000000021373E-2</v>
      </c>
    </row>
    <row r="2966" spans="1:2" x14ac:dyDescent="0.25">
      <c r="A2966">
        <v>138</v>
      </c>
      <c r="B2966">
        <v>6.7999999999983629E-2</v>
      </c>
    </row>
    <row r="2967" spans="1:2" x14ac:dyDescent="0.25">
      <c r="A2967">
        <v>139</v>
      </c>
      <c r="B2967">
        <v>7.4000000000012278E-2</v>
      </c>
    </row>
    <row r="2968" spans="1:2" x14ac:dyDescent="0.25">
      <c r="A2968">
        <v>140</v>
      </c>
      <c r="B2968">
        <v>5.6999999999987949E-2</v>
      </c>
    </row>
    <row r="2969" spans="1:2" x14ac:dyDescent="0.25">
      <c r="A2969">
        <v>141</v>
      </c>
      <c r="B2969">
        <v>5.7000000000016371E-2</v>
      </c>
    </row>
    <row r="2970" spans="1:2" x14ac:dyDescent="0.25">
      <c r="A2970">
        <v>142</v>
      </c>
      <c r="B2970">
        <v>8.0999999999988859E-2</v>
      </c>
    </row>
    <row r="2971" spans="1:2" x14ac:dyDescent="0.25">
      <c r="A2971">
        <v>143</v>
      </c>
      <c r="B2971">
        <v>6.3999999999992951E-2</v>
      </c>
    </row>
    <row r="2972" spans="1:2" x14ac:dyDescent="0.25">
      <c r="A2972">
        <v>144</v>
      </c>
      <c r="B2972">
        <v>6.3000000000016598E-2</v>
      </c>
    </row>
    <row r="2973" spans="1:2" x14ac:dyDescent="0.25">
      <c r="A2973">
        <v>145</v>
      </c>
      <c r="B2973">
        <v>6.6999999999978854E-2</v>
      </c>
    </row>
    <row r="2974" spans="1:2" x14ac:dyDescent="0.25">
      <c r="A2974">
        <v>146</v>
      </c>
      <c r="B2974">
        <v>6.3000000000016598E-2</v>
      </c>
    </row>
    <row r="2975" spans="1:2" x14ac:dyDescent="0.25">
      <c r="A2975">
        <v>147</v>
      </c>
      <c r="B2975">
        <v>7.3999999999983856E-2</v>
      </c>
    </row>
    <row r="2976" spans="1:2" x14ac:dyDescent="0.25">
      <c r="A2976">
        <v>148</v>
      </c>
      <c r="B2976">
        <v>6.9000000000016826E-2</v>
      </c>
    </row>
    <row r="2977" spans="1:2" x14ac:dyDescent="0.25">
      <c r="A2977">
        <v>149</v>
      </c>
      <c r="B2977">
        <v>2.2999999999996135E-2</v>
      </c>
    </row>
    <row r="2978" spans="1:2" x14ac:dyDescent="0.25">
      <c r="A2978">
        <v>150</v>
      </c>
      <c r="B2978">
        <v>0.11099999999999</v>
      </c>
    </row>
    <row r="2979" spans="1:2" x14ac:dyDescent="0.25">
      <c r="A2979">
        <v>151</v>
      </c>
      <c r="B2979">
        <v>6.8000000000012051E-2</v>
      </c>
    </row>
    <row r="2980" spans="1:2" x14ac:dyDescent="0.25">
      <c r="A2980">
        <v>152</v>
      </c>
      <c r="B2980">
        <v>6.1999999999983402E-2</v>
      </c>
    </row>
    <row r="2981" spans="1:2" x14ac:dyDescent="0.25">
      <c r="A2981">
        <v>153</v>
      </c>
      <c r="B2981">
        <v>7.4000000000012278E-2</v>
      </c>
    </row>
    <row r="2982" spans="1:2" x14ac:dyDescent="0.25">
      <c r="A2982">
        <v>154</v>
      </c>
      <c r="B2982">
        <v>6.1000000000007049E-2</v>
      </c>
    </row>
    <row r="2983" spans="1:2" x14ac:dyDescent="0.25">
      <c r="A2983">
        <v>155</v>
      </c>
      <c r="B2983">
        <v>6.8999999999988404E-2</v>
      </c>
    </row>
    <row r="2984" spans="1:2" x14ac:dyDescent="0.25">
      <c r="A2984">
        <v>156</v>
      </c>
      <c r="B2984">
        <v>1.5999999999991132E-2</v>
      </c>
    </row>
    <row r="2985" spans="1:2" x14ac:dyDescent="0.25">
      <c r="A2985">
        <v>157</v>
      </c>
      <c r="B2985">
        <v>0.11700000000001864</v>
      </c>
    </row>
    <row r="2986" spans="1:2" x14ac:dyDescent="0.25">
      <c r="A2986">
        <v>158</v>
      </c>
      <c r="B2986">
        <v>6.4999999999997726E-2</v>
      </c>
    </row>
    <row r="2987" spans="1:2" x14ac:dyDescent="0.25">
      <c r="A2987">
        <v>159</v>
      </c>
      <c r="B2987">
        <v>4.6999999999997044E-2</v>
      </c>
    </row>
    <row r="2988" spans="1:2" x14ac:dyDescent="0.25">
      <c r="A2988">
        <v>160</v>
      </c>
      <c r="B2988">
        <v>7.4999999999988631E-2</v>
      </c>
    </row>
    <row r="2989" spans="1:2" x14ac:dyDescent="0.25">
      <c r="A2989">
        <v>161</v>
      </c>
      <c r="B2989">
        <v>8.100000000001728E-2</v>
      </c>
    </row>
    <row r="2990" spans="1:2" x14ac:dyDescent="0.25">
      <c r="A2990">
        <v>162</v>
      </c>
      <c r="B2990">
        <v>6.0999999999978627E-2</v>
      </c>
    </row>
    <row r="2991" spans="1:2" x14ac:dyDescent="0.25">
      <c r="A2991">
        <v>163</v>
      </c>
      <c r="B2991">
        <v>7.1000000000026375E-2</v>
      </c>
    </row>
    <row r="2992" spans="1:2" x14ac:dyDescent="0.25">
      <c r="A2992">
        <v>164</v>
      </c>
      <c r="B2992">
        <v>6.1999999999983402E-2</v>
      </c>
    </row>
    <row r="2993" spans="1:2" x14ac:dyDescent="0.25">
      <c r="A2993">
        <v>165</v>
      </c>
      <c r="B2993">
        <v>6.4999999999997726E-2</v>
      </c>
    </row>
    <row r="2994" spans="1:2" x14ac:dyDescent="0.25">
      <c r="A2994">
        <v>166</v>
      </c>
      <c r="B2994">
        <v>7.2000000000002728E-2</v>
      </c>
    </row>
    <row r="2995" spans="1:2" x14ac:dyDescent="0.25">
      <c r="A2995">
        <v>167</v>
      </c>
      <c r="B2995">
        <v>6.3000000000016598E-2</v>
      </c>
    </row>
    <row r="2996" spans="1:2" x14ac:dyDescent="0.25">
      <c r="A2996">
        <v>168</v>
      </c>
      <c r="B2996">
        <v>6.7999999999983629E-2</v>
      </c>
    </row>
    <row r="2997" spans="1:2" x14ac:dyDescent="0.25">
      <c r="A2997">
        <v>169</v>
      </c>
      <c r="B2997">
        <v>3.4999999999996589E-2</v>
      </c>
    </row>
    <row r="2998" spans="1:2" x14ac:dyDescent="0.25">
      <c r="A2998">
        <v>170</v>
      </c>
      <c r="B2998">
        <v>9.7000000000008413E-2</v>
      </c>
    </row>
    <row r="2999" spans="1:2" x14ac:dyDescent="0.25">
      <c r="A2999">
        <v>171</v>
      </c>
      <c r="B2999">
        <v>7.3000000000007503E-2</v>
      </c>
    </row>
    <row r="3000" spans="1:2" x14ac:dyDescent="0.25">
      <c r="A3000">
        <v>172</v>
      </c>
      <c r="B3000">
        <v>6.0000000000002274E-2</v>
      </c>
    </row>
    <row r="3001" spans="1:2" x14ac:dyDescent="0.25">
      <c r="A3001">
        <v>173</v>
      </c>
      <c r="B3001">
        <v>6.8999999999988404E-2</v>
      </c>
    </row>
    <row r="3002" spans="1:2" x14ac:dyDescent="0.25">
      <c r="A3002">
        <v>174</v>
      </c>
      <c r="B3002">
        <v>6.2000000000011823E-2</v>
      </c>
    </row>
    <row r="3003" spans="1:2" x14ac:dyDescent="0.25">
      <c r="A3003">
        <v>175</v>
      </c>
      <c r="B3003">
        <v>7.5999999999993406E-2</v>
      </c>
    </row>
    <row r="3004" spans="1:2" x14ac:dyDescent="0.25">
      <c r="A3004">
        <v>176</v>
      </c>
      <c r="B3004">
        <v>3.4999999999996589E-2</v>
      </c>
    </row>
    <row r="3005" spans="1:2" x14ac:dyDescent="0.25">
      <c r="A3005">
        <v>177</v>
      </c>
      <c r="B3005">
        <v>8.6999999999989086E-2</v>
      </c>
    </row>
    <row r="3006" spans="1:2" x14ac:dyDescent="0.25">
      <c r="A3006">
        <v>178</v>
      </c>
      <c r="B3006">
        <v>7.3000000000007503E-2</v>
      </c>
    </row>
    <row r="3007" spans="1:2" x14ac:dyDescent="0.25">
      <c r="A3007">
        <v>179</v>
      </c>
      <c r="B3007">
        <v>6.3999999999992951E-2</v>
      </c>
    </row>
    <row r="3008" spans="1:2" x14ac:dyDescent="0.25">
      <c r="A3008">
        <v>180</v>
      </c>
      <c r="B3008">
        <v>7.2000000000002728E-2</v>
      </c>
    </row>
    <row r="3009" spans="1:2" x14ac:dyDescent="0.25">
      <c r="A3009">
        <v>181</v>
      </c>
      <c r="B3009">
        <v>6.6000000000002501E-2</v>
      </c>
    </row>
    <row r="3010" spans="1:2" x14ac:dyDescent="0.25">
      <c r="A3010">
        <v>182</v>
      </c>
      <c r="B3010">
        <v>6.3000000000016598E-2</v>
      </c>
    </row>
    <row r="3011" spans="1:2" x14ac:dyDescent="0.25">
      <c r="A3011">
        <v>183</v>
      </c>
      <c r="B3011">
        <v>6.9999999999993179E-2</v>
      </c>
    </row>
    <row r="3012" spans="1:2" x14ac:dyDescent="0.25">
      <c r="A3012">
        <v>184</v>
      </c>
      <c r="B3012">
        <v>6.4999999999997726E-2</v>
      </c>
    </row>
    <row r="3013" spans="1:2" x14ac:dyDescent="0.25">
      <c r="A3013">
        <v>185</v>
      </c>
      <c r="B3013">
        <v>6.7999999999983629E-2</v>
      </c>
    </row>
    <row r="3014" spans="1:2" x14ac:dyDescent="0.25">
      <c r="A3014">
        <v>186</v>
      </c>
      <c r="B3014">
        <v>6.4999999999997726E-2</v>
      </c>
    </row>
    <row r="3015" spans="1:2" x14ac:dyDescent="0.25">
      <c r="A3015">
        <v>187</v>
      </c>
      <c r="B3015">
        <v>6.8000000000012051E-2</v>
      </c>
    </row>
    <row r="3016" spans="1:2" x14ac:dyDescent="0.25">
      <c r="A3016">
        <v>188</v>
      </c>
      <c r="B3016">
        <v>7.0999999999997954E-2</v>
      </c>
    </row>
    <row r="3017" spans="1:2" x14ac:dyDescent="0.25">
      <c r="A3017">
        <v>189</v>
      </c>
      <c r="B3017">
        <v>6.1000000000007049E-2</v>
      </c>
    </row>
    <row r="3018" spans="1:2" x14ac:dyDescent="0.25">
      <c r="A3018">
        <v>190</v>
      </c>
      <c r="B3018">
        <v>6.6000000000002501E-2</v>
      </c>
    </row>
    <row r="3019" spans="1:2" x14ac:dyDescent="0.25">
      <c r="A3019">
        <v>191</v>
      </c>
      <c r="B3019">
        <v>6.4999999999997726E-2</v>
      </c>
    </row>
    <row r="3020" spans="1:2" x14ac:dyDescent="0.25">
      <c r="A3020">
        <v>192</v>
      </c>
      <c r="B3020">
        <v>6.1999999999983402E-2</v>
      </c>
    </row>
    <row r="3021" spans="1:2" x14ac:dyDescent="0.25">
      <c r="A3021">
        <v>193</v>
      </c>
      <c r="B3021">
        <v>7.8000000000002956E-2</v>
      </c>
    </row>
    <row r="3022" spans="1:2" x14ac:dyDescent="0.25">
      <c r="A3022">
        <v>194</v>
      </c>
      <c r="B3022">
        <v>6.4999999999997726E-2</v>
      </c>
    </row>
    <row r="3023" spans="1:2" x14ac:dyDescent="0.25">
      <c r="A3023">
        <v>195</v>
      </c>
      <c r="B3023">
        <v>6.6000000000002501E-2</v>
      </c>
    </row>
    <row r="3024" spans="1:2" x14ac:dyDescent="0.25">
      <c r="A3024">
        <v>196</v>
      </c>
      <c r="B3024">
        <v>6.4000000000021373E-2</v>
      </c>
    </row>
    <row r="3025" spans="1:2" x14ac:dyDescent="0.25">
      <c r="A3025">
        <v>197</v>
      </c>
      <c r="B3025">
        <v>6.6000000000002501E-2</v>
      </c>
    </row>
    <row r="3026" spans="1:2" x14ac:dyDescent="0.25">
      <c r="A3026">
        <v>198</v>
      </c>
      <c r="B3026">
        <v>6.7999999999983629E-2</v>
      </c>
    </row>
    <row r="3027" spans="1:2" x14ac:dyDescent="0.25">
      <c r="A3027">
        <v>199</v>
      </c>
      <c r="B3027">
        <v>6.8999999999988404E-2</v>
      </c>
    </row>
    <row r="3028" spans="1:2" x14ac:dyDescent="0.25">
      <c r="A3028">
        <v>200</v>
      </c>
      <c r="B3028">
        <v>3.3000000000015461E-2</v>
      </c>
    </row>
    <row r="3029" spans="1:2" x14ac:dyDescent="0.25">
      <c r="A3029">
        <v>201</v>
      </c>
      <c r="B3029">
        <v>9.6000000000003638E-2</v>
      </c>
    </row>
    <row r="3030" spans="1:2" x14ac:dyDescent="0.25">
      <c r="A3030">
        <v>202</v>
      </c>
      <c r="B3030">
        <v>6.4999999999997726E-2</v>
      </c>
    </row>
    <row r="3031" spans="1:2" x14ac:dyDescent="0.25">
      <c r="A3031">
        <v>203</v>
      </c>
      <c r="B3031">
        <v>7.0999999999997954E-2</v>
      </c>
    </row>
    <row r="3032" spans="1:2" x14ac:dyDescent="0.25">
      <c r="A3032">
        <v>204</v>
      </c>
      <c r="B3032">
        <v>6.4999999999997726E-2</v>
      </c>
    </row>
    <row r="3033" spans="1:2" x14ac:dyDescent="0.25">
      <c r="A3033">
        <v>205</v>
      </c>
      <c r="B3033">
        <v>6.4999999999997726E-2</v>
      </c>
    </row>
    <row r="3034" spans="1:2" x14ac:dyDescent="0.25">
      <c r="A3034">
        <v>206</v>
      </c>
      <c r="B3034">
        <v>6.9999999999993179E-2</v>
      </c>
    </row>
    <row r="3035" spans="1:2" x14ac:dyDescent="0.25">
      <c r="A3035">
        <v>207</v>
      </c>
      <c r="B3035">
        <v>7.00000000000216E-2</v>
      </c>
    </row>
    <row r="3036" spans="1:2" x14ac:dyDescent="0.25">
      <c r="A3036">
        <v>208</v>
      </c>
      <c r="B3036">
        <v>6.2999999999988177E-2</v>
      </c>
    </row>
    <row r="3037" spans="1:2" x14ac:dyDescent="0.25">
      <c r="A3037">
        <v>209</v>
      </c>
      <c r="B3037">
        <v>6.9999999999993179E-2</v>
      </c>
    </row>
    <row r="3038" spans="1:2" x14ac:dyDescent="0.25">
      <c r="A3038">
        <v>210</v>
      </c>
      <c r="B3038">
        <v>6.3000000000016598E-2</v>
      </c>
    </row>
    <row r="3039" spans="1:2" x14ac:dyDescent="0.25">
      <c r="A3039">
        <v>211</v>
      </c>
      <c r="B3039">
        <v>6.7999999999983629E-2</v>
      </c>
    </row>
    <row r="3040" spans="1:2" x14ac:dyDescent="0.25">
      <c r="A3040">
        <v>212</v>
      </c>
      <c r="B3040">
        <v>6.4000000000021373E-2</v>
      </c>
    </row>
    <row r="3041" spans="1:2" x14ac:dyDescent="0.25">
      <c r="A3041">
        <v>213</v>
      </c>
      <c r="B3041">
        <v>7.1999999999974307E-2</v>
      </c>
    </row>
    <row r="3042" spans="1:2" x14ac:dyDescent="0.25">
      <c r="A3042">
        <v>214</v>
      </c>
      <c r="B3042">
        <v>6.2000000000011823E-2</v>
      </c>
    </row>
    <row r="3043" spans="1:2" x14ac:dyDescent="0.25">
      <c r="A3043">
        <v>215</v>
      </c>
      <c r="B3043">
        <v>6.9999999999993179E-2</v>
      </c>
    </row>
    <row r="3044" spans="1:2" x14ac:dyDescent="0.25">
      <c r="A3044">
        <v>216</v>
      </c>
      <c r="B3044">
        <v>6.7000000000007276E-2</v>
      </c>
    </row>
    <row r="3045" spans="1:2" x14ac:dyDescent="0.25">
      <c r="A3045">
        <v>217</v>
      </c>
      <c r="B3045">
        <v>6.6000000000002501E-2</v>
      </c>
    </row>
    <row r="3046" spans="1:2" x14ac:dyDescent="0.25">
      <c r="A3046">
        <v>218</v>
      </c>
      <c r="B3046">
        <v>6.7999999999983629E-2</v>
      </c>
    </row>
    <row r="3047" spans="1:2" x14ac:dyDescent="0.25">
      <c r="A3047">
        <v>219</v>
      </c>
      <c r="B3047">
        <v>2.1000000000015007E-2</v>
      </c>
    </row>
    <row r="3048" spans="1:2" x14ac:dyDescent="0.25">
      <c r="A3048">
        <v>220</v>
      </c>
      <c r="B3048">
        <v>0.10900000000000887</v>
      </c>
    </row>
    <row r="3049" spans="1:2" x14ac:dyDescent="0.25">
      <c r="A3049">
        <v>221</v>
      </c>
      <c r="B3049">
        <v>6.3999999999992951E-2</v>
      </c>
    </row>
    <row r="3050" spans="1:2" x14ac:dyDescent="0.25">
      <c r="A3050">
        <v>222</v>
      </c>
      <c r="B3050">
        <v>7.2000000000002728E-2</v>
      </c>
    </row>
    <row r="3051" spans="1:2" x14ac:dyDescent="0.25">
      <c r="A3051">
        <v>223</v>
      </c>
      <c r="B3051">
        <v>6.3999999999992951E-2</v>
      </c>
    </row>
    <row r="3052" spans="1:2" x14ac:dyDescent="0.25">
      <c r="A3052">
        <v>224</v>
      </c>
      <c r="B3052">
        <v>6.8000000000012051E-2</v>
      </c>
    </row>
    <row r="3053" spans="1:2" x14ac:dyDescent="0.25">
      <c r="A3053">
        <v>225</v>
      </c>
      <c r="B3053">
        <v>6.7999999999983629E-2</v>
      </c>
    </row>
    <row r="3054" spans="1:2" x14ac:dyDescent="0.25">
      <c r="A3054">
        <v>226</v>
      </c>
      <c r="B3054">
        <v>6.2000000000011823E-2</v>
      </c>
    </row>
    <row r="3055" spans="1:2" x14ac:dyDescent="0.25">
      <c r="A3055">
        <v>227</v>
      </c>
      <c r="B3055">
        <v>6.6000000000002501E-2</v>
      </c>
    </row>
    <row r="3056" spans="1:2" x14ac:dyDescent="0.25">
      <c r="A3056">
        <v>228</v>
      </c>
      <c r="B3056">
        <v>7.3999999999983856E-2</v>
      </c>
    </row>
    <row r="3057" spans="1:2" x14ac:dyDescent="0.25">
      <c r="A3057">
        <v>229</v>
      </c>
      <c r="B3057">
        <v>6.0000000000002274E-2</v>
      </c>
    </row>
    <row r="3058" spans="1:2" x14ac:dyDescent="0.25">
      <c r="A3058">
        <v>230</v>
      </c>
      <c r="B3058">
        <v>4.5000000000015916E-2</v>
      </c>
    </row>
    <row r="3059" spans="1:2" x14ac:dyDescent="0.25">
      <c r="A3059">
        <v>231</v>
      </c>
      <c r="B3059">
        <v>9.6999999999979991E-2</v>
      </c>
    </row>
    <row r="3060" spans="1:2" x14ac:dyDescent="0.25">
      <c r="A3060">
        <v>232</v>
      </c>
      <c r="B3060">
        <v>5.8000000000021146E-2</v>
      </c>
    </row>
    <row r="3061" spans="1:2" x14ac:dyDescent="0.25">
      <c r="A3061">
        <v>233</v>
      </c>
      <c r="B3061">
        <v>5.9999999999973852E-2</v>
      </c>
    </row>
    <row r="3062" spans="1:2" x14ac:dyDescent="0.25">
      <c r="A3062">
        <v>234</v>
      </c>
      <c r="B3062">
        <v>7.4000000000012278E-2</v>
      </c>
    </row>
    <row r="3063" spans="1:2" x14ac:dyDescent="0.25">
      <c r="A3063">
        <v>235</v>
      </c>
      <c r="B3063">
        <v>7.3000000000007503E-2</v>
      </c>
    </row>
    <row r="3064" spans="1:2" x14ac:dyDescent="0.25">
      <c r="A3064">
        <v>236</v>
      </c>
      <c r="B3064">
        <v>7.3000000000007503E-2</v>
      </c>
    </row>
    <row r="3065" spans="1:2" x14ac:dyDescent="0.25">
      <c r="A3065">
        <v>237</v>
      </c>
      <c r="B3065">
        <v>5.8999999999997499E-2</v>
      </c>
    </row>
    <row r="3066" spans="1:2" x14ac:dyDescent="0.25">
      <c r="A3066">
        <v>238</v>
      </c>
      <c r="B3066">
        <v>6.3999999999992951E-2</v>
      </c>
    </row>
    <row r="3067" spans="1:2" x14ac:dyDescent="0.25">
      <c r="A3067">
        <v>239</v>
      </c>
      <c r="B3067">
        <v>6.7000000000007276E-2</v>
      </c>
    </row>
    <row r="3068" spans="1:2" x14ac:dyDescent="0.25">
      <c r="A3068">
        <v>240</v>
      </c>
      <c r="B3068">
        <v>6.4999999999997726E-2</v>
      </c>
    </row>
    <row r="3069" spans="1:2" x14ac:dyDescent="0.25">
      <c r="A3069">
        <v>241</v>
      </c>
      <c r="B3069">
        <v>7.0999999999997954E-2</v>
      </c>
    </row>
    <row r="3070" spans="1:2" x14ac:dyDescent="0.25">
      <c r="A3070">
        <v>242</v>
      </c>
      <c r="B3070">
        <v>5.0999999999987722E-2</v>
      </c>
    </row>
    <row r="3071" spans="1:2" x14ac:dyDescent="0.25">
      <c r="A3071">
        <v>243</v>
      </c>
      <c r="B3071">
        <v>5.1999999999992497E-2</v>
      </c>
    </row>
    <row r="3072" spans="1:2" x14ac:dyDescent="0.25">
      <c r="A3072">
        <v>244</v>
      </c>
      <c r="B3072">
        <v>9.3000000000017735E-2</v>
      </c>
    </row>
    <row r="3073" spans="1:2" x14ac:dyDescent="0.25">
      <c r="A3073">
        <v>245</v>
      </c>
      <c r="B3073">
        <v>6.1000000000007049E-2</v>
      </c>
    </row>
    <row r="3074" spans="1:2" x14ac:dyDescent="0.25">
      <c r="A3074">
        <v>246</v>
      </c>
      <c r="B3074">
        <v>7.4999999999988631E-2</v>
      </c>
    </row>
    <row r="3075" spans="1:2" x14ac:dyDescent="0.25">
      <c r="A3075">
        <v>247</v>
      </c>
      <c r="B3075">
        <v>6.6000000000002501E-2</v>
      </c>
    </row>
    <row r="3076" spans="1:2" x14ac:dyDescent="0.25">
      <c r="A3076">
        <v>248</v>
      </c>
      <c r="B3076">
        <v>6.4999999999997726E-2</v>
      </c>
    </row>
    <row r="3077" spans="1:2" x14ac:dyDescent="0.25">
      <c r="A3077">
        <v>249</v>
      </c>
      <c r="B3077">
        <v>6.8000000000012051E-2</v>
      </c>
    </row>
    <row r="3078" spans="1:2" x14ac:dyDescent="0.25">
      <c r="A3078">
        <v>250</v>
      </c>
      <c r="B3078">
        <v>6.5999999999974079E-2</v>
      </c>
    </row>
    <row r="3079" spans="1:2" x14ac:dyDescent="0.25">
      <c r="A3079">
        <v>251</v>
      </c>
      <c r="B3079">
        <v>6.7000000000007276E-2</v>
      </c>
    </row>
    <row r="3080" spans="1:2" x14ac:dyDescent="0.25">
      <c r="A3080">
        <v>252</v>
      </c>
      <c r="B3080">
        <v>6.3999999999992951E-2</v>
      </c>
    </row>
    <row r="3081" spans="1:2" x14ac:dyDescent="0.25">
      <c r="A3081">
        <v>253</v>
      </c>
      <c r="B3081">
        <v>6.6000000000002501E-2</v>
      </c>
    </row>
    <row r="3082" spans="1:2" x14ac:dyDescent="0.25">
      <c r="A3082">
        <v>254</v>
      </c>
      <c r="B3082">
        <v>6.9000000000016826E-2</v>
      </c>
    </row>
    <row r="3083" spans="1:2" x14ac:dyDescent="0.25">
      <c r="A3083">
        <v>255</v>
      </c>
      <c r="B3083">
        <v>2.199999999999136E-2</v>
      </c>
    </row>
    <row r="3084" spans="1:2" x14ac:dyDescent="0.25">
      <c r="A3084">
        <v>256</v>
      </c>
      <c r="B3084">
        <v>0.11299999999999955</v>
      </c>
    </row>
    <row r="3085" spans="1:2" x14ac:dyDescent="0.25">
      <c r="A3085">
        <v>257</v>
      </c>
      <c r="B3085">
        <v>5.6000000000011596E-2</v>
      </c>
    </row>
    <row r="3086" spans="1:2" x14ac:dyDescent="0.25">
      <c r="A3086">
        <v>258</v>
      </c>
      <c r="B3086">
        <v>6.6999999999978854E-2</v>
      </c>
    </row>
    <row r="3087" spans="1:2" x14ac:dyDescent="0.25">
      <c r="A3087">
        <v>259</v>
      </c>
      <c r="B3087">
        <v>8.0000000000012506E-2</v>
      </c>
    </row>
    <row r="3088" spans="1:2" x14ac:dyDescent="0.25">
      <c r="A3088">
        <v>260</v>
      </c>
      <c r="B3088">
        <v>6.4999999999997726E-2</v>
      </c>
    </row>
    <row r="3089" spans="1:2" x14ac:dyDescent="0.25">
      <c r="A3089">
        <v>261</v>
      </c>
      <c r="B3089">
        <v>4.6999999999997044E-2</v>
      </c>
    </row>
    <row r="3090" spans="1:2" x14ac:dyDescent="0.25">
      <c r="A3090">
        <v>262</v>
      </c>
      <c r="B3090">
        <v>8.2999999999998408E-2</v>
      </c>
    </row>
    <row r="3091" spans="1:2" x14ac:dyDescent="0.25">
      <c r="A3091">
        <v>263</v>
      </c>
      <c r="B3091">
        <v>6.8000000000012051E-2</v>
      </c>
    </row>
    <row r="3092" spans="1:2" x14ac:dyDescent="0.25">
      <c r="A3092">
        <v>264</v>
      </c>
      <c r="B3092">
        <v>6.2999999999988177E-2</v>
      </c>
    </row>
    <row r="3093" spans="1:2" x14ac:dyDescent="0.25">
      <c r="A3093">
        <v>265</v>
      </c>
      <c r="B3093">
        <v>7.3000000000007503E-2</v>
      </c>
    </row>
    <row r="3094" spans="1:2" x14ac:dyDescent="0.25">
      <c r="A3094">
        <v>266</v>
      </c>
      <c r="B3094">
        <v>5.4000000000002046E-2</v>
      </c>
    </row>
    <row r="3095" spans="1:2" x14ac:dyDescent="0.25">
      <c r="A3095">
        <v>267</v>
      </c>
      <c r="B3095">
        <v>3.299999999998704E-2</v>
      </c>
    </row>
    <row r="3096" spans="1:2" x14ac:dyDescent="0.25">
      <c r="A3096">
        <v>268</v>
      </c>
      <c r="B3096">
        <v>0.10900000000000887</v>
      </c>
    </row>
    <row r="3097" spans="1:2" x14ac:dyDescent="0.25">
      <c r="A3097">
        <v>269</v>
      </c>
      <c r="B3097">
        <v>6.8000000000012051E-2</v>
      </c>
    </row>
    <row r="3098" spans="1:2" x14ac:dyDescent="0.25">
      <c r="A3098">
        <v>270</v>
      </c>
      <c r="B3098">
        <v>6.4999999999997726E-2</v>
      </c>
    </row>
    <row r="3099" spans="1:2" x14ac:dyDescent="0.25">
      <c r="A3099">
        <v>271</v>
      </c>
      <c r="B3099">
        <v>6.1999999999983402E-2</v>
      </c>
    </row>
    <row r="3100" spans="1:2" x14ac:dyDescent="0.25">
      <c r="A3100">
        <v>272</v>
      </c>
      <c r="B3100">
        <v>4.0000000000020464E-2</v>
      </c>
    </row>
    <row r="3101" spans="1:2" x14ac:dyDescent="0.25">
      <c r="A3101">
        <v>273</v>
      </c>
      <c r="B3101">
        <v>0.10099999999999909</v>
      </c>
    </row>
    <row r="3102" spans="1:2" x14ac:dyDescent="0.25">
      <c r="A3102">
        <v>274</v>
      </c>
      <c r="B3102">
        <v>6.3999999999992951E-2</v>
      </c>
    </row>
    <row r="3103" spans="1:2" x14ac:dyDescent="0.25">
      <c r="A3103">
        <v>275</v>
      </c>
      <c r="B3103">
        <v>6.7999999999983629E-2</v>
      </c>
    </row>
    <row r="3104" spans="1:2" x14ac:dyDescent="0.25">
      <c r="A3104">
        <v>276</v>
      </c>
      <c r="B3104">
        <v>6.7000000000007276E-2</v>
      </c>
    </row>
    <row r="3105" spans="1:2" x14ac:dyDescent="0.25">
      <c r="A3105">
        <v>277</v>
      </c>
      <c r="B3105">
        <v>6.4999999999997726E-2</v>
      </c>
    </row>
    <row r="3106" spans="1:2" x14ac:dyDescent="0.25">
      <c r="A3106">
        <v>278</v>
      </c>
      <c r="B3106">
        <v>6.9999999999993179E-2</v>
      </c>
    </row>
    <row r="3107" spans="1:2" x14ac:dyDescent="0.25">
      <c r="A3107">
        <v>279</v>
      </c>
      <c r="B3107">
        <v>6.8000000000012051E-2</v>
      </c>
    </row>
    <row r="3108" spans="1:2" x14ac:dyDescent="0.25">
      <c r="A3108">
        <v>280</v>
      </c>
      <c r="B3108">
        <v>1.5000000000014779E-2</v>
      </c>
    </row>
    <row r="3109" spans="1:2" x14ac:dyDescent="0.25">
      <c r="A3109">
        <v>281</v>
      </c>
      <c r="B3109">
        <v>0.11299999999999955</v>
      </c>
    </row>
    <row r="3110" spans="1:2" x14ac:dyDescent="0.25">
      <c r="A3110">
        <v>282</v>
      </c>
      <c r="B3110">
        <v>6.8999999999988404E-2</v>
      </c>
    </row>
    <row r="3111" spans="1:2" x14ac:dyDescent="0.25">
      <c r="A3111">
        <v>283</v>
      </c>
      <c r="B3111">
        <v>6.8000000000012051E-2</v>
      </c>
    </row>
    <row r="3112" spans="1:2" x14ac:dyDescent="0.25">
      <c r="A3112">
        <v>284</v>
      </c>
      <c r="B3112">
        <v>6.5999999999974079E-2</v>
      </c>
    </row>
    <row r="3113" spans="1:2" x14ac:dyDescent="0.25">
      <c r="A3113">
        <v>285</v>
      </c>
      <c r="B3113">
        <v>6.2000000000011823E-2</v>
      </c>
    </row>
    <row r="3114" spans="1:2" x14ac:dyDescent="0.25">
      <c r="A3114">
        <v>286</v>
      </c>
      <c r="B3114">
        <v>2.8999999999996362E-2</v>
      </c>
    </row>
    <row r="3115" spans="1:2" x14ac:dyDescent="0.25">
      <c r="A3115">
        <v>287</v>
      </c>
      <c r="B3115">
        <v>0.11000000000001364</v>
      </c>
    </row>
    <row r="3116" spans="1:2" x14ac:dyDescent="0.25">
      <c r="A3116">
        <v>288</v>
      </c>
      <c r="B3116">
        <v>7.3999999999983856E-2</v>
      </c>
    </row>
    <row r="3117" spans="1:2" x14ac:dyDescent="0.25">
      <c r="A3117">
        <v>289</v>
      </c>
      <c r="B3117">
        <v>5.0000000000011369E-2</v>
      </c>
    </row>
    <row r="3118" spans="1:2" x14ac:dyDescent="0.25">
      <c r="A3118">
        <v>290</v>
      </c>
      <c r="B3118">
        <v>7.3999999999983856E-2</v>
      </c>
    </row>
    <row r="3119" spans="1:2" x14ac:dyDescent="0.25">
      <c r="A3119">
        <v>291</v>
      </c>
      <c r="B3119">
        <v>6.8000000000012051E-2</v>
      </c>
    </row>
    <row r="3120" spans="1:2" x14ac:dyDescent="0.25">
      <c r="A3120">
        <v>292</v>
      </c>
      <c r="B3120">
        <v>5.0000000000011369E-2</v>
      </c>
    </row>
    <row r="3121" spans="1:2" x14ac:dyDescent="0.25">
      <c r="A3121">
        <v>293</v>
      </c>
      <c r="B3121">
        <v>8.2999999999998408E-2</v>
      </c>
    </row>
    <row r="3122" spans="1:2" x14ac:dyDescent="0.25">
      <c r="A3122">
        <v>294</v>
      </c>
      <c r="B3122">
        <v>5.7999999999992724E-2</v>
      </c>
    </row>
    <row r="3123" spans="1:2" x14ac:dyDescent="0.25">
      <c r="A3123">
        <v>295</v>
      </c>
      <c r="B3123">
        <v>7.9000000000007731E-2</v>
      </c>
    </row>
    <row r="3124" spans="1:2" x14ac:dyDescent="0.25">
      <c r="A3124">
        <v>296</v>
      </c>
      <c r="B3124">
        <v>6.4999999999997726E-2</v>
      </c>
    </row>
    <row r="3125" spans="1:2" x14ac:dyDescent="0.25">
      <c r="A3125">
        <v>297</v>
      </c>
      <c r="B3125">
        <v>5.6999999999987949E-2</v>
      </c>
    </row>
    <row r="3126" spans="1:2" x14ac:dyDescent="0.25">
      <c r="A3126">
        <v>298</v>
      </c>
      <c r="B3126">
        <v>6.9999999999993179E-2</v>
      </c>
    </row>
    <row r="3127" spans="1:2" x14ac:dyDescent="0.25">
      <c r="A3127">
        <v>299</v>
      </c>
      <c r="B3127">
        <v>6.2000000000011823E-2</v>
      </c>
    </row>
    <row r="3128" spans="1:2" x14ac:dyDescent="0.25">
      <c r="A3128">
        <v>300</v>
      </c>
      <c r="B3128">
        <v>7.4000000000012278E-2</v>
      </c>
    </row>
    <row r="3129" spans="1:2" x14ac:dyDescent="0.25">
      <c r="A3129">
        <v>301</v>
      </c>
      <c r="B3129">
        <v>6.6999999999978854E-2</v>
      </c>
    </row>
    <row r="3130" spans="1:2" x14ac:dyDescent="0.25">
      <c r="A3130">
        <v>302</v>
      </c>
      <c r="B3130">
        <v>2.2999999999996135E-2</v>
      </c>
    </row>
    <row r="3131" spans="1:2" x14ac:dyDescent="0.25">
      <c r="A3131">
        <v>303</v>
      </c>
      <c r="B3131">
        <v>0.10600000000002296</v>
      </c>
    </row>
    <row r="3132" spans="1:2" x14ac:dyDescent="0.25">
      <c r="A3132">
        <v>304</v>
      </c>
      <c r="B3132">
        <v>7.1999999999974307E-2</v>
      </c>
    </row>
    <row r="3133" spans="1:2" x14ac:dyDescent="0.25">
      <c r="A3133">
        <v>305</v>
      </c>
      <c r="B3133">
        <v>6.4000000000021373E-2</v>
      </c>
    </row>
    <row r="3134" spans="1:2" x14ac:dyDescent="0.25">
      <c r="A3134">
        <v>306</v>
      </c>
      <c r="B3134">
        <v>5.1999999999992497E-2</v>
      </c>
    </row>
    <row r="3135" spans="1:2" x14ac:dyDescent="0.25">
      <c r="A3135">
        <v>307</v>
      </c>
      <c r="B3135">
        <v>8.1999999999993634E-2</v>
      </c>
    </row>
    <row r="3136" spans="1:2" x14ac:dyDescent="0.25">
      <c r="A3136">
        <v>308</v>
      </c>
      <c r="B3136">
        <v>6.9999999999993179E-2</v>
      </c>
    </row>
    <row r="3137" spans="1:2" x14ac:dyDescent="0.25">
      <c r="A3137">
        <v>309</v>
      </c>
      <c r="B3137" t="s">
        <v>52</v>
      </c>
    </row>
    <row r="3138" spans="1:2" x14ac:dyDescent="0.25">
      <c r="A3138">
        <v>1</v>
      </c>
      <c r="B3138" t="s">
        <v>52</v>
      </c>
    </row>
    <row r="3139" spans="1:2" x14ac:dyDescent="0.25">
      <c r="A3139">
        <v>2</v>
      </c>
      <c r="B3139">
        <v>6.7000000000007276E-2</v>
      </c>
    </row>
    <row r="3140" spans="1:2" x14ac:dyDescent="0.25">
      <c r="A3140">
        <v>3</v>
      </c>
      <c r="B3140">
        <v>6.7000000000007276E-2</v>
      </c>
    </row>
    <row r="3141" spans="1:2" x14ac:dyDescent="0.25">
      <c r="A3141">
        <v>4</v>
      </c>
      <c r="B3141">
        <v>6.6000000000002501E-2</v>
      </c>
    </row>
    <row r="3142" spans="1:2" x14ac:dyDescent="0.25">
      <c r="A3142">
        <v>5</v>
      </c>
      <c r="B3142">
        <v>6.9999999999993179E-2</v>
      </c>
    </row>
    <row r="3143" spans="1:2" x14ac:dyDescent="0.25">
      <c r="A3143">
        <v>6</v>
      </c>
      <c r="B3143">
        <v>5.8999999999997499E-2</v>
      </c>
    </row>
    <row r="3144" spans="1:2" x14ac:dyDescent="0.25">
      <c r="A3144">
        <v>7</v>
      </c>
      <c r="B3144">
        <v>4.9000000000006594E-2</v>
      </c>
    </row>
    <row r="3145" spans="1:2" x14ac:dyDescent="0.25">
      <c r="A3145">
        <v>8</v>
      </c>
      <c r="B3145">
        <v>9.1999999999984539E-2</v>
      </c>
    </row>
    <row r="3146" spans="1:2" x14ac:dyDescent="0.25">
      <c r="A3146">
        <v>9</v>
      </c>
      <c r="B3146">
        <v>6.7000000000007276E-2</v>
      </c>
    </row>
    <row r="3147" spans="1:2" x14ac:dyDescent="0.25">
      <c r="A3147">
        <v>10</v>
      </c>
      <c r="B3147">
        <v>6.4999999999997726E-2</v>
      </c>
    </row>
    <row r="3148" spans="1:2" x14ac:dyDescent="0.25">
      <c r="A3148">
        <v>11</v>
      </c>
      <c r="B3148">
        <v>6.6000000000002501E-2</v>
      </c>
    </row>
    <row r="3149" spans="1:2" x14ac:dyDescent="0.25">
      <c r="A3149">
        <v>12</v>
      </c>
      <c r="B3149">
        <v>6.3000000000016598E-2</v>
      </c>
    </row>
    <row r="3150" spans="1:2" x14ac:dyDescent="0.25">
      <c r="A3150">
        <v>13</v>
      </c>
      <c r="B3150">
        <v>6.9999999999993179E-2</v>
      </c>
    </row>
    <row r="3151" spans="1:2" x14ac:dyDescent="0.25">
      <c r="A3151">
        <v>14</v>
      </c>
      <c r="B3151">
        <v>6.6000000000002501E-2</v>
      </c>
    </row>
    <row r="3152" spans="1:2" x14ac:dyDescent="0.25">
      <c r="A3152">
        <v>15</v>
      </c>
      <c r="B3152">
        <v>6.6000000000002501E-2</v>
      </c>
    </row>
    <row r="3153" spans="1:2" x14ac:dyDescent="0.25">
      <c r="A3153">
        <v>16</v>
      </c>
      <c r="B3153">
        <v>6.6000000000002501E-2</v>
      </c>
    </row>
    <row r="3154" spans="1:2" x14ac:dyDescent="0.25">
      <c r="A3154">
        <v>17</v>
      </c>
      <c r="B3154">
        <v>6.9999999999993179E-2</v>
      </c>
    </row>
    <row r="3155" spans="1:2" x14ac:dyDescent="0.25">
      <c r="A3155">
        <v>18</v>
      </c>
      <c r="B3155">
        <v>6.2999999999988177E-2</v>
      </c>
    </row>
    <row r="3156" spans="1:2" x14ac:dyDescent="0.25">
      <c r="A3156">
        <v>19</v>
      </c>
      <c r="B3156">
        <v>6.6000000000002501E-2</v>
      </c>
    </row>
    <row r="3157" spans="1:2" x14ac:dyDescent="0.25">
      <c r="A3157">
        <v>20</v>
      </c>
      <c r="B3157">
        <v>6.8000000000012051E-2</v>
      </c>
    </row>
    <row r="3158" spans="1:2" x14ac:dyDescent="0.25">
      <c r="A3158">
        <v>21</v>
      </c>
      <c r="B3158">
        <v>6.6000000000002501E-2</v>
      </c>
    </row>
    <row r="3159" spans="1:2" x14ac:dyDescent="0.25">
      <c r="A3159">
        <v>22</v>
      </c>
      <c r="B3159">
        <v>6.8999999999988404E-2</v>
      </c>
    </row>
    <row r="3160" spans="1:2" x14ac:dyDescent="0.25">
      <c r="A3160">
        <v>23</v>
      </c>
      <c r="B3160">
        <v>6.8000000000012051E-2</v>
      </c>
    </row>
    <row r="3161" spans="1:2" x14ac:dyDescent="0.25">
      <c r="A3161">
        <v>24</v>
      </c>
      <c r="B3161">
        <v>4.399999999998272E-2</v>
      </c>
    </row>
    <row r="3162" spans="1:2" x14ac:dyDescent="0.25">
      <c r="A3162">
        <v>25</v>
      </c>
      <c r="B3162">
        <v>8.100000000001728E-2</v>
      </c>
    </row>
    <row r="3163" spans="1:2" x14ac:dyDescent="0.25">
      <c r="A3163">
        <v>26</v>
      </c>
      <c r="B3163">
        <v>7.3999999999983856E-2</v>
      </c>
    </row>
    <row r="3164" spans="1:2" x14ac:dyDescent="0.25">
      <c r="A3164">
        <v>27</v>
      </c>
      <c r="B3164">
        <v>6.8000000000012051E-2</v>
      </c>
    </row>
    <row r="3165" spans="1:2" x14ac:dyDescent="0.25">
      <c r="A3165">
        <v>28</v>
      </c>
      <c r="B3165">
        <v>6.0999999999978627E-2</v>
      </c>
    </row>
    <row r="3166" spans="1:2" x14ac:dyDescent="0.25">
      <c r="A3166">
        <v>29</v>
      </c>
      <c r="B3166">
        <v>7.1000000000026375E-2</v>
      </c>
    </row>
    <row r="3167" spans="1:2" x14ac:dyDescent="0.25">
      <c r="A3167">
        <v>30</v>
      </c>
      <c r="B3167">
        <v>6.2999999999988177E-2</v>
      </c>
    </row>
    <row r="3168" spans="1:2" x14ac:dyDescent="0.25">
      <c r="A3168">
        <v>31</v>
      </c>
      <c r="B3168">
        <v>6.9999999999993179E-2</v>
      </c>
    </row>
    <row r="3169" spans="1:2" x14ac:dyDescent="0.25">
      <c r="A3169">
        <v>32</v>
      </c>
      <c r="B3169">
        <v>7.0999999999997954E-2</v>
      </c>
    </row>
    <row r="3170" spans="1:2" x14ac:dyDescent="0.25">
      <c r="A3170">
        <v>33</v>
      </c>
      <c r="B3170">
        <v>6.4999999999997726E-2</v>
      </c>
    </row>
    <row r="3171" spans="1:2" x14ac:dyDescent="0.25">
      <c r="A3171">
        <v>34</v>
      </c>
      <c r="B3171">
        <v>6.3000000000016598E-2</v>
      </c>
    </row>
    <row r="3172" spans="1:2" x14ac:dyDescent="0.25">
      <c r="A3172">
        <v>35</v>
      </c>
      <c r="B3172">
        <v>6.4999999999997726E-2</v>
      </c>
    </row>
    <row r="3173" spans="1:2" x14ac:dyDescent="0.25">
      <c r="A3173">
        <v>36</v>
      </c>
      <c r="B3173">
        <v>6.8999999999988404E-2</v>
      </c>
    </row>
    <row r="3174" spans="1:2" x14ac:dyDescent="0.25">
      <c r="A3174">
        <v>37</v>
      </c>
      <c r="B3174">
        <v>6.7000000000007276E-2</v>
      </c>
    </row>
    <row r="3175" spans="1:2" x14ac:dyDescent="0.25">
      <c r="A3175">
        <v>38</v>
      </c>
      <c r="B3175">
        <v>6.8000000000012051E-2</v>
      </c>
    </row>
    <row r="3176" spans="1:2" x14ac:dyDescent="0.25">
      <c r="A3176">
        <v>39</v>
      </c>
      <c r="B3176">
        <v>6.4999999999997726E-2</v>
      </c>
    </row>
    <row r="3177" spans="1:2" x14ac:dyDescent="0.25">
      <c r="A3177">
        <v>40</v>
      </c>
      <c r="B3177">
        <v>6.0999999999978627E-2</v>
      </c>
    </row>
    <row r="3178" spans="1:2" x14ac:dyDescent="0.25">
      <c r="A3178">
        <v>41</v>
      </c>
      <c r="B3178">
        <v>7.00000000000216E-2</v>
      </c>
    </row>
    <row r="3179" spans="1:2" x14ac:dyDescent="0.25">
      <c r="A3179">
        <v>42</v>
      </c>
      <c r="B3179">
        <v>7.2000000000002728E-2</v>
      </c>
    </row>
    <row r="3180" spans="1:2" x14ac:dyDescent="0.25">
      <c r="A3180">
        <v>43</v>
      </c>
      <c r="B3180">
        <v>3.7999999999982492E-2</v>
      </c>
    </row>
    <row r="3181" spans="1:2" x14ac:dyDescent="0.25">
      <c r="A3181">
        <v>44</v>
      </c>
      <c r="B3181">
        <v>7.9000000000007731E-2</v>
      </c>
    </row>
    <row r="3182" spans="1:2" x14ac:dyDescent="0.25">
      <c r="A3182">
        <v>45</v>
      </c>
      <c r="B3182">
        <v>7.8000000000002956E-2</v>
      </c>
    </row>
    <row r="3183" spans="1:2" x14ac:dyDescent="0.25">
      <c r="A3183">
        <v>46</v>
      </c>
      <c r="B3183">
        <v>6.7000000000007276E-2</v>
      </c>
    </row>
    <row r="3184" spans="1:2" x14ac:dyDescent="0.25">
      <c r="A3184">
        <v>47</v>
      </c>
      <c r="B3184">
        <v>6.8999999999988404E-2</v>
      </c>
    </row>
    <row r="3185" spans="1:2" x14ac:dyDescent="0.25">
      <c r="A3185">
        <v>48</v>
      </c>
      <c r="B3185">
        <v>6.6000000000002501E-2</v>
      </c>
    </row>
    <row r="3186" spans="1:2" x14ac:dyDescent="0.25">
      <c r="A3186">
        <v>49</v>
      </c>
      <c r="B3186">
        <v>6.8999999999988404E-2</v>
      </c>
    </row>
    <row r="3187" spans="1:2" x14ac:dyDescent="0.25">
      <c r="A3187">
        <v>50</v>
      </c>
      <c r="B3187">
        <v>6.6000000000002501E-2</v>
      </c>
    </row>
    <row r="3188" spans="1:2" x14ac:dyDescent="0.25">
      <c r="A3188">
        <v>51</v>
      </c>
      <c r="B3188">
        <v>6.7000000000007276E-2</v>
      </c>
    </row>
    <row r="3189" spans="1:2" x14ac:dyDescent="0.25">
      <c r="A3189">
        <v>52</v>
      </c>
      <c r="B3189">
        <v>6.0000000000002274E-2</v>
      </c>
    </row>
    <row r="3190" spans="1:2" x14ac:dyDescent="0.25">
      <c r="A3190">
        <v>53</v>
      </c>
      <c r="B3190">
        <v>7.2000000000002728E-2</v>
      </c>
    </row>
    <row r="3191" spans="1:2" x14ac:dyDescent="0.25">
      <c r="A3191">
        <v>54</v>
      </c>
      <c r="B3191">
        <v>7.2000000000002728E-2</v>
      </c>
    </row>
    <row r="3192" spans="1:2" x14ac:dyDescent="0.25">
      <c r="A3192">
        <v>55</v>
      </c>
      <c r="B3192">
        <v>6.0000000000002274E-2</v>
      </c>
    </row>
    <row r="3193" spans="1:2" x14ac:dyDescent="0.25">
      <c r="A3193">
        <v>56</v>
      </c>
      <c r="B3193">
        <v>7.0999999999997954E-2</v>
      </c>
    </row>
    <row r="3194" spans="1:2" x14ac:dyDescent="0.25">
      <c r="A3194">
        <v>57</v>
      </c>
      <c r="B3194">
        <v>6.4999999999997726E-2</v>
      </c>
    </row>
    <row r="3195" spans="1:2" x14ac:dyDescent="0.25">
      <c r="A3195">
        <v>58</v>
      </c>
      <c r="B3195">
        <v>5.49999999999784E-2</v>
      </c>
    </row>
    <row r="3196" spans="1:2" x14ac:dyDescent="0.25">
      <c r="A3196">
        <v>59</v>
      </c>
      <c r="B3196">
        <v>7.8000000000002956E-2</v>
      </c>
    </row>
    <row r="3197" spans="1:2" x14ac:dyDescent="0.25">
      <c r="A3197">
        <v>60</v>
      </c>
      <c r="B3197">
        <v>6.6000000000002501E-2</v>
      </c>
    </row>
    <row r="3198" spans="1:2" x14ac:dyDescent="0.25">
      <c r="A3198">
        <v>61</v>
      </c>
      <c r="B3198">
        <v>6.4999999999997726E-2</v>
      </c>
    </row>
    <row r="3199" spans="1:2" x14ac:dyDescent="0.25">
      <c r="A3199">
        <v>62</v>
      </c>
      <c r="B3199">
        <v>6.9000000000016826E-2</v>
      </c>
    </row>
    <row r="3200" spans="1:2" x14ac:dyDescent="0.25">
      <c r="A3200">
        <v>63</v>
      </c>
      <c r="B3200">
        <v>7.0999999999997954E-2</v>
      </c>
    </row>
    <row r="3201" spans="1:2" x14ac:dyDescent="0.25">
      <c r="A3201">
        <v>64</v>
      </c>
      <c r="B3201">
        <v>6.3999999999992951E-2</v>
      </c>
    </row>
    <row r="3202" spans="1:2" x14ac:dyDescent="0.25">
      <c r="A3202">
        <v>65</v>
      </c>
      <c r="B3202">
        <v>6.0000000000002274E-2</v>
      </c>
    </row>
    <row r="3203" spans="1:2" x14ac:dyDescent="0.25">
      <c r="A3203">
        <v>66</v>
      </c>
      <c r="B3203">
        <v>7.2000000000002728E-2</v>
      </c>
    </row>
    <row r="3204" spans="1:2" x14ac:dyDescent="0.25">
      <c r="A3204">
        <v>67</v>
      </c>
      <c r="B3204">
        <v>4.9000000000006594E-2</v>
      </c>
    </row>
    <row r="3205" spans="1:2" x14ac:dyDescent="0.25">
      <c r="A3205">
        <v>68</v>
      </c>
      <c r="B3205">
        <v>8.1999999999993634E-2</v>
      </c>
    </row>
    <row r="3206" spans="1:2" x14ac:dyDescent="0.25">
      <c r="A3206">
        <v>69</v>
      </c>
      <c r="B3206">
        <v>6.9999999999993179E-2</v>
      </c>
    </row>
    <row r="3207" spans="1:2" x14ac:dyDescent="0.25">
      <c r="A3207">
        <v>70</v>
      </c>
      <c r="B3207">
        <v>6.4999999999997726E-2</v>
      </c>
    </row>
    <row r="3208" spans="1:2" x14ac:dyDescent="0.25">
      <c r="A3208">
        <v>71</v>
      </c>
      <c r="B3208">
        <v>6.3999999999992951E-2</v>
      </c>
    </row>
    <row r="3209" spans="1:2" x14ac:dyDescent="0.25">
      <c r="A3209">
        <v>72</v>
      </c>
      <c r="B3209">
        <v>6.6000000000002501E-2</v>
      </c>
    </row>
    <row r="3210" spans="1:2" x14ac:dyDescent="0.25">
      <c r="A3210">
        <v>73</v>
      </c>
      <c r="B3210">
        <v>6.9000000000016826E-2</v>
      </c>
    </row>
    <row r="3211" spans="1:2" x14ac:dyDescent="0.25">
      <c r="A3211">
        <v>74</v>
      </c>
      <c r="B3211">
        <v>6.4999999999997726E-2</v>
      </c>
    </row>
    <row r="3212" spans="1:2" x14ac:dyDescent="0.25">
      <c r="A3212">
        <v>75</v>
      </c>
      <c r="B3212">
        <v>6.4999999999997726E-2</v>
      </c>
    </row>
    <row r="3213" spans="1:2" x14ac:dyDescent="0.25">
      <c r="A3213">
        <v>76</v>
      </c>
      <c r="B3213">
        <v>4.5999999999992269E-2</v>
      </c>
    </row>
    <row r="3214" spans="1:2" x14ac:dyDescent="0.25">
      <c r="A3214">
        <v>77</v>
      </c>
      <c r="B3214">
        <v>8.8999999999998636E-2</v>
      </c>
    </row>
    <row r="3215" spans="1:2" x14ac:dyDescent="0.25">
      <c r="A3215">
        <v>78</v>
      </c>
      <c r="B3215">
        <v>7.2000000000002728E-2</v>
      </c>
    </row>
    <row r="3216" spans="1:2" x14ac:dyDescent="0.25">
      <c r="A3216">
        <v>79</v>
      </c>
      <c r="B3216">
        <v>5.1000000000016144E-2</v>
      </c>
    </row>
    <row r="3217" spans="1:2" x14ac:dyDescent="0.25">
      <c r="A3217">
        <v>80</v>
      </c>
      <c r="B3217">
        <v>7.8000000000002956E-2</v>
      </c>
    </row>
    <row r="3218" spans="1:2" x14ac:dyDescent="0.25">
      <c r="A3218">
        <v>81</v>
      </c>
      <c r="B3218">
        <v>6.4999999999997726E-2</v>
      </c>
    </row>
    <row r="3219" spans="1:2" x14ac:dyDescent="0.25">
      <c r="A3219">
        <v>82</v>
      </c>
      <c r="B3219">
        <v>7.2999999999979082E-2</v>
      </c>
    </row>
    <row r="3220" spans="1:2" x14ac:dyDescent="0.25">
      <c r="A3220">
        <v>83</v>
      </c>
      <c r="B3220">
        <v>6.2000000000011823E-2</v>
      </c>
    </row>
    <row r="3221" spans="1:2" x14ac:dyDescent="0.25">
      <c r="A3221">
        <v>84</v>
      </c>
      <c r="B3221">
        <v>4.4000000000011141E-2</v>
      </c>
    </row>
    <row r="3222" spans="1:2" x14ac:dyDescent="0.25">
      <c r="A3222">
        <v>85</v>
      </c>
      <c r="B3222">
        <v>8.7999999999993861E-2</v>
      </c>
    </row>
    <row r="3223" spans="1:2" x14ac:dyDescent="0.25">
      <c r="A3223">
        <v>86</v>
      </c>
      <c r="B3223">
        <v>7.0999999999997954E-2</v>
      </c>
    </row>
    <row r="3224" spans="1:2" x14ac:dyDescent="0.25">
      <c r="A3224">
        <v>87</v>
      </c>
      <c r="B3224">
        <v>6.2999999999988177E-2</v>
      </c>
    </row>
    <row r="3225" spans="1:2" x14ac:dyDescent="0.25">
      <c r="A3225">
        <v>88</v>
      </c>
      <c r="B3225">
        <v>6.8000000000012051E-2</v>
      </c>
    </row>
    <row r="3226" spans="1:2" x14ac:dyDescent="0.25">
      <c r="A3226">
        <v>89</v>
      </c>
      <c r="B3226">
        <v>6.9999999999993179E-2</v>
      </c>
    </row>
    <row r="3227" spans="1:2" x14ac:dyDescent="0.25">
      <c r="A3227">
        <v>90</v>
      </c>
      <c r="B3227">
        <v>6.3999999999992951E-2</v>
      </c>
    </row>
    <row r="3228" spans="1:2" x14ac:dyDescent="0.25">
      <c r="A3228">
        <v>91</v>
      </c>
      <c r="B3228">
        <v>6.4000000000021373E-2</v>
      </c>
    </row>
    <row r="3229" spans="1:2" x14ac:dyDescent="0.25">
      <c r="A3229">
        <v>92</v>
      </c>
      <c r="B3229">
        <v>6.8999999999988404E-2</v>
      </c>
    </row>
    <row r="3230" spans="1:2" x14ac:dyDescent="0.25">
      <c r="A3230">
        <v>93</v>
      </c>
      <c r="B3230">
        <v>6.8000000000012051E-2</v>
      </c>
    </row>
    <row r="3231" spans="1:2" x14ac:dyDescent="0.25">
      <c r="A3231">
        <v>94</v>
      </c>
      <c r="B3231">
        <v>6.2999999999988177E-2</v>
      </c>
    </row>
    <row r="3232" spans="1:2" x14ac:dyDescent="0.25">
      <c r="A3232">
        <v>95</v>
      </c>
      <c r="B3232">
        <v>6.8999999999988404E-2</v>
      </c>
    </row>
    <row r="3233" spans="1:2" x14ac:dyDescent="0.25">
      <c r="A3233">
        <v>96</v>
      </c>
      <c r="B3233">
        <v>6.0000000000002274E-2</v>
      </c>
    </row>
    <row r="3234" spans="1:2" x14ac:dyDescent="0.25">
      <c r="A3234">
        <v>97</v>
      </c>
      <c r="B3234">
        <v>7.5000000000017053E-2</v>
      </c>
    </row>
    <row r="3235" spans="1:2" x14ac:dyDescent="0.25">
      <c r="A3235">
        <v>98</v>
      </c>
      <c r="B3235">
        <v>6.1999999999983402E-2</v>
      </c>
    </row>
    <row r="3236" spans="1:2" x14ac:dyDescent="0.25">
      <c r="A3236">
        <v>99</v>
      </c>
      <c r="B3236">
        <v>6.1000000000007049E-2</v>
      </c>
    </row>
    <row r="3237" spans="1:2" x14ac:dyDescent="0.25">
      <c r="A3237">
        <v>100</v>
      </c>
      <c r="B3237">
        <v>7.2000000000002728E-2</v>
      </c>
    </row>
    <row r="3238" spans="1:2" x14ac:dyDescent="0.25">
      <c r="A3238">
        <v>101</v>
      </c>
      <c r="B3238">
        <v>2.6999999999986812E-2</v>
      </c>
    </row>
    <row r="3239" spans="1:2" x14ac:dyDescent="0.25">
      <c r="A3239">
        <v>102</v>
      </c>
      <c r="B3239">
        <v>0.10600000000002296</v>
      </c>
    </row>
    <row r="3240" spans="1:2" x14ac:dyDescent="0.25">
      <c r="A3240">
        <v>103</v>
      </c>
      <c r="B3240">
        <v>5.2999999999997272E-2</v>
      </c>
    </row>
    <row r="3241" spans="1:2" x14ac:dyDescent="0.25">
      <c r="A3241">
        <v>104</v>
      </c>
      <c r="B3241">
        <v>8.4999999999979536E-2</v>
      </c>
    </row>
    <row r="3242" spans="1:2" x14ac:dyDescent="0.25">
      <c r="A3242">
        <v>105</v>
      </c>
      <c r="B3242">
        <v>6.2000000000011823E-2</v>
      </c>
    </row>
    <row r="3243" spans="1:2" x14ac:dyDescent="0.25">
      <c r="A3243">
        <v>106</v>
      </c>
      <c r="B3243">
        <v>7.0999999999997954E-2</v>
      </c>
    </row>
    <row r="3244" spans="1:2" x14ac:dyDescent="0.25">
      <c r="A3244">
        <v>107</v>
      </c>
      <c r="B3244">
        <v>6.7000000000007276E-2</v>
      </c>
    </row>
    <row r="3245" spans="1:2" x14ac:dyDescent="0.25">
      <c r="A3245">
        <v>108</v>
      </c>
      <c r="B3245">
        <v>6.7000000000007276E-2</v>
      </c>
    </row>
    <row r="3246" spans="1:2" x14ac:dyDescent="0.25">
      <c r="A3246">
        <v>109</v>
      </c>
      <c r="B3246">
        <v>6.6999999999978854E-2</v>
      </c>
    </row>
    <row r="3247" spans="1:2" x14ac:dyDescent="0.25">
      <c r="A3247">
        <v>110</v>
      </c>
      <c r="B3247">
        <v>6.4999999999997726E-2</v>
      </c>
    </row>
    <row r="3248" spans="1:2" x14ac:dyDescent="0.25">
      <c r="A3248">
        <v>111</v>
      </c>
      <c r="B3248">
        <v>6.4999999999997726E-2</v>
      </c>
    </row>
    <row r="3249" spans="1:2" x14ac:dyDescent="0.25">
      <c r="A3249">
        <v>112</v>
      </c>
      <c r="B3249">
        <v>6.4000000000021373E-2</v>
      </c>
    </row>
    <row r="3250" spans="1:2" x14ac:dyDescent="0.25">
      <c r="A3250">
        <v>113</v>
      </c>
      <c r="B3250">
        <v>7.2999999999979082E-2</v>
      </c>
    </row>
    <row r="3251" spans="1:2" x14ac:dyDescent="0.25">
      <c r="A3251">
        <v>114</v>
      </c>
      <c r="B3251">
        <v>7.4000000000012278E-2</v>
      </c>
    </row>
    <row r="3252" spans="1:2" x14ac:dyDescent="0.25">
      <c r="A3252">
        <v>115</v>
      </c>
      <c r="B3252">
        <v>5.6000000000011596E-2</v>
      </c>
    </row>
    <row r="3253" spans="1:2" x14ac:dyDescent="0.25">
      <c r="A3253">
        <v>116</v>
      </c>
      <c r="B3253">
        <v>6.5999999999974079E-2</v>
      </c>
    </row>
    <row r="3254" spans="1:2" x14ac:dyDescent="0.25">
      <c r="A3254">
        <v>117</v>
      </c>
      <c r="B3254">
        <v>6.9000000000016826E-2</v>
      </c>
    </row>
    <row r="3255" spans="1:2" x14ac:dyDescent="0.25">
      <c r="A3255">
        <v>118</v>
      </c>
      <c r="B3255">
        <v>6.8999999999988404E-2</v>
      </c>
    </row>
    <row r="3256" spans="1:2" x14ac:dyDescent="0.25">
      <c r="A3256">
        <v>119</v>
      </c>
      <c r="B3256">
        <v>6.0000000000002274E-2</v>
      </c>
    </row>
    <row r="3257" spans="1:2" x14ac:dyDescent="0.25">
      <c r="A3257">
        <v>120</v>
      </c>
      <c r="B3257">
        <v>5.7000000000016371E-2</v>
      </c>
    </row>
    <row r="3258" spans="1:2" x14ac:dyDescent="0.25">
      <c r="A3258">
        <v>121</v>
      </c>
      <c r="B3258">
        <v>8.2999999999998408E-2</v>
      </c>
    </row>
    <row r="3259" spans="1:2" x14ac:dyDescent="0.25">
      <c r="A3259">
        <v>122</v>
      </c>
      <c r="B3259">
        <v>6.6000000000002501E-2</v>
      </c>
    </row>
    <row r="3260" spans="1:2" x14ac:dyDescent="0.25">
      <c r="A3260">
        <v>123</v>
      </c>
      <c r="B3260">
        <v>6.3999999999992951E-2</v>
      </c>
    </row>
    <row r="3261" spans="1:2" x14ac:dyDescent="0.25">
      <c r="A3261">
        <v>124</v>
      </c>
      <c r="B3261">
        <v>6.9999999999993179E-2</v>
      </c>
    </row>
    <row r="3262" spans="1:2" x14ac:dyDescent="0.25">
      <c r="A3262">
        <v>125</v>
      </c>
      <c r="B3262">
        <v>6.8000000000012051E-2</v>
      </c>
    </row>
    <row r="3263" spans="1:2" x14ac:dyDescent="0.25">
      <c r="A3263">
        <v>126</v>
      </c>
      <c r="B3263">
        <v>5.8999999999997499E-2</v>
      </c>
    </row>
    <row r="3264" spans="1:2" x14ac:dyDescent="0.25">
      <c r="A3264">
        <v>127</v>
      </c>
      <c r="B3264">
        <v>2.5000000000005684E-2</v>
      </c>
    </row>
    <row r="3265" spans="1:2" x14ac:dyDescent="0.25">
      <c r="A3265">
        <v>128</v>
      </c>
      <c r="B3265">
        <v>0.10899999999998045</v>
      </c>
    </row>
    <row r="3266" spans="1:2" x14ac:dyDescent="0.25">
      <c r="A3266">
        <v>129</v>
      </c>
      <c r="B3266">
        <v>7.3000000000007503E-2</v>
      </c>
    </row>
    <row r="3267" spans="1:2" x14ac:dyDescent="0.25">
      <c r="A3267">
        <v>130</v>
      </c>
      <c r="B3267">
        <v>2.0999999999986585E-2</v>
      </c>
    </row>
    <row r="3268" spans="1:2" x14ac:dyDescent="0.25">
      <c r="A3268">
        <v>131</v>
      </c>
      <c r="B3268">
        <v>0.11500000000000909</v>
      </c>
    </row>
    <row r="3269" spans="1:2" x14ac:dyDescent="0.25">
      <c r="A3269">
        <v>132</v>
      </c>
      <c r="B3269">
        <v>6.0000000000002274E-2</v>
      </c>
    </row>
    <row r="3270" spans="1:2" x14ac:dyDescent="0.25">
      <c r="A3270">
        <v>133</v>
      </c>
      <c r="B3270">
        <v>6.2999999999988177E-2</v>
      </c>
    </row>
    <row r="3271" spans="1:2" x14ac:dyDescent="0.25">
      <c r="A3271">
        <v>134</v>
      </c>
      <c r="B3271">
        <v>6.7000000000007276E-2</v>
      </c>
    </row>
    <row r="3272" spans="1:2" x14ac:dyDescent="0.25">
      <c r="A3272">
        <v>135</v>
      </c>
      <c r="B3272">
        <v>3.7000000000006139E-2</v>
      </c>
    </row>
    <row r="3273" spans="1:2" x14ac:dyDescent="0.25">
      <c r="A3273">
        <v>136</v>
      </c>
      <c r="B3273">
        <v>0.10300000000000864</v>
      </c>
    </row>
    <row r="3274" spans="1:2" x14ac:dyDescent="0.25">
      <c r="A3274">
        <v>137</v>
      </c>
      <c r="B3274">
        <v>6.1999999999983402E-2</v>
      </c>
    </row>
    <row r="3275" spans="1:2" x14ac:dyDescent="0.25">
      <c r="A3275">
        <v>138</v>
      </c>
      <c r="B3275">
        <v>7.2000000000002728E-2</v>
      </c>
    </row>
    <row r="3276" spans="1:2" x14ac:dyDescent="0.25">
      <c r="A3276">
        <v>139</v>
      </c>
      <c r="B3276">
        <v>6.2000000000011823E-2</v>
      </c>
    </row>
    <row r="3277" spans="1:2" x14ac:dyDescent="0.25">
      <c r="A3277">
        <v>140</v>
      </c>
      <c r="B3277">
        <v>6.7000000000007276E-2</v>
      </c>
    </row>
    <row r="3278" spans="1:2" x14ac:dyDescent="0.25">
      <c r="A3278">
        <v>141</v>
      </c>
      <c r="B3278">
        <v>7.0999999999997954E-2</v>
      </c>
    </row>
    <row r="3279" spans="1:2" x14ac:dyDescent="0.25">
      <c r="A3279">
        <v>142</v>
      </c>
      <c r="B3279">
        <v>6.1999999999983402E-2</v>
      </c>
    </row>
    <row r="3280" spans="1:2" x14ac:dyDescent="0.25">
      <c r="A3280">
        <v>143</v>
      </c>
      <c r="B3280">
        <v>4.0999999999996817E-2</v>
      </c>
    </row>
    <row r="3281" spans="1:2" x14ac:dyDescent="0.25">
      <c r="A3281">
        <v>144</v>
      </c>
      <c r="B3281">
        <v>6.8000000000012051E-2</v>
      </c>
    </row>
    <row r="3282" spans="1:2" x14ac:dyDescent="0.25">
      <c r="A3282">
        <v>145</v>
      </c>
      <c r="B3282">
        <v>8.7999999999993861E-2</v>
      </c>
    </row>
    <row r="3283" spans="1:2" x14ac:dyDescent="0.25">
      <c r="A3283">
        <v>146</v>
      </c>
      <c r="B3283">
        <v>6.8000000000012051E-2</v>
      </c>
    </row>
    <row r="3284" spans="1:2" x14ac:dyDescent="0.25">
      <c r="A3284">
        <v>147</v>
      </c>
      <c r="B3284">
        <v>7.0999999999997954E-2</v>
      </c>
    </row>
    <row r="3285" spans="1:2" x14ac:dyDescent="0.25">
      <c r="A3285">
        <v>148</v>
      </c>
      <c r="B3285">
        <v>6.4999999999997726E-2</v>
      </c>
    </row>
    <row r="3286" spans="1:2" x14ac:dyDescent="0.25">
      <c r="A3286">
        <v>149</v>
      </c>
      <c r="B3286">
        <v>3.1999999999982265E-2</v>
      </c>
    </row>
    <row r="3287" spans="1:2" x14ac:dyDescent="0.25">
      <c r="A3287">
        <v>150</v>
      </c>
      <c r="B3287">
        <v>0.10300000000000864</v>
      </c>
    </row>
    <row r="3288" spans="1:2" x14ac:dyDescent="0.25">
      <c r="A3288">
        <v>151</v>
      </c>
      <c r="B3288">
        <v>6.6000000000002501E-2</v>
      </c>
    </row>
    <row r="3289" spans="1:2" x14ac:dyDescent="0.25">
      <c r="A3289">
        <v>152</v>
      </c>
      <c r="B3289">
        <v>6.4999999999997726E-2</v>
      </c>
    </row>
    <row r="3290" spans="1:2" x14ac:dyDescent="0.25">
      <c r="A3290">
        <v>153</v>
      </c>
      <c r="B3290">
        <v>6.8000000000012051E-2</v>
      </c>
    </row>
    <row r="3291" spans="1:2" x14ac:dyDescent="0.25">
      <c r="A3291">
        <v>154</v>
      </c>
      <c r="B3291">
        <v>5.8999999999997499E-2</v>
      </c>
    </row>
    <row r="3292" spans="1:2" x14ac:dyDescent="0.25">
      <c r="A3292">
        <v>155</v>
      </c>
      <c r="B3292">
        <v>5.7999999999992724E-2</v>
      </c>
    </row>
    <row r="3293" spans="1:2" x14ac:dyDescent="0.25">
      <c r="A3293">
        <v>156</v>
      </c>
      <c r="B3293">
        <v>8.5000000000007958E-2</v>
      </c>
    </row>
    <row r="3294" spans="1:2" x14ac:dyDescent="0.25">
      <c r="A3294">
        <v>157</v>
      </c>
      <c r="B3294">
        <v>6.1000000000007049E-2</v>
      </c>
    </row>
    <row r="3295" spans="1:2" x14ac:dyDescent="0.25">
      <c r="A3295">
        <v>158</v>
      </c>
      <c r="B3295">
        <v>7.1999999999974307E-2</v>
      </c>
    </row>
    <row r="3296" spans="1:2" x14ac:dyDescent="0.25">
      <c r="A3296">
        <v>159</v>
      </c>
      <c r="B3296">
        <v>6.4000000000021373E-2</v>
      </c>
    </row>
    <row r="3297" spans="1:2" x14ac:dyDescent="0.25">
      <c r="A3297">
        <v>160</v>
      </c>
      <c r="B3297">
        <v>6.4999999999997726E-2</v>
      </c>
    </row>
    <row r="3298" spans="1:2" x14ac:dyDescent="0.25">
      <c r="A3298">
        <v>161</v>
      </c>
      <c r="B3298">
        <v>7.0999999999997954E-2</v>
      </c>
    </row>
    <row r="3299" spans="1:2" x14ac:dyDescent="0.25">
      <c r="A3299">
        <v>162</v>
      </c>
      <c r="B3299">
        <v>6.1000000000007049E-2</v>
      </c>
    </row>
    <row r="3300" spans="1:2" x14ac:dyDescent="0.25">
      <c r="A3300">
        <v>163</v>
      </c>
      <c r="B3300">
        <v>6.9999999999993179E-2</v>
      </c>
    </row>
    <row r="3301" spans="1:2" x14ac:dyDescent="0.25">
      <c r="A3301">
        <v>164</v>
      </c>
      <c r="B3301">
        <v>1.9000000000005457E-2</v>
      </c>
    </row>
    <row r="3302" spans="1:2" x14ac:dyDescent="0.25">
      <c r="A3302">
        <v>165</v>
      </c>
      <c r="B3302">
        <v>0.11499999999998067</v>
      </c>
    </row>
    <row r="3303" spans="1:2" x14ac:dyDescent="0.25">
      <c r="A3303">
        <v>166</v>
      </c>
      <c r="B3303">
        <v>6.7000000000007276E-2</v>
      </c>
    </row>
    <row r="3304" spans="1:2" x14ac:dyDescent="0.25">
      <c r="A3304">
        <v>167</v>
      </c>
      <c r="B3304">
        <v>6.6000000000002501E-2</v>
      </c>
    </row>
    <row r="3305" spans="1:2" x14ac:dyDescent="0.25">
      <c r="A3305">
        <v>168</v>
      </c>
      <c r="B3305">
        <v>6.6000000000002501E-2</v>
      </c>
    </row>
    <row r="3306" spans="1:2" x14ac:dyDescent="0.25">
      <c r="A3306">
        <v>169</v>
      </c>
      <c r="B3306">
        <v>6.9999999999993179E-2</v>
      </c>
    </row>
    <row r="3307" spans="1:2" x14ac:dyDescent="0.25">
      <c r="A3307">
        <v>170</v>
      </c>
      <c r="B3307">
        <v>6.2000000000011823E-2</v>
      </c>
    </row>
    <row r="3308" spans="1:2" x14ac:dyDescent="0.25">
      <c r="A3308">
        <v>171</v>
      </c>
      <c r="B3308">
        <v>6.9999999999993179E-2</v>
      </c>
    </row>
    <row r="3309" spans="1:2" x14ac:dyDescent="0.25">
      <c r="A3309">
        <v>172</v>
      </c>
      <c r="B3309">
        <v>6.4999999999997726E-2</v>
      </c>
    </row>
    <row r="3310" spans="1:2" x14ac:dyDescent="0.25">
      <c r="A3310">
        <v>173</v>
      </c>
      <c r="B3310">
        <v>6.6000000000002501E-2</v>
      </c>
    </row>
    <row r="3311" spans="1:2" x14ac:dyDescent="0.25">
      <c r="A3311">
        <v>174</v>
      </c>
      <c r="B3311">
        <v>7.3000000000007503E-2</v>
      </c>
    </row>
    <row r="3312" spans="1:2" x14ac:dyDescent="0.25">
      <c r="A3312">
        <v>175</v>
      </c>
      <c r="B3312">
        <v>5.8999999999997499E-2</v>
      </c>
    </row>
    <row r="3313" spans="1:2" x14ac:dyDescent="0.25">
      <c r="A3313">
        <v>176</v>
      </c>
      <c r="B3313">
        <v>6.8999999999988404E-2</v>
      </c>
    </row>
    <row r="3314" spans="1:2" x14ac:dyDescent="0.25">
      <c r="A3314">
        <v>177</v>
      </c>
      <c r="B3314">
        <v>3.3999999999991815E-2</v>
      </c>
    </row>
    <row r="3315" spans="1:2" x14ac:dyDescent="0.25">
      <c r="A3315">
        <v>178</v>
      </c>
      <c r="B3315">
        <v>9.7000000000008413E-2</v>
      </c>
    </row>
    <row r="3316" spans="1:2" x14ac:dyDescent="0.25">
      <c r="A3316">
        <v>179</v>
      </c>
      <c r="B3316">
        <v>2.7999999999991587E-2</v>
      </c>
    </row>
    <row r="3317" spans="1:2" x14ac:dyDescent="0.25">
      <c r="A3317">
        <v>180</v>
      </c>
      <c r="B3317">
        <v>0.10900000000000887</v>
      </c>
    </row>
    <row r="3318" spans="1:2" x14ac:dyDescent="0.25">
      <c r="A3318">
        <v>181</v>
      </c>
      <c r="B3318">
        <v>6.3000000000016598E-2</v>
      </c>
    </row>
    <row r="3319" spans="1:2" x14ac:dyDescent="0.25">
      <c r="A3319">
        <v>182</v>
      </c>
      <c r="B3319">
        <v>6.4999999999997726E-2</v>
      </c>
    </row>
    <row r="3320" spans="1:2" x14ac:dyDescent="0.25">
      <c r="A3320">
        <v>183</v>
      </c>
      <c r="B3320">
        <v>7.2000000000002728E-2</v>
      </c>
    </row>
    <row r="3321" spans="1:2" x14ac:dyDescent="0.25">
      <c r="A3321">
        <v>184</v>
      </c>
      <c r="B3321">
        <v>6.0999999999978627E-2</v>
      </c>
    </row>
    <row r="3322" spans="1:2" x14ac:dyDescent="0.25">
      <c r="A3322">
        <v>185</v>
      </c>
      <c r="B3322">
        <v>6.9000000000016826E-2</v>
      </c>
    </row>
    <row r="3323" spans="1:2" x14ac:dyDescent="0.25">
      <c r="A3323">
        <v>186</v>
      </c>
      <c r="B3323">
        <v>6.9999999999993179E-2</v>
      </c>
    </row>
    <row r="3324" spans="1:2" x14ac:dyDescent="0.25">
      <c r="A3324">
        <v>187</v>
      </c>
      <c r="B3324">
        <v>6.6000000000002501E-2</v>
      </c>
    </row>
    <row r="3325" spans="1:2" x14ac:dyDescent="0.25">
      <c r="A3325">
        <v>188</v>
      </c>
      <c r="B3325">
        <v>6.4999999999997726E-2</v>
      </c>
    </row>
    <row r="3326" spans="1:2" x14ac:dyDescent="0.25">
      <c r="A3326">
        <v>189</v>
      </c>
      <c r="B3326">
        <v>7.4999999999988631E-2</v>
      </c>
    </row>
    <row r="3327" spans="1:2" x14ac:dyDescent="0.25">
      <c r="A3327">
        <v>190</v>
      </c>
      <c r="B3327">
        <v>5.7000000000016371E-2</v>
      </c>
    </row>
    <row r="3328" spans="1:2" x14ac:dyDescent="0.25">
      <c r="A3328">
        <v>191</v>
      </c>
      <c r="B3328">
        <v>7.2000000000002728E-2</v>
      </c>
    </row>
    <row r="3329" spans="1:2" x14ac:dyDescent="0.25">
      <c r="A3329">
        <v>192</v>
      </c>
      <c r="B3329">
        <v>6.3999999999992951E-2</v>
      </c>
    </row>
    <row r="3330" spans="1:2" x14ac:dyDescent="0.25">
      <c r="A3330">
        <v>193</v>
      </c>
      <c r="B3330">
        <v>6.8999999999988404E-2</v>
      </c>
    </row>
    <row r="3331" spans="1:2" x14ac:dyDescent="0.25">
      <c r="A3331">
        <v>194</v>
      </c>
      <c r="B3331">
        <v>6.4999999999997726E-2</v>
      </c>
    </row>
    <row r="3332" spans="1:2" x14ac:dyDescent="0.25">
      <c r="A3332">
        <v>195</v>
      </c>
      <c r="B3332">
        <v>4.3000000000006366E-2</v>
      </c>
    </row>
    <row r="3333" spans="1:2" x14ac:dyDescent="0.25">
      <c r="A3333">
        <v>196</v>
      </c>
      <c r="B3333">
        <v>9.0000000000003411E-2</v>
      </c>
    </row>
    <row r="3334" spans="1:2" x14ac:dyDescent="0.25">
      <c r="A3334">
        <v>197</v>
      </c>
      <c r="B3334">
        <v>6.8999999999988404E-2</v>
      </c>
    </row>
    <row r="3335" spans="1:2" x14ac:dyDescent="0.25">
      <c r="A3335">
        <v>198</v>
      </c>
      <c r="B3335">
        <v>5.7000000000016371E-2</v>
      </c>
    </row>
    <row r="3336" spans="1:2" x14ac:dyDescent="0.25">
      <c r="A3336">
        <v>199</v>
      </c>
      <c r="B3336">
        <v>7.2000000000002728E-2</v>
      </c>
    </row>
    <row r="3337" spans="1:2" x14ac:dyDescent="0.25">
      <c r="A3337">
        <v>200</v>
      </c>
      <c r="B3337">
        <v>6.8999999999988404E-2</v>
      </c>
    </row>
    <row r="3338" spans="1:2" x14ac:dyDescent="0.25">
      <c r="A3338">
        <v>201</v>
      </c>
      <c r="B3338">
        <v>6.6000000000002501E-2</v>
      </c>
    </row>
    <row r="3339" spans="1:2" x14ac:dyDescent="0.25">
      <c r="A3339">
        <v>202</v>
      </c>
      <c r="B3339">
        <v>6.3000000000016598E-2</v>
      </c>
    </row>
    <row r="3340" spans="1:2" x14ac:dyDescent="0.25">
      <c r="A3340">
        <v>203</v>
      </c>
      <c r="B3340">
        <v>7.0999999999997954E-2</v>
      </c>
    </row>
    <row r="3341" spans="1:2" x14ac:dyDescent="0.25">
      <c r="A3341">
        <v>204</v>
      </c>
      <c r="B3341">
        <v>6.9999999999993179E-2</v>
      </c>
    </row>
    <row r="3342" spans="1:2" x14ac:dyDescent="0.25">
      <c r="A3342">
        <v>205</v>
      </c>
      <c r="B3342">
        <v>6.1000000000007049E-2</v>
      </c>
    </row>
    <row r="3343" spans="1:2" x14ac:dyDescent="0.25">
      <c r="A3343">
        <v>206</v>
      </c>
      <c r="B3343">
        <v>1.8999999999977035E-2</v>
      </c>
    </row>
    <row r="3344" spans="1:2" x14ac:dyDescent="0.25">
      <c r="A3344">
        <v>207</v>
      </c>
      <c r="B3344">
        <v>0.11500000000000909</v>
      </c>
    </row>
    <row r="3345" spans="1:2" x14ac:dyDescent="0.25">
      <c r="A3345">
        <v>208</v>
      </c>
      <c r="B3345">
        <v>6.0000000000002274E-2</v>
      </c>
    </row>
    <row r="3346" spans="1:2" x14ac:dyDescent="0.25">
      <c r="A3346">
        <v>209</v>
      </c>
      <c r="B3346">
        <v>7.3000000000007503E-2</v>
      </c>
    </row>
    <row r="3347" spans="1:2" x14ac:dyDescent="0.25">
      <c r="A3347">
        <v>210</v>
      </c>
      <c r="B3347">
        <v>6.2999999999988177E-2</v>
      </c>
    </row>
    <row r="3348" spans="1:2" x14ac:dyDescent="0.25">
      <c r="A3348">
        <v>211</v>
      </c>
      <c r="B3348">
        <v>6.8000000000012051E-2</v>
      </c>
    </row>
    <row r="3349" spans="1:2" x14ac:dyDescent="0.25">
      <c r="A3349">
        <v>212</v>
      </c>
      <c r="B3349">
        <v>7.0999999999997954E-2</v>
      </c>
    </row>
    <row r="3350" spans="1:2" x14ac:dyDescent="0.25">
      <c r="A3350">
        <v>213</v>
      </c>
      <c r="B3350">
        <v>6.4999999999997726E-2</v>
      </c>
    </row>
    <row r="3351" spans="1:2" x14ac:dyDescent="0.25">
      <c r="A3351">
        <v>214</v>
      </c>
      <c r="B3351">
        <v>6.1000000000007049E-2</v>
      </c>
    </row>
    <row r="3352" spans="1:2" x14ac:dyDescent="0.25">
      <c r="A3352">
        <v>215</v>
      </c>
      <c r="B3352">
        <v>7.0999999999997954E-2</v>
      </c>
    </row>
    <row r="3353" spans="1:2" x14ac:dyDescent="0.25">
      <c r="A3353">
        <v>216</v>
      </c>
      <c r="B3353">
        <v>7.3999999999983856E-2</v>
      </c>
    </row>
    <row r="3354" spans="1:2" x14ac:dyDescent="0.25">
      <c r="A3354">
        <v>217</v>
      </c>
      <c r="B3354">
        <v>5.8999999999997499E-2</v>
      </c>
    </row>
    <row r="3355" spans="1:2" x14ac:dyDescent="0.25">
      <c r="A3355">
        <v>218</v>
      </c>
      <c r="B3355">
        <v>7.00000000000216E-2</v>
      </c>
    </row>
    <row r="3356" spans="1:2" x14ac:dyDescent="0.25">
      <c r="A3356">
        <v>219</v>
      </c>
      <c r="B3356">
        <v>6.0000000000002274E-2</v>
      </c>
    </row>
    <row r="3357" spans="1:2" x14ac:dyDescent="0.25">
      <c r="A3357">
        <v>220</v>
      </c>
      <c r="B3357">
        <v>6.8999999999988404E-2</v>
      </c>
    </row>
    <row r="3358" spans="1:2" x14ac:dyDescent="0.25">
      <c r="A3358">
        <v>221</v>
      </c>
      <c r="B3358">
        <v>6.9999999999993179E-2</v>
      </c>
    </row>
    <row r="3359" spans="1:2" x14ac:dyDescent="0.25">
      <c r="A3359">
        <v>222</v>
      </c>
      <c r="B3359">
        <v>7.9000000000007731E-2</v>
      </c>
    </row>
    <row r="3360" spans="1:2" x14ac:dyDescent="0.25">
      <c r="A3360">
        <v>223</v>
      </c>
      <c r="B3360">
        <v>5.2999999999997272E-2</v>
      </c>
    </row>
    <row r="3361" spans="1:2" x14ac:dyDescent="0.25">
      <c r="A3361">
        <v>224</v>
      </c>
      <c r="B3361">
        <v>6.7000000000007276E-2</v>
      </c>
    </row>
    <row r="3362" spans="1:2" x14ac:dyDescent="0.25">
      <c r="A3362">
        <v>225</v>
      </c>
      <c r="B3362">
        <v>6.6000000000002501E-2</v>
      </c>
    </row>
    <row r="3363" spans="1:2" x14ac:dyDescent="0.25">
      <c r="A3363">
        <v>226</v>
      </c>
      <c r="B3363">
        <v>4.8999999999978172E-2</v>
      </c>
    </row>
    <row r="3364" spans="1:2" x14ac:dyDescent="0.25">
      <c r="A3364">
        <v>227</v>
      </c>
      <c r="B3364">
        <v>8.7000000000017508E-2</v>
      </c>
    </row>
    <row r="3365" spans="1:2" x14ac:dyDescent="0.25">
      <c r="A3365">
        <v>228</v>
      </c>
      <c r="B3365">
        <v>6.6000000000002501E-2</v>
      </c>
    </row>
    <row r="3366" spans="1:2" x14ac:dyDescent="0.25">
      <c r="A3366">
        <v>229</v>
      </c>
      <c r="B3366">
        <v>6.1999999999983402E-2</v>
      </c>
    </row>
    <row r="3367" spans="1:2" x14ac:dyDescent="0.25">
      <c r="A3367">
        <v>230</v>
      </c>
      <c r="B3367">
        <v>7.6000000000021828E-2</v>
      </c>
    </row>
    <row r="3368" spans="1:2" x14ac:dyDescent="0.25">
      <c r="A3368">
        <v>231</v>
      </c>
      <c r="B3368">
        <v>6.2999999999988177E-2</v>
      </c>
    </row>
    <row r="3369" spans="1:2" x14ac:dyDescent="0.25">
      <c r="A3369">
        <v>232</v>
      </c>
      <c r="B3369">
        <v>6.6000000000002501E-2</v>
      </c>
    </row>
    <row r="3370" spans="1:2" x14ac:dyDescent="0.25">
      <c r="A3370">
        <v>233</v>
      </c>
      <c r="B3370">
        <v>6.3999999999992951E-2</v>
      </c>
    </row>
    <row r="3371" spans="1:2" x14ac:dyDescent="0.25">
      <c r="A3371">
        <v>234</v>
      </c>
      <c r="B3371">
        <v>2.199999999999136E-2</v>
      </c>
    </row>
    <row r="3372" spans="1:2" x14ac:dyDescent="0.25">
      <c r="A3372">
        <v>235</v>
      </c>
      <c r="B3372">
        <v>0.11000000000001364</v>
      </c>
    </row>
    <row r="3373" spans="1:2" x14ac:dyDescent="0.25">
      <c r="A3373">
        <v>236</v>
      </c>
      <c r="B3373">
        <v>6.4999999999997726E-2</v>
      </c>
    </row>
    <row r="3374" spans="1:2" x14ac:dyDescent="0.25">
      <c r="A3374">
        <v>237</v>
      </c>
      <c r="B3374">
        <v>7.3000000000007503E-2</v>
      </c>
    </row>
    <row r="3375" spans="1:2" x14ac:dyDescent="0.25">
      <c r="A3375">
        <v>238</v>
      </c>
      <c r="B3375">
        <v>4.5999999999992269E-2</v>
      </c>
    </row>
    <row r="3376" spans="1:2" x14ac:dyDescent="0.25">
      <c r="A3376">
        <v>239</v>
      </c>
      <c r="B3376">
        <v>8.6000000000012733E-2</v>
      </c>
    </row>
    <row r="3377" spans="1:2" x14ac:dyDescent="0.25">
      <c r="A3377">
        <v>240</v>
      </c>
      <c r="B3377">
        <v>6.2999999999988177E-2</v>
      </c>
    </row>
    <row r="3378" spans="1:2" x14ac:dyDescent="0.25">
      <c r="A3378">
        <v>241</v>
      </c>
      <c r="B3378">
        <v>6.8000000000012051E-2</v>
      </c>
    </row>
    <row r="3379" spans="1:2" x14ac:dyDescent="0.25">
      <c r="A3379">
        <v>242</v>
      </c>
      <c r="B3379">
        <v>6.5999999999974079E-2</v>
      </c>
    </row>
    <row r="3380" spans="1:2" x14ac:dyDescent="0.25">
      <c r="A3380">
        <v>243</v>
      </c>
      <c r="B3380">
        <v>7.1000000000026375E-2</v>
      </c>
    </row>
    <row r="3381" spans="1:2" x14ac:dyDescent="0.25">
      <c r="A3381">
        <v>244</v>
      </c>
      <c r="B3381">
        <v>6.5999999999974079E-2</v>
      </c>
    </row>
    <row r="3382" spans="1:2" x14ac:dyDescent="0.25">
      <c r="A3382">
        <v>245</v>
      </c>
      <c r="B3382">
        <v>6.6000000000002501E-2</v>
      </c>
    </row>
    <row r="3383" spans="1:2" x14ac:dyDescent="0.25">
      <c r="A3383">
        <v>246</v>
      </c>
      <c r="B3383">
        <v>6.1000000000007049E-2</v>
      </c>
    </row>
    <row r="3384" spans="1:2" x14ac:dyDescent="0.25">
      <c r="A3384">
        <v>247</v>
      </c>
      <c r="B3384">
        <v>6.8000000000012051E-2</v>
      </c>
    </row>
    <row r="3385" spans="1:2" x14ac:dyDescent="0.25">
      <c r="A3385">
        <v>248</v>
      </c>
      <c r="B3385">
        <v>7.2000000000002728E-2</v>
      </c>
    </row>
    <row r="3386" spans="1:2" x14ac:dyDescent="0.25">
      <c r="A3386">
        <v>249</v>
      </c>
      <c r="B3386">
        <v>7.0999999999997954E-2</v>
      </c>
    </row>
    <row r="3387" spans="1:2" x14ac:dyDescent="0.25">
      <c r="A3387">
        <v>250</v>
      </c>
      <c r="B3387">
        <v>6.0999999999978627E-2</v>
      </c>
    </row>
    <row r="3388" spans="1:2" x14ac:dyDescent="0.25">
      <c r="A3388">
        <v>251</v>
      </c>
      <c r="B3388">
        <v>5.6000000000011596E-2</v>
      </c>
    </row>
    <row r="3389" spans="1:2" x14ac:dyDescent="0.25">
      <c r="A3389">
        <v>252</v>
      </c>
      <c r="B3389">
        <v>7.8000000000002956E-2</v>
      </c>
    </row>
    <row r="3390" spans="1:2" x14ac:dyDescent="0.25">
      <c r="A3390">
        <v>253</v>
      </c>
      <c r="B3390">
        <v>6.6000000000002501E-2</v>
      </c>
    </row>
    <row r="3391" spans="1:2" x14ac:dyDescent="0.25">
      <c r="A3391">
        <v>254</v>
      </c>
      <c r="B3391">
        <v>3.9999999999992042E-2</v>
      </c>
    </row>
    <row r="3392" spans="1:2" x14ac:dyDescent="0.25">
      <c r="A3392">
        <v>255</v>
      </c>
      <c r="B3392">
        <v>8.1999999999993634E-2</v>
      </c>
    </row>
    <row r="3393" spans="1:2" x14ac:dyDescent="0.25">
      <c r="A3393">
        <v>256</v>
      </c>
      <c r="B3393">
        <v>7.4000000000012278E-2</v>
      </c>
    </row>
    <row r="3394" spans="1:2" x14ac:dyDescent="0.25">
      <c r="A3394">
        <v>257</v>
      </c>
      <c r="B3394">
        <v>7.3000000000007503E-2</v>
      </c>
    </row>
    <row r="3395" spans="1:2" x14ac:dyDescent="0.25">
      <c r="A3395">
        <v>258</v>
      </c>
      <c r="B3395">
        <v>6.2999999999988177E-2</v>
      </c>
    </row>
    <row r="3396" spans="1:2" x14ac:dyDescent="0.25">
      <c r="A3396">
        <v>259</v>
      </c>
      <c r="B3396">
        <v>6.6000000000002501E-2</v>
      </c>
    </row>
    <row r="3397" spans="1:2" x14ac:dyDescent="0.25">
      <c r="A3397">
        <v>260</v>
      </c>
      <c r="B3397">
        <v>7.2000000000002728E-2</v>
      </c>
    </row>
    <row r="3398" spans="1:2" x14ac:dyDescent="0.25">
      <c r="A3398">
        <v>261</v>
      </c>
      <c r="B3398">
        <v>6.6000000000002501E-2</v>
      </c>
    </row>
    <row r="3399" spans="1:2" x14ac:dyDescent="0.25">
      <c r="A3399">
        <v>262</v>
      </c>
      <c r="B3399">
        <v>6.4999999999997726E-2</v>
      </c>
    </row>
    <row r="3400" spans="1:2" x14ac:dyDescent="0.25">
      <c r="A3400">
        <v>263</v>
      </c>
      <c r="B3400">
        <v>5.8999999999997499E-2</v>
      </c>
    </row>
    <row r="3401" spans="1:2" x14ac:dyDescent="0.25">
      <c r="A3401">
        <v>264</v>
      </c>
      <c r="B3401">
        <v>2.6000000000010459E-2</v>
      </c>
    </row>
    <row r="3402" spans="1:2" x14ac:dyDescent="0.25">
      <c r="A3402">
        <v>265</v>
      </c>
      <c r="B3402">
        <v>0.10799999999997567</v>
      </c>
    </row>
    <row r="3403" spans="1:2" x14ac:dyDescent="0.25">
      <c r="A3403">
        <v>266</v>
      </c>
      <c r="B3403">
        <v>7.4000000000012278E-2</v>
      </c>
    </row>
    <row r="3404" spans="1:2" x14ac:dyDescent="0.25">
      <c r="A3404">
        <v>267</v>
      </c>
      <c r="B3404">
        <v>6.2000000000011823E-2</v>
      </c>
    </row>
    <row r="3405" spans="1:2" x14ac:dyDescent="0.25">
      <c r="A3405">
        <v>268</v>
      </c>
      <c r="B3405">
        <v>2.4999999999977263E-2</v>
      </c>
    </row>
    <row r="3406" spans="1:2" x14ac:dyDescent="0.25">
      <c r="A3406">
        <v>269</v>
      </c>
      <c r="B3406">
        <v>0.11299999999999955</v>
      </c>
    </row>
    <row r="3407" spans="1:2" x14ac:dyDescent="0.25">
      <c r="A3407">
        <v>270</v>
      </c>
      <c r="B3407">
        <v>5.8999999999997499E-2</v>
      </c>
    </row>
    <row r="3408" spans="1:2" x14ac:dyDescent="0.25">
      <c r="A3408">
        <v>271</v>
      </c>
      <c r="B3408">
        <v>7.2000000000002728E-2</v>
      </c>
    </row>
    <row r="3409" spans="1:2" x14ac:dyDescent="0.25">
      <c r="A3409">
        <v>272</v>
      </c>
      <c r="B3409">
        <v>6.6000000000002501E-2</v>
      </c>
    </row>
    <row r="3410" spans="1:2" x14ac:dyDescent="0.25">
      <c r="A3410">
        <v>273</v>
      </c>
      <c r="B3410">
        <v>6.8000000000012051E-2</v>
      </c>
    </row>
    <row r="3411" spans="1:2" x14ac:dyDescent="0.25">
      <c r="A3411">
        <v>274</v>
      </c>
      <c r="B3411">
        <v>6.7999999999983629E-2</v>
      </c>
    </row>
    <row r="3412" spans="1:2" x14ac:dyDescent="0.25">
      <c r="A3412">
        <v>275</v>
      </c>
      <c r="B3412">
        <v>6.6000000000002501E-2</v>
      </c>
    </row>
    <row r="3413" spans="1:2" x14ac:dyDescent="0.25">
      <c r="A3413">
        <v>276</v>
      </c>
      <c r="B3413">
        <v>6.7000000000007276E-2</v>
      </c>
    </row>
    <row r="3414" spans="1:2" x14ac:dyDescent="0.25">
      <c r="A3414">
        <v>277</v>
      </c>
      <c r="B3414">
        <v>5.4000000000002046E-2</v>
      </c>
    </row>
    <row r="3415" spans="1:2" x14ac:dyDescent="0.25">
      <c r="A3415">
        <v>278</v>
      </c>
      <c r="B3415">
        <v>7.6999999999998181E-2</v>
      </c>
    </row>
    <row r="3416" spans="1:2" x14ac:dyDescent="0.25">
      <c r="A3416">
        <v>279</v>
      </c>
      <c r="B3416">
        <v>6.8000000000012051E-2</v>
      </c>
    </row>
    <row r="3417" spans="1:2" x14ac:dyDescent="0.25">
      <c r="A3417">
        <v>280</v>
      </c>
      <c r="B3417">
        <v>4.6999999999997044E-2</v>
      </c>
    </row>
    <row r="3418" spans="1:2" x14ac:dyDescent="0.25">
      <c r="A3418">
        <v>281</v>
      </c>
      <c r="B3418">
        <v>8.1999999999993634E-2</v>
      </c>
    </row>
    <row r="3419" spans="1:2" x14ac:dyDescent="0.25">
      <c r="A3419">
        <v>282</v>
      </c>
      <c r="B3419">
        <v>7.3000000000007503E-2</v>
      </c>
    </row>
    <row r="3420" spans="1:2" x14ac:dyDescent="0.25">
      <c r="A3420">
        <v>283</v>
      </c>
      <c r="B3420">
        <v>6.8999999999988404E-2</v>
      </c>
    </row>
    <row r="3421" spans="1:2" x14ac:dyDescent="0.25">
      <c r="A3421">
        <v>284</v>
      </c>
      <c r="B3421">
        <v>5.8999999999997499E-2</v>
      </c>
    </row>
    <row r="3422" spans="1:2" x14ac:dyDescent="0.25">
      <c r="A3422">
        <v>285</v>
      </c>
      <c r="B3422">
        <v>6.4999999999997726E-2</v>
      </c>
    </row>
    <row r="3423" spans="1:2" x14ac:dyDescent="0.25">
      <c r="A3423">
        <v>286</v>
      </c>
      <c r="B3423">
        <v>6.7000000000007276E-2</v>
      </c>
    </row>
    <row r="3424" spans="1:2" x14ac:dyDescent="0.25">
      <c r="A3424">
        <v>287</v>
      </c>
      <c r="B3424">
        <v>7.0999999999997954E-2</v>
      </c>
    </row>
    <row r="3425" spans="1:2" x14ac:dyDescent="0.25">
      <c r="A3425">
        <v>288</v>
      </c>
      <c r="B3425">
        <v>6.9999999999993179E-2</v>
      </c>
    </row>
    <row r="3426" spans="1:2" x14ac:dyDescent="0.25">
      <c r="A3426">
        <v>289</v>
      </c>
      <c r="B3426">
        <v>6.6000000000002501E-2</v>
      </c>
    </row>
    <row r="3427" spans="1:2" x14ac:dyDescent="0.25">
      <c r="A3427">
        <v>290</v>
      </c>
      <c r="B3427">
        <v>6.7000000000007276E-2</v>
      </c>
    </row>
    <row r="3428" spans="1:2" x14ac:dyDescent="0.25">
      <c r="A3428">
        <v>291</v>
      </c>
      <c r="B3428">
        <v>6.1000000000007049E-2</v>
      </c>
    </row>
    <row r="3429" spans="1:2" x14ac:dyDescent="0.25">
      <c r="A3429">
        <v>292</v>
      </c>
      <c r="B3429">
        <v>7.0999999999997954E-2</v>
      </c>
    </row>
    <row r="3430" spans="1:2" x14ac:dyDescent="0.25">
      <c r="A3430">
        <v>293</v>
      </c>
      <c r="B3430">
        <v>6.1000000000007049E-2</v>
      </c>
    </row>
    <row r="3431" spans="1:2" x14ac:dyDescent="0.25">
      <c r="A3431">
        <v>294</v>
      </c>
      <c r="B3431">
        <v>7.0999999999997954E-2</v>
      </c>
    </row>
    <row r="3432" spans="1:2" x14ac:dyDescent="0.25">
      <c r="A3432">
        <v>295</v>
      </c>
      <c r="B3432">
        <v>7.0999999999997954E-2</v>
      </c>
    </row>
    <row r="3433" spans="1:2" x14ac:dyDescent="0.25">
      <c r="A3433">
        <v>296</v>
      </c>
      <c r="B3433">
        <v>6.2999999999988177E-2</v>
      </c>
    </row>
    <row r="3434" spans="1:2" x14ac:dyDescent="0.25">
      <c r="A3434">
        <v>297</v>
      </c>
      <c r="B3434">
        <v>6.0000000000002274E-2</v>
      </c>
    </row>
    <row r="3435" spans="1:2" x14ac:dyDescent="0.25">
      <c r="A3435">
        <v>298</v>
      </c>
      <c r="B3435">
        <v>6.8999999999988404E-2</v>
      </c>
    </row>
    <row r="3436" spans="1:2" x14ac:dyDescent="0.25">
      <c r="A3436">
        <v>299</v>
      </c>
      <c r="B3436">
        <v>6.8000000000012051E-2</v>
      </c>
    </row>
    <row r="3437" spans="1:2" x14ac:dyDescent="0.25">
      <c r="A3437">
        <v>300</v>
      </c>
      <c r="B3437">
        <v>6.8999999999988404E-2</v>
      </c>
    </row>
    <row r="3438" spans="1:2" x14ac:dyDescent="0.25">
      <c r="A3438">
        <v>301</v>
      </c>
      <c r="B3438">
        <v>6.5000000000026148E-2</v>
      </c>
    </row>
    <row r="3439" spans="1:2" x14ac:dyDescent="0.25">
      <c r="A3439">
        <v>302</v>
      </c>
      <c r="B3439">
        <v>6.5999999999974079E-2</v>
      </c>
    </row>
    <row r="3440" spans="1:2" x14ac:dyDescent="0.25">
      <c r="A3440">
        <v>303</v>
      </c>
      <c r="B3440">
        <v>7.4000000000012278E-2</v>
      </c>
    </row>
    <row r="3441" spans="1:2" x14ac:dyDescent="0.25">
      <c r="A3441">
        <v>304</v>
      </c>
      <c r="B3441">
        <v>6.0000000000002274E-2</v>
      </c>
    </row>
    <row r="3442" spans="1:2" x14ac:dyDescent="0.25">
      <c r="A3442">
        <v>305</v>
      </c>
      <c r="B3442">
        <v>6.2000000000011823E-2</v>
      </c>
    </row>
    <row r="3443" spans="1:2" x14ac:dyDescent="0.25">
      <c r="A3443">
        <v>306</v>
      </c>
      <c r="B3443">
        <v>5.1999999999992497E-2</v>
      </c>
    </row>
    <row r="3444" spans="1:2" x14ac:dyDescent="0.25">
      <c r="A3444">
        <v>307</v>
      </c>
      <c r="B3444">
        <v>7.4999999999988631E-2</v>
      </c>
    </row>
    <row r="3445" spans="1:2" x14ac:dyDescent="0.25">
      <c r="A3445">
        <v>308</v>
      </c>
      <c r="B3445">
        <v>6.1000000000007049E-2</v>
      </c>
    </row>
    <row r="3446" spans="1:2" x14ac:dyDescent="0.25">
      <c r="A3446">
        <v>309</v>
      </c>
      <c r="B3446">
        <v>8.5999999999984311E-2</v>
      </c>
    </row>
    <row r="3447" spans="1:2" x14ac:dyDescent="0.25">
      <c r="A3447">
        <v>310</v>
      </c>
      <c r="B3447">
        <v>6.5000000000026148E-2</v>
      </c>
    </row>
    <row r="3448" spans="1:2" x14ac:dyDescent="0.25">
      <c r="A3448">
        <v>311</v>
      </c>
      <c r="B3448">
        <v>6.5999999999974079E-2</v>
      </c>
    </row>
    <row r="3449" spans="1:2" x14ac:dyDescent="0.25">
      <c r="A3449">
        <v>312</v>
      </c>
      <c r="B3449">
        <v>7.2000000000002728E-2</v>
      </c>
    </row>
    <row r="3450" spans="1:2" x14ac:dyDescent="0.25">
      <c r="A3450">
        <v>313</v>
      </c>
      <c r="B3450" t="s">
        <v>52</v>
      </c>
    </row>
    <row r="3451" spans="1:2" x14ac:dyDescent="0.25">
      <c r="A3451">
        <v>1</v>
      </c>
      <c r="B3451" t="s">
        <v>52</v>
      </c>
    </row>
    <row r="3452" spans="1:2" x14ac:dyDescent="0.25">
      <c r="A3452">
        <v>2</v>
      </c>
      <c r="B3452">
        <v>5.6999999999987949E-2</v>
      </c>
    </row>
    <row r="3453" spans="1:2" x14ac:dyDescent="0.25">
      <c r="A3453">
        <v>3</v>
      </c>
      <c r="B3453">
        <v>8.5000000000007958E-2</v>
      </c>
    </row>
    <row r="3454" spans="1:2" x14ac:dyDescent="0.25">
      <c r="A3454">
        <v>4</v>
      </c>
      <c r="B3454">
        <v>6.0000000000002274E-2</v>
      </c>
    </row>
    <row r="3455" spans="1:2" x14ac:dyDescent="0.25">
      <c r="A3455">
        <v>5</v>
      </c>
      <c r="B3455">
        <v>5.7999999999992724E-2</v>
      </c>
    </row>
    <row r="3456" spans="1:2" x14ac:dyDescent="0.25">
      <c r="A3456">
        <v>6</v>
      </c>
      <c r="B3456">
        <v>7.4000000000012278E-2</v>
      </c>
    </row>
    <row r="3457" spans="1:2" x14ac:dyDescent="0.25">
      <c r="A3457">
        <v>7</v>
      </c>
      <c r="B3457">
        <v>6.8999999999988404E-2</v>
      </c>
    </row>
    <row r="3458" spans="1:2" x14ac:dyDescent="0.25">
      <c r="A3458">
        <v>8</v>
      </c>
      <c r="B3458">
        <v>6.4999999999997726E-2</v>
      </c>
    </row>
    <row r="3459" spans="1:2" x14ac:dyDescent="0.25">
      <c r="A3459">
        <v>9</v>
      </c>
      <c r="B3459">
        <v>6.6000000000002501E-2</v>
      </c>
    </row>
    <row r="3460" spans="1:2" x14ac:dyDescent="0.25">
      <c r="A3460">
        <v>10</v>
      </c>
      <c r="B3460">
        <v>4.0999999999996817E-2</v>
      </c>
    </row>
    <row r="3461" spans="1:2" x14ac:dyDescent="0.25">
      <c r="A3461">
        <v>11</v>
      </c>
      <c r="B3461">
        <v>9.3000000000017735E-2</v>
      </c>
    </row>
    <row r="3462" spans="1:2" x14ac:dyDescent="0.25">
      <c r="A3462">
        <v>12</v>
      </c>
      <c r="B3462">
        <v>7.1999999999974307E-2</v>
      </c>
    </row>
    <row r="3463" spans="1:2" x14ac:dyDescent="0.25">
      <c r="A3463">
        <v>13</v>
      </c>
      <c r="B3463">
        <v>6.3000000000016598E-2</v>
      </c>
    </row>
    <row r="3464" spans="1:2" x14ac:dyDescent="0.25">
      <c r="A3464">
        <v>14</v>
      </c>
      <c r="B3464">
        <v>6.4999999999997726E-2</v>
      </c>
    </row>
    <row r="3465" spans="1:2" x14ac:dyDescent="0.25">
      <c r="A3465">
        <v>15</v>
      </c>
      <c r="B3465">
        <v>6.7000000000007276E-2</v>
      </c>
    </row>
    <row r="3466" spans="1:2" x14ac:dyDescent="0.25">
      <c r="A3466">
        <v>16</v>
      </c>
      <c r="B3466">
        <v>6.6000000000002501E-2</v>
      </c>
    </row>
    <row r="3467" spans="1:2" x14ac:dyDescent="0.25">
      <c r="A3467">
        <v>17</v>
      </c>
      <c r="B3467">
        <v>6.6999999999978854E-2</v>
      </c>
    </row>
    <row r="3468" spans="1:2" x14ac:dyDescent="0.25">
      <c r="A3468">
        <v>18</v>
      </c>
      <c r="B3468">
        <v>7.2000000000002728E-2</v>
      </c>
    </row>
    <row r="3469" spans="1:2" x14ac:dyDescent="0.25">
      <c r="A3469">
        <v>19</v>
      </c>
      <c r="B3469">
        <v>6.2000000000011823E-2</v>
      </c>
    </row>
    <row r="3470" spans="1:2" x14ac:dyDescent="0.25">
      <c r="A3470">
        <v>20</v>
      </c>
      <c r="B3470">
        <v>6.7000000000007276E-2</v>
      </c>
    </row>
    <row r="3471" spans="1:2" x14ac:dyDescent="0.25">
      <c r="A3471">
        <v>21</v>
      </c>
      <c r="B3471">
        <v>6.7999999999983629E-2</v>
      </c>
    </row>
    <row r="3472" spans="1:2" x14ac:dyDescent="0.25">
      <c r="A3472">
        <v>22</v>
      </c>
      <c r="B3472">
        <v>6.2000000000011823E-2</v>
      </c>
    </row>
    <row r="3473" spans="1:2" x14ac:dyDescent="0.25">
      <c r="A3473">
        <v>23</v>
      </c>
      <c r="B3473">
        <v>7.0999999999997954E-2</v>
      </c>
    </row>
    <row r="3474" spans="1:2" x14ac:dyDescent="0.25">
      <c r="A3474">
        <v>24</v>
      </c>
      <c r="B3474">
        <v>5.8999999999997499E-2</v>
      </c>
    </row>
    <row r="3475" spans="1:2" x14ac:dyDescent="0.25">
      <c r="A3475">
        <v>25</v>
      </c>
      <c r="B3475">
        <v>4.8000000000001819E-2</v>
      </c>
    </row>
    <row r="3476" spans="1:2" x14ac:dyDescent="0.25">
      <c r="A3476">
        <v>26</v>
      </c>
      <c r="B3476">
        <v>5.1999999999992497E-2</v>
      </c>
    </row>
    <row r="3477" spans="1:2" x14ac:dyDescent="0.25">
      <c r="A3477">
        <v>27</v>
      </c>
      <c r="B3477">
        <v>0.10900000000000887</v>
      </c>
    </row>
    <row r="3478" spans="1:2" x14ac:dyDescent="0.25">
      <c r="A3478">
        <v>28</v>
      </c>
      <c r="B3478">
        <v>6.1999999999983402E-2</v>
      </c>
    </row>
    <row r="3479" spans="1:2" x14ac:dyDescent="0.25">
      <c r="A3479">
        <v>29</v>
      </c>
      <c r="B3479">
        <v>7.0999999999997954E-2</v>
      </c>
    </row>
    <row r="3480" spans="1:2" x14ac:dyDescent="0.25">
      <c r="A3480">
        <v>30</v>
      </c>
      <c r="B3480">
        <v>6.6000000000002501E-2</v>
      </c>
    </row>
    <row r="3481" spans="1:2" x14ac:dyDescent="0.25">
      <c r="A3481">
        <v>31</v>
      </c>
      <c r="B3481">
        <v>6.4999999999997726E-2</v>
      </c>
    </row>
    <row r="3482" spans="1:2" x14ac:dyDescent="0.25">
      <c r="A3482">
        <v>32</v>
      </c>
      <c r="B3482">
        <v>6.5000000000026148E-2</v>
      </c>
    </row>
    <row r="3483" spans="1:2" x14ac:dyDescent="0.25">
      <c r="A3483">
        <v>33</v>
      </c>
      <c r="B3483">
        <v>7.0999999999997954E-2</v>
      </c>
    </row>
    <row r="3484" spans="1:2" x14ac:dyDescent="0.25">
      <c r="A3484">
        <v>34</v>
      </c>
      <c r="B3484">
        <v>6.1999999999983402E-2</v>
      </c>
    </row>
    <row r="3485" spans="1:2" x14ac:dyDescent="0.25">
      <c r="A3485">
        <v>35</v>
      </c>
      <c r="B3485">
        <v>6.9000000000016826E-2</v>
      </c>
    </row>
    <row r="3486" spans="1:2" x14ac:dyDescent="0.25">
      <c r="A3486">
        <v>36</v>
      </c>
      <c r="B3486">
        <v>6.9999999999993179E-2</v>
      </c>
    </row>
    <row r="3487" spans="1:2" x14ac:dyDescent="0.25">
      <c r="A3487">
        <v>37</v>
      </c>
      <c r="B3487">
        <v>6.1000000000007049E-2</v>
      </c>
    </row>
    <row r="3488" spans="1:2" x14ac:dyDescent="0.25">
      <c r="A3488">
        <v>38</v>
      </c>
      <c r="B3488">
        <v>6.8999999999988404E-2</v>
      </c>
    </row>
    <row r="3489" spans="1:2" x14ac:dyDescent="0.25">
      <c r="A3489">
        <v>39</v>
      </c>
      <c r="B3489">
        <v>6.7000000000007276E-2</v>
      </c>
    </row>
    <row r="3490" spans="1:2" x14ac:dyDescent="0.25">
      <c r="A3490">
        <v>40</v>
      </c>
      <c r="B3490">
        <v>6.9999999999993179E-2</v>
      </c>
    </row>
    <row r="3491" spans="1:2" x14ac:dyDescent="0.25">
      <c r="A3491">
        <v>41</v>
      </c>
      <c r="B3491">
        <v>6.1000000000007049E-2</v>
      </c>
    </row>
    <row r="3492" spans="1:2" x14ac:dyDescent="0.25">
      <c r="A3492">
        <v>42</v>
      </c>
      <c r="B3492">
        <v>4.0999999999996817E-2</v>
      </c>
    </row>
    <row r="3493" spans="1:2" x14ac:dyDescent="0.25">
      <c r="A3493">
        <v>43</v>
      </c>
      <c r="B3493">
        <v>9.3999999999994088E-2</v>
      </c>
    </row>
    <row r="3494" spans="1:2" x14ac:dyDescent="0.25">
      <c r="A3494">
        <v>44</v>
      </c>
      <c r="B3494">
        <v>6.8000000000012051E-2</v>
      </c>
    </row>
    <row r="3495" spans="1:2" x14ac:dyDescent="0.25">
      <c r="A3495">
        <v>45</v>
      </c>
      <c r="B3495">
        <v>7.8999999999979309E-2</v>
      </c>
    </row>
    <row r="3496" spans="1:2" x14ac:dyDescent="0.25">
      <c r="A3496">
        <v>46</v>
      </c>
      <c r="B3496">
        <v>5.6000000000011596E-2</v>
      </c>
    </row>
    <row r="3497" spans="1:2" x14ac:dyDescent="0.25">
      <c r="A3497">
        <v>47</v>
      </c>
      <c r="B3497">
        <v>5.7999999999992724E-2</v>
      </c>
    </row>
    <row r="3498" spans="1:2" x14ac:dyDescent="0.25">
      <c r="A3498">
        <v>48</v>
      </c>
      <c r="B3498">
        <v>6.9000000000016826E-2</v>
      </c>
    </row>
    <row r="3499" spans="1:2" x14ac:dyDescent="0.25">
      <c r="A3499">
        <v>49</v>
      </c>
      <c r="B3499">
        <v>4.399999999998272E-2</v>
      </c>
    </row>
    <row r="3500" spans="1:2" x14ac:dyDescent="0.25">
      <c r="A3500">
        <v>50</v>
      </c>
      <c r="B3500">
        <v>9.200000000001296E-2</v>
      </c>
    </row>
    <row r="3501" spans="1:2" x14ac:dyDescent="0.25">
      <c r="A3501">
        <v>51</v>
      </c>
      <c r="B3501">
        <v>6.4999999999997726E-2</v>
      </c>
    </row>
    <row r="3502" spans="1:2" x14ac:dyDescent="0.25">
      <c r="A3502">
        <v>52</v>
      </c>
      <c r="B3502">
        <v>6.7999999999983629E-2</v>
      </c>
    </row>
    <row r="3503" spans="1:2" x14ac:dyDescent="0.25">
      <c r="A3503">
        <v>53</v>
      </c>
      <c r="B3503">
        <v>6.9000000000016826E-2</v>
      </c>
    </row>
    <row r="3504" spans="1:2" x14ac:dyDescent="0.25">
      <c r="A3504">
        <v>54</v>
      </c>
      <c r="B3504">
        <v>6.8999999999988404E-2</v>
      </c>
    </row>
    <row r="3505" spans="1:2" x14ac:dyDescent="0.25">
      <c r="A3505">
        <v>55</v>
      </c>
      <c r="B3505">
        <v>6.4999999999997726E-2</v>
      </c>
    </row>
    <row r="3506" spans="1:2" x14ac:dyDescent="0.25">
      <c r="A3506">
        <v>56</v>
      </c>
      <c r="B3506">
        <v>6.7000000000007276E-2</v>
      </c>
    </row>
    <row r="3507" spans="1:2" x14ac:dyDescent="0.25">
      <c r="A3507">
        <v>57</v>
      </c>
      <c r="B3507">
        <v>6.4999999999997726E-2</v>
      </c>
    </row>
    <row r="3508" spans="1:2" x14ac:dyDescent="0.25">
      <c r="A3508">
        <v>58</v>
      </c>
      <c r="B3508">
        <v>6.7000000000007276E-2</v>
      </c>
    </row>
    <row r="3509" spans="1:2" x14ac:dyDescent="0.25">
      <c r="A3509">
        <v>59</v>
      </c>
      <c r="B3509">
        <v>6.6000000000002501E-2</v>
      </c>
    </row>
    <row r="3510" spans="1:2" x14ac:dyDescent="0.25">
      <c r="A3510">
        <v>60</v>
      </c>
      <c r="B3510">
        <v>1.9000000000005457E-2</v>
      </c>
    </row>
    <row r="3511" spans="1:2" x14ac:dyDescent="0.25">
      <c r="A3511">
        <v>61</v>
      </c>
      <c r="B3511">
        <v>0.11999999999997613</v>
      </c>
    </row>
    <row r="3512" spans="1:2" x14ac:dyDescent="0.25">
      <c r="A3512">
        <v>62</v>
      </c>
      <c r="B3512">
        <v>5.6000000000011596E-2</v>
      </c>
    </row>
    <row r="3513" spans="1:2" x14ac:dyDescent="0.25">
      <c r="A3513">
        <v>63</v>
      </c>
      <c r="B3513">
        <v>6.8000000000012051E-2</v>
      </c>
    </row>
    <row r="3514" spans="1:2" x14ac:dyDescent="0.25">
      <c r="A3514">
        <v>64</v>
      </c>
      <c r="B3514">
        <v>6.7999999999983629E-2</v>
      </c>
    </row>
    <row r="3515" spans="1:2" x14ac:dyDescent="0.25">
      <c r="A3515">
        <v>65</v>
      </c>
      <c r="B3515">
        <v>7.6999999999998181E-2</v>
      </c>
    </row>
    <row r="3516" spans="1:2" x14ac:dyDescent="0.25">
      <c r="A3516">
        <v>66</v>
      </c>
      <c r="B3516">
        <v>5.8000000000021146E-2</v>
      </c>
    </row>
    <row r="3517" spans="1:2" x14ac:dyDescent="0.25">
      <c r="A3517">
        <v>67</v>
      </c>
      <c r="B3517">
        <v>6.9999999999993179E-2</v>
      </c>
    </row>
    <row r="3518" spans="1:2" x14ac:dyDescent="0.25">
      <c r="A3518">
        <v>68</v>
      </c>
      <c r="B3518">
        <v>1.6999999999995907E-2</v>
      </c>
    </row>
    <row r="3519" spans="1:2" x14ac:dyDescent="0.25">
      <c r="A3519">
        <v>69</v>
      </c>
      <c r="B3519">
        <v>0.11199999999999477</v>
      </c>
    </row>
    <row r="3520" spans="1:2" x14ac:dyDescent="0.25">
      <c r="A3520">
        <v>70</v>
      </c>
      <c r="B3520">
        <v>2.5000000000005684E-2</v>
      </c>
    </row>
    <row r="3521" spans="1:2" x14ac:dyDescent="0.25">
      <c r="A3521">
        <v>71</v>
      </c>
      <c r="B3521">
        <v>0.10699999999999932</v>
      </c>
    </row>
    <row r="3522" spans="1:2" x14ac:dyDescent="0.25">
      <c r="A3522">
        <v>72</v>
      </c>
      <c r="B3522">
        <v>6.6000000000002501E-2</v>
      </c>
    </row>
    <row r="3523" spans="1:2" x14ac:dyDescent="0.25">
      <c r="A3523">
        <v>73</v>
      </c>
      <c r="B3523">
        <v>7.2000000000002728E-2</v>
      </c>
    </row>
    <row r="3524" spans="1:2" x14ac:dyDescent="0.25">
      <c r="A3524">
        <v>74</v>
      </c>
      <c r="B3524">
        <v>6.6000000000002501E-2</v>
      </c>
    </row>
    <row r="3525" spans="1:2" x14ac:dyDescent="0.25">
      <c r="A3525">
        <v>75</v>
      </c>
      <c r="B3525">
        <v>6.6000000000002501E-2</v>
      </c>
    </row>
    <row r="3526" spans="1:2" x14ac:dyDescent="0.25">
      <c r="A3526">
        <v>76</v>
      </c>
      <c r="B3526">
        <v>6.6999999999978854E-2</v>
      </c>
    </row>
    <row r="3527" spans="1:2" x14ac:dyDescent="0.25">
      <c r="A3527">
        <v>77</v>
      </c>
      <c r="B3527">
        <v>6.1000000000007049E-2</v>
      </c>
    </row>
    <row r="3528" spans="1:2" x14ac:dyDescent="0.25">
      <c r="A3528">
        <v>78</v>
      </c>
      <c r="B3528">
        <v>7.2000000000002728E-2</v>
      </c>
    </row>
    <row r="3529" spans="1:2" x14ac:dyDescent="0.25">
      <c r="A3529">
        <v>79</v>
      </c>
      <c r="B3529">
        <v>6.8999999999988404E-2</v>
      </c>
    </row>
    <row r="3530" spans="1:2" x14ac:dyDescent="0.25">
      <c r="A3530">
        <v>80</v>
      </c>
      <c r="B3530">
        <v>6.3000000000016598E-2</v>
      </c>
    </row>
    <row r="3531" spans="1:2" x14ac:dyDescent="0.25">
      <c r="A3531">
        <v>81</v>
      </c>
      <c r="B3531">
        <v>6.3999999999992951E-2</v>
      </c>
    </row>
    <row r="3532" spans="1:2" x14ac:dyDescent="0.25">
      <c r="A3532">
        <v>82</v>
      </c>
      <c r="B3532">
        <v>6.9999999999993179E-2</v>
      </c>
    </row>
    <row r="3533" spans="1:2" x14ac:dyDescent="0.25">
      <c r="A3533">
        <v>83</v>
      </c>
      <c r="B3533">
        <v>7.0999999999997954E-2</v>
      </c>
    </row>
    <row r="3534" spans="1:2" x14ac:dyDescent="0.25">
      <c r="A3534">
        <v>84</v>
      </c>
      <c r="B3534">
        <v>6.2000000000011823E-2</v>
      </c>
    </row>
    <row r="3535" spans="1:2" x14ac:dyDescent="0.25">
      <c r="A3535">
        <v>85</v>
      </c>
      <c r="B3535">
        <v>6.7000000000007276E-2</v>
      </c>
    </row>
    <row r="3536" spans="1:2" x14ac:dyDescent="0.25">
      <c r="A3536">
        <v>86</v>
      </c>
      <c r="B3536">
        <v>6.3999999999992951E-2</v>
      </c>
    </row>
    <row r="3537" spans="1:2" x14ac:dyDescent="0.25">
      <c r="A3537">
        <v>87</v>
      </c>
      <c r="B3537">
        <v>7.3000000000007503E-2</v>
      </c>
    </row>
    <row r="3538" spans="1:2" x14ac:dyDescent="0.25">
      <c r="A3538">
        <v>88</v>
      </c>
      <c r="B3538">
        <v>6.6999999999978854E-2</v>
      </c>
    </row>
    <row r="3539" spans="1:2" x14ac:dyDescent="0.25">
      <c r="A3539">
        <v>89</v>
      </c>
      <c r="B3539">
        <v>6.4000000000021373E-2</v>
      </c>
    </row>
    <row r="3540" spans="1:2" x14ac:dyDescent="0.25">
      <c r="A3540">
        <v>90</v>
      </c>
      <c r="B3540">
        <v>6.6000000000002501E-2</v>
      </c>
    </row>
    <row r="3541" spans="1:2" x14ac:dyDescent="0.25">
      <c r="A3541">
        <v>91</v>
      </c>
      <c r="B3541">
        <v>4.7999999999973397E-2</v>
      </c>
    </row>
    <row r="3542" spans="1:2" x14ac:dyDescent="0.25">
      <c r="A3542">
        <v>92</v>
      </c>
      <c r="B3542">
        <v>8.300000000002683E-2</v>
      </c>
    </row>
    <row r="3543" spans="1:2" x14ac:dyDescent="0.25">
      <c r="A3543">
        <v>93</v>
      </c>
      <c r="B3543">
        <v>6.9999999999993179E-2</v>
      </c>
    </row>
    <row r="3544" spans="1:2" x14ac:dyDescent="0.25">
      <c r="A3544">
        <v>94</v>
      </c>
      <c r="B3544">
        <v>4.4999999999987494E-2</v>
      </c>
    </row>
    <row r="3545" spans="1:2" x14ac:dyDescent="0.25">
      <c r="A3545">
        <v>95</v>
      </c>
      <c r="B3545">
        <v>7.3000000000007503E-2</v>
      </c>
    </row>
    <row r="3546" spans="1:2" x14ac:dyDescent="0.25">
      <c r="A3546">
        <v>96</v>
      </c>
      <c r="B3546">
        <v>8.2999999999998408E-2</v>
      </c>
    </row>
    <row r="3547" spans="1:2" x14ac:dyDescent="0.25">
      <c r="A3547">
        <v>97</v>
      </c>
      <c r="B3547">
        <v>6.3999999999992951E-2</v>
      </c>
    </row>
    <row r="3548" spans="1:2" x14ac:dyDescent="0.25">
      <c r="A3548">
        <v>98</v>
      </c>
      <c r="B3548">
        <v>6.1000000000007049E-2</v>
      </c>
    </row>
    <row r="3549" spans="1:2" x14ac:dyDescent="0.25">
      <c r="A3549">
        <v>99</v>
      </c>
      <c r="B3549">
        <v>6.9999999999993179E-2</v>
      </c>
    </row>
    <row r="3550" spans="1:2" x14ac:dyDescent="0.25">
      <c r="A3550">
        <v>100</v>
      </c>
      <c r="B3550">
        <v>6.9999999999993179E-2</v>
      </c>
    </row>
    <row r="3551" spans="1:2" x14ac:dyDescent="0.25">
      <c r="A3551">
        <v>101</v>
      </c>
      <c r="B3551">
        <v>6.1000000000007049E-2</v>
      </c>
    </row>
    <row r="3552" spans="1:2" x14ac:dyDescent="0.25">
      <c r="A3552">
        <v>102</v>
      </c>
      <c r="B3552">
        <v>7.2000000000002728E-2</v>
      </c>
    </row>
    <row r="3553" spans="1:2" x14ac:dyDescent="0.25">
      <c r="A3553">
        <v>103</v>
      </c>
      <c r="B3553">
        <v>5.8999999999997499E-2</v>
      </c>
    </row>
    <row r="3554" spans="1:2" x14ac:dyDescent="0.25">
      <c r="A3554">
        <v>104</v>
      </c>
      <c r="B3554">
        <v>6.9000000000016826E-2</v>
      </c>
    </row>
    <row r="3555" spans="1:2" x14ac:dyDescent="0.25">
      <c r="A3555">
        <v>105</v>
      </c>
      <c r="B3555">
        <v>4.2999999999977945E-2</v>
      </c>
    </row>
    <row r="3556" spans="1:2" x14ac:dyDescent="0.25">
      <c r="A3556">
        <v>106</v>
      </c>
      <c r="B3556">
        <v>9.8000000000013188E-2</v>
      </c>
    </row>
    <row r="3557" spans="1:2" x14ac:dyDescent="0.25">
      <c r="A3557">
        <v>107</v>
      </c>
      <c r="B3557">
        <v>6.3999999999992951E-2</v>
      </c>
    </row>
    <row r="3558" spans="1:2" x14ac:dyDescent="0.25">
      <c r="A3558">
        <v>108</v>
      </c>
      <c r="B3558">
        <v>6.4999999999997726E-2</v>
      </c>
    </row>
    <row r="3559" spans="1:2" x14ac:dyDescent="0.25">
      <c r="A3559">
        <v>109</v>
      </c>
      <c r="B3559">
        <v>6.8000000000012051E-2</v>
      </c>
    </row>
    <row r="3560" spans="1:2" x14ac:dyDescent="0.25">
      <c r="A3560">
        <v>110</v>
      </c>
      <c r="B3560">
        <v>6.4999999999997726E-2</v>
      </c>
    </row>
    <row r="3561" spans="1:2" x14ac:dyDescent="0.25">
      <c r="A3561">
        <v>111</v>
      </c>
      <c r="B3561">
        <v>6.8999999999988404E-2</v>
      </c>
    </row>
    <row r="3562" spans="1:2" x14ac:dyDescent="0.25">
      <c r="A3562">
        <v>112</v>
      </c>
      <c r="B3562">
        <v>6.2000000000011823E-2</v>
      </c>
    </row>
    <row r="3563" spans="1:2" x14ac:dyDescent="0.25">
      <c r="A3563">
        <v>113</v>
      </c>
      <c r="B3563">
        <v>7.2000000000002728E-2</v>
      </c>
    </row>
    <row r="3564" spans="1:2" x14ac:dyDescent="0.25">
      <c r="A3564">
        <v>114</v>
      </c>
      <c r="B3564">
        <v>6.3999999999992951E-2</v>
      </c>
    </row>
    <row r="3565" spans="1:2" x14ac:dyDescent="0.25">
      <c r="A3565">
        <v>115</v>
      </c>
      <c r="B3565">
        <v>6.8000000000012051E-2</v>
      </c>
    </row>
    <row r="3566" spans="1:2" x14ac:dyDescent="0.25">
      <c r="A3566">
        <v>116</v>
      </c>
      <c r="B3566">
        <v>2.5999999999982037E-2</v>
      </c>
    </row>
    <row r="3567" spans="1:2" x14ac:dyDescent="0.25">
      <c r="A3567">
        <v>117</v>
      </c>
      <c r="B3567">
        <v>0.10500000000001819</v>
      </c>
    </row>
    <row r="3568" spans="1:2" x14ac:dyDescent="0.25">
      <c r="A3568">
        <v>118</v>
      </c>
      <c r="B3568">
        <v>6.8999999999988404E-2</v>
      </c>
    </row>
    <row r="3569" spans="1:2" x14ac:dyDescent="0.25">
      <c r="A3569">
        <v>119</v>
      </c>
      <c r="B3569">
        <v>6.7000000000007276E-2</v>
      </c>
    </row>
    <row r="3570" spans="1:2" x14ac:dyDescent="0.25">
      <c r="A3570">
        <v>120</v>
      </c>
      <c r="B3570">
        <v>6.7999999999983629E-2</v>
      </c>
    </row>
    <row r="3571" spans="1:2" x14ac:dyDescent="0.25">
      <c r="A3571">
        <v>121</v>
      </c>
      <c r="B3571">
        <v>6.6000000000002501E-2</v>
      </c>
    </row>
    <row r="3572" spans="1:2" x14ac:dyDescent="0.25">
      <c r="A3572">
        <v>122</v>
      </c>
      <c r="B3572">
        <v>2.0000000000010232E-2</v>
      </c>
    </row>
    <row r="3573" spans="1:2" x14ac:dyDescent="0.25">
      <c r="A3573">
        <v>123</v>
      </c>
      <c r="B3573">
        <v>0.10599999999999454</v>
      </c>
    </row>
    <row r="3574" spans="1:2" x14ac:dyDescent="0.25">
      <c r="A3574">
        <v>124</v>
      </c>
      <c r="B3574">
        <v>7.4000000000012278E-2</v>
      </c>
    </row>
    <row r="3575" spans="1:2" x14ac:dyDescent="0.25">
      <c r="A3575">
        <v>125</v>
      </c>
      <c r="B3575">
        <v>6.6000000000002501E-2</v>
      </c>
    </row>
    <row r="3576" spans="1:2" x14ac:dyDescent="0.25">
      <c r="A3576">
        <v>126</v>
      </c>
      <c r="B3576">
        <v>6.2999999999988177E-2</v>
      </c>
    </row>
    <row r="3577" spans="1:2" x14ac:dyDescent="0.25">
      <c r="A3577">
        <v>127</v>
      </c>
      <c r="B3577">
        <v>6.7000000000007276E-2</v>
      </c>
    </row>
    <row r="3578" spans="1:2" x14ac:dyDescent="0.25">
      <c r="A3578">
        <v>128</v>
      </c>
      <c r="B3578">
        <v>2.0999999999986585E-2</v>
      </c>
    </row>
    <row r="3579" spans="1:2" x14ac:dyDescent="0.25">
      <c r="A3579">
        <v>129</v>
      </c>
      <c r="B3579">
        <v>0.10399999999998499</v>
      </c>
    </row>
    <row r="3580" spans="1:2" x14ac:dyDescent="0.25">
      <c r="A3580">
        <v>130</v>
      </c>
      <c r="B3580">
        <v>7.6999999999998181E-2</v>
      </c>
    </row>
    <row r="3581" spans="1:2" x14ac:dyDescent="0.25">
      <c r="A3581">
        <v>131</v>
      </c>
      <c r="B3581">
        <v>6.4000000000021373E-2</v>
      </c>
    </row>
    <row r="3582" spans="1:2" x14ac:dyDescent="0.25">
      <c r="A3582">
        <v>132</v>
      </c>
      <c r="B3582">
        <v>6.4999999999997726E-2</v>
      </c>
    </row>
    <row r="3583" spans="1:2" x14ac:dyDescent="0.25">
      <c r="A3583">
        <v>133</v>
      </c>
      <c r="B3583">
        <v>7.2000000000002728E-2</v>
      </c>
    </row>
    <row r="3584" spans="1:2" x14ac:dyDescent="0.25">
      <c r="A3584">
        <v>134</v>
      </c>
      <c r="B3584">
        <v>6.9999999999993179E-2</v>
      </c>
    </row>
    <row r="3585" spans="1:2" x14ac:dyDescent="0.25">
      <c r="A3585">
        <v>135</v>
      </c>
      <c r="B3585">
        <v>6.2999999999988177E-2</v>
      </c>
    </row>
    <row r="3586" spans="1:2" x14ac:dyDescent="0.25">
      <c r="A3586">
        <v>136</v>
      </c>
      <c r="B3586">
        <v>6.9000000000016826E-2</v>
      </c>
    </row>
    <row r="3587" spans="1:2" x14ac:dyDescent="0.25">
      <c r="A3587">
        <v>137</v>
      </c>
      <c r="B3587">
        <v>6.2999999999988177E-2</v>
      </c>
    </row>
    <row r="3588" spans="1:2" x14ac:dyDescent="0.25">
      <c r="A3588">
        <v>138</v>
      </c>
      <c r="B3588">
        <v>6.9000000000016826E-2</v>
      </c>
    </row>
    <row r="3589" spans="1:2" x14ac:dyDescent="0.25">
      <c r="A3589">
        <v>139</v>
      </c>
      <c r="B3589">
        <v>6.7999999999983629E-2</v>
      </c>
    </row>
    <row r="3590" spans="1:2" x14ac:dyDescent="0.25">
      <c r="A3590">
        <v>140</v>
      </c>
      <c r="B3590">
        <v>6.4999999999997726E-2</v>
      </c>
    </row>
    <row r="3591" spans="1:2" x14ac:dyDescent="0.25">
      <c r="A3591">
        <v>141</v>
      </c>
      <c r="B3591">
        <v>6.4000000000021373E-2</v>
      </c>
    </row>
    <row r="3592" spans="1:2" x14ac:dyDescent="0.25">
      <c r="A3592">
        <v>142</v>
      </c>
      <c r="B3592">
        <v>6.9999999999993179E-2</v>
      </c>
    </row>
    <row r="3593" spans="1:2" x14ac:dyDescent="0.25">
      <c r="A3593">
        <v>143</v>
      </c>
      <c r="B3593">
        <v>6.2999999999988177E-2</v>
      </c>
    </row>
    <row r="3594" spans="1:2" x14ac:dyDescent="0.25">
      <c r="A3594">
        <v>144</v>
      </c>
      <c r="B3594">
        <v>6.100000000003547E-2</v>
      </c>
    </row>
    <row r="3595" spans="1:2" x14ac:dyDescent="0.25">
      <c r="A3595">
        <v>145</v>
      </c>
      <c r="B3595">
        <v>7.4999999999988631E-2</v>
      </c>
    </row>
    <row r="3596" spans="1:2" x14ac:dyDescent="0.25">
      <c r="A3596">
        <v>146</v>
      </c>
      <c r="B3596">
        <v>6.7999999999983629E-2</v>
      </c>
    </row>
    <row r="3597" spans="1:2" x14ac:dyDescent="0.25">
      <c r="A3597">
        <v>147</v>
      </c>
      <c r="B3597">
        <v>6.7000000000007276E-2</v>
      </c>
    </row>
    <row r="3598" spans="1:2" x14ac:dyDescent="0.25">
      <c r="A3598">
        <v>148</v>
      </c>
      <c r="B3598">
        <v>6.4000000000021373E-2</v>
      </c>
    </row>
    <row r="3599" spans="1:2" x14ac:dyDescent="0.25">
      <c r="A3599">
        <v>149</v>
      </c>
      <c r="B3599">
        <v>5.7999999999992724E-2</v>
      </c>
    </row>
    <row r="3600" spans="1:2" x14ac:dyDescent="0.25">
      <c r="A3600">
        <v>150</v>
      </c>
      <c r="B3600">
        <v>7.7999999999974534E-2</v>
      </c>
    </row>
    <row r="3601" spans="1:2" x14ac:dyDescent="0.25">
      <c r="A3601">
        <v>151</v>
      </c>
      <c r="B3601">
        <v>2.5000000000034106E-2</v>
      </c>
    </row>
    <row r="3602" spans="1:2" x14ac:dyDescent="0.25">
      <c r="A3602">
        <v>152</v>
      </c>
      <c r="B3602">
        <v>8.4999999999979536E-2</v>
      </c>
    </row>
    <row r="3603" spans="1:2" x14ac:dyDescent="0.25">
      <c r="A3603">
        <v>153</v>
      </c>
      <c r="B3603">
        <v>8.4000000000003183E-2</v>
      </c>
    </row>
    <row r="3604" spans="1:2" x14ac:dyDescent="0.25">
      <c r="A3604">
        <v>154</v>
      </c>
      <c r="B3604">
        <v>7.2000000000002728E-2</v>
      </c>
    </row>
    <row r="3605" spans="1:2" x14ac:dyDescent="0.25">
      <c r="A3605">
        <v>155</v>
      </c>
      <c r="B3605">
        <v>5.2999999999997272E-2</v>
      </c>
    </row>
    <row r="3606" spans="1:2" x14ac:dyDescent="0.25">
      <c r="A3606">
        <v>156</v>
      </c>
      <c r="B3606">
        <v>7.2000000000002728E-2</v>
      </c>
    </row>
    <row r="3607" spans="1:2" x14ac:dyDescent="0.25">
      <c r="A3607">
        <v>157</v>
      </c>
      <c r="B3607">
        <v>7.6999999999998181E-2</v>
      </c>
    </row>
    <row r="3608" spans="1:2" x14ac:dyDescent="0.25">
      <c r="A3608">
        <v>158</v>
      </c>
      <c r="B3608">
        <v>6.2999999999988177E-2</v>
      </c>
    </row>
    <row r="3609" spans="1:2" x14ac:dyDescent="0.25">
      <c r="A3609">
        <v>159</v>
      </c>
      <c r="B3609">
        <v>6.9000000000016826E-2</v>
      </c>
    </row>
    <row r="3610" spans="1:2" x14ac:dyDescent="0.25">
      <c r="A3610">
        <v>160</v>
      </c>
      <c r="B3610">
        <v>6.4999999999997726E-2</v>
      </c>
    </row>
    <row r="3611" spans="1:2" x14ac:dyDescent="0.25">
      <c r="A3611">
        <v>161</v>
      </c>
      <c r="B3611">
        <v>6.5999999999974079E-2</v>
      </c>
    </row>
    <row r="3612" spans="1:2" x14ac:dyDescent="0.25">
      <c r="A3612">
        <v>162</v>
      </c>
      <c r="B3612">
        <v>6.100000000003547E-2</v>
      </c>
    </row>
    <row r="3613" spans="1:2" x14ac:dyDescent="0.25">
      <c r="A3613">
        <v>163</v>
      </c>
      <c r="B3613">
        <v>7.7999999999974534E-2</v>
      </c>
    </row>
    <row r="3614" spans="1:2" x14ac:dyDescent="0.25">
      <c r="A3614">
        <v>164</v>
      </c>
      <c r="B3614">
        <v>6.2999999999988177E-2</v>
      </c>
    </row>
    <row r="3615" spans="1:2" x14ac:dyDescent="0.25">
      <c r="A3615">
        <v>165</v>
      </c>
      <c r="B3615">
        <v>6.4999999999997726E-2</v>
      </c>
    </row>
    <row r="3616" spans="1:2" x14ac:dyDescent="0.25">
      <c r="A3616">
        <v>166</v>
      </c>
      <c r="B3616">
        <v>6.6000000000030923E-2</v>
      </c>
    </row>
    <row r="3617" spans="1:2" x14ac:dyDescent="0.25">
      <c r="A3617">
        <v>167</v>
      </c>
      <c r="B3617">
        <v>4.399999999998272E-2</v>
      </c>
    </row>
    <row r="3618" spans="1:2" x14ac:dyDescent="0.25">
      <c r="A3618">
        <v>168</v>
      </c>
      <c r="B3618">
        <v>7.1000000000026375E-2</v>
      </c>
    </row>
    <row r="3619" spans="1:2" x14ac:dyDescent="0.25">
      <c r="A3619">
        <v>169</v>
      </c>
      <c r="B3619">
        <v>6.0999999999978627E-2</v>
      </c>
    </row>
    <row r="3620" spans="1:2" x14ac:dyDescent="0.25">
      <c r="A3620">
        <v>170</v>
      </c>
      <c r="B3620">
        <v>9.3000000000017735E-2</v>
      </c>
    </row>
    <row r="3621" spans="1:2" x14ac:dyDescent="0.25">
      <c r="A3621">
        <v>171</v>
      </c>
      <c r="B3621">
        <v>6.5999999999974079E-2</v>
      </c>
    </row>
    <row r="3622" spans="1:2" x14ac:dyDescent="0.25">
      <c r="A3622">
        <v>172</v>
      </c>
      <c r="B3622">
        <v>3.5000000000025011E-2</v>
      </c>
    </row>
    <row r="3623" spans="1:2" x14ac:dyDescent="0.25">
      <c r="A3623">
        <v>173</v>
      </c>
      <c r="B3623">
        <v>9.8000000000013188E-2</v>
      </c>
    </row>
    <row r="3624" spans="1:2" x14ac:dyDescent="0.25">
      <c r="A3624">
        <v>174</v>
      </c>
      <c r="B3624">
        <v>1.5999999999962711E-2</v>
      </c>
    </row>
    <row r="3625" spans="1:2" x14ac:dyDescent="0.25">
      <c r="A3625">
        <v>175</v>
      </c>
      <c r="B3625">
        <v>8.4000000000003183E-2</v>
      </c>
    </row>
    <row r="3626" spans="1:2" x14ac:dyDescent="0.25">
      <c r="A3626">
        <v>176</v>
      </c>
      <c r="B3626">
        <v>9.3000000000017735E-2</v>
      </c>
    </row>
    <row r="3627" spans="1:2" x14ac:dyDescent="0.25">
      <c r="A3627">
        <v>177</v>
      </c>
      <c r="B3627">
        <v>7.2000000000002728E-2</v>
      </c>
    </row>
    <row r="3628" spans="1:2" x14ac:dyDescent="0.25">
      <c r="A3628">
        <v>178</v>
      </c>
      <c r="B3628">
        <v>5.0000000000011369E-2</v>
      </c>
    </row>
    <row r="3629" spans="1:2" x14ac:dyDescent="0.25">
      <c r="A3629">
        <v>179</v>
      </c>
      <c r="B3629">
        <v>8.2999999999969987E-2</v>
      </c>
    </row>
    <row r="3630" spans="1:2" x14ac:dyDescent="0.25">
      <c r="A3630">
        <v>180</v>
      </c>
      <c r="B3630">
        <v>6.9999999999993179E-2</v>
      </c>
    </row>
    <row r="3631" spans="1:2" x14ac:dyDescent="0.25">
      <c r="A3631">
        <v>181</v>
      </c>
      <c r="B3631">
        <v>6.6000000000030923E-2</v>
      </c>
    </row>
    <row r="3632" spans="1:2" x14ac:dyDescent="0.25">
      <c r="A3632">
        <v>182</v>
      </c>
      <c r="B3632">
        <v>6.8999999999959982E-2</v>
      </c>
    </row>
    <row r="3633" spans="1:2" x14ac:dyDescent="0.25">
      <c r="A3633">
        <v>183</v>
      </c>
      <c r="B3633">
        <v>6.300000000004502E-2</v>
      </c>
    </row>
    <row r="3634" spans="1:2" x14ac:dyDescent="0.25">
      <c r="A3634">
        <v>184</v>
      </c>
      <c r="B3634">
        <v>6.5999999999974079E-2</v>
      </c>
    </row>
    <row r="3635" spans="1:2" x14ac:dyDescent="0.25">
      <c r="A3635">
        <v>185</v>
      </c>
      <c r="B3635">
        <v>6.7000000000007276E-2</v>
      </c>
    </row>
    <row r="3636" spans="1:2" x14ac:dyDescent="0.25">
      <c r="A3636">
        <v>186</v>
      </c>
      <c r="B3636">
        <v>6.4999999999997726E-2</v>
      </c>
    </row>
    <row r="3637" spans="1:2" x14ac:dyDescent="0.25">
      <c r="A3637">
        <v>187</v>
      </c>
      <c r="B3637">
        <v>7.0999999999969532E-2</v>
      </c>
    </row>
    <row r="3638" spans="1:2" x14ac:dyDescent="0.25">
      <c r="A3638">
        <v>188</v>
      </c>
      <c r="B3638">
        <v>6.500000000005457E-2</v>
      </c>
    </row>
    <row r="3639" spans="1:2" x14ac:dyDescent="0.25">
      <c r="A3639">
        <v>189</v>
      </c>
      <c r="B3639">
        <v>6.199999999995498E-2</v>
      </c>
    </row>
    <row r="3640" spans="1:2" x14ac:dyDescent="0.25">
      <c r="A3640">
        <v>190</v>
      </c>
      <c r="B3640">
        <v>7.4000000000012278E-2</v>
      </c>
    </row>
    <row r="3641" spans="1:2" x14ac:dyDescent="0.25">
      <c r="A3641">
        <v>191</v>
      </c>
      <c r="B3641">
        <v>6.6000000000030923E-2</v>
      </c>
    </row>
    <row r="3642" spans="1:2" x14ac:dyDescent="0.25">
      <c r="A3642">
        <v>192</v>
      </c>
      <c r="B3642">
        <v>5.3999999999973625E-2</v>
      </c>
    </row>
    <row r="3643" spans="1:2" x14ac:dyDescent="0.25">
      <c r="A3643">
        <v>193</v>
      </c>
      <c r="B3643">
        <v>7.2999999999979082E-2</v>
      </c>
    </row>
    <row r="3644" spans="1:2" x14ac:dyDescent="0.25">
      <c r="A3644">
        <v>194</v>
      </c>
      <c r="B3644">
        <v>7.5000000000045475E-2</v>
      </c>
    </row>
    <row r="3645" spans="1:2" x14ac:dyDescent="0.25">
      <c r="A3645">
        <v>195</v>
      </c>
      <c r="B3645">
        <v>6.0999999999978627E-2</v>
      </c>
    </row>
    <row r="3646" spans="1:2" x14ac:dyDescent="0.25">
      <c r="A3646">
        <v>196</v>
      </c>
      <c r="B3646">
        <v>7.0999999999969532E-2</v>
      </c>
    </row>
    <row r="3647" spans="1:2" x14ac:dyDescent="0.25">
      <c r="A3647">
        <v>197</v>
      </c>
      <c r="B3647">
        <v>6.500000000005457E-2</v>
      </c>
    </row>
    <row r="3648" spans="1:2" x14ac:dyDescent="0.25">
      <c r="A3648">
        <v>198</v>
      </c>
      <c r="B3648">
        <v>6.0999999999978627E-2</v>
      </c>
    </row>
    <row r="3649" spans="1:2" x14ac:dyDescent="0.25">
      <c r="A3649">
        <v>199</v>
      </c>
      <c r="B3649">
        <v>7.0999999999969532E-2</v>
      </c>
    </row>
    <row r="3650" spans="1:2" x14ac:dyDescent="0.25">
      <c r="A3650">
        <v>200</v>
      </c>
      <c r="B3650">
        <v>6.7000000000007276E-2</v>
      </c>
    </row>
    <row r="3651" spans="1:2" x14ac:dyDescent="0.25">
      <c r="A3651">
        <v>201</v>
      </c>
      <c r="B3651">
        <v>6.4000000000021373E-2</v>
      </c>
    </row>
    <row r="3652" spans="1:2" x14ac:dyDescent="0.25">
      <c r="A3652">
        <v>202</v>
      </c>
      <c r="B3652">
        <v>7.0999999999969532E-2</v>
      </c>
    </row>
    <row r="3653" spans="1:2" x14ac:dyDescent="0.25">
      <c r="A3653">
        <v>203</v>
      </c>
      <c r="B3653">
        <v>6.4000000000021373E-2</v>
      </c>
    </row>
    <row r="3654" spans="1:2" x14ac:dyDescent="0.25">
      <c r="A3654">
        <v>204</v>
      </c>
      <c r="B3654">
        <v>6.7000000000007276E-2</v>
      </c>
    </row>
    <row r="3655" spans="1:2" x14ac:dyDescent="0.25">
      <c r="A3655">
        <v>205</v>
      </c>
      <c r="B3655">
        <v>6.7000000000007276E-2</v>
      </c>
    </row>
    <row r="3656" spans="1:2" x14ac:dyDescent="0.25">
      <c r="A3656">
        <v>206</v>
      </c>
      <c r="B3656">
        <v>5.0999999999987722E-2</v>
      </c>
    </row>
    <row r="3657" spans="1:2" x14ac:dyDescent="0.25">
      <c r="A3657">
        <v>207</v>
      </c>
      <c r="B3657">
        <v>7.9000000000007731E-2</v>
      </c>
    </row>
    <row r="3658" spans="1:2" x14ac:dyDescent="0.25">
      <c r="A3658">
        <v>208</v>
      </c>
      <c r="B3658">
        <v>6.9000000000016826E-2</v>
      </c>
    </row>
    <row r="3659" spans="1:2" x14ac:dyDescent="0.25">
      <c r="A3659">
        <v>209</v>
      </c>
      <c r="B3659">
        <v>6.0999999999978627E-2</v>
      </c>
    </row>
    <row r="3660" spans="1:2" x14ac:dyDescent="0.25">
      <c r="A3660">
        <v>210</v>
      </c>
      <c r="B3660">
        <v>7.6000000000021828E-2</v>
      </c>
    </row>
    <row r="3661" spans="1:2" x14ac:dyDescent="0.25">
      <c r="A3661">
        <v>211</v>
      </c>
      <c r="B3661">
        <v>5.4999999999949978E-2</v>
      </c>
    </row>
    <row r="3662" spans="1:2" x14ac:dyDescent="0.25">
      <c r="A3662">
        <v>212</v>
      </c>
      <c r="B3662">
        <v>7.6000000000021828E-2</v>
      </c>
    </row>
    <row r="3663" spans="1:2" x14ac:dyDescent="0.25">
      <c r="A3663">
        <v>213</v>
      </c>
      <c r="B3663">
        <v>6.9999999999993179E-2</v>
      </c>
    </row>
    <row r="3664" spans="1:2" x14ac:dyDescent="0.25">
      <c r="A3664">
        <v>214</v>
      </c>
      <c r="B3664">
        <v>6.2999999999988177E-2</v>
      </c>
    </row>
    <row r="3665" spans="1:2" x14ac:dyDescent="0.25">
      <c r="A3665">
        <v>215</v>
      </c>
      <c r="B3665">
        <v>6.4999999999997726E-2</v>
      </c>
    </row>
    <row r="3666" spans="1:2" x14ac:dyDescent="0.25">
      <c r="A3666">
        <v>216</v>
      </c>
      <c r="B3666">
        <v>3.4000000000048658E-2</v>
      </c>
    </row>
    <row r="3667" spans="1:2" x14ac:dyDescent="0.25">
      <c r="A3667">
        <v>217</v>
      </c>
      <c r="B3667">
        <v>9.8999999999989541E-2</v>
      </c>
    </row>
    <row r="3668" spans="1:2" x14ac:dyDescent="0.25">
      <c r="A3668">
        <v>218</v>
      </c>
      <c r="B3668">
        <v>7.5999999999964984E-2</v>
      </c>
    </row>
    <row r="3669" spans="1:2" x14ac:dyDescent="0.25">
      <c r="A3669">
        <v>219</v>
      </c>
      <c r="B3669">
        <v>6.100000000003547E-2</v>
      </c>
    </row>
    <row r="3670" spans="1:2" x14ac:dyDescent="0.25">
      <c r="A3670">
        <v>220</v>
      </c>
      <c r="B3670">
        <v>6.4999999999997726E-2</v>
      </c>
    </row>
    <row r="3671" spans="1:2" x14ac:dyDescent="0.25">
      <c r="A3671">
        <v>221</v>
      </c>
      <c r="B3671">
        <v>6.4999999999997726E-2</v>
      </c>
    </row>
    <row r="3672" spans="1:2" x14ac:dyDescent="0.25">
      <c r="A3672">
        <v>222</v>
      </c>
      <c r="B3672">
        <v>6.7999999999983629E-2</v>
      </c>
    </row>
    <row r="3673" spans="1:2" x14ac:dyDescent="0.25">
      <c r="A3673">
        <v>223</v>
      </c>
      <c r="B3673">
        <v>7.2000000000002728E-2</v>
      </c>
    </row>
    <row r="3674" spans="1:2" x14ac:dyDescent="0.25">
      <c r="A3674">
        <v>224</v>
      </c>
      <c r="B3674">
        <v>1.4999999999986358E-2</v>
      </c>
    </row>
    <row r="3675" spans="1:2" x14ac:dyDescent="0.25">
      <c r="A3675">
        <v>225</v>
      </c>
      <c r="B3675">
        <v>0.11000000000001364</v>
      </c>
    </row>
    <row r="3676" spans="1:2" x14ac:dyDescent="0.25">
      <c r="A3676">
        <v>226</v>
      </c>
      <c r="B3676">
        <v>7.2999999999979082E-2</v>
      </c>
    </row>
    <row r="3677" spans="1:2" x14ac:dyDescent="0.25">
      <c r="A3677">
        <v>227</v>
      </c>
      <c r="B3677">
        <v>6.8000000000040473E-2</v>
      </c>
    </row>
    <row r="3678" spans="1:2" x14ac:dyDescent="0.25">
      <c r="A3678">
        <v>228</v>
      </c>
      <c r="B3678">
        <v>5.8999999999969077E-2</v>
      </c>
    </row>
    <row r="3679" spans="1:2" x14ac:dyDescent="0.25">
      <c r="A3679">
        <v>229</v>
      </c>
      <c r="B3679">
        <v>6.8000000000040473E-2</v>
      </c>
    </row>
    <row r="3680" spans="1:2" x14ac:dyDescent="0.25">
      <c r="A3680">
        <v>230</v>
      </c>
      <c r="B3680">
        <v>7.2000000000002728E-2</v>
      </c>
    </row>
    <row r="3681" spans="1:2" x14ac:dyDescent="0.25">
      <c r="A3681">
        <v>231</v>
      </c>
      <c r="B3681">
        <v>6.6999999999950433E-2</v>
      </c>
    </row>
    <row r="3682" spans="1:2" x14ac:dyDescent="0.25">
      <c r="A3682">
        <v>232</v>
      </c>
      <c r="B3682">
        <v>6.300000000004502E-2</v>
      </c>
    </row>
    <row r="3683" spans="1:2" x14ac:dyDescent="0.25">
      <c r="A3683">
        <v>233</v>
      </c>
      <c r="B3683">
        <v>6.199999999995498E-2</v>
      </c>
    </row>
    <row r="3684" spans="1:2" x14ac:dyDescent="0.25">
      <c r="A3684">
        <v>234</v>
      </c>
      <c r="B3684">
        <v>7.5000000000045475E-2</v>
      </c>
    </row>
    <row r="3685" spans="1:2" x14ac:dyDescent="0.25">
      <c r="A3685">
        <v>235</v>
      </c>
      <c r="B3685">
        <v>6.4999999999997726E-2</v>
      </c>
    </row>
    <row r="3686" spans="1:2" x14ac:dyDescent="0.25">
      <c r="A3686">
        <v>236</v>
      </c>
      <c r="B3686">
        <v>7.5999999999964984E-2</v>
      </c>
    </row>
    <row r="3687" spans="1:2" x14ac:dyDescent="0.25">
      <c r="A3687">
        <v>237</v>
      </c>
      <c r="B3687">
        <v>5.7999999999992724E-2</v>
      </c>
    </row>
    <row r="3688" spans="1:2" x14ac:dyDescent="0.25">
      <c r="A3688">
        <v>238</v>
      </c>
      <c r="B3688">
        <v>6.7000000000007276E-2</v>
      </c>
    </row>
    <row r="3689" spans="1:2" x14ac:dyDescent="0.25">
      <c r="A3689">
        <v>239</v>
      </c>
      <c r="B3689">
        <v>6.4000000000021373E-2</v>
      </c>
    </row>
    <row r="3690" spans="1:2" x14ac:dyDescent="0.25">
      <c r="A3690">
        <v>240</v>
      </c>
      <c r="B3690">
        <v>6.2999999999988177E-2</v>
      </c>
    </row>
    <row r="3691" spans="1:2" x14ac:dyDescent="0.25">
      <c r="A3691">
        <v>241</v>
      </c>
      <c r="B3691">
        <v>7.2000000000002728E-2</v>
      </c>
    </row>
    <row r="3692" spans="1:2" x14ac:dyDescent="0.25">
      <c r="A3692">
        <v>242</v>
      </c>
      <c r="B3692">
        <v>4.3000000000006366E-2</v>
      </c>
    </row>
    <row r="3693" spans="1:2" x14ac:dyDescent="0.25">
      <c r="A3693">
        <v>243</v>
      </c>
      <c r="B3693">
        <v>8.8999999999998636E-2</v>
      </c>
    </row>
    <row r="3694" spans="1:2" x14ac:dyDescent="0.25">
      <c r="A3694">
        <v>244</v>
      </c>
      <c r="B3694">
        <v>2.4999999999977263E-2</v>
      </c>
    </row>
    <row r="3695" spans="1:2" x14ac:dyDescent="0.25">
      <c r="A3695">
        <v>245</v>
      </c>
      <c r="B3695">
        <v>0.11200000000002319</v>
      </c>
    </row>
    <row r="3696" spans="1:2" x14ac:dyDescent="0.25">
      <c r="A3696">
        <v>246</v>
      </c>
      <c r="B3696">
        <v>5.7000000000016371E-2</v>
      </c>
    </row>
    <row r="3697" spans="1:2" x14ac:dyDescent="0.25">
      <c r="A3697">
        <v>247</v>
      </c>
      <c r="B3697">
        <v>7.2999999999979082E-2</v>
      </c>
    </row>
    <row r="3698" spans="1:2" x14ac:dyDescent="0.25">
      <c r="A3698">
        <v>248</v>
      </c>
      <c r="B3698">
        <v>4.5999999999992269E-2</v>
      </c>
    </row>
    <row r="3699" spans="1:2" x14ac:dyDescent="0.25">
      <c r="A3699">
        <v>249</v>
      </c>
      <c r="B3699">
        <v>8.8999999999998636E-2</v>
      </c>
    </row>
    <row r="3700" spans="1:2" x14ac:dyDescent="0.25">
      <c r="A3700">
        <v>250</v>
      </c>
      <c r="B3700">
        <v>6.2999999999988177E-2</v>
      </c>
    </row>
    <row r="3701" spans="1:2" x14ac:dyDescent="0.25">
      <c r="A3701">
        <v>251</v>
      </c>
      <c r="B3701">
        <v>2.6000000000010459E-2</v>
      </c>
    </row>
    <row r="3702" spans="1:2" x14ac:dyDescent="0.25">
      <c r="A3702">
        <v>252</v>
      </c>
      <c r="B3702">
        <v>6.2999999999988177E-2</v>
      </c>
    </row>
    <row r="3703" spans="1:2" x14ac:dyDescent="0.25">
      <c r="A3703">
        <v>253</v>
      </c>
      <c r="B3703">
        <v>0.11000000000001364</v>
      </c>
    </row>
    <row r="3704" spans="1:2" x14ac:dyDescent="0.25">
      <c r="A3704">
        <v>254</v>
      </c>
      <c r="B3704">
        <v>6.7000000000007276E-2</v>
      </c>
    </row>
    <row r="3705" spans="1:2" x14ac:dyDescent="0.25">
      <c r="A3705">
        <v>255</v>
      </c>
      <c r="B3705">
        <v>6.7000000000007276E-2</v>
      </c>
    </row>
    <row r="3706" spans="1:2" x14ac:dyDescent="0.25">
      <c r="A3706">
        <v>256</v>
      </c>
      <c r="B3706">
        <v>6.9000000000016826E-2</v>
      </c>
    </row>
    <row r="3707" spans="1:2" x14ac:dyDescent="0.25">
      <c r="A3707">
        <v>257</v>
      </c>
      <c r="B3707">
        <v>1.9000000000005457E-2</v>
      </c>
    </row>
    <row r="3708" spans="1:2" x14ac:dyDescent="0.25">
      <c r="A3708">
        <v>258</v>
      </c>
      <c r="B3708">
        <v>0.1069999999999709</v>
      </c>
    </row>
    <row r="3709" spans="1:2" x14ac:dyDescent="0.25">
      <c r="A3709">
        <v>259</v>
      </c>
      <c r="B3709">
        <v>7.1000000000026375E-2</v>
      </c>
    </row>
    <row r="3710" spans="1:2" x14ac:dyDescent="0.25">
      <c r="A3710">
        <v>260</v>
      </c>
      <c r="B3710">
        <v>6.6999999999950433E-2</v>
      </c>
    </row>
    <row r="3711" spans="1:2" x14ac:dyDescent="0.25">
      <c r="A3711">
        <v>261</v>
      </c>
      <c r="B3711">
        <v>6.7000000000007276E-2</v>
      </c>
    </row>
    <row r="3712" spans="1:2" x14ac:dyDescent="0.25">
      <c r="A3712">
        <v>262</v>
      </c>
      <c r="B3712">
        <v>6.9999999999993179E-2</v>
      </c>
    </row>
    <row r="3713" spans="1:2" x14ac:dyDescent="0.25">
      <c r="A3713">
        <v>263</v>
      </c>
      <c r="B3713">
        <v>6.2000000000011823E-2</v>
      </c>
    </row>
    <row r="3714" spans="1:2" x14ac:dyDescent="0.25">
      <c r="A3714">
        <v>264</v>
      </c>
      <c r="B3714">
        <v>6.8000000000040473E-2</v>
      </c>
    </row>
    <row r="3715" spans="1:2" x14ac:dyDescent="0.25">
      <c r="A3715">
        <v>265</v>
      </c>
      <c r="B3715">
        <v>6.0999999999978627E-2</v>
      </c>
    </row>
    <row r="3716" spans="1:2" x14ac:dyDescent="0.25">
      <c r="A3716">
        <v>266</v>
      </c>
      <c r="B3716">
        <v>7.2000000000002728E-2</v>
      </c>
    </row>
    <row r="3717" spans="1:2" x14ac:dyDescent="0.25">
      <c r="A3717">
        <v>267</v>
      </c>
      <c r="B3717">
        <v>7.2999999999979082E-2</v>
      </c>
    </row>
    <row r="3718" spans="1:2" x14ac:dyDescent="0.25">
      <c r="A3718">
        <v>268</v>
      </c>
      <c r="B3718">
        <v>6.100000000003547E-2</v>
      </c>
    </row>
    <row r="3719" spans="1:2" x14ac:dyDescent="0.25">
      <c r="A3719">
        <v>269</v>
      </c>
      <c r="B3719" t="s">
        <v>52</v>
      </c>
    </row>
    <row r="3720" spans="1:2" x14ac:dyDescent="0.25">
      <c r="A3720">
        <v>1</v>
      </c>
      <c r="B3720" t="s">
        <v>52</v>
      </c>
    </row>
    <row r="3721" spans="1:2" x14ac:dyDescent="0.25">
      <c r="A3721">
        <v>2</v>
      </c>
      <c r="B3721">
        <v>6.9999999999993179E-2</v>
      </c>
    </row>
    <row r="3722" spans="1:2" x14ac:dyDescent="0.25">
      <c r="A3722">
        <v>3</v>
      </c>
      <c r="B3722">
        <v>6.0999999999978627E-2</v>
      </c>
    </row>
    <row r="3723" spans="1:2" x14ac:dyDescent="0.25">
      <c r="A3723">
        <v>4</v>
      </c>
      <c r="B3723">
        <v>7.2000000000002728E-2</v>
      </c>
    </row>
    <row r="3724" spans="1:2" x14ac:dyDescent="0.25">
      <c r="A3724">
        <v>5</v>
      </c>
      <c r="B3724">
        <v>6.6000000000030923E-2</v>
      </c>
    </row>
    <row r="3725" spans="1:2" x14ac:dyDescent="0.25">
      <c r="A3725">
        <v>6</v>
      </c>
      <c r="B3725">
        <v>6.4999999999997726E-2</v>
      </c>
    </row>
    <row r="3726" spans="1:2" x14ac:dyDescent="0.25">
      <c r="A3726">
        <v>7</v>
      </c>
      <c r="B3726">
        <v>6.7999999999983629E-2</v>
      </c>
    </row>
    <row r="3727" spans="1:2" x14ac:dyDescent="0.25">
      <c r="A3727">
        <v>8</v>
      </c>
      <c r="B3727">
        <v>5.0999999999987722E-2</v>
      </c>
    </row>
    <row r="3728" spans="1:2" x14ac:dyDescent="0.25">
      <c r="A3728">
        <v>9</v>
      </c>
      <c r="B3728">
        <v>8.0000000000040927E-2</v>
      </c>
    </row>
    <row r="3729" spans="1:2" x14ac:dyDescent="0.25">
      <c r="A3729">
        <v>10</v>
      </c>
      <c r="B3729">
        <v>6.6999999999950433E-2</v>
      </c>
    </row>
    <row r="3730" spans="1:2" x14ac:dyDescent="0.25">
      <c r="A3730">
        <v>11</v>
      </c>
      <c r="B3730">
        <v>7.0000000000050022E-2</v>
      </c>
    </row>
    <row r="3731" spans="1:2" x14ac:dyDescent="0.25">
      <c r="A3731">
        <v>12</v>
      </c>
      <c r="B3731">
        <v>6.4999999999997726E-2</v>
      </c>
    </row>
    <row r="3732" spans="1:2" x14ac:dyDescent="0.25">
      <c r="A3732">
        <v>13</v>
      </c>
      <c r="B3732">
        <v>6.399999999996453E-2</v>
      </c>
    </row>
    <row r="3733" spans="1:2" x14ac:dyDescent="0.25">
      <c r="A3733">
        <v>14</v>
      </c>
      <c r="B3733">
        <v>6.2000000000011823E-2</v>
      </c>
    </row>
    <row r="3734" spans="1:2" x14ac:dyDescent="0.25">
      <c r="A3734">
        <v>15</v>
      </c>
      <c r="B3734">
        <v>7.6999999999998181E-2</v>
      </c>
    </row>
    <row r="3735" spans="1:2" x14ac:dyDescent="0.25">
      <c r="A3735">
        <v>16</v>
      </c>
      <c r="B3735">
        <v>5.7000000000016371E-2</v>
      </c>
    </row>
    <row r="3736" spans="1:2" x14ac:dyDescent="0.25">
      <c r="A3736">
        <v>17</v>
      </c>
      <c r="B3736">
        <v>7.4999999999988631E-2</v>
      </c>
    </row>
    <row r="3737" spans="1:2" x14ac:dyDescent="0.25">
      <c r="A3737">
        <v>18</v>
      </c>
      <c r="B3737">
        <v>5.0999999999987722E-2</v>
      </c>
    </row>
    <row r="3738" spans="1:2" x14ac:dyDescent="0.25">
      <c r="A3738">
        <v>19</v>
      </c>
      <c r="B3738">
        <v>7.9999999999984084E-2</v>
      </c>
    </row>
    <row r="3739" spans="1:2" x14ac:dyDescent="0.25">
      <c r="A3739">
        <v>20</v>
      </c>
      <c r="B3739">
        <v>6.9000000000016826E-2</v>
      </c>
    </row>
    <row r="3740" spans="1:2" x14ac:dyDescent="0.25">
      <c r="A3740">
        <v>21</v>
      </c>
      <c r="B3740">
        <v>6.6000000000030923E-2</v>
      </c>
    </row>
    <row r="3741" spans="1:2" x14ac:dyDescent="0.25">
      <c r="A3741">
        <v>22</v>
      </c>
      <c r="B3741">
        <v>2.2999999999967713E-2</v>
      </c>
    </row>
    <row r="3742" spans="1:2" x14ac:dyDescent="0.25">
      <c r="A3742">
        <v>23</v>
      </c>
      <c r="B3742">
        <v>0.11099999999999</v>
      </c>
    </row>
    <row r="3743" spans="1:2" x14ac:dyDescent="0.25">
      <c r="A3743">
        <v>24</v>
      </c>
      <c r="B3743">
        <v>6.100000000003547E-2</v>
      </c>
    </row>
    <row r="3744" spans="1:2" x14ac:dyDescent="0.25">
      <c r="A3744">
        <v>25</v>
      </c>
      <c r="B3744">
        <v>7.0999999999969532E-2</v>
      </c>
    </row>
    <row r="3745" spans="1:2" x14ac:dyDescent="0.25">
      <c r="A3745">
        <v>26</v>
      </c>
      <c r="B3745">
        <v>6.100000000003547E-2</v>
      </c>
    </row>
    <row r="3746" spans="1:2" x14ac:dyDescent="0.25">
      <c r="A3746">
        <v>27</v>
      </c>
      <c r="B3746">
        <v>7.4999999999988631E-2</v>
      </c>
    </row>
    <row r="3747" spans="1:2" x14ac:dyDescent="0.25">
      <c r="A3747">
        <v>28</v>
      </c>
      <c r="B3747">
        <v>1.5999999999962711E-2</v>
      </c>
    </row>
    <row r="3748" spans="1:2" x14ac:dyDescent="0.25">
      <c r="A3748">
        <v>29</v>
      </c>
      <c r="B3748">
        <v>0.11000000000001364</v>
      </c>
    </row>
    <row r="3749" spans="1:2" x14ac:dyDescent="0.25">
      <c r="A3749">
        <v>30</v>
      </c>
      <c r="B3749">
        <v>7.1000000000026375E-2</v>
      </c>
    </row>
    <row r="3750" spans="1:2" x14ac:dyDescent="0.25">
      <c r="A3750">
        <v>31</v>
      </c>
      <c r="B3750">
        <v>5.8999999999969077E-2</v>
      </c>
    </row>
    <row r="3751" spans="1:2" x14ac:dyDescent="0.25">
      <c r="A3751">
        <v>32</v>
      </c>
      <c r="B3751">
        <v>7.5000000000045475E-2</v>
      </c>
    </row>
    <row r="3752" spans="1:2" x14ac:dyDescent="0.25">
      <c r="A3752">
        <v>33</v>
      </c>
      <c r="B3752">
        <v>6.399999999996453E-2</v>
      </c>
    </row>
    <row r="3753" spans="1:2" x14ac:dyDescent="0.25">
      <c r="A3753">
        <v>34</v>
      </c>
      <c r="B3753">
        <v>6.6000000000030923E-2</v>
      </c>
    </row>
    <row r="3754" spans="1:2" x14ac:dyDescent="0.25">
      <c r="A3754">
        <v>35</v>
      </c>
      <c r="B3754">
        <v>6.7999999999983629E-2</v>
      </c>
    </row>
    <row r="3755" spans="1:2" x14ac:dyDescent="0.25">
      <c r="A3755">
        <v>36</v>
      </c>
      <c r="B3755">
        <v>6.5999999999974079E-2</v>
      </c>
    </row>
    <row r="3756" spans="1:2" x14ac:dyDescent="0.25">
      <c r="A3756">
        <v>37</v>
      </c>
      <c r="B3756">
        <v>3.2000000000039108E-2</v>
      </c>
    </row>
    <row r="3757" spans="1:2" x14ac:dyDescent="0.25">
      <c r="A3757">
        <v>38</v>
      </c>
      <c r="B3757">
        <v>8.7999999999965439E-2</v>
      </c>
    </row>
    <row r="3758" spans="1:2" x14ac:dyDescent="0.25">
      <c r="A3758">
        <v>39</v>
      </c>
      <c r="B3758">
        <v>8.4000000000003183E-2</v>
      </c>
    </row>
    <row r="3759" spans="1:2" x14ac:dyDescent="0.25">
      <c r="A3759">
        <v>40</v>
      </c>
      <c r="B3759">
        <v>6.2999999999988177E-2</v>
      </c>
    </row>
    <row r="3760" spans="1:2" x14ac:dyDescent="0.25">
      <c r="A3760">
        <v>41</v>
      </c>
      <c r="B3760">
        <v>2.8000000000020009E-2</v>
      </c>
    </row>
    <row r="3761" spans="1:2" x14ac:dyDescent="0.25">
      <c r="A3761">
        <v>42</v>
      </c>
      <c r="B3761">
        <v>0.12299999999999045</v>
      </c>
    </row>
    <row r="3762" spans="1:2" x14ac:dyDescent="0.25">
      <c r="A3762">
        <v>43</v>
      </c>
      <c r="B3762">
        <v>4.8000000000001819E-2</v>
      </c>
    </row>
    <row r="3763" spans="1:2" x14ac:dyDescent="0.25">
      <c r="A3763">
        <v>44</v>
      </c>
      <c r="B3763">
        <v>6.2000000000011823E-2</v>
      </c>
    </row>
    <row r="3764" spans="1:2" x14ac:dyDescent="0.25">
      <c r="A3764">
        <v>45</v>
      </c>
      <c r="B3764">
        <v>7.4999999999988631E-2</v>
      </c>
    </row>
    <row r="3765" spans="1:2" x14ac:dyDescent="0.25">
      <c r="A3765">
        <v>46</v>
      </c>
      <c r="B3765">
        <v>5.5000000000006821E-2</v>
      </c>
    </row>
    <row r="3766" spans="1:2" x14ac:dyDescent="0.25">
      <c r="A3766">
        <v>47</v>
      </c>
      <c r="B3766">
        <v>3.6000000000001364E-2</v>
      </c>
    </row>
    <row r="3767" spans="1:2" x14ac:dyDescent="0.25">
      <c r="A3767">
        <v>48</v>
      </c>
      <c r="B3767">
        <v>0.10800000000000409</v>
      </c>
    </row>
    <row r="3768" spans="1:2" x14ac:dyDescent="0.25">
      <c r="A3768">
        <v>49</v>
      </c>
      <c r="B3768">
        <v>6.5999999999974079E-2</v>
      </c>
    </row>
    <row r="3769" spans="1:2" x14ac:dyDescent="0.25">
      <c r="A3769">
        <v>50</v>
      </c>
      <c r="B3769">
        <v>6.6000000000030923E-2</v>
      </c>
    </row>
    <row r="3770" spans="1:2" x14ac:dyDescent="0.25">
      <c r="A3770">
        <v>51</v>
      </c>
      <c r="B3770">
        <v>6.7999999999983629E-2</v>
      </c>
    </row>
    <row r="3771" spans="1:2" x14ac:dyDescent="0.25">
      <c r="A3771">
        <v>52</v>
      </c>
      <c r="B3771">
        <v>7.1000000000026375E-2</v>
      </c>
    </row>
    <row r="3772" spans="1:2" x14ac:dyDescent="0.25">
      <c r="A3772">
        <v>53</v>
      </c>
      <c r="B3772">
        <v>6.2999999999988177E-2</v>
      </c>
    </row>
    <row r="3773" spans="1:2" x14ac:dyDescent="0.25">
      <c r="A3773">
        <v>54</v>
      </c>
      <c r="B3773">
        <v>6.4000000000021373E-2</v>
      </c>
    </row>
    <row r="3774" spans="1:2" x14ac:dyDescent="0.25">
      <c r="A3774">
        <v>55</v>
      </c>
      <c r="B3774">
        <v>6.7999999999983629E-2</v>
      </c>
    </row>
    <row r="3775" spans="1:2" x14ac:dyDescent="0.25">
      <c r="A3775">
        <v>56</v>
      </c>
      <c r="B3775">
        <v>6.7000000000007276E-2</v>
      </c>
    </row>
    <row r="3776" spans="1:2" x14ac:dyDescent="0.25">
      <c r="A3776">
        <v>57</v>
      </c>
      <c r="B3776">
        <v>7.2999999999979082E-2</v>
      </c>
    </row>
    <row r="3777" spans="1:2" x14ac:dyDescent="0.25">
      <c r="A3777">
        <v>58</v>
      </c>
      <c r="B3777">
        <v>5.7999999999992724E-2</v>
      </c>
    </row>
    <row r="3778" spans="1:2" x14ac:dyDescent="0.25">
      <c r="A3778">
        <v>59</v>
      </c>
      <c r="B3778">
        <v>6.100000000003547E-2</v>
      </c>
    </row>
    <row r="3779" spans="1:2" x14ac:dyDescent="0.25">
      <c r="A3779">
        <v>60</v>
      </c>
      <c r="B3779">
        <v>7.2999999999979082E-2</v>
      </c>
    </row>
    <row r="3780" spans="1:2" x14ac:dyDescent="0.25">
      <c r="A3780">
        <v>61</v>
      </c>
      <c r="B3780">
        <v>4.399999999998272E-2</v>
      </c>
    </row>
    <row r="3781" spans="1:2" x14ac:dyDescent="0.25">
      <c r="A3781">
        <v>62</v>
      </c>
      <c r="B3781">
        <v>8.8999999999998636E-2</v>
      </c>
    </row>
    <row r="3782" spans="1:2" x14ac:dyDescent="0.25">
      <c r="A3782">
        <v>63</v>
      </c>
      <c r="B3782">
        <v>4.7000000000025466E-2</v>
      </c>
    </row>
    <row r="3783" spans="1:2" x14ac:dyDescent="0.25">
      <c r="A3783">
        <v>64</v>
      </c>
      <c r="B3783">
        <v>9.1000000000008185E-2</v>
      </c>
    </row>
    <row r="3784" spans="1:2" x14ac:dyDescent="0.25">
      <c r="A3784">
        <v>65</v>
      </c>
      <c r="B3784">
        <v>6.199999999995498E-2</v>
      </c>
    </row>
    <row r="3785" spans="1:2" x14ac:dyDescent="0.25">
      <c r="A3785">
        <v>66</v>
      </c>
      <c r="B3785">
        <v>6.7000000000007276E-2</v>
      </c>
    </row>
    <row r="3786" spans="1:2" x14ac:dyDescent="0.25">
      <c r="A3786">
        <v>67</v>
      </c>
      <c r="B3786">
        <v>6.7000000000007276E-2</v>
      </c>
    </row>
    <row r="3787" spans="1:2" x14ac:dyDescent="0.25">
      <c r="A3787">
        <v>68</v>
      </c>
      <c r="B3787">
        <v>6.4000000000021373E-2</v>
      </c>
    </row>
    <row r="3788" spans="1:2" x14ac:dyDescent="0.25">
      <c r="A3788">
        <v>69</v>
      </c>
      <c r="B3788">
        <v>6.4999999999997726E-2</v>
      </c>
    </row>
    <row r="3789" spans="1:2" x14ac:dyDescent="0.25">
      <c r="A3789">
        <v>70</v>
      </c>
      <c r="B3789">
        <v>7.2000000000002728E-2</v>
      </c>
    </row>
    <row r="3790" spans="1:2" x14ac:dyDescent="0.25">
      <c r="A3790">
        <v>71</v>
      </c>
      <c r="B3790">
        <v>6.7000000000007276E-2</v>
      </c>
    </row>
    <row r="3791" spans="1:2" x14ac:dyDescent="0.25">
      <c r="A3791">
        <v>72</v>
      </c>
      <c r="B3791">
        <v>6.4999999999997726E-2</v>
      </c>
    </row>
    <row r="3792" spans="1:2" x14ac:dyDescent="0.25">
      <c r="A3792">
        <v>73</v>
      </c>
      <c r="B3792">
        <v>6.7999999999983629E-2</v>
      </c>
    </row>
    <row r="3793" spans="1:2" x14ac:dyDescent="0.25">
      <c r="A3793">
        <v>74</v>
      </c>
      <c r="B3793">
        <v>6.5999999999974079E-2</v>
      </c>
    </row>
    <row r="3794" spans="1:2" x14ac:dyDescent="0.25">
      <c r="A3794">
        <v>75</v>
      </c>
      <c r="B3794">
        <v>6.9000000000016826E-2</v>
      </c>
    </row>
    <row r="3795" spans="1:2" x14ac:dyDescent="0.25">
      <c r="A3795">
        <v>76</v>
      </c>
      <c r="B3795">
        <v>6.7999999999983629E-2</v>
      </c>
    </row>
    <row r="3796" spans="1:2" x14ac:dyDescent="0.25">
      <c r="A3796">
        <v>77</v>
      </c>
      <c r="B3796">
        <v>6.4000000000021373E-2</v>
      </c>
    </row>
    <row r="3797" spans="1:2" x14ac:dyDescent="0.25">
      <c r="A3797">
        <v>78</v>
      </c>
      <c r="B3797">
        <v>6.7999999999983629E-2</v>
      </c>
    </row>
    <row r="3798" spans="1:2" x14ac:dyDescent="0.25">
      <c r="A3798">
        <v>79</v>
      </c>
      <c r="B3798">
        <v>6.7000000000007276E-2</v>
      </c>
    </row>
    <row r="3799" spans="1:2" x14ac:dyDescent="0.25">
      <c r="A3799">
        <v>80</v>
      </c>
      <c r="B3799">
        <v>6.8000000000040473E-2</v>
      </c>
    </row>
    <row r="3800" spans="1:2" x14ac:dyDescent="0.25">
      <c r="A3800">
        <v>81</v>
      </c>
      <c r="B3800">
        <v>6.2999999999988177E-2</v>
      </c>
    </row>
    <row r="3801" spans="1:2" x14ac:dyDescent="0.25">
      <c r="A3801">
        <v>82</v>
      </c>
      <c r="B3801">
        <v>6.0000000000002274E-2</v>
      </c>
    </row>
    <row r="3802" spans="1:2" x14ac:dyDescent="0.25">
      <c r="A3802">
        <v>83</v>
      </c>
      <c r="B3802">
        <v>7.2999999999979082E-2</v>
      </c>
    </row>
    <row r="3803" spans="1:2" x14ac:dyDescent="0.25">
      <c r="A3803">
        <v>84</v>
      </c>
      <c r="B3803">
        <v>7.2000000000002728E-2</v>
      </c>
    </row>
    <row r="3804" spans="1:2" x14ac:dyDescent="0.25">
      <c r="A3804">
        <v>85</v>
      </c>
      <c r="B3804">
        <v>6.2999999999988177E-2</v>
      </c>
    </row>
    <row r="3805" spans="1:2" x14ac:dyDescent="0.25">
      <c r="A3805">
        <v>86</v>
      </c>
      <c r="B3805">
        <v>6.7000000000007276E-2</v>
      </c>
    </row>
    <row r="3806" spans="1:2" x14ac:dyDescent="0.25">
      <c r="A3806">
        <v>87</v>
      </c>
      <c r="B3806">
        <v>6.7000000000007276E-2</v>
      </c>
    </row>
    <row r="3807" spans="1:2" x14ac:dyDescent="0.25">
      <c r="A3807">
        <v>88</v>
      </c>
      <c r="B3807">
        <v>6.7000000000007276E-2</v>
      </c>
    </row>
    <row r="3808" spans="1:2" x14ac:dyDescent="0.25">
      <c r="A3808">
        <v>89</v>
      </c>
      <c r="B3808">
        <v>6.2999999999988177E-2</v>
      </c>
    </row>
    <row r="3809" spans="1:2" x14ac:dyDescent="0.25">
      <c r="A3809">
        <v>90</v>
      </c>
      <c r="B3809">
        <v>6.9999999999993179E-2</v>
      </c>
    </row>
    <row r="3810" spans="1:2" x14ac:dyDescent="0.25">
      <c r="A3810">
        <v>91</v>
      </c>
      <c r="B3810">
        <v>6.7999999999983629E-2</v>
      </c>
    </row>
    <row r="3811" spans="1:2" x14ac:dyDescent="0.25">
      <c r="A3811">
        <v>92</v>
      </c>
      <c r="B3811">
        <v>6.0000000000002274E-2</v>
      </c>
    </row>
    <row r="3812" spans="1:2" x14ac:dyDescent="0.25">
      <c r="A3812">
        <v>93</v>
      </c>
      <c r="B3812">
        <v>7.8000000000031378E-2</v>
      </c>
    </row>
    <row r="3813" spans="1:2" x14ac:dyDescent="0.25">
      <c r="A3813">
        <v>94</v>
      </c>
      <c r="B3813">
        <v>5.7999999999992724E-2</v>
      </c>
    </row>
    <row r="3814" spans="1:2" x14ac:dyDescent="0.25">
      <c r="A3814">
        <v>95</v>
      </c>
      <c r="B3814">
        <v>6.7999999999983629E-2</v>
      </c>
    </row>
    <row r="3815" spans="1:2" x14ac:dyDescent="0.25">
      <c r="A3815">
        <v>96</v>
      </c>
      <c r="B3815">
        <v>5.2999999999997272E-2</v>
      </c>
    </row>
    <row r="3816" spans="1:2" x14ac:dyDescent="0.25">
      <c r="A3816">
        <v>97</v>
      </c>
      <c r="B3816">
        <v>8.300000000002683E-2</v>
      </c>
    </row>
    <row r="3817" spans="1:2" x14ac:dyDescent="0.25">
      <c r="A3817">
        <v>98</v>
      </c>
      <c r="B3817">
        <v>6.4999999999997726E-2</v>
      </c>
    </row>
    <row r="3818" spans="1:2" x14ac:dyDescent="0.25">
      <c r="A3818">
        <v>99</v>
      </c>
      <c r="B3818">
        <v>6.7999999999983629E-2</v>
      </c>
    </row>
    <row r="3819" spans="1:2" x14ac:dyDescent="0.25">
      <c r="A3819">
        <v>100</v>
      </c>
      <c r="B3819">
        <v>6.6000000000030923E-2</v>
      </c>
    </row>
    <row r="3820" spans="1:2" x14ac:dyDescent="0.25">
      <c r="A3820">
        <v>101</v>
      </c>
      <c r="B3820">
        <v>6.399999999996453E-2</v>
      </c>
    </row>
    <row r="3821" spans="1:2" x14ac:dyDescent="0.25">
      <c r="A3821">
        <v>102</v>
      </c>
      <c r="B3821">
        <v>6.4999999999997726E-2</v>
      </c>
    </row>
    <row r="3822" spans="1:2" x14ac:dyDescent="0.25">
      <c r="A3822">
        <v>103</v>
      </c>
      <c r="B3822">
        <v>7.2000000000002728E-2</v>
      </c>
    </row>
    <row r="3823" spans="1:2" x14ac:dyDescent="0.25">
      <c r="A3823">
        <v>104</v>
      </c>
      <c r="B3823">
        <v>6.4000000000021373E-2</v>
      </c>
    </row>
    <row r="3824" spans="1:2" x14ac:dyDescent="0.25">
      <c r="A3824">
        <v>105</v>
      </c>
      <c r="B3824">
        <v>6.4999999999997726E-2</v>
      </c>
    </row>
    <row r="3825" spans="1:2" x14ac:dyDescent="0.25">
      <c r="A3825">
        <v>106</v>
      </c>
      <c r="B3825">
        <v>6.7999999999983629E-2</v>
      </c>
    </row>
    <row r="3826" spans="1:2" x14ac:dyDescent="0.25">
      <c r="A3826">
        <v>107</v>
      </c>
      <c r="B3826">
        <v>6.4999999999997726E-2</v>
      </c>
    </row>
    <row r="3827" spans="1:2" x14ac:dyDescent="0.25">
      <c r="A3827">
        <v>108</v>
      </c>
      <c r="B3827">
        <v>5.9000000000025921E-2</v>
      </c>
    </row>
    <row r="3828" spans="1:2" x14ac:dyDescent="0.25">
      <c r="A3828">
        <v>109</v>
      </c>
      <c r="B3828">
        <v>7.9000000000007731E-2</v>
      </c>
    </row>
    <row r="3829" spans="1:2" x14ac:dyDescent="0.25">
      <c r="A3829">
        <v>110</v>
      </c>
      <c r="B3829">
        <v>6.9999999999993179E-2</v>
      </c>
    </row>
    <row r="3830" spans="1:2" x14ac:dyDescent="0.25">
      <c r="A3830">
        <v>111</v>
      </c>
      <c r="B3830">
        <v>5.7999999999992724E-2</v>
      </c>
    </row>
    <row r="3831" spans="1:2" x14ac:dyDescent="0.25">
      <c r="A3831">
        <v>112</v>
      </c>
      <c r="B3831">
        <v>6.9000000000016826E-2</v>
      </c>
    </row>
    <row r="3832" spans="1:2" x14ac:dyDescent="0.25">
      <c r="A3832">
        <v>113</v>
      </c>
      <c r="B3832">
        <v>6.7000000000007276E-2</v>
      </c>
    </row>
    <row r="3833" spans="1:2" x14ac:dyDescent="0.25">
      <c r="A3833">
        <v>114</v>
      </c>
      <c r="B3833">
        <v>6.7999999999983629E-2</v>
      </c>
    </row>
    <row r="3834" spans="1:2" x14ac:dyDescent="0.25">
      <c r="A3834">
        <v>115</v>
      </c>
      <c r="B3834">
        <v>6.4999999999997726E-2</v>
      </c>
    </row>
    <row r="3835" spans="1:2" x14ac:dyDescent="0.25">
      <c r="A3835">
        <v>116</v>
      </c>
      <c r="B3835">
        <v>6.399999999996453E-2</v>
      </c>
    </row>
    <row r="3836" spans="1:2" x14ac:dyDescent="0.25">
      <c r="A3836">
        <v>117</v>
      </c>
      <c r="B3836">
        <v>6.8000000000040473E-2</v>
      </c>
    </row>
    <row r="3837" spans="1:2" x14ac:dyDescent="0.25">
      <c r="A3837">
        <v>118</v>
      </c>
      <c r="B3837">
        <v>6.5999999999974079E-2</v>
      </c>
    </row>
    <row r="3838" spans="1:2" x14ac:dyDescent="0.25">
      <c r="A3838">
        <v>119</v>
      </c>
      <c r="B3838">
        <v>7.3000000000035925E-2</v>
      </c>
    </row>
    <row r="3839" spans="1:2" x14ac:dyDescent="0.25">
      <c r="A3839">
        <v>120</v>
      </c>
      <c r="B3839">
        <v>6.0000000000002274E-2</v>
      </c>
    </row>
    <row r="3840" spans="1:2" x14ac:dyDescent="0.25">
      <c r="A3840">
        <v>121</v>
      </c>
      <c r="B3840">
        <v>6.5999999999974079E-2</v>
      </c>
    </row>
    <row r="3841" spans="1:2" x14ac:dyDescent="0.25">
      <c r="A3841">
        <v>122</v>
      </c>
      <c r="B3841">
        <v>6.7000000000007276E-2</v>
      </c>
    </row>
    <row r="3842" spans="1:2" x14ac:dyDescent="0.25">
      <c r="A3842">
        <v>123</v>
      </c>
      <c r="B3842">
        <v>7.0999999999969532E-2</v>
      </c>
    </row>
    <row r="3843" spans="1:2" x14ac:dyDescent="0.25">
      <c r="A3843">
        <v>124</v>
      </c>
      <c r="B3843">
        <v>6.4000000000021373E-2</v>
      </c>
    </row>
    <row r="3844" spans="1:2" x14ac:dyDescent="0.25">
      <c r="A3844">
        <v>125</v>
      </c>
      <c r="B3844">
        <v>6.0000000000002274E-2</v>
      </c>
    </row>
    <row r="3845" spans="1:2" x14ac:dyDescent="0.25">
      <c r="A3845">
        <v>126</v>
      </c>
      <c r="B3845">
        <v>7.4999999999988631E-2</v>
      </c>
    </row>
    <row r="3846" spans="1:2" x14ac:dyDescent="0.25">
      <c r="A3846">
        <v>127</v>
      </c>
      <c r="B3846">
        <v>4.8000000000001819E-2</v>
      </c>
    </row>
    <row r="3847" spans="1:2" x14ac:dyDescent="0.25">
      <c r="A3847">
        <v>128</v>
      </c>
      <c r="B3847">
        <v>7.9000000000007731E-2</v>
      </c>
    </row>
    <row r="3848" spans="1:2" x14ac:dyDescent="0.25">
      <c r="A3848">
        <v>129</v>
      </c>
      <c r="B3848">
        <v>6.2999999999988177E-2</v>
      </c>
    </row>
    <row r="3849" spans="1:2" x14ac:dyDescent="0.25">
      <c r="A3849">
        <v>130</v>
      </c>
      <c r="B3849">
        <v>7.6000000000021828E-2</v>
      </c>
    </row>
    <row r="3850" spans="1:2" x14ac:dyDescent="0.25">
      <c r="A3850">
        <v>131</v>
      </c>
      <c r="B3850">
        <v>6.2999999999988177E-2</v>
      </c>
    </row>
    <row r="3851" spans="1:2" x14ac:dyDescent="0.25">
      <c r="A3851">
        <v>132</v>
      </c>
      <c r="B3851">
        <v>7.2000000000002728E-2</v>
      </c>
    </row>
    <row r="3852" spans="1:2" x14ac:dyDescent="0.25">
      <c r="A3852">
        <v>133</v>
      </c>
      <c r="B3852">
        <v>6.0999999999978627E-2</v>
      </c>
    </row>
    <row r="3853" spans="1:2" x14ac:dyDescent="0.25">
      <c r="A3853">
        <v>134</v>
      </c>
      <c r="B3853">
        <v>6.9999999999993179E-2</v>
      </c>
    </row>
    <row r="3854" spans="1:2" x14ac:dyDescent="0.25">
      <c r="A3854">
        <v>135</v>
      </c>
      <c r="B3854">
        <v>6.100000000003547E-2</v>
      </c>
    </row>
    <row r="3855" spans="1:2" x14ac:dyDescent="0.25">
      <c r="A3855">
        <v>136</v>
      </c>
      <c r="B3855">
        <v>7.0999999999969532E-2</v>
      </c>
    </row>
    <row r="3856" spans="1:2" x14ac:dyDescent="0.25">
      <c r="A3856">
        <v>137</v>
      </c>
      <c r="B3856">
        <v>6.8000000000040473E-2</v>
      </c>
    </row>
    <row r="3857" spans="1:2" x14ac:dyDescent="0.25">
      <c r="A3857">
        <v>138</v>
      </c>
      <c r="B3857">
        <v>7.2000000000002728E-2</v>
      </c>
    </row>
    <row r="3858" spans="1:2" x14ac:dyDescent="0.25">
      <c r="A3858">
        <v>139</v>
      </c>
      <c r="B3858">
        <v>6.399999999996453E-2</v>
      </c>
    </row>
    <row r="3859" spans="1:2" x14ac:dyDescent="0.25">
      <c r="A3859">
        <v>140</v>
      </c>
      <c r="B3859">
        <v>5.7999999999992724E-2</v>
      </c>
    </row>
    <row r="3860" spans="1:2" x14ac:dyDescent="0.25">
      <c r="A3860">
        <v>141</v>
      </c>
      <c r="B3860">
        <v>7.1000000000026375E-2</v>
      </c>
    </row>
    <row r="3861" spans="1:2" x14ac:dyDescent="0.25">
      <c r="A3861">
        <v>142</v>
      </c>
      <c r="B3861">
        <v>7.4000000000012278E-2</v>
      </c>
    </row>
    <row r="3862" spans="1:2" x14ac:dyDescent="0.25">
      <c r="A3862">
        <v>143</v>
      </c>
      <c r="B3862">
        <v>5.6999999999959527E-2</v>
      </c>
    </row>
    <row r="3863" spans="1:2" x14ac:dyDescent="0.25">
      <c r="A3863">
        <v>144</v>
      </c>
      <c r="B3863">
        <v>7.3000000000035925E-2</v>
      </c>
    </row>
    <row r="3864" spans="1:2" x14ac:dyDescent="0.25">
      <c r="A3864">
        <v>145</v>
      </c>
      <c r="B3864">
        <v>6.8999999999959982E-2</v>
      </c>
    </row>
    <row r="3865" spans="1:2" x14ac:dyDescent="0.25">
      <c r="A3865">
        <v>146</v>
      </c>
      <c r="B3865">
        <v>6.300000000004502E-2</v>
      </c>
    </row>
    <row r="3866" spans="1:2" x14ac:dyDescent="0.25">
      <c r="A3866">
        <v>147</v>
      </c>
      <c r="B3866">
        <v>5.7999999999992724E-2</v>
      </c>
    </row>
    <row r="3867" spans="1:2" x14ac:dyDescent="0.25">
      <c r="A3867">
        <v>148</v>
      </c>
      <c r="B3867">
        <v>7.7999999999974534E-2</v>
      </c>
    </row>
    <row r="3868" spans="1:2" x14ac:dyDescent="0.25">
      <c r="A3868">
        <v>149</v>
      </c>
      <c r="B3868">
        <v>6.2999999999988177E-2</v>
      </c>
    </row>
    <row r="3869" spans="1:2" x14ac:dyDescent="0.25">
      <c r="A3869">
        <v>150</v>
      </c>
      <c r="B3869">
        <v>7.3000000000035925E-2</v>
      </c>
    </row>
    <row r="3870" spans="1:2" x14ac:dyDescent="0.25">
      <c r="A3870">
        <v>151</v>
      </c>
      <c r="B3870">
        <v>6.0999999999978627E-2</v>
      </c>
    </row>
    <row r="3871" spans="1:2" x14ac:dyDescent="0.25">
      <c r="A3871">
        <v>152</v>
      </c>
      <c r="B3871">
        <v>6.8000000000040473E-2</v>
      </c>
    </row>
    <row r="3872" spans="1:2" x14ac:dyDescent="0.25">
      <c r="A3872">
        <v>153</v>
      </c>
      <c r="B3872">
        <v>5.6999999999959527E-2</v>
      </c>
    </row>
    <row r="3873" spans="1:2" x14ac:dyDescent="0.25">
      <c r="A3873">
        <v>154</v>
      </c>
      <c r="B3873">
        <v>7.4999999999988631E-2</v>
      </c>
    </row>
    <row r="3874" spans="1:2" x14ac:dyDescent="0.25">
      <c r="A3874">
        <v>155</v>
      </c>
      <c r="B3874">
        <v>2.1000000000015007E-2</v>
      </c>
    </row>
    <row r="3875" spans="1:2" x14ac:dyDescent="0.25">
      <c r="A3875">
        <v>156</v>
      </c>
      <c r="B3875">
        <v>0.11700000000001864</v>
      </c>
    </row>
    <row r="3876" spans="1:2" x14ac:dyDescent="0.25">
      <c r="A3876">
        <v>157</v>
      </c>
      <c r="B3876">
        <v>6.5999999999974079E-2</v>
      </c>
    </row>
    <row r="3877" spans="1:2" x14ac:dyDescent="0.25">
      <c r="A3877">
        <v>158</v>
      </c>
      <c r="B3877">
        <v>6.2000000000011823E-2</v>
      </c>
    </row>
    <row r="3878" spans="1:2" x14ac:dyDescent="0.25">
      <c r="A3878">
        <v>159</v>
      </c>
      <c r="B3878">
        <v>6.7000000000007276E-2</v>
      </c>
    </row>
    <row r="3879" spans="1:2" x14ac:dyDescent="0.25">
      <c r="A3879">
        <v>160</v>
      </c>
      <c r="B3879">
        <v>6.9000000000016826E-2</v>
      </c>
    </row>
    <row r="3880" spans="1:2" x14ac:dyDescent="0.25">
      <c r="A3880">
        <v>161</v>
      </c>
      <c r="B3880">
        <v>5.8999999999969077E-2</v>
      </c>
    </row>
    <row r="3881" spans="1:2" x14ac:dyDescent="0.25">
      <c r="A3881">
        <v>162</v>
      </c>
      <c r="B3881">
        <v>5.9000000000025921E-2</v>
      </c>
    </row>
    <row r="3882" spans="1:2" x14ac:dyDescent="0.25">
      <c r="A3882">
        <v>163</v>
      </c>
      <c r="B3882">
        <v>8.1999999999993634E-2</v>
      </c>
    </row>
    <row r="3883" spans="1:2" x14ac:dyDescent="0.25">
      <c r="A3883">
        <v>164</v>
      </c>
      <c r="B3883">
        <v>6.7000000000007276E-2</v>
      </c>
    </row>
    <row r="3884" spans="1:2" x14ac:dyDescent="0.25">
      <c r="A3884">
        <v>165</v>
      </c>
      <c r="B3884">
        <v>6.4999999999997726E-2</v>
      </c>
    </row>
    <row r="3885" spans="1:2" x14ac:dyDescent="0.25">
      <c r="A3885">
        <v>166</v>
      </c>
      <c r="B3885">
        <v>6.4999999999997726E-2</v>
      </c>
    </row>
    <row r="3886" spans="1:2" x14ac:dyDescent="0.25">
      <c r="A3886">
        <v>167</v>
      </c>
      <c r="B3886">
        <v>6.9000000000016826E-2</v>
      </c>
    </row>
    <row r="3887" spans="1:2" x14ac:dyDescent="0.25">
      <c r="A3887">
        <v>168</v>
      </c>
      <c r="B3887">
        <v>6.6999999999950433E-2</v>
      </c>
    </row>
    <row r="3888" spans="1:2" x14ac:dyDescent="0.25">
      <c r="A3888">
        <v>169</v>
      </c>
      <c r="B3888">
        <v>6.7000000000007276E-2</v>
      </c>
    </row>
    <row r="3889" spans="1:2" x14ac:dyDescent="0.25">
      <c r="A3889">
        <v>170</v>
      </c>
      <c r="B3889">
        <v>6.2999999999988177E-2</v>
      </c>
    </row>
    <row r="3890" spans="1:2" x14ac:dyDescent="0.25">
      <c r="A3890">
        <v>171</v>
      </c>
      <c r="B3890">
        <v>6.500000000005457E-2</v>
      </c>
    </row>
    <row r="3891" spans="1:2" x14ac:dyDescent="0.25">
      <c r="A3891">
        <v>172</v>
      </c>
      <c r="B3891">
        <v>7.1999999999945885E-2</v>
      </c>
    </row>
    <row r="3892" spans="1:2" x14ac:dyDescent="0.25">
      <c r="A3892">
        <v>173</v>
      </c>
      <c r="B3892">
        <v>6.6000000000030923E-2</v>
      </c>
    </row>
    <row r="3893" spans="1:2" x14ac:dyDescent="0.25">
      <c r="A3893">
        <v>174</v>
      </c>
      <c r="B3893">
        <v>7.4000000000012278E-2</v>
      </c>
    </row>
    <row r="3894" spans="1:2" x14ac:dyDescent="0.25">
      <c r="A3894">
        <v>175</v>
      </c>
      <c r="B3894">
        <v>5.7999999999992724E-2</v>
      </c>
    </row>
    <row r="3895" spans="1:2" x14ac:dyDescent="0.25">
      <c r="A3895">
        <v>176</v>
      </c>
      <c r="B3895">
        <v>5.5000000000006821E-2</v>
      </c>
    </row>
    <row r="3896" spans="1:2" x14ac:dyDescent="0.25">
      <c r="A3896">
        <v>177</v>
      </c>
      <c r="B3896">
        <v>8.0999999999960437E-2</v>
      </c>
    </row>
    <row r="3897" spans="1:2" x14ac:dyDescent="0.25">
      <c r="A3897">
        <v>178</v>
      </c>
      <c r="B3897">
        <v>6.300000000004502E-2</v>
      </c>
    </row>
    <row r="3898" spans="1:2" x14ac:dyDescent="0.25">
      <c r="A3898">
        <v>179</v>
      </c>
      <c r="B3898">
        <v>6.5999999999974079E-2</v>
      </c>
    </row>
    <row r="3899" spans="1:2" x14ac:dyDescent="0.25">
      <c r="A3899">
        <v>180</v>
      </c>
      <c r="B3899">
        <v>6.7999999999983629E-2</v>
      </c>
    </row>
    <row r="3900" spans="1:2" x14ac:dyDescent="0.25">
      <c r="A3900">
        <v>181</v>
      </c>
      <c r="B3900">
        <v>6.7000000000007276E-2</v>
      </c>
    </row>
    <row r="3901" spans="1:2" x14ac:dyDescent="0.25">
      <c r="A3901">
        <v>182</v>
      </c>
      <c r="B3901">
        <v>6.4000000000021373E-2</v>
      </c>
    </row>
    <row r="3902" spans="1:2" x14ac:dyDescent="0.25">
      <c r="A3902">
        <v>183</v>
      </c>
      <c r="B3902">
        <v>6.9000000000016826E-2</v>
      </c>
    </row>
    <row r="3903" spans="1:2" x14ac:dyDescent="0.25">
      <c r="A3903">
        <v>184</v>
      </c>
      <c r="B3903">
        <v>6.7999999999983629E-2</v>
      </c>
    </row>
    <row r="3904" spans="1:2" x14ac:dyDescent="0.25">
      <c r="A3904">
        <v>185</v>
      </c>
      <c r="B3904">
        <v>5.7999999999992724E-2</v>
      </c>
    </row>
    <row r="3905" spans="1:2" x14ac:dyDescent="0.25">
      <c r="A3905">
        <v>186</v>
      </c>
      <c r="B3905">
        <v>6.9000000000016826E-2</v>
      </c>
    </row>
    <row r="3906" spans="1:2" x14ac:dyDescent="0.25">
      <c r="A3906">
        <v>187</v>
      </c>
      <c r="B3906">
        <v>7.4999999999988631E-2</v>
      </c>
    </row>
    <row r="3907" spans="1:2" x14ac:dyDescent="0.25">
      <c r="A3907">
        <v>188</v>
      </c>
      <c r="B3907">
        <v>6.0999999999978627E-2</v>
      </c>
    </row>
    <row r="3908" spans="1:2" x14ac:dyDescent="0.25">
      <c r="A3908">
        <v>189</v>
      </c>
      <c r="B3908">
        <v>7.2000000000002728E-2</v>
      </c>
    </row>
    <row r="3909" spans="1:2" x14ac:dyDescent="0.25">
      <c r="A3909">
        <v>190</v>
      </c>
      <c r="B3909">
        <v>6.7000000000007276E-2</v>
      </c>
    </row>
    <row r="3910" spans="1:2" x14ac:dyDescent="0.25">
      <c r="A3910">
        <v>191</v>
      </c>
      <c r="B3910">
        <v>6.0999999999978627E-2</v>
      </c>
    </row>
    <row r="3911" spans="1:2" x14ac:dyDescent="0.25">
      <c r="A3911">
        <v>192</v>
      </c>
      <c r="B3911">
        <v>7.9000000000007731E-2</v>
      </c>
    </row>
    <row r="3912" spans="1:2" x14ac:dyDescent="0.25">
      <c r="A3912">
        <v>193</v>
      </c>
      <c r="B3912">
        <v>5.9000000000025921E-2</v>
      </c>
    </row>
    <row r="3913" spans="1:2" x14ac:dyDescent="0.25">
      <c r="A3913">
        <v>194</v>
      </c>
      <c r="B3913">
        <v>6.399999999996453E-2</v>
      </c>
    </row>
    <row r="3914" spans="1:2" x14ac:dyDescent="0.25">
      <c r="A3914">
        <v>195</v>
      </c>
      <c r="B3914">
        <v>6.9000000000016826E-2</v>
      </c>
    </row>
    <row r="3915" spans="1:2" x14ac:dyDescent="0.25">
      <c r="A3915">
        <v>196</v>
      </c>
      <c r="B3915">
        <v>6.9000000000016826E-2</v>
      </c>
    </row>
    <row r="3916" spans="1:2" x14ac:dyDescent="0.25">
      <c r="A3916">
        <v>197</v>
      </c>
      <c r="B3916">
        <v>5.8999999999969077E-2</v>
      </c>
    </row>
    <row r="3917" spans="1:2" x14ac:dyDescent="0.25">
      <c r="A3917">
        <v>198</v>
      </c>
      <c r="B3917">
        <v>7.0000000000050022E-2</v>
      </c>
    </row>
    <row r="3918" spans="1:2" x14ac:dyDescent="0.25">
      <c r="A3918">
        <v>199</v>
      </c>
      <c r="B3918">
        <v>6.6999999999950433E-2</v>
      </c>
    </row>
    <row r="3919" spans="1:2" x14ac:dyDescent="0.25">
      <c r="A3919">
        <v>200</v>
      </c>
      <c r="B3919">
        <v>6.9000000000016826E-2</v>
      </c>
    </row>
    <row r="3920" spans="1:2" x14ac:dyDescent="0.25">
      <c r="A3920">
        <v>201</v>
      </c>
      <c r="B3920">
        <v>6.7999999999983629E-2</v>
      </c>
    </row>
    <row r="3921" spans="1:2" x14ac:dyDescent="0.25">
      <c r="A3921">
        <v>202</v>
      </c>
      <c r="B3921">
        <v>7.0000000000050022E-2</v>
      </c>
    </row>
    <row r="3922" spans="1:2" x14ac:dyDescent="0.25">
      <c r="A3922">
        <v>203</v>
      </c>
      <c r="B3922">
        <v>5.4999999999949978E-2</v>
      </c>
    </row>
    <row r="3923" spans="1:2" x14ac:dyDescent="0.25">
      <c r="A3923">
        <v>204</v>
      </c>
      <c r="B3923">
        <v>7.6000000000021828E-2</v>
      </c>
    </row>
    <row r="3924" spans="1:2" x14ac:dyDescent="0.25">
      <c r="A3924">
        <v>205</v>
      </c>
      <c r="B3924">
        <v>5.4000000000030468E-2</v>
      </c>
    </row>
    <row r="3925" spans="1:2" x14ac:dyDescent="0.25">
      <c r="A3925">
        <v>206</v>
      </c>
      <c r="B3925">
        <v>7.4999999999988631E-2</v>
      </c>
    </row>
    <row r="3926" spans="1:2" x14ac:dyDescent="0.25">
      <c r="A3926">
        <v>207</v>
      </c>
      <c r="B3926">
        <v>6.7000000000007276E-2</v>
      </c>
    </row>
    <row r="3927" spans="1:2" x14ac:dyDescent="0.25">
      <c r="A3927">
        <v>208</v>
      </c>
      <c r="B3927">
        <v>6.2999999999988177E-2</v>
      </c>
    </row>
    <row r="3928" spans="1:2" x14ac:dyDescent="0.25">
      <c r="A3928">
        <v>209</v>
      </c>
      <c r="B3928">
        <v>4.8000000000001819E-2</v>
      </c>
    </row>
    <row r="3929" spans="1:2" x14ac:dyDescent="0.25">
      <c r="A3929">
        <v>210</v>
      </c>
      <c r="B3929">
        <v>5.8999999999969077E-2</v>
      </c>
    </row>
    <row r="3930" spans="1:2" x14ac:dyDescent="0.25">
      <c r="A3930">
        <v>211</v>
      </c>
      <c r="B3930">
        <v>9.2000000000041382E-2</v>
      </c>
    </row>
    <row r="3931" spans="1:2" x14ac:dyDescent="0.25">
      <c r="A3931">
        <v>212</v>
      </c>
      <c r="B3931">
        <v>7.0999999999969532E-2</v>
      </c>
    </row>
    <row r="3932" spans="1:2" x14ac:dyDescent="0.25">
      <c r="A3932">
        <v>213</v>
      </c>
      <c r="B3932">
        <v>7.6999999999998181E-2</v>
      </c>
    </row>
    <row r="3933" spans="1:2" x14ac:dyDescent="0.25">
      <c r="A3933">
        <v>214</v>
      </c>
      <c r="B3933">
        <v>4.7000000000025466E-2</v>
      </c>
    </row>
    <row r="3934" spans="1:2" x14ac:dyDescent="0.25">
      <c r="A3934">
        <v>215</v>
      </c>
      <c r="B3934">
        <v>7.3999999999955435E-2</v>
      </c>
    </row>
    <row r="3935" spans="1:2" x14ac:dyDescent="0.25">
      <c r="A3935">
        <v>216</v>
      </c>
      <c r="B3935">
        <v>6.9000000000016826E-2</v>
      </c>
    </row>
    <row r="3936" spans="1:2" x14ac:dyDescent="0.25">
      <c r="A3936">
        <v>217</v>
      </c>
      <c r="B3936">
        <v>6.4999999999997726E-2</v>
      </c>
    </row>
    <row r="3937" spans="1:2" x14ac:dyDescent="0.25">
      <c r="A3937">
        <v>218</v>
      </c>
      <c r="B3937">
        <v>6.8000000000040473E-2</v>
      </c>
    </row>
    <row r="3938" spans="1:2" x14ac:dyDescent="0.25">
      <c r="A3938">
        <v>219</v>
      </c>
      <c r="B3938">
        <v>6.4999999999997726E-2</v>
      </c>
    </row>
    <row r="3939" spans="1:2" x14ac:dyDescent="0.25">
      <c r="A3939">
        <v>220</v>
      </c>
      <c r="B3939">
        <v>6.199999999995498E-2</v>
      </c>
    </row>
    <row r="3940" spans="1:2" x14ac:dyDescent="0.25">
      <c r="A3940">
        <v>221</v>
      </c>
      <c r="B3940">
        <v>7.6000000000021828E-2</v>
      </c>
    </row>
    <row r="3941" spans="1:2" x14ac:dyDescent="0.25">
      <c r="A3941">
        <v>222</v>
      </c>
      <c r="B3941">
        <v>5.3999999999973625E-2</v>
      </c>
    </row>
    <row r="3942" spans="1:2" x14ac:dyDescent="0.25">
      <c r="A3942">
        <v>223</v>
      </c>
      <c r="B3942">
        <v>7.5000000000045475E-2</v>
      </c>
    </row>
    <row r="3943" spans="1:2" x14ac:dyDescent="0.25">
      <c r="A3943">
        <v>224</v>
      </c>
      <c r="B3943">
        <v>6.5999999999974079E-2</v>
      </c>
    </row>
    <row r="3944" spans="1:2" x14ac:dyDescent="0.25">
      <c r="A3944">
        <v>225</v>
      </c>
      <c r="B3944">
        <v>6.6000000000030923E-2</v>
      </c>
    </row>
    <row r="3945" spans="1:2" x14ac:dyDescent="0.25">
      <c r="A3945">
        <v>226</v>
      </c>
      <c r="B3945">
        <v>7.5999999999964984E-2</v>
      </c>
    </row>
    <row r="3946" spans="1:2" x14ac:dyDescent="0.25">
      <c r="A3946">
        <v>227</v>
      </c>
      <c r="B3946">
        <v>6.2000000000011823E-2</v>
      </c>
    </row>
    <row r="3947" spans="1:2" x14ac:dyDescent="0.25">
      <c r="A3947">
        <v>228</v>
      </c>
      <c r="B3947">
        <v>6.0999999999978627E-2</v>
      </c>
    </row>
    <row r="3948" spans="1:2" x14ac:dyDescent="0.25">
      <c r="A3948">
        <v>229</v>
      </c>
      <c r="B3948">
        <v>6.2000000000011823E-2</v>
      </c>
    </row>
    <row r="3949" spans="1:2" x14ac:dyDescent="0.25">
      <c r="A3949">
        <v>230</v>
      </c>
      <c r="B3949">
        <v>6.0000000000002274E-2</v>
      </c>
    </row>
    <row r="3950" spans="1:2" x14ac:dyDescent="0.25">
      <c r="A3950">
        <v>231</v>
      </c>
      <c r="B3950">
        <v>3.6000000000001364E-2</v>
      </c>
    </row>
    <row r="3951" spans="1:2" x14ac:dyDescent="0.25">
      <c r="A3951">
        <v>232</v>
      </c>
      <c r="B3951">
        <v>0.11299999999999955</v>
      </c>
    </row>
    <row r="3952" spans="1:2" x14ac:dyDescent="0.25">
      <c r="A3952">
        <v>233</v>
      </c>
      <c r="B3952">
        <v>6.6000000000030923E-2</v>
      </c>
    </row>
    <row r="3953" spans="1:2" x14ac:dyDescent="0.25">
      <c r="A3953">
        <v>234</v>
      </c>
      <c r="B3953">
        <v>6.4999999999997726E-2</v>
      </c>
    </row>
    <row r="3954" spans="1:2" x14ac:dyDescent="0.25">
      <c r="A3954">
        <v>235</v>
      </c>
      <c r="B3954">
        <v>6.0999999999978627E-2</v>
      </c>
    </row>
    <row r="3955" spans="1:2" x14ac:dyDescent="0.25">
      <c r="A3955">
        <v>236</v>
      </c>
      <c r="B3955">
        <v>7.6000000000021828E-2</v>
      </c>
    </row>
    <row r="3956" spans="1:2" x14ac:dyDescent="0.25">
      <c r="A3956">
        <v>237</v>
      </c>
      <c r="B3956">
        <v>6.4999999999997726E-2</v>
      </c>
    </row>
    <row r="3957" spans="1:2" x14ac:dyDescent="0.25">
      <c r="A3957">
        <v>238</v>
      </c>
      <c r="B3957">
        <v>6.5999999999974079E-2</v>
      </c>
    </row>
    <row r="3958" spans="1:2" x14ac:dyDescent="0.25">
      <c r="A3958">
        <v>239</v>
      </c>
      <c r="B3958">
        <v>6.9999999999993179E-2</v>
      </c>
    </row>
    <row r="3959" spans="1:2" x14ac:dyDescent="0.25">
      <c r="A3959">
        <v>240</v>
      </c>
      <c r="B3959">
        <v>6.4999999999997726E-2</v>
      </c>
    </row>
    <row r="3960" spans="1:2" x14ac:dyDescent="0.25">
      <c r="A3960">
        <v>241</v>
      </c>
      <c r="B3960">
        <v>6.2000000000011823E-2</v>
      </c>
    </row>
    <row r="3961" spans="1:2" x14ac:dyDescent="0.25">
      <c r="A3961">
        <v>242</v>
      </c>
      <c r="B3961">
        <v>4.199999999997317E-2</v>
      </c>
    </row>
    <row r="3962" spans="1:2" x14ac:dyDescent="0.25">
      <c r="A3962">
        <v>243</v>
      </c>
      <c r="B3962">
        <v>9.3000000000017735E-2</v>
      </c>
    </row>
    <row r="3963" spans="1:2" x14ac:dyDescent="0.25">
      <c r="A3963">
        <v>244</v>
      </c>
      <c r="B3963">
        <v>6.2000000000011823E-2</v>
      </c>
    </row>
    <row r="3964" spans="1:2" x14ac:dyDescent="0.25">
      <c r="A3964">
        <v>245</v>
      </c>
      <c r="B3964">
        <v>7.2999999999979082E-2</v>
      </c>
    </row>
    <row r="3965" spans="1:2" x14ac:dyDescent="0.25">
      <c r="A3965">
        <v>246</v>
      </c>
      <c r="B3965">
        <v>1.6999999999995907E-2</v>
      </c>
    </row>
    <row r="3966" spans="1:2" x14ac:dyDescent="0.25">
      <c r="A3966">
        <v>247</v>
      </c>
      <c r="B3966">
        <v>0.11700000000001864</v>
      </c>
    </row>
    <row r="3967" spans="1:2" x14ac:dyDescent="0.25">
      <c r="A3967">
        <v>248</v>
      </c>
      <c r="B3967">
        <v>5.7000000000016371E-2</v>
      </c>
    </row>
    <row r="3968" spans="1:2" x14ac:dyDescent="0.25">
      <c r="A3968">
        <v>249</v>
      </c>
      <c r="B3968">
        <v>7.4000000000012278E-2</v>
      </c>
    </row>
    <row r="3969" spans="1:2" x14ac:dyDescent="0.25">
      <c r="A3969">
        <v>250</v>
      </c>
      <c r="B3969">
        <v>6.7999999999983629E-2</v>
      </c>
    </row>
    <row r="3970" spans="1:2" x14ac:dyDescent="0.25">
      <c r="A3970">
        <v>251</v>
      </c>
      <c r="B3970">
        <v>7.0999999999969532E-2</v>
      </c>
    </row>
    <row r="3971" spans="1:2" x14ac:dyDescent="0.25">
      <c r="A3971">
        <v>252</v>
      </c>
      <c r="B3971">
        <v>6.300000000004502E-2</v>
      </c>
    </row>
    <row r="3972" spans="1:2" x14ac:dyDescent="0.25">
      <c r="A3972">
        <v>253</v>
      </c>
      <c r="B3972">
        <v>6.0000000000002274E-2</v>
      </c>
    </row>
    <row r="3973" spans="1:2" x14ac:dyDescent="0.25">
      <c r="A3973">
        <v>254</v>
      </c>
      <c r="B3973">
        <v>7.3999999999955435E-2</v>
      </c>
    </row>
    <row r="3974" spans="1:2" x14ac:dyDescent="0.25">
      <c r="A3974">
        <v>255</v>
      </c>
      <c r="B3974">
        <v>4.0000000000020464E-2</v>
      </c>
    </row>
    <row r="3975" spans="1:2" x14ac:dyDescent="0.25">
      <c r="A3975">
        <v>256</v>
      </c>
      <c r="B3975">
        <v>9.8000000000013188E-2</v>
      </c>
    </row>
    <row r="3976" spans="1:2" x14ac:dyDescent="0.25">
      <c r="A3976">
        <v>257</v>
      </c>
      <c r="B3976">
        <v>6.0000000000002274E-2</v>
      </c>
    </row>
    <row r="3977" spans="1:2" x14ac:dyDescent="0.25">
      <c r="A3977">
        <v>258</v>
      </c>
      <c r="B3977">
        <v>6.8999999999959982E-2</v>
      </c>
    </row>
    <row r="3978" spans="1:2" x14ac:dyDescent="0.25">
      <c r="A3978">
        <v>259</v>
      </c>
      <c r="B3978">
        <v>2.3000000000024556E-2</v>
      </c>
    </row>
    <row r="3979" spans="1:2" x14ac:dyDescent="0.25">
      <c r="A3979">
        <v>260</v>
      </c>
      <c r="B3979">
        <v>0.10500000000001819</v>
      </c>
    </row>
    <row r="3980" spans="1:2" x14ac:dyDescent="0.25">
      <c r="A3980">
        <v>261</v>
      </c>
      <c r="B3980">
        <v>7.2999999999979082E-2</v>
      </c>
    </row>
    <row r="3981" spans="1:2" x14ac:dyDescent="0.25">
      <c r="A3981">
        <v>262</v>
      </c>
      <c r="B3981">
        <v>6.5999999999974079E-2</v>
      </c>
    </row>
    <row r="3982" spans="1:2" x14ac:dyDescent="0.25">
      <c r="A3982">
        <v>263</v>
      </c>
      <c r="B3982">
        <v>7.0000000000050022E-2</v>
      </c>
    </row>
    <row r="3983" spans="1:2" x14ac:dyDescent="0.25">
      <c r="A3983">
        <v>264</v>
      </c>
      <c r="B3983">
        <v>5.0999999999987722E-2</v>
      </c>
    </row>
    <row r="3984" spans="1:2" x14ac:dyDescent="0.25">
      <c r="A3984">
        <v>265</v>
      </c>
      <c r="B3984">
        <v>7.9999999999984084E-2</v>
      </c>
    </row>
    <row r="3985" spans="1:2" x14ac:dyDescent="0.25">
      <c r="A3985">
        <v>266</v>
      </c>
      <c r="B3985">
        <v>6.4000000000021373E-2</v>
      </c>
    </row>
    <row r="3986" spans="1:2" x14ac:dyDescent="0.25">
      <c r="A3986">
        <v>267</v>
      </c>
      <c r="B3986">
        <v>6.5999999999974079E-2</v>
      </c>
    </row>
    <row r="3987" spans="1:2" x14ac:dyDescent="0.25">
      <c r="A3987">
        <v>268</v>
      </c>
      <c r="B3987">
        <v>7.1000000000026375E-2</v>
      </c>
    </row>
    <row r="3988" spans="1:2" x14ac:dyDescent="0.25">
      <c r="A3988">
        <v>269</v>
      </c>
      <c r="B3988">
        <v>6.4999999999997726E-2</v>
      </c>
    </row>
    <row r="3989" spans="1:2" x14ac:dyDescent="0.25">
      <c r="A3989">
        <v>270</v>
      </c>
      <c r="B3989">
        <v>6.5999999999974079E-2</v>
      </c>
    </row>
    <row r="3990" spans="1:2" x14ac:dyDescent="0.25">
      <c r="A3990">
        <v>271</v>
      </c>
      <c r="B3990">
        <v>5.5000000000006821E-2</v>
      </c>
    </row>
    <row r="3991" spans="1:2" x14ac:dyDescent="0.25">
      <c r="A3991">
        <v>272</v>
      </c>
      <c r="B3991">
        <v>7.6000000000021828E-2</v>
      </c>
    </row>
    <row r="3992" spans="1:2" x14ac:dyDescent="0.25">
      <c r="A3992">
        <v>273</v>
      </c>
      <c r="B3992">
        <v>5.5000000000006821E-2</v>
      </c>
    </row>
    <row r="3993" spans="1:2" x14ac:dyDescent="0.25">
      <c r="A3993">
        <v>274</v>
      </c>
      <c r="B3993">
        <v>8.1999999999993634E-2</v>
      </c>
    </row>
    <row r="3994" spans="1:2" x14ac:dyDescent="0.25">
      <c r="A3994">
        <v>275</v>
      </c>
      <c r="B3994">
        <v>6.4999999999997726E-2</v>
      </c>
    </row>
    <row r="3995" spans="1:2" x14ac:dyDescent="0.25">
      <c r="A3995">
        <v>276</v>
      </c>
      <c r="B3995">
        <v>6.5999999999974079E-2</v>
      </c>
    </row>
    <row r="3996" spans="1:2" x14ac:dyDescent="0.25">
      <c r="A3996">
        <v>277</v>
      </c>
      <c r="B3996">
        <v>6.9999999999993179E-2</v>
      </c>
    </row>
    <row r="3997" spans="1:2" x14ac:dyDescent="0.25">
      <c r="A3997">
        <v>278</v>
      </c>
      <c r="B3997">
        <v>6.6000000000030923E-2</v>
      </c>
    </row>
    <row r="3998" spans="1:2" x14ac:dyDescent="0.25">
      <c r="A3998">
        <v>279</v>
      </c>
      <c r="B3998">
        <v>3.8999999999987267E-2</v>
      </c>
    </row>
    <row r="3999" spans="1:2" x14ac:dyDescent="0.25">
      <c r="A3999">
        <v>280</v>
      </c>
      <c r="B3999">
        <v>8.9999999999974989E-2</v>
      </c>
    </row>
    <row r="4000" spans="1:2" x14ac:dyDescent="0.25">
      <c r="A4000">
        <v>281</v>
      </c>
      <c r="B4000">
        <v>6.8000000000040473E-2</v>
      </c>
    </row>
    <row r="4001" spans="1:2" x14ac:dyDescent="0.25">
      <c r="A4001">
        <v>282</v>
      </c>
      <c r="B4001">
        <v>6.4999999999997726E-2</v>
      </c>
    </row>
    <row r="4002" spans="1:2" x14ac:dyDescent="0.25">
      <c r="A4002">
        <v>283</v>
      </c>
      <c r="B4002">
        <v>7.2000000000002728E-2</v>
      </c>
    </row>
    <row r="4003" spans="1:2" x14ac:dyDescent="0.25">
      <c r="A4003">
        <v>284</v>
      </c>
      <c r="B4003">
        <v>6.0999999999978627E-2</v>
      </c>
    </row>
    <row r="4004" spans="1:2" x14ac:dyDescent="0.25">
      <c r="A4004">
        <v>285</v>
      </c>
      <c r="B4004">
        <v>6.9000000000016826E-2</v>
      </c>
    </row>
    <row r="4005" spans="1:2" x14ac:dyDescent="0.25">
      <c r="A4005">
        <v>286</v>
      </c>
      <c r="B4005">
        <v>6.0999999999978627E-2</v>
      </c>
    </row>
    <row r="4006" spans="1:2" x14ac:dyDescent="0.25">
      <c r="A4006">
        <v>287</v>
      </c>
      <c r="B4006">
        <v>6.7999999999983629E-2</v>
      </c>
    </row>
    <row r="4007" spans="1:2" x14ac:dyDescent="0.25">
      <c r="A4007">
        <v>288</v>
      </c>
      <c r="B4007">
        <v>7.3000000000035925E-2</v>
      </c>
    </row>
    <row r="4008" spans="1:2" x14ac:dyDescent="0.25">
      <c r="A4008">
        <v>289</v>
      </c>
      <c r="B4008">
        <v>6.2999999999988177E-2</v>
      </c>
    </row>
    <row r="4009" spans="1:2" x14ac:dyDescent="0.25">
      <c r="A4009">
        <v>290</v>
      </c>
      <c r="B4009">
        <v>6.4000000000021373E-2</v>
      </c>
    </row>
    <row r="4010" spans="1:2" x14ac:dyDescent="0.25">
      <c r="A4010">
        <v>291</v>
      </c>
      <c r="B4010">
        <v>4.8999999999978172E-2</v>
      </c>
    </row>
    <row r="4011" spans="1:2" x14ac:dyDescent="0.25">
      <c r="A4011">
        <v>292</v>
      </c>
      <c r="B4011">
        <v>6.9000000000016826E-2</v>
      </c>
    </row>
    <row r="4012" spans="1:2" x14ac:dyDescent="0.25">
      <c r="A4012">
        <v>293</v>
      </c>
      <c r="B4012">
        <v>8.8999999999998636E-2</v>
      </c>
    </row>
    <row r="4013" spans="1:2" x14ac:dyDescent="0.25">
      <c r="A4013">
        <v>294</v>
      </c>
      <c r="B4013">
        <v>6.0000000000002274E-2</v>
      </c>
    </row>
    <row r="4014" spans="1:2" x14ac:dyDescent="0.25">
      <c r="A4014">
        <v>295</v>
      </c>
      <c r="B4014">
        <v>7.4999999999988631E-2</v>
      </c>
    </row>
    <row r="4015" spans="1:2" x14ac:dyDescent="0.25">
      <c r="A4015">
        <v>296</v>
      </c>
      <c r="B4015">
        <v>5.7000000000016371E-2</v>
      </c>
    </row>
    <row r="4016" spans="1:2" x14ac:dyDescent="0.25">
      <c r="A4016">
        <v>297</v>
      </c>
      <c r="B4016">
        <v>7.2000000000002728E-2</v>
      </c>
    </row>
    <row r="4017" spans="1:2" x14ac:dyDescent="0.25">
      <c r="A4017">
        <v>298</v>
      </c>
      <c r="B4017">
        <v>6.8999999999959982E-2</v>
      </c>
    </row>
    <row r="4018" spans="1:2" x14ac:dyDescent="0.25">
      <c r="A4018">
        <v>299</v>
      </c>
      <c r="B4018">
        <v>6.2999999999988177E-2</v>
      </c>
    </row>
    <row r="4019" spans="1:2" x14ac:dyDescent="0.25">
      <c r="A4019">
        <v>300</v>
      </c>
      <c r="B4019">
        <v>7.0000000000050022E-2</v>
      </c>
    </row>
    <row r="4020" spans="1:2" x14ac:dyDescent="0.25">
      <c r="A4020">
        <v>301</v>
      </c>
      <c r="B4020">
        <v>6.5999999999974079E-2</v>
      </c>
    </row>
    <row r="4021" spans="1:2" x14ac:dyDescent="0.25">
      <c r="A4021">
        <v>302</v>
      </c>
      <c r="B4021">
        <v>6.4999999999997726E-2</v>
      </c>
    </row>
    <row r="4022" spans="1:2" x14ac:dyDescent="0.25">
      <c r="A4022">
        <v>303</v>
      </c>
      <c r="B4022">
        <v>6.2999999999988177E-2</v>
      </c>
    </row>
    <row r="4023" spans="1:2" x14ac:dyDescent="0.25">
      <c r="A4023">
        <v>304</v>
      </c>
      <c r="B4023">
        <v>6.9999999999993179E-2</v>
      </c>
    </row>
    <row r="4024" spans="1:2" x14ac:dyDescent="0.25">
      <c r="A4024">
        <v>305</v>
      </c>
      <c r="B4024">
        <v>6.4000000000021373E-2</v>
      </c>
    </row>
    <row r="4025" spans="1:2" x14ac:dyDescent="0.25">
      <c r="A4025">
        <v>306</v>
      </c>
      <c r="B4025">
        <v>6.9000000000016826E-2</v>
      </c>
    </row>
    <row r="4026" spans="1:2" x14ac:dyDescent="0.25">
      <c r="A4026">
        <v>307</v>
      </c>
      <c r="B4026">
        <v>7.2999999999979082E-2</v>
      </c>
    </row>
    <row r="4027" spans="1:2" x14ac:dyDescent="0.25">
      <c r="A4027">
        <v>308</v>
      </c>
      <c r="B4027">
        <v>6.0000000000002274E-2</v>
      </c>
    </row>
    <row r="4028" spans="1:2" x14ac:dyDescent="0.25">
      <c r="A4028">
        <v>309</v>
      </c>
      <c r="B4028">
        <v>6.6000000000030923E-2</v>
      </c>
    </row>
    <row r="4029" spans="1:2" x14ac:dyDescent="0.25">
      <c r="A4029">
        <v>310</v>
      </c>
      <c r="B4029">
        <v>6.8999999999959982E-2</v>
      </c>
    </row>
    <row r="4030" spans="1:2" x14ac:dyDescent="0.25">
      <c r="A4030">
        <v>311</v>
      </c>
      <c r="B4030">
        <v>6.9000000000016826E-2</v>
      </c>
    </row>
    <row r="4031" spans="1:2" x14ac:dyDescent="0.25">
      <c r="A4031">
        <v>312</v>
      </c>
      <c r="B4031">
        <v>5.5999999999983174E-2</v>
      </c>
    </row>
    <row r="4032" spans="1:2" x14ac:dyDescent="0.25">
      <c r="A4032">
        <v>313</v>
      </c>
      <c r="B4032">
        <v>7.2000000000002728E-2</v>
      </c>
    </row>
    <row r="4033" spans="1:2" x14ac:dyDescent="0.25">
      <c r="A4033">
        <v>314</v>
      </c>
      <c r="B4033">
        <v>6.4000000000021373E-2</v>
      </c>
    </row>
    <row r="4034" spans="1:2" x14ac:dyDescent="0.25">
      <c r="A4034">
        <v>315</v>
      </c>
      <c r="B4034">
        <v>3.999999999996362E-2</v>
      </c>
    </row>
    <row r="4035" spans="1:2" x14ac:dyDescent="0.25">
      <c r="A4035">
        <v>316</v>
      </c>
      <c r="B4035">
        <v>0.10099999999999909</v>
      </c>
    </row>
    <row r="4036" spans="1:2" x14ac:dyDescent="0.25">
      <c r="A4036">
        <v>317</v>
      </c>
      <c r="B4036">
        <v>6.100000000003547E-2</v>
      </c>
    </row>
    <row r="4037" spans="1:2" x14ac:dyDescent="0.25">
      <c r="A4037">
        <v>318</v>
      </c>
      <c r="B4037">
        <v>7.2999999999979082E-2</v>
      </c>
    </row>
    <row r="4038" spans="1:2" x14ac:dyDescent="0.25">
      <c r="A4038">
        <v>319</v>
      </c>
      <c r="B4038">
        <v>5.9000000000025921E-2</v>
      </c>
    </row>
    <row r="4039" spans="1:2" x14ac:dyDescent="0.25">
      <c r="A4039">
        <v>320</v>
      </c>
      <c r="B4039">
        <v>7.2000000000002728E-2</v>
      </c>
    </row>
    <row r="4040" spans="1:2" x14ac:dyDescent="0.25">
      <c r="A4040">
        <v>321</v>
      </c>
      <c r="B4040">
        <v>6.7000000000007276E-2</v>
      </c>
    </row>
    <row r="4041" spans="1:2" x14ac:dyDescent="0.25">
      <c r="A4041">
        <v>322</v>
      </c>
      <c r="B4041">
        <v>6.7999999999983629E-2</v>
      </c>
    </row>
    <row r="4042" spans="1:2" x14ac:dyDescent="0.25">
      <c r="A4042">
        <v>323</v>
      </c>
      <c r="B4042">
        <v>5.8999999999969077E-2</v>
      </c>
    </row>
    <row r="4043" spans="1:2" x14ac:dyDescent="0.25">
      <c r="A4043">
        <v>324</v>
      </c>
      <c r="B4043">
        <v>6.6000000000030923E-2</v>
      </c>
    </row>
    <row r="4044" spans="1:2" x14ac:dyDescent="0.25">
      <c r="A4044">
        <v>325</v>
      </c>
      <c r="B4044" t="s">
        <v>52</v>
      </c>
    </row>
    <row r="4045" spans="1:2" x14ac:dyDescent="0.25">
      <c r="A4045">
        <v>1</v>
      </c>
      <c r="B4045" t="s">
        <v>52</v>
      </c>
    </row>
    <row r="4046" spans="1:2" x14ac:dyDescent="0.25">
      <c r="A4046">
        <v>2</v>
      </c>
      <c r="B4046">
        <v>6.7000000000007276E-2</v>
      </c>
    </row>
    <row r="4047" spans="1:2" x14ac:dyDescent="0.25">
      <c r="A4047">
        <v>3</v>
      </c>
      <c r="B4047">
        <v>6.9999999999993179E-2</v>
      </c>
    </row>
    <row r="4048" spans="1:2" x14ac:dyDescent="0.25">
      <c r="A4048">
        <v>4</v>
      </c>
      <c r="B4048">
        <v>7.1000000000026375E-2</v>
      </c>
    </row>
    <row r="4049" spans="1:2" x14ac:dyDescent="0.25">
      <c r="A4049">
        <v>5</v>
      </c>
      <c r="B4049">
        <v>6.2999999999988177E-2</v>
      </c>
    </row>
    <row r="4050" spans="1:2" x14ac:dyDescent="0.25">
      <c r="A4050">
        <v>6</v>
      </c>
      <c r="B4050">
        <v>6.7999999999983629E-2</v>
      </c>
    </row>
    <row r="4051" spans="1:2" x14ac:dyDescent="0.25">
      <c r="A4051">
        <v>7</v>
      </c>
      <c r="B4051">
        <v>4.0000000000020464E-2</v>
      </c>
    </row>
    <row r="4052" spans="1:2" x14ac:dyDescent="0.25">
      <c r="A4052">
        <v>8</v>
      </c>
      <c r="B4052">
        <v>9.3999999999994088E-2</v>
      </c>
    </row>
    <row r="4053" spans="1:2" x14ac:dyDescent="0.25">
      <c r="A4053">
        <v>9</v>
      </c>
      <c r="B4053">
        <v>6.2999999999988177E-2</v>
      </c>
    </row>
    <row r="4054" spans="1:2" x14ac:dyDescent="0.25">
      <c r="A4054">
        <v>10</v>
      </c>
      <c r="B4054">
        <v>6.6000000000030923E-2</v>
      </c>
    </row>
    <row r="4055" spans="1:2" x14ac:dyDescent="0.25">
      <c r="A4055">
        <v>11</v>
      </c>
      <c r="B4055">
        <v>6.5999999999974079E-2</v>
      </c>
    </row>
    <row r="4056" spans="1:2" x14ac:dyDescent="0.25">
      <c r="A4056">
        <v>12</v>
      </c>
      <c r="B4056">
        <v>6.4999999999997726E-2</v>
      </c>
    </row>
    <row r="4057" spans="1:2" x14ac:dyDescent="0.25">
      <c r="A4057">
        <v>13</v>
      </c>
      <c r="B4057">
        <v>6.9000000000016826E-2</v>
      </c>
    </row>
    <row r="4058" spans="1:2" x14ac:dyDescent="0.25">
      <c r="A4058">
        <v>14</v>
      </c>
      <c r="B4058">
        <v>6.5999999999974079E-2</v>
      </c>
    </row>
    <row r="4059" spans="1:2" x14ac:dyDescent="0.25">
      <c r="A4059">
        <v>15</v>
      </c>
      <c r="B4059">
        <v>6.8000000000040473E-2</v>
      </c>
    </row>
    <row r="4060" spans="1:2" x14ac:dyDescent="0.25">
      <c r="A4060">
        <v>16</v>
      </c>
      <c r="B4060">
        <v>6.7999999999983629E-2</v>
      </c>
    </row>
    <row r="4061" spans="1:2" x14ac:dyDescent="0.25">
      <c r="A4061">
        <v>17</v>
      </c>
      <c r="B4061">
        <v>7.6999999999998181E-2</v>
      </c>
    </row>
    <row r="4062" spans="1:2" x14ac:dyDescent="0.25">
      <c r="A4062">
        <v>18</v>
      </c>
      <c r="B4062">
        <v>5.3999999999973625E-2</v>
      </c>
    </row>
    <row r="4063" spans="1:2" x14ac:dyDescent="0.25">
      <c r="A4063">
        <v>19</v>
      </c>
      <c r="B4063">
        <v>6.500000000005457E-2</v>
      </c>
    </row>
    <row r="4064" spans="1:2" x14ac:dyDescent="0.25">
      <c r="A4064">
        <v>20</v>
      </c>
      <c r="B4064">
        <v>2.199999999999136E-2</v>
      </c>
    </row>
    <row r="4065" spans="1:2" x14ac:dyDescent="0.25">
      <c r="A4065">
        <v>21</v>
      </c>
      <c r="B4065">
        <v>0.1169999999999618</v>
      </c>
    </row>
    <row r="4066" spans="1:2" x14ac:dyDescent="0.25">
      <c r="A4066">
        <v>22</v>
      </c>
      <c r="B4066">
        <v>6.9999999999993179E-2</v>
      </c>
    </row>
    <row r="4067" spans="1:2" x14ac:dyDescent="0.25">
      <c r="A4067">
        <v>23</v>
      </c>
      <c r="B4067">
        <v>5.6000000000040018E-2</v>
      </c>
    </row>
    <row r="4068" spans="1:2" x14ac:dyDescent="0.25">
      <c r="A4068">
        <v>24</v>
      </c>
      <c r="B4068">
        <v>6.0000000000002274E-2</v>
      </c>
    </row>
    <row r="4069" spans="1:2" x14ac:dyDescent="0.25">
      <c r="A4069">
        <v>25</v>
      </c>
      <c r="B4069">
        <v>8.7999999999965439E-2</v>
      </c>
    </row>
    <row r="4070" spans="1:2" x14ac:dyDescent="0.25">
      <c r="A4070">
        <v>26</v>
      </c>
      <c r="B4070">
        <v>3.7000000000034561E-2</v>
      </c>
    </row>
    <row r="4071" spans="1:2" x14ac:dyDescent="0.25">
      <c r="A4071">
        <v>27</v>
      </c>
      <c r="B4071">
        <v>8.4999999999979536E-2</v>
      </c>
    </row>
    <row r="4072" spans="1:2" x14ac:dyDescent="0.25">
      <c r="A4072">
        <v>28</v>
      </c>
      <c r="B4072">
        <v>6.7999999999983629E-2</v>
      </c>
    </row>
    <row r="4073" spans="1:2" x14ac:dyDescent="0.25">
      <c r="A4073">
        <v>29</v>
      </c>
      <c r="B4073">
        <v>7.2000000000002728E-2</v>
      </c>
    </row>
    <row r="4074" spans="1:2" x14ac:dyDescent="0.25">
      <c r="A4074">
        <v>30</v>
      </c>
      <c r="B4074">
        <v>5.7999999999992724E-2</v>
      </c>
    </row>
    <row r="4075" spans="1:2" x14ac:dyDescent="0.25">
      <c r="A4075">
        <v>31</v>
      </c>
      <c r="B4075">
        <v>7.1000000000026375E-2</v>
      </c>
    </row>
    <row r="4076" spans="1:2" x14ac:dyDescent="0.25">
      <c r="A4076">
        <v>32</v>
      </c>
      <c r="B4076">
        <v>6.5999999999974079E-2</v>
      </c>
    </row>
    <row r="4077" spans="1:2" x14ac:dyDescent="0.25">
      <c r="A4077">
        <v>33</v>
      </c>
      <c r="B4077">
        <v>6.9000000000016826E-2</v>
      </c>
    </row>
    <row r="4078" spans="1:2" x14ac:dyDescent="0.25">
      <c r="A4078">
        <v>34</v>
      </c>
      <c r="B4078">
        <v>6.2999999999988177E-2</v>
      </c>
    </row>
    <row r="4079" spans="1:2" x14ac:dyDescent="0.25">
      <c r="A4079">
        <v>35</v>
      </c>
      <c r="B4079">
        <v>6.4000000000021373E-2</v>
      </c>
    </row>
    <row r="4080" spans="1:2" x14ac:dyDescent="0.25">
      <c r="A4080">
        <v>36</v>
      </c>
      <c r="B4080">
        <v>6.9999999999993179E-2</v>
      </c>
    </row>
    <row r="4081" spans="1:2" x14ac:dyDescent="0.25">
      <c r="A4081">
        <v>37</v>
      </c>
      <c r="B4081">
        <v>6.0000000000002274E-2</v>
      </c>
    </row>
    <row r="4082" spans="1:2" x14ac:dyDescent="0.25">
      <c r="A4082">
        <v>38</v>
      </c>
      <c r="B4082">
        <v>7.6000000000021828E-2</v>
      </c>
    </row>
    <row r="4083" spans="1:2" x14ac:dyDescent="0.25">
      <c r="A4083">
        <v>39</v>
      </c>
      <c r="B4083">
        <v>6.5999999999974079E-2</v>
      </c>
    </row>
    <row r="4084" spans="1:2" x14ac:dyDescent="0.25">
      <c r="A4084">
        <v>40</v>
      </c>
      <c r="B4084">
        <v>7.3000000000035925E-2</v>
      </c>
    </row>
    <row r="4085" spans="1:2" x14ac:dyDescent="0.25">
      <c r="A4085">
        <v>41</v>
      </c>
      <c r="B4085">
        <v>6.0999999999978627E-2</v>
      </c>
    </row>
    <row r="4086" spans="1:2" x14ac:dyDescent="0.25">
      <c r="A4086">
        <v>42</v>
      </c>
      <c r="B4086">
        <v>6.4000000000021373E-2</v>
      </c>
    </row>
    <row r="4087" spans="1:2" x14ac:dyDescent="0.25">
      <c r="A4087">
        <v>43</v>
      </c>
      <c r="B4087">
        <v>4.399999999998272E-2</v>
      </c>
    </row>
    <row r="4088" spans="1:2" x14ac:dyDescent="0.25">
      <c r="A4088">
        <v>44</v>
      </c>
      <c r="B4088">
        <v>8.2999999999969987E-2</v>
      </c>
    </row>
    <row r="4089" spans="1:2" x14ac:dyDescent="0.25">
      <c r="A4089">
        <v>45</v>
      </c>
      <c r="B4089">
        <v>6.9999999999993179E-2</v>
      </c>
    </row>
    <row r="4090" spans="1:2" x14ac:dyDescent="0.25">
      <c r="A4090">
        <v>46</v>
      </c>
      <c r="B4090">
        <v>6.7000000000007276E-2</v>
      </c>
    </row>
    <row r="4091" spans="1:2" x14ac:dyDescent="0.25">
      <c r="A4091">
        <v>47</v>
      </c>
      <c r="B4091">
        <v>6.9999999999993179E-2</v>
      </c>
    </row>
    <row r="4092" spans="1:2" x14ac:dyDescent="0.25">
      <c r="A4092">
        <v>48</v>
      </c>
      <c r="B4092">
        <v>6.7000000000007276E-2</v>
      </c>
    </row>
    <row r="4093" spans="1:2" x14ac:dyDescent="0.25">
      <c r="A4093">
        <v>49</v>
      </c>
      <c r="B4093">
        <v>6.6000000000030923E-2</v>
      </c>
    </row>
    <row r="4094" spans="1:2" x14ac:dyDescent="0.25">
      <c r="A4094">
        <v>50</v>
      </c>
      <c r="B4094">
        <v>6.7000000000007276E-2</v>
      </c>
    </row>
    <row r="4095" spans="1:2" x14ac:dyDescent="0.25">
      <c r="A4095">
        <v>51</v>
      </c>
      <c r="B4095">
        <v>6.5999999999974079E-2</v>
      </c>
    </row>
    <row r="4096" spans="1:2" x14ac:dyDescent="0.25">
      <c r="A4096">
        <v>52</v>
      </c>
      <c r="B4096">
        <v>6.6000000000030923E-2</v>
      </c>
    </row>
    <row r="4097" spans="1:2" x14ac:dyDescent="0.25">
      <c r="A4097">
        <v>53</v>
      </c>
      <c r="B4097">
        <v>6.5999999999974079E-2</v>
      </c>
    </row>
    <row r="4098" spans="1:2" x14ac:dyDescent="0.25">
      <c r="A4098">
        <v>54</v>
      </c>
      <c r="B4098">
        <v>4.199999999997317E-2</v>
      </c>
    </row>
    <row r="4099" spans="1:2" x14ac:dyDescent="0.25">
      <c r="A4099">
        <v>55</v>
      </c>
      <c r="B4099">
        <v>9.5000000000027285E-2</v>
      </c>
    </row>
    <row r="4100" spans="1:2" x14ac:dyDescent="0.25">
      <c r="A4100">
        <v>56</v>
      </c>
      <c r="B4100">
        <v>6.0999999999978627E-2</v>
      </c>
    </row>
    <row r="4101" spans="1:2" x14ac:dyDescent="0.25">
      <c r="A4101">
        <v>57</v>
      </c>
      <c r="B4101">
        <v>4.8000000000001819E-2</v>
      </c>
    </row>
    <row r="4102" spans="1:2" x14ac:dyDescent="0.25">
      <c r="A4102">
        <v>58</v>
      </c>
      <c r="B4102">
        <v>8.8000000000022283E-2</v>
      </c>
    </row>
    <row r="4103" spans="1:2" x14ac:dyDescent="0.25">
      <c r="A4103">
        <v>59</v>
      </c>
      <c r="B4103">
        <v>6.7000000000007276E-2</v>
      </c>
    </row>
    <row r="4104" spans="1:2" x14ac:dyDescent="0.25">
      <c r="A4104">
        <v>60</v>
      </c>
      <c r="B4104">
        <v>6.0000000000002274E-2</v>
      </c>
    </row>
    <row r="4105" spans="1:2" x14ac:dyDescent="0.25">
      <c r="A4105">
        <v>61</v>
      </c>
      <c r="B4105">
        <v>7.2000000000002728E-2</v>
      </c>
    </row>
    <row r="4106" spans="1:2" x14ac:dyDescent="0.25">
      <c r="A4106">
        <v>62</v>
      </c>
      <c r="B4106">
        <v>6.9999999999993179E-2</v>
      </c>
    </row>
    <row r="4107" spans="1:2" x14ac:dyDescent="0.25">
      <c r="A4107">
        <v>63</v>
      </c>
      <c r="B4107">
        <v>6.7000000000007276E-2</v>
      </c>
    </row>
    <row r="4108" spans="1:2" x14ac:dyDescent="0.25">
      <c r="A4108">
        <v>64</v>
      </c>
      <c r="B4108">
        <v>5.8999999999969077E-2</v>
      </c>
    </row>
    <row r="4109" spans="1:2" x14ac:dyDescent="0.25">
      <c r="A4109">
        <v>65</v>
      </c>
      <c r="B4109">
        <v>6.9000000000016826E-2</v>
      </c>
    </row>
    <row r="4110" spans="1:2" x14ac:dyDescent="0.25">
      <c r="A4110">
        <v>66</v>
      </c>
      <c r="B4110">
        <v>5.2999999999997272E-2</v>
      </c>
    </row>
    <row r="4111" spans="1:2" x14ac:dyDescent="0.25">
      <c r="A4111">
        <v>67</v>
      </c>
      <c r="B4111">
        <v>8.4000000000003183E-2</v>
      </c>
    </row>
    <row r="4112" spans="1:2" x14ac:dyDescent="0.25">
      <c r="A4112">
        <v>68</v>
      </c>
      <c r="B4112">
        <v>6.9000000000016826E-2</v>
      </c>
    </row>
    <row r="4113" spans="1:2" x14ac:dyDescent="0.25">
      <c r="A4113">
        <v>69</v>
      </c>
      <c r="B4113">
        <v>7.0999999999969532E-2</v>
      </c>
    </row>
    <row r="4114" spans="1:2" x14ac:dyDescent="0.25">
      <c r="A4114">
        <v>70</v>
      </c>
      <c r="B4114">
        <v>6.2999999999988177E-2</v>
      </c>
    </row>
    <row r="4115" spans="1:2" x14ac:dyDescent="0.25">
      <c r="A4115">
        <v>71</v>
      </c>
      <c r="B4115">
        <v>6.6000000000030923E-2</v>
      </c>
    </row>
    <row r="4116" spans="1:2" x14ac:dyDescent="0.25">
      <c r="A4116">
        <v>72</v>
      </c>
      <c r="B4116">
        <v>5.8999999999969077E-2</v>
      </c>
    </row>
    <row r="4117" spans="1:2" x14ac:dyDescent="0.25">
      <c r="A4117">
        <v>73</v>
      </c>
      <c r="B4117">
        <v>6.6000000000030923E-2</v>
      </c>
    </row>
    <row r="4118" spans="1:2" x14ac:dyDescent="0.25">
      <c r="A4118">
        <v>74</v>
      </c>
      <c r="B4118">
        <v>8.1999999999993634E-2</v>
      </c>
    </row>
    <row r="4119" spans="1:2" x14ac:dyDescent="0.25">
      <c r="A4119">
        <v>75</v>
      </c>
      <c r="B4119">
        <v>5.2000000000020918E-2</v>
      </c>
    </row>
    <row r="4120" spans="1:2" x14ac:dyDescent="0.25">
      <c r="A4120">
        <v>76</v>
      </c>
      <c r="B4120">
        <v>6.9999999999993179E-2</v>
      </c>
    </row>
    <row r="4121" spans="1:2" x14ac:dyDescent="0.25">
      <c r="A4121">
        <v>77</v>
      </c>
      <c r="B4121">
        <v>5.0000000000011369E-2</v>
      </c>
    </row>
    <row r="4122" spans="1:2" x14ac:dyDescent="0.25">
      <c r="A4122">
        <v>78</v>
      </c>
      <c r="B4122">
        <v>8.399999999994634E-2</v>
      </c>
    </row>
    <row r="4123" spans="1:2" x14ac:dyDescent="0.25">
      <c r="A4123">
        <v>79</v>
      </c>
      <c r="B4123">
        <v>4.8000000000001819E-2</v>
      </c>
    </row>
    <row r="4124" spans="1:2" x14ac:dyDescent="0.25">
      <c r="A4124">
        <v>80</v>
      </c>
      <c r="B4124">
        <v>8.500000000003638E-2</v>
      </c>
    </row>
    <row r="4125" spans="1:2" x14ac:dyDescent="0.25">
      <c r="A4125">
        <v>81</v>
      </c>
      <c r="B4125">
        <v>6.399999999996453E-2</v>
      </c>
    </row>
    <row r="4126" spans="1:2" x14ac:dyDescent="0.25">
      <c r="A4126">
        <v>82</v>
      </c>
      <c r="B4126">
        <v>4.7000000000025466E-2</v>
      </c>
    </row>
    <row r="4127" spans="1:2" x14ac:dyDescent="0.25">
      <c r="A4127">
        <v>83</v>
      </c>
      <c r="B4127">
        <v>8.8999999999998636E-2</v>
      </c>
    </row>
    <row r="4128" spans="1:2" x14ac:dyDescent="0.25">
      <c r="A4128">
        <v>84</v>
      </c>
      <c r="B4128">
        <v>6.9999999999993179E-2</v>
      </c>
    </row>
    <row r="4129" spans="1:2" x14ac:dyDescent="0.25">
      <c r="A4129">
        <v>85</v>
      </c>
      <c r="B4129">
        <v>6.2000000000011823E-2</v>
      </c>
    </row>
    <row r="4130" spans="1:2" x14ac:dyDescent="0.25">
      <c r="A4130">
        <v>86</v>
      </c>
      <c r="B4130">
        <v>6.5999999999974079E-2</v>
      </c>
    </row>
    <row r="4131" spans="1:2" x14ac:dyDescent="0.25">
      <c r="A4131">
        <v>87</v>
      </c>
      <c r="B4131">
        <v>6.4999999999997726E-2</v>
      </c>
    </row>
    <row r="4132" spans="1:2" x14ac:dyDescent="0.25">
      <c r="A4132">
        <v>88</v>
      </c>
      <c r="B4132">
        <v>7.1000000000026375E-2</v>
      </c>
    </row>
    <row r="4133" spans="1:2" x14ac:dyDescent="0.25">
      <c r="A4133">
        <v>89</v>
      </c>
      <c r="B4133">
        <v>7.0999999999969532E-2</v>
      </c>
    </row>
    <row r="4134" spans="1:2" x14ac:dyDescent="0.25">
      <c r="A4134">
        <v>90</v>
      </c>
      <c r="B4134">
        <v>6.300000000004502E-2</v>
      </c>
    </row>
    <row r="4135" spans="1:2" x14ac:dyDescent="0.25">
      <c r="A4135">
        <v>91</v>
      </c>
      <c r="B4135">
        <v>6.4999999999997726E-2</v>
      </c>
    </row>
    <row r="4136" spans="1:2" x14ac:dyDescent="0.25">
      <c r="A4136">
        <v>92</v>
      </c>
      <c r="B4136">
        <v>6.9999999999993179E-2</v>
      </c>
    </row>
    <row r="4137" spans="1:2" x14ac:dyDescent="0.25">
      <c r="A4137">
        <v>93</v>
      </c>
      <c r="B4137">
        <v>6.0000000000002274E-2</v>
      </c>
    </row>
    <row r="4138" spans="1:2" x14ac:dyDescent="0.25">
      <c r="A4138">
        <v>94</v>
      </c>
      <c r="B4138">
        <v>7.2999999999979082E-2</v>
      </c>
    </row>
    <row r="4139" spans="1:2" x14ac:dyDescent="0.25">
      <c r="A4139">
        <v>95</v>
      </c>
      <c r="B4139">
        <v>6.4000000000021373E-2</v>
      </c>
    </row>
    <row r="4140" spans="1:2" x14ac:dyDescent="0.25">
      <c r="A4140">
        <v>96</v>
      </c>
      <c r="B4140">
        <v>6.7000000000007276E-2</v>
      </c>
    </row>
    <row r="4141" spans="1:2" x14ac:dyDescent="0.25">
      <c r="A4141">
        <v>97</v>
      </c>
      <c r="B4141">
        <v>6.8999999999959982E-2</v>
      </c>
    </row>
    <row r="4142" spans="1:2" x14ac:dyDescent="0.25">
      <c r="A4142">
        <v>98</v>
      </c>
      <c r="B4142">
        <v>6.300000000004502E-2</v>
      </c>
    </row>
    <row r="4143" spans="1:2" x14ac:dyDescent="0.25">
      <c r="A4143">
        <v>99</v>
      </c>
      <c r="B4143">
        <v>6.4999999999997726E-2</v>
      </c>
    </row>
    <row r="4144" spans="1:2" x14ac:dyDescent="0.25">
      <c r="A4144">
        <v>100</v>
      </c>
      <c r="B4144">
        <v>7.0999999999969532E-2</v>
      </c>
    </row>
    <row r="4145" spans="1:2" x14ac:dyDescent="0.25">
      <c r="A4145">
        <v>101</v>
      </c>
      <c r="B4145">
        <v>6.9000000000016826E-2</v>
      </c>
    </row>
    <row r="4146" spans="1:2" x14ac:dyDescent="0.25">
      <c r="A4146">
        <v>102</v>
      </c>
      <c r="B4146">
        <v>6.4999999999997726E-2</v>
      </c>
    </row>
    <row r="4147" spans="1:2" x14ac:dyDescent="0.25">
      <c r="A4147">
        <v>103</v>
      </c>
      <c r="B4147">
        <v>6.2999999999988177E-2</v>
      </c>
    </row>
    <row r="4148" spans="1:2" x14ac:dyDescent="0.25">
      <c r="A4148">
        <v>104</v>
      </c>
      <c r="B4148">
        <v>7.1000000000026375E-2</v>
      </c>
    </row>
    <row r="4149" spans="1:2" x14ac:dyDescent="0.25">
      <c r="A4149">
        <v>105</v>
      </c>
      <c r="B4149">
        <v>5.1999999999964075E-2</v>
      </c>
    </row>
    <row r="4150" spans="1:2" x14ac:dyDescent="0.25">
      <c r="A4150">
        <v>106</v>
      </c>
      <c r="B4150">
        <v>7.8000000000031378E-2</v>
      </c>
    </row>
    <row r="4151" spans="1:2" x14ac:dyDescent="0.25">
      <c r="A4151">
        <v>107</v>
      </c>
      <c r="B4151">
        <v>6.8999999999959982E-2</v>
      </c>
    </row>
    <row r="4152" spans="1:2" x14ac:dyDescent="0.25">
      <c r="A4152">
        <v>108</v>
      </c>
      <c r="B4152">
        <v>6.6000000000030923E-2</v>
      </c>
    </row>
    <row r="4153" spans="1:2" x14ac:dyDescent="0.25">
      <c r="A4153">
        <v>109</v>
      </c>
      <c r="B4153">
        <v>7.4000000000012278E-2</v>
      </c>
    </row>
    <row r="4154" spans="1:2" x14ac:dyDescent="0.25">
      <c r="A4154">
        <v>110</v>
      </c>
      <c r="B4154">
        <v>5.6999999999959527E-2</v>
      </c>
    </row>
    <row r="4155" spans="1:2" x14ac:dyDescent="0.25">
      <c r="A4155">
        <v>111</v>
      </c>
      <c r="B4155">
        <v>7.0000000000050022E-2</v>
      </c>
    </row>
    <row r="4156" spans="1:2" x14ac:dyDescent="0.25">
      <c r="A4156">
        <v>112</v>
      </c>
      <c r="B4156">
        <v>6.0999999999978627E-2</v>
      </c>
    </row>
    <row r="4157" spans="1:2" x14ac:dyDescent="0.25">
      <c r="A4157">
        <v>113</v>
      </c>
      <c r="B4157">
        <v>7.0999999999969532E-2</v>
      </c>
    </row>
    <row r="4158" spans="1:2" x14ac:dyDescent="0.25">
      <c r="A4158">
        <v>114</v>
      </c>
      <c r="B4158">
        <v>6.7000000000007276E-2</v>
      </c>
    </row>
    <row r="4159" spans="1:2" x14ac:dyDescent="0.25">
      <c r="A4159">
        <v>115</v>
      </c>
      <c r="B4159">
        <v>7.4000000000012278E-2</v>
      </c>
    </row>
    <row r="4160" spans="1:2" x14ac:dyDescent="0.25">
      <c r="A4160">
        <v>116</v>
      </c>
      <c r="B4160">
        <v>6.0999999999978627E-2</v>
      </c>
    </row>
    <row r="4161" spans="1:2" x14ac:dyDescent="0.25">
      <c r="A4161">
        <v>117</v>
      </c>
      <c r="B4161">
        <v>6.0000000000002274E-2</v>
      </c>
    </row>
    <row r="4162" spans="1:2" x14ac:dyDescent="0.25">
      <c r="A4162">
        <v>118</v>
      </c>
      <c r="B4162">
        <v>6.6000000000030923E-2</v>
      </c>
    </row>
    <row r="4163" spans="1:2" x14ac:dyDescent="0.25">
      <c r="A4163">
        <v>119</v>
      </c>
      <c r="B4163">
        <v>6.9000000000016826E-2</v>
      </c>
    </row>
    <row r="4164" spans="1:2" x14ac:dyDescent="0.25">
      <c r="A4164">
        <v>120</v>
      </c>
      <c r="B4164">
        <v>6.0000000000002274E-2</v>
      </c>
    </row>
    <row r="4165" spans="1:2" x14ac:dyDescent="0.25">
      <c r="A4165">
        <v>121</v>
      </c>
      <c r="B4165">
        <v>7.6999999999998181E-2</v>
      </c>
    </row>
    <row r="4166" spans="1:2" x14ac:dyDescent="0.25">
      <c r="A4166">
        <v>122</v>
      </c>
      <c r="B4166">
        <v>7.2000000000002728E-2</v>
      </c>
    </row>
    <row r="4167" spans="1:2" x14ac:dyDescent="0.25">
      <c r="A4167">
        <v>123</v>
      </c>
      <c r="B4167">
        <v>5.8999999999969077E-2</v>
      </c>
    </row>
    <row r="4168" spans="1:2" x14ac:dyDescent="0.25">
      <c r="A4168">
        <v>124</v>
      </c>
      <c r="B4168">
        <v>6.9000000000016826E-2</v>
      </c>
    </row>
    <row r="4169" spans="1:2" x14ac:dyDescent="0.25">
      <c r="A4169">
        <v>125</v>
      </c>
      <c r="B4169">
        <v>6.7999999999983629E-2</v>
      </c>
    </row>
    <row r="4170" spans="1:2" x14ac:dyDescent="0.25">
      <c r="A4170">
        <v>126</v>
      </c>
      <c r="B4170">
        <v>6.7999999999983629E-2</v>
      </c>
    </row>
    <row r="4171" spans="1:2" x14ac:dyDescent="0.25">
      <c r="A4171">
        <v>127</v>
      </c>
      <c r="B4171">
        <v>4.7000000000025466E-2</v>
      </c>
    </row>
    <row r="4172" spans="1:2" x14ac:dyDescent="0.25">
      <c r="A4172">
        <v>128</v>
      </c>
      <c r="B4172">
        <v>8.6000000000012733E-2</v>
      </c>
    </row>
    <row r="4173" spans="1:2" x14ac:dyDescent="0.25">
      <c r="A4173">
        <v>129</v>
      </c>
      <c r="B4173">
        <v>6.4999999999997726E-2</v>
      </c>
    </row>
    <row r="4174" spans="1:2" x14ac:dyDescent="0.25">
      <c r="A4174">
        <v>130</v>
      </c>
      <c r="B4174">
        <v>6.4999999999997726E-2</v>
      </c>
    </row>
    <row r="4175" spans="1:2" x14ac:dyDescent="0.25">
      <c r="A4175">
        <v>131</v>
      </c>
      <c r="B4175">
        <v>6.7000000000007276E-2</v>
      </c>
    </row>
    <row r="4176" spans="1:2" x14ac:dyDescent="0.25">
      <c r="A4176">
        <v>132</v>
      </c>
      <c r="B4176">
        <v>6.4999999999997726E-2</v>
      </c>
    </row>
    <row r="4177" spans="1:2" x14ac:dyDescent="0.25">
      <c r="A4177">
        <v>133</v>
      </c>
      <c r="B4177">
        <v>7.0999999999969532E-2</v>
      </c>
    </row>
    <row r="4178" spans="1:2" x14ac:dyDescent="0.25">
      <c r="A4178">
        <v>134</v>
      </c>
      <c r="B4178">
        <v>6.7999999999983629E-2</v>
      </c>
    </row>
    <row r="4179" spans="1:2" x14ac:dyDescent="0.25">
      <c r="A4179">
        <v>135</v>
      </c>
      <c r="B4179">
        <v>5.6000000000040018E-2</v>
      </c>
    </row>
    <row r="4180" spans="1:2" x14ac:dyDescent="0.25">
      <c r="A4180">
        <v>136</v>
      </c>
      <c r="B4180">
        <v>6.8999999999959982E-2</v>
      </c>
    </row>
    <row r="4181" spans="1:2" x14ac:dyDescent="0.25">
      <c r="A4181">
        <v>137</v>
      </c>
      <c r="B4181">
        <v>6.9000000000016826E-2</v>
      </c>
    </row>
    <row r="4182" spans="1:2" x14ac:dyDescent="0.25">
      <c r="A4182">
        <v>138</v>
      </c>
      <c r="B4182">
        <v>6.4000000000021373E-2</v>
      </c>
    </row>
    <row r="4183" spans="1:2" x14ac:dyDescent="0.25">
      <c r="A4183">
        <v>139</v>
      </c>
      <c r="B4183">
        <v>5.5999999999983174E-2</v>
      </c>
    </row>
    <row r="4184" spans="1:2" x14ac:dyDescent="0.25">
      <c r="A4184">
        <v>140</v>
      </c>
      <c r="B4184">
        <v>9.0000000000031832E-2</v>
      </c>
    </row>
    <row r="4185" spans="1:2" x14ac:dyDescent="0.25">
      <c r="A4185">
        <v>141</v>
      </c>
      <c r="B4185">
        <v>5.5999999999983174E-2</v>
      </c>
    </row>
    <row r="4186" spans="1:2" x14ac:dyDescent="0.25">
      <c r="A4186">
        <v>142</v>
      </c>
      <c r="B4186">
        <v>7.0999999999969532E-2</v>
      </c>
    </row>
    <row r="4187" spans="1:2" x14ac:dyDescent="0.25">
      <c r="A4187">
        <v>143</v>
      </c>
      <c r="B4187">
        <v>2.1000000000015007E-2</v>
      </c>
    </row>
    <row r="4188" spans="1:2" x14ac:dyDescent="0.25">
      <c r="A4188">
        <v>144</v>
      </c>
      <c r="B4188">
        <v>0.10899999999998045</v>
      </c>
    </row>
    <row r="4189" spans="1:2" x14ac:dyDescent="0.25">
      <c r="A4189">
        <v>145</v>
      </c>
      <c r="B4189">
        <v>7.2000000000002728E-2</v>
      </c>
    </row>
    <row r="4190" spans="1:2" x14ac:dyDescent="0.25">
      <c r="A4190">
        <v>146</v>
      </c>
      <c r="B4190">
        <v>5.1000000000044565E-2</v>
      </c>
    </row>
    <row r="4191" spans="1:2" x14ac:dyDescent="0.25">
      <c r="A4191">
        <v>147</v>
      </c>
      <c r="B4191">
        <v>7.9000000000007731E-2</v>
      </c>
    </row>
    <row r="4192" spans="1:2" x14ac:dyDescent="0.25">
      <c r="A4192">
        <v>148</v>
      </c>
      <c r="B4192">
        <v>6.8999999999959982E-2</v>
      </c>
    </row>
    <row r="4193" spans="1:2" x14ac:dyDescent="0.25">
      <c r="A4193">
        <v>149</v>
      </c>
      <c r="B4193">
        <v>6.6000000000030923E-2</v>
      </c>
    </row>
    <row r="4194" spans="1:2" x14ac:dyDescent="0.25">
      <c r="A4194">
        <v>150</v>
      </c>
      <c r="B4194">
        <v>6.0999999999978627E-2</v>
      </c>
    </row>
    <row r="4195" spans="1:2" x14ac:dyDescent="0.25">
      <c r="A4195">
        <v>151</v>
      </c>
      <c r="B4195">
        <v>6.7000000000007276E-2</v>
      </c>
    </row>
    <row r="4196" spans="1:2" x14ac:dyDescent="0.25">
      <c r="A4196">
        <v>152</v>
      </c>
      <c r="B4196">
        <v>6.9000000000016826E-2</v>
      </c>
    </row>
    <row r="4197" spans="1:2" x14ac:dyDescent="0.25">
      <c r="A4197">
        <v>153</v>
      </c>
      <c r="B4197">
        <v>7.2000000000002728E-2</v>
      </c>
    </row>
    <row r="4198" spans="1:2" x14ac:dyDescent="0.25">
      <c r="A4198">
        <v>154</v>
      </c>
      <c r="B4198">
        <v>6.0999999999978627E-2</v>
      </c>
    </row>
    <row r="4199" spans="1:2" x14ac:dyDescent="0.25">
      <c r="A4199">
        <v>155</v>
      </c>
      <c r="B4199">
        <v>7.0999999999969532E-2</v>
      </c>
    </row>
    <row r="4200" spans="1:2" x14ac:dyDescent="0.25">
      <c r="A4200">
        <v>156</v>
      </c>
      <c r="B4200">
        <v>5.3000000000054115E-2</v>
      </c>
    </row>
    <row r="4201" spans="1:2" x14ac:dyDescent="0.25">
      <c r="A4201">
        <v>157</v>
      </c>
      <c r="B4201">
        <v>7.8999999999950887E-2</v>
      </c>
    </row>
    <row r="4202" spans="1:2" x14ac:dyDescent="0.25">
      <c r="A4202">
        <v>158</v>
      </c>
      <c r="B4202">
        <v>5.4000000000030468E-2</v>
      </c>
    </row>
    <row r="4203" spans="1:2" x14ac:dyDescent="0.25">
      <c r="A4203">
        <v>159</v>
      </c>
      <c r="B4203">
        <v>7.9000000000007731E-2</v>
      </c>
    </row>
    <row r="4204" spans="1:2" x14ac:dyDescent="0.25">
      <c r="A4204">
        <v>160</v>
      </c>
      <c r="B4204">
        <v>6.2000000000011823E-2</v>
      </c>
    </row>
    <row r="4205" spans="1:2" x14ac:dyDescent="0.25">
      <c r="A4205">
        <v>161</v>
      </c>
      <c r="B4205">
        <v>6.9999999999993179E-2</v>
      </c>
    </row>
    <row r="4206" spans="1:2" x14ac:dyDescent="0.25">
      <c r="A4206">
        <v>162</v>
      </c>
      <c r="B4206">
        <v>6.399999999996453E-2</v>
      </c>
    </row>
    <row r="4207" spans="1:2" x14ac:dyDescent="0.25">
      <c r="A4207">
        <v>163</v>
      </c>
      <c r="B4207">
        <v>7.2000000000002728E-2</v>
      </c>
    </row>
    <row r="4208" spans="1:2" x14ac:dyDescent="0.25">
      <c r="A4208">
        <v>164</v>
      </c>
      <c r="B4208">
        <v>6.6000000000030923E-2</v>
      </c>
    </row>
    <row r="4209" spans="1:2" x14ac:dyDescent="0.25">
      <c r="A4209">
        <v>165</v>
      </c>
      <c r="B4209">
        <v>6.7000000000007276E-2</v>
      </c>
    </row>
    <row r="4210" spans="1:2" x14ac:dyDescent="0.25">
      <c r="A4210">
        <v>166</v>
      </c>
      <c r="B4210">
        <v>3.2999999999958618E-2</v>
      </c>
    </row>
    <row r="4211" spans="1:2" x14ac:dyDescent="0.25">
      <c r="A4211">
        <v>167</v>
      </c>
      <c r="B4211">
        <v>0.10800000000000409</v>
      </c>
    </row>
    <row r="4212" spans="1:2" x14ac:dyDescent="0.25">
      <c r="A4212">
        <v>168</v>
      </c>
      <c r="B4212">
        <v>5.0000000000011369E-2</v>
      </c>
    </row>
    <row r="4213" spans="1:2" x14ac:dyDescent="0.25">
      <c r="A4213">
        <v>169</v>
      </c>
      <c r="B4213">
        <v>7.4000000000012278E-2</v>
      </c>
    </row>
    <row r="4214" spans="1:2" x14ac:dyDescent="0.25">
      <c r="A4214">
        <v>170</v>
      </c>
      <c r="B4214">
        <v>1.799999999997226E-2</v>
      </c>
    </row>
    <row r="4215" spans="1:2" x14ac:dyDescent="0.25">
      <c r="A4215">
        <v>171</v>
      </c>
      <c r="B4215">
        <v>0.11299999999999955</v>
      </c>
    </row>
    <row r="4216" spans="1:2" x14ac:dyDescent="0.25">
      <c r="A4216">
        <v>172</v>
      </c>
      <c r="B4216">
        <v>6.9999999999993179E-2</v>
      </c>
    </row>
    <row r="4217" spans="1:2" x14ac:dyDescent="0.25">
      <c r="A4217">
        <v>173</v>
      </c>
      <c r="B4217">
        <v>6.7000000000007276E-2</v>
      </c>
    </row>
    <row r="4218" spans="1:2" x14ac:dyDescent="0.25">
      <c r="A4218">
        <v>174</v>
      </c>
      <c r="B4218">
        <v>6.6000000000030923E-2</v>
      </c>
    </row>
    <row r="4219" spans="1:2" x14ac:dyDescent="0.25">
      <c r="A4219">
        <v>175</v>
      </c>
      <c r="B4219">
        <v>6.7999999999983629E-2</v>
      </c>
    </row>
    <row r="4220" spans="1:2" x14ac:dyDescent="0.25">
      <c r="A4220">
        <v>176</v>
      </c>
      <c r="B4220">
        <v>6.2000000000011823E-2</v>
      </c>
    </row>
    <row r="4221" spans="1:2" x14ac:dyDescent="0.25">
      <c r="A4221">
        <v>177</v>
      </c>
      <c r="B4221">
        <v>6.7999999999983629E-2</v>
      </c>
    </row>
    <row r="4222" spans="1:2" x14ac:dyDescent="0.25">
      <c r="A4222">
        <v>178</v>
      </c>
      <c r="B4222">
        <v>6.2000000000011823E-2</v>
      </c>
    </row>
    <row r="4223" spans="1:2" x14ac:dyDescent="0.25">
      <c r="A4223">
        <v>179</v>
      </c>
      <c r="B4223">
        <v>7.4000000000012278E-2</v>
      </c>
    </row>
    <row r="4224" spans="1:2" x14ac:dyDescent="0.25">
      <c r="A4224">
        <v>180</v>
      </c>
      <c r="B4224">
        <v>6.4999999999997726E-2</v>
      </c>
    </row>
    <row r="4225" spans="1:2" x14ac:dyDescent="0.25">
      <c r="A4225">
        <v>181</v>
      </c>
      <c r="B4225">
        <v>3.6000000000001364E-2</v>
      </c>
    </row>
    <row r="4226" spans="1:2" x14ac:dyDescent="0.25">
      <c r="A4226">
        <v>182</v>
      </c>
      <c r="B4226">
        <v>5.1999999999964075E-2</v>
      </c>
    </row>
    <row r="4227" spans="1:2" x14ac:dyDescent="0.25">
      <c r="A4227">
        <v>183</v>
      </c>
      <c r="B4227">
        <v>0.11299999999999955</v>
      </c>
    </row>
    <row r="4228" spans="1:2" x14ac:dyDescent="0.25">
      <c r="A4228">
        <v>184</v>
      </c>
      <c r="B4228">
        <v>5.5000000000006821E-2</v>
      </c>
    </row>
    <row r="4229" spans="1:2" x14ac:dyDescent="0.25">
      <c r="A4229">
        <v>185</v>
      </c>
      <c r="B4229">
        <v>3.3999999999991815E-2</v>
      </c>
    </row>
    <row r="4230" spans="1:2" x14ac:dyDescent="0.25">
      <c r="A4230">
        <v>186</v>
      </c>
      <c r="B4230">
        <v>0.11400000000003274</v>
      </c>
    </row>
    <row r="4231" spans="1:2" x14ac:dyDescent="0.25">
      <c r="A4231">
        <v>187</v>
      </c>
      <c r="B4231">
        <v>6.2999999999988177E-2</v>
      </c>
    </row>
    <row r="4232" spans="1:2" x14ac:dyDescent="0.25">
      <c r="A4232">
        <v>188</v>
      </c>
      <c r="B4232">
        <v>6.2000000000011823E-2</v>
      </c>
    </row>
    <row r="4233" spans="1:2" x14ac:dyDescent="0.25">
      <c r="A4233">
        <v>189</v>
      </c>
      <c r="B4233">
        <v>7.2000000000002728E-2</v>
      </c>
    </row>
    <row r="4234" spans="1:2" x14ac:dyDescent="0.25">
      <c r="A4234">
        <v>190</v>
      </c>
      <c r="B4234">
        <v>6.5999999999974079E-2</v>
      </c>
    </row>
    <row r="4235" spans="1:2" x14ac:dyDescent="0.25">
      <c r="A4235">
        <v>191</v>
      </c>
      <c r="B4235">
        <v>6.7000000000007276E-2</v>
      </c>
    </row>
    <row r="4236" spans="1:2" x14ac:dyDescent="0.25">
      <c r="A4236">
        <v>192</v>
      </c>
      <c r="B4236">
        <v>6.0000000000002274E-2</v>
      </c>
    </row>
    <row r="4237" spans="1:2" x14ac:dyDescent="0.25">
      <c r="A4237">
        <v>193</v>
      </c>
      <c r="B4237">
        <v>7.4000000000012278E-2</v>
      </c>
    </row>
    <row r="4238" spans="1:2" x14ac:dyDescent="0.25">
      <c r="A4238">
        <v>194</v>
      </c>
      <c r="B4238">
        <v>6.399999999996453E-2</v>
      </c>
    </row>
    <row r="4239" spans="1:2" x14ac:dyDescent="0.25">
      <c r="A4239">
        <v>195</v>
      </c>
      <c r="B4239">
        <v>6.7000000000007276E-2</v>
      </c>
    </row>
    <row r="4240" spans="1:2" x14ac:dyDescent="0.25">
      <c r="A4240">
        <v>196</v>
      </c>
      <c r="B4240">
        <v>6.2999999999988177E-2</v>
      </c>
    </row>
    <row r="4241" spans="1:2" x14ac:dyDescent="0.25">
      <c r="A4241">
        <v>197</v>
      </c>
      <c r="B4241">
        <v>7.4000000000012278E-2</v>
      </c>
    </row>
    <row r="4242" spans="1:2" x14ac:dyDescent="0.25">
      <c r="A4242">
        <v>198</v>
      </c>
      <c r="B4242">
        <v>5.6000000000040018E-2</v>
      </c>
    </row>
    <row r="4243" spans="1:2" x14ac:dyDescent="0.25">
      <c r="A4243">
        <v>199</v>
      </c>
      <c r="B4243">
        <v>4.399999999998272E-2</v>
      </c>
    </row>
    <row r="4244" spans="1:2" x14ac:dyDescent="0.25">
      <c r="A4244">
        <v>200</v>
      </c>
      <c r="B4244">
        <v>9.6999999999979991E-2</v>
      </c>
    </row>
    <row r="4245" spans="1:2" x14ac:dyDescent="0.25">
      <c r="A4245">
        <v>201</v>
      </c>
      <c r="B4245">
        <v>6.4000000000021373E-2</v>
      </c>
    </row>
    <row r="4246" spans="1:2" x14ac:dyDescent="0.25">
      <c r="A4246">
        <v>202</v>
      </c>
      <c r="B4246">
        <v>6.9999999999993179E-2</v>
      </c>
    </row>
    <row r="4247" spans="1:2" x14ac:dyDescent="0.25">
      <c r="A4247">
        <v>203</v>
      </c>
      <c r="B4247">
        <v>6.5999999999974079E-2</v>
      </c>
    </row>
    <row r="4248" spans="1:2" x14ac:dyDescent="0.25">
      <c r="A4248">
        <v>204</v>
      </c>
      <c r="B4248">
        <v>6.4999999999997726E-2</v>
      </c>
    </row>
    <row r="4249" spans="1:2" x14ac:dyDescent="0.25">
      <c r="A4249">
        <v>205</v>
      </c>
      <c r="B4249">
        <v>7.2000000000002728E-2</v>
      </c>
    </row>
    <row r="4250" spans="1:2" x14ac:dyDescent="0.25">
      <c r="A4250">
        <v>206</v>
      </c>
      <c r="B4250">
        <v>6.4000000000021373E-2</v>
      </c>
    </row>
    <row r="4251" spans="1:2" x14ac:dyDescent="0.25">
      <c r="A4251">
        <v>207</v>
      </c>
      <c r="B4251">
        <v>3.3000000000015461E-2</v>
      </c>
    </row>
    <row r="4252" spans="1:2" x14ac:dyDescent="0.25">
      <c r="A4252">
        <v>208</v>
      </c>
      <c r="B4252">
        <v>0.10099999999999909</v>
      </c>
    </row>
    <row r="4253" spans="1:2" x14ac:dyDescent="0.25">
      <c r="A4253">
        <v>209</v>
      </c>
      <c r="B4253">
        <v>5.0999999999987722E-2</v>
      </c>
    </row>
    <row r="4254" spans="1:2" x14ac:dyDescent="0.25">
      <c r="A4254">
        <v>210</v>
      </c>
      <c r="B4254">
        <v>4.7000000000025466E-2</v>
      </c>
    </row>
    <row r="4255" spans="1:2" x14ac:dyDescent="0.25">
      <c r="A4255">
        <v>211</v>
      </c>
      <c r="B4255">
        <v>9.7999999999956344E-2</v>
      </c>
    </row>
    <row r="4256" spans="1:2" x14ac:dyDescent="0.25">
      <c r="A4256">
        <v>212</v>
      </c>
      <c r="B4256">
        <v>6.9999999999993179E-2</v>
      </c>
    </row>
    <row r="4257" spans="1:2" x14ac:dyDescent="0.25">
      <c r="A4257">
        <v>213</v>
      </c>
      <c r="B4257">
        <v>6.7000000000007276E-2</v>
      </c>
    </row>
    <row r="4258" spans="1:2" x14ac:dyDescent="0.25">
      <c r="A4258">
        <v>214</v>
      </c>
      <c r="B4258">
        <v>6.9000000000016826E-2</v>
      </c>
    </row>
    <row r="4259" spans="1:2" x14ac:dyDescent="0.25">
      <c r="A4259">
        <v>215</v>
      </c>
      <c r="B4259">
        <v>6.5999999999974079E-2</v>
      </c>
    </row>
    <row r="4260" spans="1:2" x14ac:dyDescent="0.25">
      <c r="A4260">
        <v>216</v>
      </c>
      <c r="B4260">
        <v>6.100000000003547E-2</v>
      </c>
    </row>
    <row r="4261" spans="1:2" x14ac:dyDescent="0.25">
      <c r="A4261">
        <v>217</v>
      </c>
      <c r="B4261">
        <v>6.9000000000016826E-2</v>
      </c>
    </row>
    <row r="4262" spans="1:2" x14ac:dyDescent="0.25">
      <c r="A4262">
        <v>218</v>
      </c>
      <c r="B4262">
        <v>6.9999999999993179E-2</v>
      </c>
    </row>
    <row r="4263" spans="1:2" x14ac:dyDescent="0.25">
      <c r="A4263">
        <v>219</v>
      </c>
      <c r="B4263">
        <v>6.4999999999997726E-2</v>
      </c>
    </row>
    <row r="4264" spans="1:2" x14ac:dyDescent="0.25">
      <c r="A4264">
        <v>220</v>
      </c>
      <c r="B4264">
        <v>6.0999999999978627E-2</v>
      </c>
    </row>
    <row r="4265" spans="1:2" x14ac:dyDescent="0.25">
      <c r="A4265">
        <v>221</v>
      </c>
      <c r="B4265">
        <v>3.1999999999982265E-2</v>
      </c>
    </row>
    <row r="4266" spans="1:2" x14ac:dyDescent="0.25">
      <c r="A4266">
        <v>222</v>
      </c>
      <c r="B4266">
        <v>9.7000000000036835E-2</v>
      </c>
    </row>
    <row r="4267" spans="1:2" x14ac:dyDescent="0.25">
      <c r="A4267">
        <v>223</v>
      </c>
      <c r="B4267">
        <v>7.4999999999988631E-2</v>
      </c>
    </row>
    <row r="4268" spans="1:2" x14ac:dyDescent="0.25">
      <c r="A4268">
        <v>224</v>
      </c>
      <c r="B4268">
        <v>6.9999999999993179E-2</v>
      </c>
    </row>
    <row r="4269" spans="1:2" x14ac:dyDescent="0.25">
      <c r="A4269">
        <v>225</v>
      </c>
      <c r="B4269">
        <v>6.4000000000021373E-2</v>
      </c>
    </row>
    <row r="4270" spans="1:2" x14ac:dyDescent="0.25">
      <c r="A4270">
        <v>226</v>
      </c>
      <c r="B4270">
        <v>6.4999999999997726E-2</v>
      </c>
    </row>
    <row r="4271" spans="1:2" x14ac:dyDescent="0.25">
      <c r="A4271">
        <v>227</v>
      </c>
      <c r="B4271">
        <v>6.7000000000007276E-2</v>
      </c>
    </row>
    <row r="4272" spans="1:2" x14ac:dyDescent="0.25">
      <c r="A4272">
        <v>228</v>
      </c>
      <c r="B4272">
        <v>6.8999999999959982E-2</v>
      </c>
    </row>
    <row r="4273" spans="1:2" x14ac:dyDescent="0.25">
      <c r="A4273">
        <v>229</v>
      </c>
      <c r="B4273">
        <v>7.6999999999998181E-2</v>
      </c>
    </row>
    <row r="4274" spans="1:2" x14ac:dyDescent="0.25">
      <c r="A4274">
        <v>230</v>
      </c>
      <c r="B4274">
        <v>5.6000000000040018E-2</v>
      </c>
    </row>
    <row r="4275" spans="1:2" x14ac:dyDescent="0.25">
      <c r="A4275">
        <v>231</v>
      </c>
      <c r="B4275">
        <v>6.0000000000002274E-2</v>
      </c>
    </row>
    <row r="4276" spans="1:2" x14ac:dyDescent="0.25">
      <c r="A4276">
        <v>232</v>
      </c>
      <c r="B4276">
        <v>7.7999999999974534E-2</v>
      </c>
    </row>
    <row r="4277" spans="1:2" x14ac:dyDescent="0.25">
      <c r="A4277">
        <v>233</v>
      </c>
      <c r="B4277">
        <v>6.4000000000021373E-2</v>
      </c>
    </row>
    <row r="4278" spans="1:2" x14ac:dyDescent="0.25">
      <c r="A4278">
        <v>234</v>
      </c>
      <c r="B4278">
        <v>6.0000000000002274E-2</v>
      </c>
    </row>
    <row r="4279" spans="1:2" x14ac:dyDescent="0.25">
      <c r="A4279">
        <v>235</v>
      </c>
      <c r="B4279">
        <v>6.9999999999993179E-2</v>
      </c>
    </row>
    <row r="4280" spans="1:2" x14ac:dyDescent="0.25">
      <c r="A4280">
        <v>236</v>
      </c>
      <c r="B4280">
        <v>6.7000000000007276E-2</v>
      </c>
    </row>
    <row r="4281" spans="1:2" x14ac:dyDescent="0.25">
      <c r="A4281">
        <v>237</v>
      </c>
      <c r="B4281">
        <v>6.7000000000007276E-2</v>
      </c>
    </row>
    <row r="4282" spans="1:2" x14ac:dyDescent="0.25">
      <c r="A4282">
        <v>238</v>
      </c>
      <c r="B4282">
        <v>6.7999999999983629E-2</v>
      </c>
    </row>
    <row r="4283" spans="1:2" x14ac:dyDescent="0.25">
      <c r="A4283">
        <v>239</v>
      </c>
      <c r="B4283">
        <v>6.5999999999974079E-2</v>
      </c>
    </row>
    <row r="4284" spans="1:2" x14ac:dyDescent="0.25">
      <c r="A4284">
        <v>240</v>
      </c>
      <c r="B4284">
        <v>6.6000000000030923E-2</v>
      </c>
    </row>
    <row r="4285" spans="1:2" x14ac:dyDescent="0.25">
      <c r="A4285">
        <v>241</v>
      </c>
      <c r="B4285">
        <v>6.9999999999993179E-2</v>
      </c>
    </row>
    <row r="4286" spans="1:2" x14ac:dyDescent="0.25">
      <c r="A4286">
        <v>242</v>
      </c>
      <c r="B4286">
        <v>6.5999999999974079E-2</v>
      </c>
    </row>
    <row r="4287" spans="1:2" x14ac:dyDescent="0.25">
      <c r="A4287">
        <v>243</v>
      </c>
      <c r="B4287">
        <v>6.7000000000007276E-2</v>
      </c>
    </row>
    <row r="4288" spans="1:2" x14ac:dyDescent="0.25">
      <c r="A4288">
        <v>244</v>
      </c>
      <c r="B4288">
        <v>6.4000000000021373E-2</v>
      </c>
    </row>
    <row r="4289" spans="1:2" x14ac:dyDescent="0.25">
      <c r="A4289">
        <v>245</v>
      </c>
      <c r="B4289">
        <v>6.399999999996453E-2</v>
      </c>
    </row>
    <row r="4290" spans="1:2" x14ac:dyDescent="0.25">
      <c r="A4290">
        <v>246</v>
      </c>
      <c r="B4290">
        <v>6.4000000000021373E-2</v>
      </c>
    </row>
    <row r="4291" spans="1:2" x14ac:dyDescent="0.25">
      <c r="A4291">
        <v>247</v>
      </c>
      <c r="B4291">
        <v>7.1000000000026375E-2</v>
      </c>
    </row>
    <row r="4292" spans="1:2" x14ac:dyDescent="0.25">
      <c r="A4292">
        <v>248</v>
      </c>
      <c r="B4292">
        <v>5.1999999999964075E-2</v>
      </c>
    </row>
    <row r="4293" spans="1:2" x14ac:dyDescent="0.25">
      <c r="A4293">
        <v>249</v>
      </c>
      <c r="B4293">
        <v>9.1999999999984539E-2</v>
      </c>
    </row>
    <row r="4294" spans="1:2" x14ac:dyDescent="0.25">
      <c r="A4294">
        <v>250</v>
      </c>
      <c r="B4294">
        <v>6.2000000000011823E-2</v>
      </c>
    </row>
    <row r="4295" spans="1:2" x14ac:dyDescent="0.25">
      <c r="A4295">
        <v>251</v>
      </c>
      <c r="B4295">
        <v>5.7000000000016371E-2</v>
      </c>
    </row>
    <row r="4296" spans="1:2" x14ac:dyDescent="0.25">
      <c r="A4296">
        <v>252</v>
      </c>
      <c r="B4296">
        <v>7.6999999999998181E-2</v>
      </c>
    </row>
    <row r="4297" spans="1:2" x14ac:dyDescent="0.25">
      <c r="A4297">
        <v>253</v>
      </c>
      <c r="B4297">
        <v>6.2999999999988177E-2</v>
      </c>
    </row>
    <row r="4298" spans="1:2" x14ac:dyDescent="0.25">
      <c r="A4298">
        <v>254</v>
      </c>
      <c r="B4298">
        <v>6.4999999999997726E-2</v>
      </c>
    </row>
    <row r="4299" spans="1:2" x14ac:dyDescent="0.25">
      <c r="A4299">
        <v>255</v>
      </c>
      <c r="B4299">
        <v>6.7000000000007276E-2</v>
      </c>
    </row>
    <row r="4300" spans="1:2" x14ac:dyDescent="0.25">
      <c r="A4300">
        <v>256</v>
      </c>
      <c r="B4300">
        <v>3.3000000000015461E-2</v>
      </c>
    </row>
    <row r="4301" spans="1:2" x14ac:dyDescent="0.25">
      <c r="A4301">
        <v>257</v>
      </c>
      <c r="B4301">
        <v>0.10300000000000864</v>
      </c>
    </row>
    <row r="4302" spans="1:2" x14ac:dyDescent="0.25">
      <c r="A4302">
        <v>258</v>
      </c>
      <c r="B4302">
        <v>6.5999999999974079E-2</v>
      </c>
    </row>
    <row r="4303" spans="1:2" x14ac:dyDescent="0.25">
      <c r="A4303">
        <v>259</v>
      </c>
      <c r="B4303">
        <v>6.4999999999997726E-2</v>
      </c>
    </row>
    <row r="4304" spans="1:2" x14ac:dyDescent="0.25">
      <c r="A4304">
        <v>260</v>
      </c>
      <c r="B4304">
        <v>6.2999999999988177E-2</v>
      </c>
    </row>
    <row r="4305" spans="1:2" x14ac:dyDescent="0.25">
      <c r="A4305">
        <v>261</v>
      </c>
      <c r="B4305">
        <v>3.5000000000025011E-2</v>
      </c>
    </row>
    <row r="4306" spans="1:2" x14ac:dyDescent="0.25">
      <c r="A4306">
        <v>262</v>
      </c>
      <c r="B4306">
        <v>0.10000000000002274</v>
      </c>
    </row>
    <row r="4307" spans="1:2" x14ac:dyDescent="0.25">
      <c r="A4307">
        <v>263</v>
      </c>
      <c r="B4307">
        <v>7.0999999999969532E-2</v>
      </c>
    </row>
    <row r="4308" spans="1:2" x14ac:dyDescent="0.25">
      <c r="A4308">
        <v>264</v>
      </c>
      <c r="B4308">
        <v>6.4000000000021373E-2</v>
      </c>
    </row>
    <row r="4309" spans="1:2" x14ac:dyDescent="0.25">
      <c r="A4309">
        <v>265</v>
      </c>
      <c r="B4309">
        <v>6.7000000000007276E-2</v>
      </c>
    </row>
    <row r="4310" spans="1:2" x14ac:dyDescent="0.25">
      <c r="A4310">
        <v>266</v>
      </c>
      <c r="B4310">
        <v>6.6999999999950433E-2</v>
      </c>
    </row>
    <row r="4311" spans="1:2" x14ac:dyDescent="0.25">
      <c r="A4311">
        <v>267</v>
      </c>
      <c r="B4311">
        <v>6.8000000000040473E-2</v>
      </c>
    </row>
    <row r="4312" spans="1:2" x14ac:dyDescent="0.25">
      <c r="A4312">
        <v>268</v>
      </c>
      <c r="B4312">
        <v>6.4999999999997726E-2</v>
      </c>
    </row>
    <row r="4313" spans="1:2" x14ac:dyDescent="0.25">
      <c r="A4313">
        <v>269</v>
      </c>
      <c r="B4313">
        <v>6.2999999999988177E-2</v>
      </c>
    </row>
    <row r="4314" spans="1:2" x14ac:dyDescent="0.25">
      <c r="A4314">
        <v>270</v>
      </c>
      <c r="B4314">
        <v>6.7000000000007276E-2</v>
      </c>
    </row>
    <row r="4315" spans="1:2" x14ac:dyDescent="0.25">
      <c r="A4315">
        <v>271</v>
      </c>
      <c r="B4315">
        <v>6.7999999999983629E-2</v>
      </c>
    </row>
    <row r="4316" spans="1:2" x14ac:dyDescent="0.25">
      <c r="A4316">
        <v>272</v>
      </c>
      <c r="B4316">
        <v>2.199999999999136E-2</v>
      </c>
    </row>
    <row r="4317" spans="1:2" x14ac:dyDescent="0.25">
      <c r="A4317">
        <v>273</v>
      </c>
      <c r="B4317">
        <v>0.11000000000001364</v>
      </c>
    </row>
    <row r="4318" spans="1:2" x14ac:dyDescent="0.25">
      <c r="A4318">
        <v>274</v>
      </c>
      <c r="B4318">
        <v>6.4000000000021373E-2</v>
      </c>
    </row>
    <row r="4319" spans="1:2" x14ac:dyDescent="0.25">
      <c r="A4319">
        <v>275</v>
      </c>
      <c r="B4319">
        <v>7.0999999999969532E-2</v>
      </c>
    </row>
    <row r="4320" spans="1:2" x14ac:dyDescent="0.25">
      <c r="A4320">
        <v>276</v>
      </c>
      <c r="B4320">
        <v>4.5000000000015916E-2</v>
      </c>
    </row>
    <row r="4321" spans="1:2" x14ac:dyDescent="0.25">
      <c r="A4321">
        <v>277</v>
      </c>
      <c r="B4321">
        <v>8.8999999999998636E-2</v>
      </c>
    </row>
    <row r="4322" spans="1:2" x14ac:dyDescent="0.25">
      <c r="A4322">
        <v>278</v>
      </c>
      <c r="B4322">
        <v>3.8000000000010914E-2</v>
      </c>
    </row>
    <row r="4323" spans="1:2" x14ac:dyDescent="0.25">
      <c r="A4323">
        <v>279</v>
      </c>
      <c r="B4323">
        <v>5.0000000000011369E-2</v>
      </c>
    </row>
    <row r="4324" spans="1:2" x14ac:dyDescent="0.25">
      <c r="A4324">
        <v>280</v>
      </c>
      <c r="B4324">
        <v>0.11199999999996635</v>
      </c>
    </row>
    <row r="4325" spans="1:2" x14ac:dyDescent="0.25">
      <c r="A4325">
        <v>281</v>
      </c>
      <c r="B4325">
        <v>6.4999999999997726E-2</v>
      </c>
    </row>
    <row r="4326" spans="1:2" x14ac:dyDescent="0.25">
      <c r="A4326">
        <v>282</v>
      </c>
      <c r="B4326">
        <v>6.4000000000021373E-2</v>
      </c>
    </row>
    <row r="4327" spans="1:2" x14ac:dyDescent="0.25">
      <c r="A4327">
        <v>283</v>
      </c>
      <c r="B4327">
        <v>3.1000000000005912E-2</v>
      </c>
    </row>
    <row r="4328" spans="1:2" x14ac:dyDescent="0.25">
      <c r="A4328">
        <v>284</v>
      </c>
      <c r="B4328">
        <v>0.10899999999998045</v>
      </c>
    </row>
    <row r="4329" spans="1:2" x14ac:dyDescent="0.25">
      <c r="A4329">
        <v>285</v>
      </c>
      <c r="B4329">
        <v>6.2000000000011823E-2</v>
      </c>
    </row>
    <row r="4330" spans="1:2" x14ac:dyDescent="0.25">
      <c r="A4330">
        <v>286</v>
      </c>
      <c r="B4330">
        <v>7.0999999999969532E-2</v>
      </c>
    </row>
    <row r="4331" spans="1:2" x14ac:dyDescent="0.25">
      <c r="A4331">
        <v>287</v>
      </c>
      <c r="B4331">
        <v>6.4999999999997726E-2</v>
      </c>
    </row>
    <row r="4332" spans="1:2" x14ac:dyDescent="0.25">
      <c r="A4332">
        <v>288</v>
      </c>
      <c r="B4332">
        <v>6.4999999999997726E-2</v>
      </c>
    </row>
    <row r="4333" spans="1:2" x14ac:dyDescent="0.25">
      <c r="A4333">
        <v>289</v>
      </c>
      <c r="B4333">
        <v>6.6000000000030923E-2</v>
      </c>
    </row>
    <row r="4334" spans="1:2" x14ac:dyDescent="0.25">
      <c r="A4334">
        <v>290</v>
      </c>
      <c r="B4334">
        <v>6.9000000000016826E-2</v>
      </c>
    </row>
    <row r="4335" spans="1:2" x14ac:dyDescent="0.25">
      <c r="A4335">
        <v>291</v>
      </c>
      <c r="B4335">
        <v>6.7000000000007276E-2</v>
      </c>
    </row>
    <row r="4336" spans="1:2" x14ac:dyDescent="0.25">
      <c r="A4336">
        <v>292</v>
      </c>
      <c r="B4336">
        <v>6.2999999999988177E-2</v>
      </c>
    </row>
    <row r="4337" spans="1:2" x14ac:dyDescent="0.25">
      <c r="A4337">
        <v>293</v>
      </c>
      <c r="B4337">
        <v>6.7000000000007276E-2</v>
      </c>
    </row>
    <row r="4338" spans="1:2" x14ac:dyDescent="0.25">
      <c r="A4338">
        <v>294</v>
      </c>
      <c r="B4338">
        <v>6.6999999999950433E-2</v>
      </c>
    </row>
    <row r="4339" spans="1:2" x14ac:dyDescent="0.25">
      <c r="A4339">
        <v>295</v>
      </c>
      <c r="B4339">
        <v>6.4000000000021373E-2</v>
      </c>
    </row>
    <row r="4340" spans="1:2" x14ac:dyDescent="0.25">
      <c r="A4340">
        <v>296</v>
      </c>
      <c r="B4340">
        <v>7.1000000000026375E-2</v>
      </c>
    </row>
    <row r="4341" spans="1:2" x14ac:dyDescent="0.25">
      <c r="A4341">
        <v>297</v>
      </c>
      <c r="B4341">
        <v>5.8999999999969077E-2</v>
      </c>
    </row>
    <row r="4342" spans="1:2" x14ac:dyDescent="0.25">
      <c r="A4342">
        <v>298</v>
      </c>
      <c r="B4342">
        <v>6.9999999999993179E-2</v>
      </c>
    </row>
    <row r="4343" spans="1:2" x14ac:dyDescent="0.25">
      <c r="A4343">
        <v>299</v>
      </c>
      <c r="B4343">
        <v>6.9000000000016826E-2</v>
      </c>
    </row>
    <row r="4344" spans="1:2" x14ac:dyDescent="0.25">
      <c r="A4344">
        <v>300</v>
      </c>
      <c r="B4344">
        <v>6.7999999999983629E-2</v>
      </c>
    </row>
    <row r="4345" spans="1:2" x14ac:dyDescent="0.25">
      <c r="A4345">
        <v>301</v>
      </c>
      <c r="B4345">
        <v>5.6000000000040018E-2</v>
      </c>
    </row>
    <row r="4346" spans="1:2" x14ac:dyDescent="0.25">
      <c r="A4346">
        <v>302</v>
      </c>
      <c r="B4346">
        <v>8.0999999999960437E-2</v>
      </c>
    </row>
    <row r="4347" spans="1:2" x14ac:dyDescent="0.25">
      <c r="A4347">
        <v>303</v>
      </c>
      <c r="B4347">
        <v>6.2000000000011823E-2</v>
      </c>
    </row>
    <row r="4348" spans="1:2" x14ac:dyDescent="0.25">
      <c r="A4348">
        <v>304</v>
      </c>
      <c r="B4348">
        <v>6.0999999999978627E-2</v>
      </c>
    </row>
    <row r="4349" spans="1:2" x14ac:dyDescent="0.25">
      <c r="A4349">
        <v>305</v>
      </c>
      <c r="B4349">
        <v>2.8000000000020009E-2</v>
      </c>
    </row>
    <row r="4350" spans="1:2" x14ac:dyDescent="0.25">
      <c r="A4350">
        <v>306</v>
      </c>
      <c r="B4350">
        <v>0.11400000000003274</v>
      </c>
    </row>
    <row r="4351" spans="1:2" x14ac:dyDescent="0.25">
      <c r="A4351">
        <v>307</v>
      </c>
      <c r="B4351">
        <v>6.4999999999997726E-2</v>
      </c>
    </row>
    <row r="4352" spans="1:2" x14ac:dyDescent="0.25">
      <c r="A4352">
        <v>308</v>
      </c>
      <c r="B4352">
        <v>6.2999999999988177E-2</v>
      </c>
    </row>
    <row r="4353" spans="1:2" x14ac:dyDescent="0.25">
      <c r="A4353">
        <v>309</v>
      </c>
      <c r="B4353" t="s">
        <v>52</v>
      </c>
    </row>
    <row r="4354" spans="1:2" x14ac:dyDescent="0.25">
      <c r="A4354">
        <v>1</v>
      </c>
      <c r="B4354" t="s">
        <v>52</v>
      </c>
    </row>
    <row r="4355" spans="1:2" x14ac:dyDescent="0.25">
      <c r="A4355">
        <v>2</v>
      </c>
      <c r="B4355">
        <v>0.10400000000004184</v>
      </c>
    </row>
    <row r="4356" spans="1:2" x14ac:dyDescent="0.25">
      <c r="A4356">
        <v>3</v>
      </c>
      <c r="B4356">
        <v>2.2999999999967713E-2</v>
      </c>
    </row>
    <row r="4357" spans="1:2" x14ac:dyDescent="0.25">
      <c r="A4357">
        <v>4</v>
      </c>
      <c r="B4357">
        <v>0.10900000000003729</v>
      </c>
    </row>
    <row r="4358" spans="1:2" x14ac:dyDescent="0.25">
      <c r="A4358">
        <v>5</v>
      </c>
      <c r="B4358">
        <v>5.4999999999949978E-2</v>
      </c>
    </row>
    <row r="4359" spans="1:2" x14ac:dyDescent="0.25">
      <c r="A4359">
        <v>6</v>
      </c>
      <c r="B4359">
        <v>8.300000000002683E-2</v>
      </c>
    </row>
    <row r="4360" spans="1:2" x14ac:dyDescent="0.25">
      <c r="A4360">
        <v>7</v>
      </c>
      <c r="B4360">
        <v>6.4000000000021373E-2</v>
      </c>
    </row>
    <row r="4361" spans="1:2" x14ac:dyDescent="0.25">
      <c r="A4361">
        <v>8</v>
      </c>
      <c r="B4361">
        <v>6.6999999999950433E-2</v>
      </c>
    </row>
    <row r="4362" spans="1:2" x14ac:dyDescent="0.25">
      <c r="A4362">
        <v>9</v>
      </c>
      <c r="B4362">
        <v>6.7000000000007276E-2</v>
      </c>
    </row>
    <row r="4363" spans="1:2" x14ac:dyDescent="0.25">
      <c r="A4363">
        <v>10</v>
      </c>
      <c r="B4363">
        <v>7.2000000000002728E-2</v>
      </c>
    </row>
    <row r="4364" spans="1:2" x14ac:dyDescent="0.25">
      <c r="A4364">
        <v>11</v>
      </c>
      <c r="B4364">
        <v>6.4000000000021373E-2</v>
      </c>
    </row>
    <row r="4365" spans="1:2" x14ac:dyDescent="0.25">
      <c r="A4365">
        <v>12</v>
      </c>
      <c r="B4365">
        <v>6.4000000000021373E-2</v>
      </c>
    </row>
    <row r="4366" spans="1:2" x14ac:dyDescent="0.25">
      <c r="A4366">
        <v>13</v>
      </c>
      <c r="B4366">
        <v>6.7999999999983629E-2</v>
      </c>
    </row>
    <row r="4367" spans="1:2" x14ac:dyDescent="0.25">
      <c r="A4367">
        <v>14</v>
      </c>
      <c r="B4367">
        <v>6.9000000000016826E-2</v>
      </c>
    </row>
    <row r="4368" spans="1:2" x14ac:dyDescent="0.25">
      <c r="A4368">
        <v>15</v>
      </c>
      <c r="B4368">
        <v>6.2999999999988177E-2</v>
      </c>
    </row>
    <row r="4369" spans="1:2" x14ac:dyDescent="0.25">
      <c r="A4369">
        <v>16</v>
      </c>
      <c r="B4369">
        <v>6.7000000000007276E-2</v>
      </c>
    </row>
    <row r="4370" spans="1:2" x14ac:dyDescent="0.25">
      <c r="A4370">
        <v>17</v>
      </c>
      <c r="B4370">
        <v>7.2000000000002728E-2</v>
      </c>
    </row>
    <row r="4371" spans="1:2" x14ac:dyDescent="0.25">
      <c r="A4371">
        <v>18</v>
      </c>
      <c r="B4371">
        <v>6.399999999996453E-2</v>
      </c>
    </row>
    <row r="4372" spans="1:2" x14ac:dyDescent="0.25">
      <c r="A4372">
        <v>19</v>
      </c>
      <c r="B4372">
        <v>6.4000000000021373E-2</v>
      </c>
    </row>
    <row r="4373" spans="1:2" x14ac:dyDescent="0.25">
      <c r="A4373">
        <v>20</v>
      </c>
      <c r="B4373">
        <v>4.5999999999992269E-2</v>
      </c>
    </row>
    <row r="4374" spans="1:2" x14ac:dyDescent="0.25">
      <c r="A4374">
        <v>21</v>
      </c>
      <c r="B4374">
        <v>8.4000000000003183E-2</v>
      </c>
    </row>
    <row r="4375" spans="1:2" x14ac:dyDescent="0.25">
      <c r="A4375">
        <v>22</v>
      </c>
      <c r="B4375">
        <v>7.4000000000012278E-2</v>
      </c>
    </row>
    <row r="4376" spans="1:2" x14ac:dyDescent="0.25">
      <c r="A4376">
        <v>23</v>
      </c>
      <c r="B4376">
        <v>6.4999999999997726E-2</v>
      </c>
    </row>
    <row r="4377" spans="1:2" x14ac:dyDescent="0.25">
      <c r="A4377">
        <v>24</v>
      </c>
      <c r="B4377">
        <v>6.2999999999988177E-2</v>
      </c>
    </row>
    <row r="4378" spans="1:2" x14ac:dyDescent="0.25">
      <c r="A4378">
        <v>25</v>
      </c>
      <c r="B4378">
        <v>6.5999999999974079E-2</v>
      </c>
    </row>
    <row r="4379" spans="1:2" x14ac:dyDescent="0.25">
      <c r="A4379">
        <v>26</v>
      </c>
      <c r="B4379">
        <v>6.7000000000007276E-2</v>
      </c>
    </row>
    <row r="4380" spans="1:2" x14ac:dyDescent="0.25">
      <c r="A4380">
        <v>27</v>
      </c>
      <c r="B4380">
        <v>7.1000000000026375E-2</v>
      </c>
    </row>
    <row r="4381" spans="1:2" x14ac:dyDescent="0.25">
      <c r="A4381">
        <v>28</v>
      </c>
      <c r="B4381">
        <v>6.5999999999974079E-2</v>
      </c>
    </row>
    <row r="4382" spans="1:2" x14ac:dyDescent="0.25">
      <c r="A4382">
        <v>29</v>
      </c>
      <c r="B4382">
        <v>6.6000000000030923E-2</v>
      </c>
    </row>
    <row r="4383" spans="1:2" x14ac:dyDescent="0.25">
      <c r="A4383">
        <v>30</v>
      </c>
      <c r="B4383">
        <v>5.5000000000006821E-2</v>
      </c>
    </row>
    <row r="4384" spans="1:2" x14ac:dyDescent="0.25">
      <c r="A4384">
        <v>31</v>
      </c>
      <c r="B4384">
        <v>8.0999999999960437E-2</v>
      </c>
    </row>
    <row r="4385" spans="1:2" x14ac:dyDescent="0.25">
      <c r="A4385">
        <v>32</v>
      </c>
      <c r="B4385">
        <v>6.2000000000011823E-2</v>
      </c>
    </row>
    <row r="4386" spans="1:2" x14ac:dyDescent="0.25">
      <c r="A4386">
        <v>33</v>
      </c>
      <c r="B4386">
        <v>6.7999999999983629E-2</v>
      </c>
    </row>
    <row r="4387" spans="1:2" x14ac:dyDescent="0.25">
      <c r="A4387">
        <v>34</v>
      </c>
      <c r="B4387">
        <v>7.3000000000035925E-2</v>
      </c>
    </row>
    <row r="4388" spans="1:2" x14ac:dyDescent="0.25">
      <c r="A4388">
        <v>35</v>
      </c>
      <c r="B4388">
        <v>5.7999999999992724E-2</v>
      </c>
    </row>
    <row r="4389" spans="1:2" x14ac:dyDescent="0.25">
      <c r="A4389">
        <v>36</v>
      </c>
      <c r="B4389">
        <v>7.7999999999974534E-2</v>
      </c>
    </row>
    <row r="4390" spans="1:2" x14ac:dyDescent="0.25">
      <c r="A4390">
        <v>37</v>
      </c>
      <c r="B4390">
        <v>6.100000000003547E-2</v>
      </c>
    </row>
    <row r="4391" spans="1:2" x14ac:dyDescent="0.25">
      <c r="A4391">
        <v>38</v>
      </c>
      <c r="B4391">
        <v>6.0000000000002274E-2</v>
      </c>
    </row>
    <row r="4392" spans="1:2" x14ac:dyDescent="0.25">
      <c r="A4392">
        <v>39</v>
      </c>
      <c r="B4392">
        <v>6.9999999999993179E-2</v>
      </c>
    </row>
    <row r="4393" spans="1:2" x14ac:dyDescent="0.25">
      <c r="A4393">
        <v>40</v>
      </c>
      <c r="B4393">
        <v>6.7000000000007276E-2</v>
      </c>
    </row>
    <row r="4394" spans="1:2" x14ac:dyDescent="0.25">
      <c r="A4394">
        <v>41</v>
      </c>
      <c r="B4394">
        <v>6.4999999999997726E-2</v>
      </c>
    </row>
    <row r="4395" spans="1:2" x14ac:dyDescent="0.25">
      <c r="A4395">
        <v>42</v>
      </c>
      <c r="B4395">
        <v>6.7999999999983629E-2</v>
      </c>
    </row>
    <row r="4396" spans="1:2" x14ac:dyDescent="0.25">
      <c r="A4396">
        <v>43</v>
      </c>
      <c r="B4396">
        <v>7.6999999999998181E-2</v>
      </c>
    </row>
    <row r="4397" spans="1:2" x14ac:dyDescent="0.25">
      <c r="A4397">
        <v>44</v>
      </c>
      <c r="B4397">
        <v>5.7999999999992724E-2</v>
      </c>
    </row>
    <row r="4398" spans="1:2" x14ac:dyDescent="0.25">
      <c r="A4398">
        <v>45</v>
      </c>
      <c r="B4398">
        <v>5.7999999999992724E-2</v>
      </c>
    </row>
    <row r="4399" spans="1:2" x14ac:dyDescent="0.25">
      <c r="A4399">
        <v>46</v>
      </c>
      <c r="B4399">
        <v>7.6000000000021828E-2</v>
      </c>
    </row>
    <row r="4400" spans="1:2" x14ac:dyDescent="0.25">
      <c r="A4400">
        <v>47</v>
      </c>
      <c r="B4400">
        <v>6.4000000000021373E-2</v>
      </c>
    </row>
    <row r="4401" spans="1:2" x14ac:dyDescent="0.25">
      <c r="A4401">
        <v>48</v>
      </c>
      <c r="B4401">
        <v>3.8999999999987267E-2</v>
      </c>
    </row>
    <row r="4402" spans="1:2" x14ac:dyDescent="0.25">
      <c r="A4402">
        <v>49</v>
      </c>
      <c r="B4402">
        <v>8.4999999999979536E-2</v>
      </c>
    </row>
    <row r="4403" spans="1:2" x14ac:dyDescent="0.25">
      <c r="A4403">
        <v>50</v>
      </c>
      <c r="B4403">
        <v>7.2000000000002728E-2</v>
      </c>
    </row>
    <row r="4404" spans="1:2" x14ac:dyDescent="0.25">
      <c r="A4404">
        <v>51</v>
      </c>
      <c r="B4404">
        <v>6.7000000000007276E-2</v>
      </c>
    </row>
    <row r="4405" spans="1:2" x14ac:dyDescent="0.25">
      <c r="A4405">
        <v>52</v>
      </c>
      <c r="B4405">
        <v>7.0999999999969532E-2</v>
      </c>
    </row>
    <row r="4406" spans="1:2" x14ac:dyDescent="0.25">
      <c r="A4406">
        <v>53</v>
      </c>
      <c r="B4406">
        <v>7.4000000000012278E-2</v>
      </c>
    </row>
    <row r="4407" spans="1:2" x14ac:dyDescent="0.25">
      <c r="A4407">
        <v>54</v>
      </c>
      <c r="B4407">
        <v>5.5000000000006821E-2</v>
      </c>
    </row>
    <row r="4408" spans="1:2" x14ac:dyDescent="0.25">
      <c r="A4408">
        <v>55</v>
      </c>
      <c r="B4408">
        <v>5.9000000000025921E-2</v>
      </c>
    </row>
    <row r="4409" spans="1:2" x14ac:dyDescent="0.25">
      <c r="A4409">
        <v>56</v>
      </c>
      <c r="B4409">
        <v>7.4999999999988631E-2</v>
      </c>
    </row>
    <row r="4410" spans="1:2" x14ac:dyDescent="0.25">
      <c r="A4410">
        <v>57</v>
      </c>
      <c r="B4410">
        <v>3.8000000000010914E-2</v>
      </c>
    </row>
    <row r="4411" spans="1:2" x14ac:dyDescent="0.25">
      <c r="A4411">
        <v>58</v>
      </c>
      <c r="B4411">
        <v>9.9999999999965894E-2</v>
      </c>
    </row>
    <row r="4412" spans="1:2" x14ac:dyDescent="0.25">
      <c r="A4412">
        <v>59</v>
      </c>
      <c r="B4412">
        <v>6.2999999999988177E-2</v>
      </c>
    </row>
    <row r="4413" spans="1:2" x14ac:dyDescent="0.25">
      <c r="A4413">
        <v>60</v>
      </c>
      <c r="B4413">
        <v>5.9000000000025921E-2</v>
      </c>
    </row>
    <row r="4414" spans="1:2" x14ac:dyDescent="0.25">
      <c r="A4414">
        <v>61</v>
      </c>
      <c r="B4414">
        <v>7.9000000000007731E-2</v>
      </c>
    </row>
    <row r="4415" spans="1:2" x14ac:dyDescent="0.25">
      <c r="A4415">
        <v>62</v>
      </c>
      <c r="B4415">
        <v>6.2999999999988177E-2</v>
      </c>
    </row>
    <row r="4416" spans="1:2" x14ac:dyDescent="0.25">
      <c r="A4416">
        <v>63</v>
      </c>
      <c r="B4416">
        <v>7.4999999999988631E-2</v>
      </c>
    </row>
    <row r="4417" spans="1:2" x14ac:dyDescent="0.25">
      <c r="A4417">
        <v>64</v>
      </c>
      <c r="B4417">
        <v>5.9000000000025921E-2</v>
      </c>
    </row>
    <row r="4418" spans="1:2" x14ac:dyDescent="0.25">
      <c r="A4418">
        <v>65</v>
      </c>
      <c r="B4418">
        <v>6.7999999999983629E-2</v>
      </c>
    </row>
    <row r="4419" spans="1:2" x14ac:dyDescent="0.25">
      <c r="A4419">
        <v>66</v>
      </c>
      <c r="B4419">
        <v>6.4000000000021373E-2</v>
      </c>
    </row>
    <row r="4420" spans="1:2" x14ac:dyDescent="0.25">
      <c r="A4420">
        <v>67</v>
      </c>
      <c r="B4420">
        <v>7.0999999999969532E-2</v>
      </c>
    </row>
    <row r="4421" spans="1:2" x14ac:dyDescent="0.25">
      <c r="A4421">
        <v>68</v>
      </c>
      <c r="B4421">
        <v>6.0000000000002274E-2</v>
      </c>
    </row>
    <row r="4422" spans="1:2" x14ac:dyDescent="0.25">
      <c r="A4422">
        <v>69</v>
      </c>
      <c r="B4422">
        <v>7.3000000000035925E-2</v>
      </c>
    </row>
    <row r="4423" spans="1:2" x14ac:dyDescent="0.25">
      <c r="A4423">
        <v>70</v>
      </c>
      <c r="B4423">
        <v>6.0999999999978627E-2</v>
      </c>
    </row>
    <row r="4424" spans="1:2" x14ac:dyDescent="0.25">
      <c r="A4424">
        <v>71</v>
      </c>
      <c r="B4424">
        <v>5.5999999999983174E-2</v>
      </c>
    </row>
    <row r="4425" spans="1:2" x14ac:dyDescent="0.25">
      <c r="A4425">
        <v>72</v>
      </c>
      <c r="B4425">
        <v>6.100000000003547E-2</v>
      </c>
    </row>
    <row r="4426" spans="1:2" x14ac:dyDescent="0.25">
      <c r="A4426">
        <v>73</v>
      </c>
      <c r="B4426">
        <v>8.6999999999989086E-2</v>
      </c>
    </row>
    <row r="4427" spans="1:2" x14ac:dyDescent="0.25">
      <c r="A4427">
        <v>74</v>
      </c>
      <c r="B4427">
        <v>6.399999999996453E-2</v>
      </c>
    </row>
    <row r="4428" spans="1:2" x14ac:dyDescent="0.25">
      <c r="A4428">
        <v>75</v>
      </c>
      <c r="B4428">
        <v>7.3000000000035925E-2</v>
      </c>
    </row>
    <row r="4429" spans="1:2" x14ac:dyDescent="0.25">
      <c r="A4429">
        <v>76</v>
      </c>
      <c r="B4429">
        <v>6.5999999999974079E-2</v>
      </c>
    </row>
    <row r="4430" spans="1:2" x14ac:dyDescent="0.25">
      <c r="A4430">
        <v>77</v>
      </c>
      <c r="B4430">
        <v>6.6000000000030923E-2</v>
      </c>
    </row>
    <row r="4431" spans="1:2" x14ac:dyDescent="0.25">
      <c r="A4431">
        <v>78</v>
      </c>
      <c r="B4431">
        <v>6.4999999999997726E-2</v>
      </c>
    </row>
    <row r="4432" spans="1:2" x14ac:dyDescent="0.25">
      <c r="A4432">
        <v>79</v>
      </c>
      <c r="B4432">
        <v>6.5999999999974079E-2</v>
      </c>
    </row>
    <row r="4433" spans="1:2" x14ac:dyDescent="0.25">
      <c r="A4433">
        <v>80</v>
      </c>
      <c r="B4433">
        <v>1.9000000000005457E-2</v>
      </c>
    </row>
    <row r="4434" spans="1:2" x14ac:dyDescent="0.25">
      <c r="A4434">
        <v>81</v>
      </c>
      <c r="B4434">
        <v>0.11400000000003274</v>
      </c>
    </row>
    <row r="4435" spans="1:2" x14ac:dyDescent="0.25">
      <c r="A4435">
        <v>82</v>
      </c>
      <c r="B4435">
        <v>6.8999999999959982E-2</v>
      </c>
    </row>
    <row r="4436" spans="1:2" x14ac:dyDescent="0.25">
      <c r="A4436">
        <v>83</v>
      </c>
      <c r="B4436">
        <v>6.2999999999988177E-2</v>
      </c>
    </row>
    <row r="4437" spans="1:2" x14ac:dyDescent="0.25">
      <c r="A4437">
        <v>84</v>
      </c>
      <c r="B4437">
        <v>6.8000000000040473E-2</v>
      </c>
    </row>
    <row r="4438" spans="1:2" x14ac:dyDescent="0.25">
      <c r="A4438">
        <v>85</v>
      </c>
      <c r="B4438">
        <v>6.7000000000007276E-2</v>
      </c>
    </row>
    <row r="4439" spans="1:2" x14ac:dyDescent="0.25">
      <c r="A4439">
        <v>86</v>
      </c>
      <c r="B4439">
        <v>1.6999999999995907E-2</v>
      </c>
    </row>
    <row r="4440" spans="1:2" x14ac:dyDescent="0.25">
      <c r="A4440">
        <v>87</v>
      </c>
      <c r="B4440">
        <v>0.1139999999999759</v>
      </c>
    </row>
    <row r="4441" spans="1:2" x14ac:dyDescent="0.25">
      <c r="A4441">
        <v>88</v>
      </c>
      <c r="B4441">
        <v>7.2000000000002728E-2</v>
      </c>
    </row>
    <row r="4442" spans="1:2" x14ac:dyDescent="0.25">
      <c r="A4442">
        <v>89</v>
      </c>
      <c r="B4442">
        <v>4.399999999998272E-2</v>
      </c>
    </row>
    <row r="4443" spans="1:2" x14ac:dyDescent="0.25">
      <c r="A4443">
        <v>90</v>
      </c>
      <c r="B4443">
        <v>8.500000000003638E-2</v>
      </c>
    </row>
    <row r="4444" spans="1:2" x14ac:dyDescent="0.25">
      <c r="A4444">
        <v>91</v>
      </c>
      <c r="B4444">
        <v>5.5999999999983174E-2</v>
      </c>
    </row>
    <row r="4445" spans="1:2" x14ac:dyDescent="0.25">
      <c r="A4445">
        <v>92</v>
      </c>
      <c r="B4445">
        <v>7.8000000000031378E-2</v>
      </c>
    </row>
    <row r="4446" spans="1:2" x14ac:dyDescent="0.25">
      <c r="A4446">
        <v>93</v>
      </c>
      <c r="B4446">
        <v>6.4999999999997726E-2</v>
      </c>
    </row>
    <row r="4447" spans="1:2" x14ac:dyDescent="0.25">
      <c r="A4447">
        <v>94</v>
      </c>
      <c r="B4447">
        <v>6.7999999999983629E-2</v>
      </c>
    </row>
    <row r="4448" spans="1:2" x14ac:dyDescent="0.25">
      <c r="A4448">
        <v>95</v>
      </c>
      <c r="B4448">
        <v>6.5999999999974079E-2</v>
      </c>
    </row>
    <row r="4449" spans="1:2" x14ac:dyDescent="0.25">
      <c r="A4449">
        <v>96</v>
      </c>
      <c r="B4449">
        <v>6.9000000000016826E-2</v>
      </c>
    </row>
    <row r="4450" spans="1:2" x14ac:dyDescent="0.25">
      <c r="A4450">
        <v>97</v>
      </c>
      <c r="B4450">
        <v>6.5999999999974079E-2</v>
      </c>
    </row>
    <row r="4451" spans="1:2" x14ac:dyDescent="0.25">
      <c r="A4451">
        <v>98</v>
      </c>
      <c r="B4451">
        <v>6.6000000000030923E-2</v>
      </c>
    </row>
    <row r="4452" spans="1:2" x14ac:dyDescent="0.25">
      <c r="A4452">
        <v>99</v>
      </c>
      <c r="B4452">
        <v>6.5999999999974079E-2</v>
      </c>
    </row>
    <row r="4453" spans="1:2" x14ac:dyDescent="0.25">
      <c r="A4453">
        <v>100</v>
      </c>
      <c r="B4453">
        <v>6.9000000000016826E-2</v>
      </c>
    </row>
    <row r="4454" spans="1:2" x14ac:dyDescent="0.25">
      <c r="A4454">
        <v>101</v>
      </c>
      <c r="B4454">
        <v>6.4000000000021373E-2</v>
      </c>
    </row>
    <row r="4455" spans="1:2" x14ac:dyDescent="0.25">
      <c r="A4455">
        <v>102</v>
      </c>
      <c r="B4455">
        <v>6.4999999999997726E-2</v>
      </c>
    </row>
    <row r="4456" spans="1:2" x14ac:dyDescent="0.25">
      <c r="A4456">
        <v>103</v>
      </c>
      <c r="B4456">
        <v>7.2999999999979082E-2</v>
      </c>
    </row>
    <row r="4457" spans="1:2" x14ac:dyDescent="0.25">
      <c r="A4457">
        <v>104</v>
      </c>
      <c r="B4457">
        <v>6.0999999999978627E-2</v>
      </c>
    </row>
    <row r="4458" spans="1:2" x14ac:dyDescent="0.25">
      <c r="A4458">
        <v>105</v>
      </c>
      <c r="B4458">
        <v>7.0000000000050022E-2</v>
      </c>
    </row>
    <row r="4459" spans="1:2" x14ac:dyDescent="0.25">
      <c r="A4459">
        <v>106</v>
      </c>
      <c r="B4459">
        <v>6.2999999999988177E-2</v>
      </c>
    </row>
    <row r="4460" spans="1:2" x14ac:dyDescent="0.25">
      <c r="A4460">
        <v>107</v>
      </c>
      <c r="B4460">
        <v>6.7000000000007276E-2</v>
      </c>
    </row>
    <row r="4461" spans="1:2" x14ac:dyDescent="0.25">
      <c r="A4461">
        <v>108</v>
      </c>
      <c r="B4461">
        <v>7.6999999999998181E-2</v>
      </c>
    </row>
    <row r="4462" spans="1:2" x14ac:dyDescent="0.25">
      <c r="A4462">
        <v>109</v>
      </c>
      <c r="B4462">
        <v>3.8999999999987267E-2</v>
      </c>
    </row>
    <row r="4463" spans="1:2" x14ac:dyDescent="0.25">
      <c r="A4463">
        <v>110</v>
      </c>
      <c r="B4463">
        <v>8.100000000001728E-2</v>
      </c>
    </row>
    <row r="4464" spans="1:2" x14ac:dyDescent="0.25">
      <c r="A4464">
        <v>111</v>
      </c>
      <c r="B4464">
        <v>7.6999999999998181E-2</v>
      </c>
    </row>
    <row r="4465" spans="1:2" x14ac:dyDescent="0.25">
      <c r="A4465">
        <v>112</v>
      </c>
      <c r="B4465">
        <v>6.4999999999997726E-2</v>
      </c>
    </row>
    <row r="4466" spans="1:2" x14ac:dyDescent="0.25">
      <c r="A4466">
        <v>113</v>
      </c>
      <c r="B4466">
        <v>6.2999999999988177E-2</v>
      </c>
    </row>
    <row r="4467" spans="1:2" x14ac:dyDescent="0.25">
      <c r="A4467">
        <v>114</v>
      </c>
      <c r="B4467">
        <v>6.0000000000002274E-2</v>
      </c>
    </row>
    <row r="4468" spans="1:2" x14ac:dyDescent="0.25">
      <c r="A4468">
        <v>115</v>
      </c>
      <c r="B4468">
        <v>5.3999999999973625E-2</v>
      </c>
    </row>
    <row r="4469" spans="1:2" x14ac:dyDescent="0.25">
      <c r="A4469">
        <v>116</v>
      </c>
      <c r="B4469">
        <v>8.100000000001728E-2</v>
      </c>
    </row>
    <row r="4470" spans="1:2" x14ac:dyDescent="0.25">
      <c r="A4470">
        <v>117</v>
      </c>
      <c r="B4470">
        <v>6.7999999999983629E-2</v>
      </c>
    </row>
    <row r="4471" spans="1:2" x14ac:dyDescent="0.25">
      <c r="A4471">
        <v>118</v>
      </c>
      <c r="B4471">
        <v>7.3000000000035925E-2</v>
      </c>
    </row>
    <row r="4472" spans="1:2" x14ac:dyDescent="0.25">
      <c r="A4472">
        <v>119</v>
      </c>
      <c r="B4472">
        <v>6.399999999996453E-2</v>
      </c>
    </row>
    <row r="4473" spans="1:2" x14ac:dyDescent="0.25">
      <c r="A4473">
        <v>120</v>
      </c>
      <c r="B4473">
        <v>6.300000000004502E-2</v>
      </c>
    </row>
    <row r="4474" spans="1:2" x14ac:dyDescent="0.25">
      <c r="A4474">
        <v>121</v>
      </c>
      <c r="B4474">
        <v>7.3999999999955435E-2</v>
      </c>
    </row>
    <row r="4475" spans="1:2" x14ac:dyDescent="0.25">
      <c r="A4475">
        <v>122</v>
      </c>
      <c r="B4475">
        <v>6.6000000000030923E-2</v>
      </c>
    </row>
    <row r="4476" spans="1:2" x14ac:dyDescent="0.25">
      <c r="A4476">
        <v>123</v>
      </c>
      <c r="B4476">
        <v>6.2999999999988177E-2</v>
      </c>
    </row>
    <row r="4477" spans="1:2" x14ac:dyDescent="0.25">
      <c r="A4477">
        <v>124</v>
      </c>
      <c r="B4477">
        <v>6.7999999999983629E-2</v>
      </c>
    </row>
    <row r="4478" spans="1:2" x14ac:dyDescent="0.25">
      <c r="A4478">
        <v>125</v>
      </c>
      <c r="B4478">
        <v>2.199999999999136E-2</v>
      </c>
    </row>
    <row r="4479" spans="1:2" x14ac:dyDescent="0.25">
      <c r="A4479">
        <v>126</v>
      </c>
      <c r="B4479">
        <v>0.10700000000002774</v>
      </c>
    </row>
    <row r="4480" spans="1:2" x14ac:dyDescent="0.25">
      <c r="A4480">
        <v>127</v>
      </c>
      <c r="B4480">
        <v>7.2000000000002728E-2</v>
      </c>
    </row>
    <row r="4481" spans="1:2" x14ac:dyDescent="0.25">
      <c r="A4481">
        <v>128</v>
      </c>
      <c r="B4481">
        <v>6.399999999996453E-2</v>
      </c>
    </row>
    <row r="4482" spans="1:2" x14ac:dyDescent="0.25">
      <c r="A4482">
        <v>129</v>
      </c>
      <c r="B4482">
        <v>6.4000000000021373E-2</v>
      </c>
    </row>
    <row r="4483" spans="1:2" x14ac:dyDescent="0.25">
      <c r="A4483">
        <v>130</v>
      </c>
      <c r="B4483">
        <v>7.1000000000026375E-2</v>
      </c>
    </row>
    <row r="4484" spans="1:2" x14ac:dyDescent="0.25">
      <c r="A4484">
        <v>131</v>
      </c>
      <c r="B4484">
        <v>6.7000000000007276E-2</v>
      </c>
    </row>
    <row r="4485" spans="1:2" x14ac:dyDescent="0.25">
      <c r="A4485">
        <v>132</v>
      </c>
      <c r="B4485">
        <v>6.199999999995498E-2</v>
      </c>
    </row>
    <row r="4486" spans="1:2" x14ac:dyDescent="0.25">
      <c r="A4486">
        <v>133</v>
      </c>
      <c r="B4486">
        <v>6.9999999999993179E-2</v>
      </c>
    </row>
    <row r="4487" spans="1:2" x14ac:dyDescent="0.25">
      <c r="A4487">
        <v>134</v>
      </c>
      <c r="B4487">
        <v>6.9000000000016826E-2</v>
      </c>
    </row>
    <row r="4488" spans="1:2" x14ac:dyDescent="0.25">
      <c r="A4488">
        <v>135</v>
      </c>
      <c r="B4488">
        <v>6.2999999999988177E-2</v>
      </c>
    </row>
    <row r="4489" spans="1:2" x14ac:dyDescent="0.25">
      <c r="A4489">
        <v>136</v>
      </c>
      <c r="B4489">
        <v>6.7000000000007276E-2</v>
      </c>
    </row>
    <row r="4490" spans="1:2" x14ac:dyDescent="0.25">
      <c r="A4490">
        <v>137</v>
      </c>
      <c r="B4490">
        <v>6.9999999999993179E-2</v>
      </c>
    </row>
    <row r="4491" spans="1:2" x14ac:dyDescent="0.25">
      <c r="A4491">
        <v>138</v>
      </c>
      <c r="B4491">
        <v>2.1000000000015007E-2</v>
      </c>
    </row>
    <row r="4492" spans="1:2" x14ac:dyDescent="0.25">
      <c r="A4492">
        <v>139</v>
      </c>
      <c r="B4492">
        <v>0.10899999999998045</v>
      </c>
    </row>
    <row r="4493" spans="1:2" x14ac:dyDescent="0.25">
      <c r="A4493">
        <v>140</v>
      </c>
      <c r="B4493">
        <v>6.4000000000021373E-2</v>
      </c>
    </row>
    <row r="4494" spans="1:2" x14ac:dyDescent="0.25">
      <c r="A4494">
        <v>141</v>
      </c>
      <c r="B4494">
        <v>7.2000000000002728E-2</v>
      </c>
    </row>
    <row r="4495" spans="1:2" x14ac:dyDescent="0.25">
      <c r="A4495">
        <v>142</v>
      </c>
      <c r="B4495">
        <v>6.5999999999974079E-2</v>
      </c>
    </row>
    <row r="4496" spans="1:2" x14ac:dyDescent="0.25">
      <c r="A4496">
        <v>143</v>
      </c>
      <c r="B4496">
        <v>6.100000000003547E-2</v>
      </c>
    </row>
    <row r="4497" spans="1:2" x14ac:dyDescent="0.25">
      <c r="A4497">
        <v>144</v>
      </c>
      <c r="B4497">
        <v>7.0999999999969532E-2</v>
      </c>
    </row>
    <row r="4498" spans="1:2" x14ac:dyDescent="0.25">
      <c r="A4498">
        <v>145</v>
      </c>
      <c r="B4498">
        <v>6.7000000000007276E-2</v>
      </c>
    </row>
    <row r="4499" spans="1:2" x14ac:dyDescent="0.25">
      <c r="A4499">
        <v>146</v>
      </c>
      <c r="B4499">
        <v>6.6000000000030923E-2</v>
      </c>
    </row>
    <row r="4500" spans="1:2" x14ac:dyDescent="0.25">
      <c r="A4500">
        <v>147</v>
      </c>
      <c r="B4500">
        <v>6.0999999999978627E-2</v>
      </c>
    </row>
    <row r="4501" spans="1:2" x14ac:dyDescent="0.25">
      <c r="A4501">
        <v>148</v>
      </c>
      <c r="B4501">
        <v>7.4000000000012278E-2</v>
      </c>
    </row>
    <row r="4502" spans="1:2" x14ac:dyDescent="0.25">
      <c r="A4502">
        <v>149</v>
      </c>
      <c r="B4502">
        <v>6.0999999999978627E-2</v>
      </c>
    </row>
    <row r="4503" spans="1:2" x14ac:dyDescent="0.25">
      <c r="A4503">
        <v>150</v>
      </c>
      <c r="B4503">
        <v>7.2000000000002728E-2</v>
      </c>
    </row>
    <row r="4504" spans="1:2" x14ac:dyDescent="0.25">
      <c r="A4504">
        <v>151</v>
      </c>
      <c r="B4504">
        <v>6.0000000000002274E-2</v>
      </c>
    </row>
    <row r="4505" spans="1:2" x14ac:dyDescent="0.25">
      <c r="A4505">
        <v>152</v>
      </c>
      <c r="B4505">
        <v>7.2000000000002728E-2</v>
      </c>
    </row>
    <row r="4506" spans="1:2" x14ac:dyDescent="0.25">
      <c r="A4506">
        <v>153</v>
      </c>
      <c r="B4506">
        <v>6.2999999999988177E-2</v>
      </c>
    </row>
    <row r="4507" spans="1:2" x14ac:dyDescent="0.25">
      <c r="A4507">
        <v>154</v>
      </c>
      <c r="B4507">
        <v>7.2000000000002728E-2</v>
      </c>
    </row>
    <row r="4508" spans="1:2" x14ac:dyDescent="0.25">
      <c r="A4508">
        <v>155</v>
      </c>
      <c r="B4508">
        <v>6.6000000000030923E-2</v>
      </c>
    </row>
    <row r="4509" spans="1:2" x14ac:dyDescent="0.25">
      <c r="A4509">
        <v>156</v>
      </c>
      <c r="B4509">
        <v>4.0999999999996817E-2</v>
      </c>
    </row>
    <row r="4510" spans="1:2" x14ac:dyDescent="0.25">
      <c r="A4510">
        <v>157</v>
      </c>
      <c r="B4510">
        <v>9.3999999999994088E-2</v>
      </c>
    </row>
    <row r="4511" spans="1:2" x14ac:dyDescent="0.25">
      <c r="A4511">
        <v>158</v>
      </c>
      <c r="B4511">
        <v>7.2999999999979082E-2</v>
      </c>
    </row>
    <row r="4512" spans="1:2" x14ac:dyDescent="0.25">
      <c r="A4512">
        <v>159</v>
      </c>
      <c r="B4512">
        <v>4.3000000000006366E-2</v>
      </c>
    </row>
    <row r="4513" spans="1:2" x14ac:dyDescent="0.25">
      <c r="A4513">
        <v>160</v>
      </c>
      <c r="B4513">
        <v>7.6999999999998181E-2</v>
      </c>
    </row>
    <row r="4514" spans="1:2" x14ac:dyDescent="0.25">
      <c r="A4514">
        <v>161</v>
      </c>
      <c r="B4514">
        <v>7.4999999999988631E-2</v>
      </c>
    </row>
    <row r="4515" spans="1:2" x14ac:dyDescent="0.25">
      <c r="A4515">
        <v>162</v>
      </c>
      <c r="B4515">
        <v>5.7999999999992724E-2</v>
      </c>
    </row>
    <row r="4516" spans="1:2" x14ac:dyDescent="0.25">
      <c r="A4516">
        <v>163</v>
      </c>
      <c r="B4516">
        <v>7.5000000000045475E-2</v>
      </c>
    </row>
    <row r="4517" spans="1:2" x14ac:dyDescent="0.25">
      <c r="A4517">
        <v>164</v>
      </c>
      <c r="B4517">
        <v>1.5999999999962711E-2</v>
      </c>
    </row>
    <row r="4518" spans="1:2" x14ac:dyDescent="0.25">
      <c r="A4518">
        <v>165</v>
      </c>
      <c r="B4518">
        <v>0.11299999999999955</v>
      </c>
    </row>
    <row r="4519" spans="1:2" x14ac:dyDescent="0.25">
      <c r="A4519">
        <v>166</v>
      </c>
      <c r="B4519">
        <v>7.4000000000012278E-2</v>
      </c>
    </row>
    <row r="4520" spans="1:2" x14ac:dyDescent="0.25">
      <c r="A4520">
        <v>167</v>
      </c>
      <c r="B4520">
        <v>5.7999999999992724E-2</v>
      </c>
    </row>
    <row r="4521" spans="1:2" x14ac:dyDescent="0.25">
      <c r="A4521">
        <v>168</v>
      </c>
      <c r="B4521">
        <v>6.8000000000040473E-2</v>
      </c>
    </row>
    <row r="4522" spans="1:2" x14ac:dyDescent="0.25">
      <c r="A4522">
        <v>169</v>
      </c>
      <c r="B4522">
        <v>6.7999999999983629E-2</v>
      </c>
    </row>
    <row r="4523" spans="1:2" x14ac:dyDescent="0.25">
      <c r="A4523">
        <v>170</v>
      </c>
      <c r="B4523">
        <v>2.199999999999136E-2</v>
      </c>
    </row>
    <row r="4524" spans="1:2" x14ac:dyDescent="0.25">
      <c r="A4524">
        <v>171</v>
      </c>
      <c r="B4524">
        <v>0.10800000000000409</v>
      </c>
    </row>
    <row r="4525" spans="1:2" x14ac:dyDescent="0.25">
      <c r="A4525">
        <v>172</v>
      </c>
      <c r="B4525">
        <v>7.2000000000002728E-2</v>
      </c>
    </row>
    <row r="4526" spans="1:2" x14ac:dyDescent="0.25">
      <c r="A4526">
        <v>173</v>
      </c>
      <c r="B4526">
        <v>6.399999999996453E-2</v>
      </c>
    </row>
    <row r="4527" spans="1:2" x14ac:dyDescent="0.25">
      <c r="A4527">
        <v>174</v>
      </c>
      <c r="B4527">
        <v>6.6000000000030923E-2</v>
      </c>
    </row>
    <row r="4528" spans="1:2" x14ac:dyDescent="0.25">
      <c r="A4528">
        <v>175</v>
      </c>
      <c r="B4528">
        <v>6.4000000000021373E-2</v>
      </c>
    </row>
    <row r="4529" spans="1:2" x14ac:dyDescent="0.25">
      <c r="A4529">
        <v>176</v>
      </c>
      <c r="B4529">
        <v>6.8999999999959982E-2</v>
      </c>
    </row>
    <row r="4530" spans="1:2" x14ac:dyDescent="0.25">
      <c r="A4530">
        <v>177</v>
      </c>
      <c r="B4530">
        <v>6.4000000000021373E-2</v>
      </c>
    </row>
    <row r="4531" spans="1:2" x14ac:dyDescent="0.25">
      <c r="A4531">
        <v>178</v>
      </c>
      <c r="B4531">
        <v>7.4999999999988631E-2</v>
      </c>
    </row>
    <row r="4532" spans="1:2" x14ac:dyDescent="0.25">
      <c r="A4532">
        <v>179</v>
      </c>
      <c r="B4532">
        <v>6.2000000000011823E-2</v>
      </c>
    </row>
    <row r="4533" spans="1:2" x14ac:dyDescent="0.25">
      <c r="A4533">
        <v>180</v>
      </c>
      <c r="B4533">
        <v>6.7000000000007276E-2</v>
      </c>
    </row>
    <row r="4534" spans="1:2" x14ac:dyDescent="0.25">
      <c r="A4534">
        <v>181</v>
      </c>
      <c r="B4534">
        <v>6.8999999999959982E-2</v>
      </c>
    </row>
    <row r="4535" spans="1:2" x14ac:dyDescent="0.25">
      <c r="A4535">
        <v>182</v>
      </c>
      <c r="B4535">
        <v>6.7000000000007276E-2</v>
      </c>
    </row>
    <row r="4536" spans="1:2" x14ac:dyDescent="0.25">
      <c r="A4536">
        <v>183</v>
      </c>
      <c r="B4536">
        <v>6.2000000000011823E-2</v>
      </c>
    </row>
    <row r="4537" spans="1:2" x14ac:dyDescent="0.25">
      <c r="A4537">
        <v>184</v>
      </c>
      <c r="B4537">
        <v>7.2000000000002728E-2</v>
      </c>
    </row>
    <row r="4538" spans="1:2" x14ac:dyDescent="0.25">
      <c r="A4538">
        <v>185</v>
      </c>
      <c r="B4538">
        <v>5.9000000000025921E-2</v>
      </c>
    </row>
    <row r="4539" spans="1:2" x14ac:dyDescent="0.25">
      <c r="A4539">
        <v>186</v>
      </c>
      <c r="B4539">
        <v>6.9999999999993179E-2</v>
      </c>
    </row>
    <row r="4540" spans="1:2" x14ac:dyDescent="0.25">
      <c r="A4540">
        <v>187</v>
      </c>
      <c r="B4540">
        <v>7.2999999999979082E-2</v>
      </c>
    </row>
    <row r="4541" spans="1:2" x14ac:dyDescent="0.25">
      <c r="A4541">
        <v>188</v>
      </c>
      <c r="B4541">
        <v>4.399999999998272E-2</v>
      </c>
    </row>
    <row r="4542" spans="1:2" x14ac:dyDescent="0.25">
      <c r="A4542">
        <v>189</v>
      </c>
      <c r="B4542">
        <v>8.6000000000012733E-2</v>
      </c>
    </row>
    <row r="4543" spans="1:2" x14ac:dyDescent="0.25">
      <c r="A4543">
        <v>190</v>
      </c>
      <c r="B4543">
        <v>6.2999999999988177E-2</v>
      </c>
    </row>
    <row r="4544" spans="1:2" x14ac:dyDescent="0.25">
      <c r="A4544">
        <v>191</v>
      </c>
      <c r="B4544">
        <v>2.3000000000024556E-2</v>
      </c>
    </row>
    <row r="4545" spans="1:2" x14ac:dyDescent="0.25">
      <c r="A4545">
        <v>192</v>
      </c>
      <c r="B4545">
        <v>0.11099999999999</v>
      </c>
    </row>
    <row r="4546" spans="1:2" x14ac:dyDescent="0.25">
      <c r="A4546">
        <v>193</v>
      </c>
      <c r="B4546">
        <v>6.6000000000030923E-2</v>
      </c>
    </row>
    <row r="4547" spans="1:2" x14ac:dyDescent="0.25">
      <c r="A4547">
        <v>194</v>
      </c>
      <c r="B4547">
        <v>6.8999999999959982E-2</v>
      </c>
    </row>
    <row r="4548" spans="1:2" x14ac:dyDescent="0.25">
      <c r="A4548">
        <v>195</v>
      </c>
      <c r="B4548">
        <v>6.8000000000040473E-2</v>
      </c>
    </row>
    <row r="4549" spans="1:2" x14ac:dyDescent="0.25">
      <c r="A4549">
        <v>196</v>
      </c>
      <c r="B4549">
        <v>6.7999999999983629E-2</v>
      </c>
    </row>
    <row r="4550" spans="1:2" x14ac:dyDescent="0.25">
      <c r="A4550">
        <v>197</v>
      </c>
      <c r="B4550">
        <v>6.5999999999974079E-2</v>
      </c>
    </row>
    <row r="4551" spans="1:2" x14ac:dyDescent="0.25">
      <c r="A4551">
        <v>198</v>
      </c>
      <c r="B4551">
        <v>6.300000000004502E-2</v>
      </c>
    </row>
    <row r="4552" spans="1:2" x14ac:dyDescent="0.25">
      <c r="A4552">
        <v>199</v>
      </c>
      <c r="B4552">
        <v>7.0999999999969532E-2</v>
      </c>
    </row>
    <row r="4553" spans="1:2" x14ac:dyDescent="0.25">
      <c r="A4553">
        <v>200</v>
      </c>
      <c r="B4553">
        <v>6.6000000000030923E-2</v>
      </c>
    </row>
    <row r="4554" spans="1:2" x14ac:dyDescent="0.25">
      <c r="A4554">
        <v>201</v>
      </c>
      <c r="B4554">
        <v>6.4999999999997726E-2</v>
      </c>
    </row>
    <row r="4555" spans="1:2" x14ac:dyDescent="0.25">
      <c r="A4555">
        <v>202</v>
      </c>
      <c r="B4555">
        <v>6.8999999999959982E-2</v>
      </c>
    </row>
    <row r="4556" spans="1:2" x14ac:dyDescent="0.25">
      <c r="A4556">
        <v>203</v>
      </c>
      <c r="B4556">
        <v>6.4000000000021373E-2</v>
      </c>
    </row>
    <row r="4557" spans="1:2" x14ac:dyDescent="0.25">
      <c r="A4557">
        <v>204</v>
      </c>
      <c r="B4557">
        <v>6.2999999999988177E-2</v>
      </c>
    </row>
    <row r="4558" spans="1:2" x14ac:dyDescent="0.25">
      <c r="A4558">
        <v>205</v>
      </c>
      <c r="B4558">
        <v>6.9999999999993179E-2</v>
      </c>
    </row>
    <row r="4559" spans="1:2" x14ac:dyDescent="0.25">
      <c r="A4559">
        <v>206</v>
      </c>
      <c r="B4559">
        <v>7.2000000000002728E-2</v>
      </c>
    </row>
    <row r="4560" spans="1:2" x14ac:dyDescent="0.25">
      <c r="A4560">
        <v>207</v>
      </c>
      <c r="B4560">
        <v>6.0000000000002274E-2</v>
      </c>
    </row>
    <row r="4561" spans="1:2" x14ac:dyDescent="0.25">
      <c r="A4561">
        <v>208</v>
      </c>
      <c r="B4561">
        <v>6.4000000000021373E-2</v>
      </c>
    </row>
    <row r="4562" spans="1:2" x14ac:dyDescent="0.25">
      <c r="A4562">
        <v>209</v>
      </c>
      <c r="B4562">
        <v>6.8999999999959982E-2</v>
      </c>
    </row>
    <row r="4563" spans="1:2" x14ac:dyDescent="0.25">
      <c r="A4563">
        <v>210</v>
      </c>
      <c r="B4563">
        <v>7.3000000000035925E-2</v>
      </c>
    </row>
    <row r="4564" spans="1:2" x14ac:dyDescent="0.25">
      <c r="A4564">
        <v>211</v>
      </c>
      <c r="B4564">
        <v>6.4999999999997726E-2</v>
      </c>
    </row>
    <row r="4565" spans="1:2" x14ac:dyDescent="0.25">
      <c r="A4565">
        <v>212</v>
      </c>
      <c r="B4565">
        <v>6.0000000000002274E-2</v>
      </c>
    </row>
    <row r="4566" spans="1:2" x14ac:dyDescent="0.25">
      <c r="A4566">
        <v>213</v>
      </c>
      <c r="B4566">
        <v>6.9000000000016826E-2</v>
      </c>
    </row>
    <row r="4567" spans="1:2" x14ac:dyDescent="0.25">
      <c r="A4567">
        <v>214</v>
      </c>
      <c r="B4567">
        <v>6.6999999999950433E-2</v>
      </c>
    </row>
    <row r="4568" spans="1:2" x14ac:dyDescent="0.25">
      <c r="A4568">
        <v>215</v>
      </c>
      <c r="B4568">
        <v>6.7000000000007276E-2</v>
      </c>
    </row>
    <row r="4569" spans="1:2" x14ac:dyDescent="0.25">
      <c r="A4569">
        <v>216</v>
      </c>
      <c r="B4569">
        <v>6.8000000000040473E-2</v>
      </c>
    </row>
    <row r="4570" spans="1:2" x14ac:dyDescent="0.25">
      <c r="A4570">
        <v>217</v>
      </c>
      <c r="B4570">
        <v>6.6999999999950433E-2</v>
      </c>
    </row>
    <row r="4571" spans="1:2" x14ac:dyDescent="0.25">
      <c r="A4571">
        <v>218</v>
      </c>
      <c r="B4571">
        <v>7.3000000000035925E-2</v>
      </c>
    </row>
    <row r="4572" spans="1:2" x14ac:dyDescent="0.25">
      <c r="A4572">
        <v>219</v>
      </c>
      <c r="B4572">
        <v>6.399999999996453E-2</v>
      </c>
    </row>
    <row r="4573" spans="1:2" x14ac:dyDescent="0.25">
      <c r="A4573">
        <v>220</v>
      </c>
      <c r="B4573">
        <v>6.6000000000030923E-2</v>
      </c>
    </row>
    <row r="4574" spans="1:2" x14ac:dyDescent="0.25">
      <c r="A4574">
        <v>221</v>
      </c>
      <c r="B4574">
        <v>6.4000000000021373E-2</v>
      </c>
    </row>
    <row r="4575" spans="1:2" x14ac:dyDescent="0.25">
      <c r="A4575">
        <v>222</v>
      </c>
      <c r="B4575">
        <v>6.0999999999978627E-2</v>
      </c>
    </row>
    <row r="4576" spans="1:2" x14ac:dyDescent="0.25">
      <c r="A4576">
        <v>223</v>
      </c>
      <c r="B4576">
        <v>6.2000000000011823E-2</v>
      </c>
    </row>
    <row r="4577" spans="1:2" x14ac:dyDescent="0.25">
      <c r="A4577">
        <v>224</v>
      </c>
      <c r="B4577">
        <v>7.4999999999988631E-2</v>
      </c>
    </row>
    <row r="4578" spans="1:2" x14ac:dyDescent="0.25">
      <c r="A4578">
        <v>225</v>
      </c>
      <c r="B4578">
        <v>6.9000000000016826E-2</v>
      </c>
    </row>
    <row r="4579" spans="1:2" x14ac:dyDescent="0.25">
      <c r="A4579">
        <v>226</v>
      </c>
      <c r="B4579">
        <v>6.5999999999974079E-2</v>
      </c>
    </row>
    <row r="4580" spans="1:2" x14ac:dyDescent="0.25">
      <c r="A4580">
        <v>227</v>
      </c>
      <c r="B4580">
        <v>6.9999999999993179E-2</v>
      </c>
    </row>
    <row r="4581" spans="1:2" x14ac:dyDescent="0.25">
      <c r="A4581">
        <v>228</v>
      </c>
      <c r="B4581">
        <v>6.2999999999988177E-2</v>
      </c>
    </row>
    <row r="4582" spans="1:2" x14ac:dyDescent="0.25">
      <c r="A4582">
        <v>229</v>
      </c>
      <c r="B4582">
        <v>3.8000000000010914E-2</v>
      </c>
    </row>
    <row r="4583" spans="1:2" x14ac:dyDescent="0.25">
      <c r="A4583">
        <v>230</v>
      </c>
      <c r="B4583">
        <v>9.1000000000008185E-2</v>
      </c>
    </row>
    <row r="4584" spans="1:2" x14ac:dyDescent="0.25">
      <c r="A4584">
        <v>231</v>
      </c>
      <c r="B4584">
        <v>6.9999999999993179E-2</v>
      </c>
    </row>
    <row r="4585" spans="1:2" x14ac:dyDescent="0.25">
      <c r="A4585">
        <v>232</v>
      </c>
      <c r="B4585">
        <v>6.4999999999997726E-2</v>
      </c>
    </row>
    <row r="4586" spans="1:2" x14ac:dyDescent="0.25">
      <c r="A4586">
        <v>233</v>
      </c>
      <c r="B4586">
        <v>6.7999999999983629E-2</v>
      </c>
    </row>
    <row r="4587" spans="1:2" x14ac:dyDescent="0.25">
      <c r="A4587">
        <v>234</v>
      </c>
      <c r="B4587">
        <v>6.9000000000016826E-2</v>
      </c>
    </row>
    <row r="4588" spans="1:2" x14ac:dyDescent="0.25">
      <c r="A4588">
        <v>235</v>
      </c>
      <c r="B4588">
        <v>6.2999999999988177E-2</v>
      </c>
    </row>
    <row r="4589" spans="1:2" x14ac:dyDescent="0.25">
      <c r="A4589">
        <v>236</v>
      </c>
      <c r="B4589">
        <v>7.1000000000026375E-2</v>
      </c>
    </row>
    <row r="4590" spans="1:2" x14ac:dyDescent="0.25">
      <c r="A4590">
        <v>237</v>
      </c>
      <c r="B4590">
        <v>5.5000000000006821E-2</v>
      </c>
    </row>
    <row r="4591" spans="1:2" x14ac:dyDescent="0.25">
      <c r="A4591">
        <v>238</v>
      </c>
      <c r="B4591">
        <v>6.9000000000016826E-2</v>
      </c>
    </row>
    <row r="4592" spans="1:2" x14ac:dyDescent="0.25">
      <c r="A4592">
        <v>239</v>
      </c>
      <c r="B4592">
        <v>7.2999999999979082E-2</v>
      </c>
    </row>
    <row r="4593" spans="1:2" x14ac:dyDescent="0.25">
      <c r="A4593">
        <v>240</v>
      </c>
      <c r="B4593">
        <v>6.2000000000011823E-2</v>
      </c>
    </row>
    <row r="4594" spans="1:2" x14ac:dyDescent="0.25">
      <c r="A4594">
        <v>241</v>
      </c>
      <c r="B4594">
        <v>7.3999999999955435E-2</v>
      </c>
    </row>
    <row r="4595" spans="1:2" x14ac:dyDescent="0.25">
      <c r="A4595">
        <v>242</v>
      </c>
      <c r="B4595">
        <v>6.500000000005457E-2</v>
      </c>
    </row>
    <row r="4596" spans="1:2" x14ac:dyDescent="0.25">
      <c r="A4596">
        <v>243</v>
      </c>
      <c r="B4596">
        <v>6.399999999996453E-2</v>
      </c>
    </row>
    <row r="4597" spans="1:2" x14ac:dyDescent="0.25">
      <c r="A4597">
        <v>244</v>
      </c>
      <c r="B4597">
        <v>6.9000000000016826E-2</v>
      </c>
    </row>
    <row r="4598" spans="1:2" x14ac:dyDescent="0.25">
      <c r="A4598">
        <v>245</v>
      </c>
      <c r="B4598">
        <v>7.2999999999979082E-2</v>
      </c>
    </row>
    <row r="4599" spans="1:2" x14ac:dyDescent="0.25">
      <c r="A4599">
        <v>246</v>
      </c>
      <c r="B4599">
        <v>6.2000000000011823E-2</v>
      </c>
    </row>
    <row r="4600" spans="1:2" x14ac:dyDescent="0.25">
      <c r="A4600">
        <v>247</v>
      </c>
      <c r="B4600">
        <v>6.5999999999974079E-2</v>
      </c>
    </row>
    <row r="4601" spans="1:2" x14ac:dyDescent="0.25">
      <c r="A4601">
        <v>248</v>
      </c>
      <c r="B4601">
        <v>6.300000000004502E-2</v>
      </c>
    </row>
    <row r="4602" spans="1:2" x14ac:dyDescent="0.25">
      <c r="A4602">
        <v>249</v>
      </c>
      <c r="B4602">
        <v>7.0999999999969532E-2</v>
      </c>
    </row>
    <row r="4603" spans="1:2" x14ac:dyDescent="0.25">
      <c r="A4603">
        <v>250</v>
      </c>
      <c r="B4603">
        <v>6.7999999999983629E-2</v>
      </c>
    </row>
    <row r="4604" spans="1:2" x14ac:dyDescent="0.25">
      <c r="A4604">
        <v>251</v>
      </c>
      <c r="B4604">
        <v>6.6000000000030923E-2</v>
      </c>
    </row>
    <row r="4605" spans="1:2" x14ac:dyDescent="0.25">
      <c r="A4605">
        <v>252</v>
      </c>
      <c r="B4605">
        <v>6.5999999999974079E-2</v>
      </c>
    </row>
    <row r="4606" spans="1:2" x14ac:dyDescent="0.25">
      <c r="A4606">
        <v>253</v>
      </c>
      <c r="B4606">
        <v>6.6000000000030923E-2</v>
      </c>
    </row>
    <row r="4607" spans="1:2" x14ac:dyDescent="0.25">
      <c r="A4607">
        <v>254</v>
      </c>
      <c r="B4607">
        <v>6.399999999996453E-2</v>
      </c>
    </row>
    <row r="4608" spans="1:2" x14ac:dyDescent="0.25">
      <c r="A4608">
        <v>255</v>
      </c>
      <c r="B4608">
        <v>6.9000000000016826E-2</v>
      </c>
    </row>
    <row r="4609" spans="1:2" x14ac:dyDescent="0.25">
      <c r="A4609">
        <v>256</v>
      </c>
      <c r="B4609">
        <v>6.7999999999983629E-2</v>
      </c>
    </row>
    <row r="4610" spans="1:2" x14ac:dyDescent="0.25">
      <c r="A4610">
        <v>257</v>
      </c>
      <c r="B4610">
        <v>6.4000000000021373E-2</v>
      </c>
    </row>
    <row r="4611" spans="1:2" x14ac:dyDescent="0.25">
      <c r="A4611">
        <v>258</v>
      </c>
      <c r="B4611">
        <v>6.7999999999983629E-2</v>
      </c>
    </row>
    <row r="4612" spans="1:2" x14ac:dyDescent="0.25">
      <c r="A4612">
        <v>259</v>
      </c>
      <c r="B4612">
        <v>6.4000000000021373E-2</v>
      </c>
    </row>
    <row r="4613" spans="1:2" x14ac:dyDescent="0.25">
      <c r="A4613">
        <v>260</v>
      </c>
      <c r="B4613">
        <v>3.3000000000015461E-2</v>
      </c>
    </row>
    <row r="4614" spans="1:2" x14ac:dyDescent="0.25">
      <c r="A4614">
        <v>261</v>
      </c>
      <c r="B4614">
        <v>0.10099999999999909</v>
      </c>
    </row>
    <row r="4615" spans="1:2" x14ac:dyDescent="0.25">
      <c r="A4615">
        <v>262</v>
      </c>
      <c r="B4615">
        <v>6.399999999996453E-2</v>
      </c>
    </row>
    <row r="4616" spans="1:2" x14ac:dyDescent="0.25">
      <c r="A4616">
        <v>263</v>
      </c>
      <c r="B4616">
        <v>7.2000000000002728E-2</v>
      </c>
    </row>
    <row r="4617" spans="1:2" x14ac:dyDescent="0.25">
      <c r="A4617">
        <v>264</v>
      </c>
      <c r="B4617">
        <v>6.300000000004502E-2</v>
      </c>
    </row>
    <row r="4618" spans="1:2" x14ac:dyDescent="0.25">
      <c r="A4618">
        <v>265</v>
      </c>
      <c r="B4618">
        <v>6.6999999999950433E-2</v>
      </c>
    </row>
    <row r="4619" spans="1:2" x14ac:dyDescent="0.25">
      <c r="A4619">
        <v>266</v>
      </c>
      <c r="B4619">
        <v>7.5000000000045475E-2</v>
      </c>
    </row>
    <row r="4620" spans="1:2" x14ac:dyDescent="0.25">
      <c r="A4620">
        <v>267</v>
      </c>
      <c r="B4620">
        <v>6.0000000000002274E-2</v>
      </c>
    </row>
    <row r="4621" spans="1:2" x14ac:dyDescent="0.25">
      <c r="A4621">
        <v>268</v>
      </c>
      <c r="B4621">
        <v>6.9999999999993179E-2</v>
      </c>
    </row>
    <row r="4622" spans="1:2" x14ac:dyDescent="0.25">
      <c r="A4622">
        <v>269</v>
      </c>
      <c r="B4622">
        <v>6.399999999996453E-2</v>
      </c>
    </row>
    <row r="4623" spans="1:2" x14ac:dyDescent="0.25">
      <c r="A4623">
        <v>270</v>
      </c>
      <c r="B4623">
        <v>6.8000000000040473E-2</v>
      </c>
    </row>
    <row r="4624" spans="1:2" x14ac:dyDescent="0.25">
      <c r="A4624">
        <v>271</v>
      </c>
      <c r="B4624">
        <v>6.6999999999950433E-2</v>
      </c>
    </row>
    <row r="4625" spans="1:2" x14ac:dyDescent="0.25">
      <c r="A4625">
        <v>272</v>
      </c>
      <c r="B4625">
        <v>6.4000000000021373E-2</v>
      </c>
    </row>
    <row r="4626" spans="1:2" x14ac:dyDescent="0.25">
      <c r="A4626">
        <v>273</v>
      </c>
      <c r="B4626">
        <v>6.7000000000007276E-2</v>
      </c>
    </row>
    <row r="4627" spans="1:2" x14ac:dyDescent="0.25">
      <c r="A4627">
        <v>274</v>
      </c>
      <c r="B4627">
        <v>6.4999999999997726E-2</v>
      </c>
    </row>
    <row r="4628" spans="1:2" x14ac:dyDescent="0.25">
      <c r="A4628">
        <v>275</v>
      </c>
      <c r="B4628">
        <v>7.6000000000021828E-2</v>
      </c>
    </row>
    <row r="4629" spans="1:2" x14ac:dyDescent="0.25">
      <c r="A4629">
        <v>276</v>
      </c>
      <c r="B4629">
        <v>2.0999999999958163E-2</v>
      </c>
    </row>
    <row r="4630" spans="1:2" x14ac:dyDescent="0.25">
      <c r="A4630">
        <v>277</v>
      </c>
      <c r="B4630">
        <v>0.10599999999999454</v>
      </c>
    </row>
    <row r="4631" spans="1:2" x14ac:dyDescent="0.25">
      <c r="A4631">
        <v>278</v>
      </c>
      <c r="B4631">
        <v>6.8000000000040473E-2</v>
      </c>
    </row>
    <row r="4632" spans="1:2" x14ac:dyDescent="0.25">
      <c r="A4632">
        <v>279</v>
      </c>
      <c r="B4632">
        <v>6.2999999999988177E-2</v>
      </c>
    </row>
    <row r="4633" spans="1:2" x14ac:dyDescent="0.25">
      <c r="A4633">
        <v>280</v>
      </c>
      <c r="B4633">
        <v>6.7999999999983629E-2</v>
      </c>
    </row>
    <row r="4634" spans="1:2" x14ac:dyDescent="0.25">
      <c r="A4634">
        <v>281</v>
      </c>
      <c r="B4634">
        <v>6.8000000000040473E-2</v>
      </c>
    </row>
    <row r="4635" spans="1:2" x14ac:dyDescent="0.25">
      <c r="A4635">
        <v>282</v>
      </c>
      <c r="B4635">
        <v>5.2999999999997272E-2</v>
      </c>
    </row>
    <row r="4636" spans="1:2" x14ac:dyDescent="0.25">
      <c r="A4636">
        <v>283</v>
      </c>
      <c r="B4636">
        <v>7.8999999999950887E-2</v>
      </c>
    </row>
    <row r="4637" spans="1:2" x14ac:dyDescent="0.25">
      <c r="A4637">
        <v>284</v>
      </c>
      <c r="B4637">
        <v>6.9000000000016826E-2</v>
      </c>
    </row>
    <row r="4638" spans="1:2" x14ac:dyDescent="0.25">
      <c r="A4638">
        <v>285</v>
      </c>
      <c r="B4638">
        <v>6.100000000003547E-2</v>
      </c>
    </row>
    <row r="4639" spans="1:2" x14ac:dyDescent="0.25">
      <c r="A4639">
        <v>286</v>
      </c>
      <c r="B4639">
        <v>7.0999999999969532E-2</v>
      </c>
    </row>
    <row r="4640" spans="1:2" x14ac:dyDescent="0.25">
      <c r="A4640">
        <v>287</v>
      </c>
      <c r="B4640">
        <v>6.6000000000030923E-2</v>
      </c>
    </row>
    <row r="4641" spans="1:2" x14ac:dyDescent="0.25">
      <c r="A4641">
        <v>288</v>
      </c>
      <c r="B4641">
        <v>3.1999999999982265E-2</v>
      </c>
    </row>
    <row r="4642" spans="1:2" x14ac:dyDescent="0.25">
      <c r="A4642">
        <v>289</v>
      </c>
      <c r="B4642">
        <v>0.10199999999997544</v>
      </c>
    </row>
    <row r="4643" spans="1:2" x14ac:dyDescent="0.25">
      <c r="A4643">
        <v>290</v>
      </c>
      <c r="B4643">
        <v>3.8999999999987267E-2</v>
      </c>
    </row>
    <row r="4644" spans="1:2" x14ac:dyDescent="0.25">
      <c r="A4644">
        <v>291</v>
      </c>
      <c r="B4644">
        <v>9.1000000000008185E-2</v>
      </c>
    </row>
    <row r="4645" spans="1:2" x14ac:dyDescent="0.25">
      <c r="A4645">
        <v>292</v>
      </c>
      <c r="B4645">
        <v>6.9000000000016826E-2</v>
      </c>
    </row>
    <row r="4646" spans="1:2" x14ac:dyDescent="0.25">
      <c r="A4646">
        <v>293</v>
      </c>
      <c r="B4646">
        <v>6.9999999999993179E-2</v>
      </c>
    </row>
    <row r="4647" spans="1:2" x14ac:dyDescent="0.25">
      <c r="A4647">
        <v>294</v>
      </c>
      <c r="B4647">
        <v>6.100000000003547E-2</v>
      </c>
    </row>
    <row r="4648" spans="1:2" x14ac:dyDescent="0.25">
      <c r="A4648">
        <v>295</v>
      </c>
      <c r="B4648">
        <v>6.7999999999983629E-2</v>
      </c>
    </row>
    <row r="4649" spans="1:2" x14ac:dyDescent="0.25">
      <c r="A4649">
        <v>296</v>
      </c>
      <c r="B4649">
        <v>2.2999999999967713E-2</v>
      </c>
    </row>
    <row r="4650" spans="1:2" x14ac:dyDescent="0.25">
      <c r="A4650">
        <v>297</v>
      </c>
      <c r="B4650">
        <v>0.11400000000003274</v>
      </c>
    </row>
    <row r="4651" spans="1:2" x14ac:dyDescent="0.25">
      <c r="A4651">
        <v>298</v>
      </c>
      <c r="B4651">
        <v>6.399999999996453E-2</v>
      </c>
    </row>
    <row r="4652" spans="1:2" x14ac:dyDescent="0.25">
      <c r="A4652">
        <v>299</v>
      </c>
      <c r="B4652">
        <v>6.6000000000030923E-2</v>
      </c>
    </row>
    <row r="4653" spans="1:2" x14ac:dyDescent="0.25">
      <c r="A4653">
        <v>300</v>
      </c>
      <c r="B4653">
        <v>6.4999999999997726E-2</v>
      </c>
    </row>
    <row r="4654" spans="1:2" x14ac:dyDescent="0.25">
      <c r="A4654">
        <v>301</v>
      </c>
      <c r="B4654" t="s">
        <v>52</v>
      </c>
    </row>
    <row r="4655" spans="1:2" x14ac:dyDescent="0.25">
      <c r="A4655">
        <v>1</v>
      </c>
      <c r="B4655" t="s">
        <v>52</v>
      </c>
    </row>
    <row r="4656" spans="1:2" x14ac:dyDescent="0.25">
      <c r="A4656">
        <v>2</v>
      </c>
      <c r="B4656">
        <v>5.4000000000030468E-2</v>
      </c>
    </row>
    <row r="4657" spans="1:2" x14ac:dyDescent="0.25">
      <c r="A4657">
        <v>3</v>
      </c>
      <c r="B4657">
        <v>7.0999999999969532E-2</v>
      </c>
    </row>
    <row r="4658" spans="1:2" x14ac:dyDescent="0.25">
      <c r="A4658">
        <v>4</v>
      </c>
      <c r="B4658">
        <v>7.2000000000002728E-2</v>
      </c>
    </row>
    <row r="4659" spans="1:2" x14ac:dyDescent="0.25">
      <c r="A4659">
        <v>5</v>
      </c>
      <c r="B4659">
        <v>6.5999999999974079E-2</v>
      </c>
    </row>
    <row r="4660" spans="1:2" x14ac:dyDescent="0.25">
      <c r="A4660">
        <v>6</v>
      </c>
      <c r="B4660">
        <v>6.8000000000040473E-2</v>
      </c>
    </row>
    <row r="4661" spans="1:2" x14ac:dyDescent="0.25">
      <c r="A4661">
        <v>7</v>
      </c>
      <c r="B4661">
        <v>5.5999999999983174E-2</v>
      </c>
    </row>
    <row r="4662" spans="1:2" x14ac:dyDescent="0.25">
      <c r="A4662">
        <v>8</v>
      </c>
      <c r="B4662">
        <v>7.4999999999988631E-2</v>
      </c>
    </row>
    <row r="4663" spans="1:2" x14ac:dyDescent="0.25">
      <c r="A4663">
        <v>9</v>
      </c>
      <c r="B4663">
        <v>7.1000000000026375E-2</v>
      </c>
    </row>
    <row r="4664" spans="1:2" x14ac:dyDescent="0.25">
      <c r="A4664">
        <v>10</v>
      </c>
      <c r="B4664">
        <v>3.8000000000010914E-2</v>
      </c>
    </row>
    <row r="4665" spans="1:2" x14ac:dyDescent="0.25">
      <c r="A4665">
        <v>11</v>
      </c>
      <c r="B4665">
        <v>9.0999999999951342E-2</v>
      </c>
    </row>
    <row r="4666" spans="1:2" x14ac:dyDescent="0.25">
      <c r="A4666">
        <v>12</v>
      </c>
      <c r="B4666">
        <v>6.4000000000021373E-2</v>
      </c>
    </row>
    <row r="4667" spans="1:2" x14ac:dyDescent="0.25">
      <c r="A4667">
        <v>13</v>
      </c>
      <c r="B4667">
        <v>7.4000000000012278E-2</v>
      </c>
    </row>
    <row r="4668" spans="1:2" x14ac:dyDescent="0.25">
      <c r="A4668">
        <v>14</v>
      </c>
      <c r="B4668">
        <v>6.2999999999988177E-2</v>
      </c>
    </row>
    <row r="4669" spans="1:2" x14ac:dyDescent="0.25">
      <c r="A4669">
        <v>15</v>
      </c>
      <c r="B4669">
        <v>5.0999999999987722E-2</v>
      </c>
    </row>
    <row r="4670" spans="1:2" x14ac:dyDescent="0.25">
      <c r="A4670">
        <v>16</v>
      </c>
      <c r="B4670">
        <v>3.6000000000001364E-2</v>
      </c>
    </row>
    <row r="4671" spans="1:2" x14ac:dyDescent="0.25">
      <c r="A4671">
        <v>17</v>
      </c>
      <c r="B4671">
        <v>0.11700000000001864</v>
      </c>
    </row>
    <row r="4672" spans="1:2" x14ac:dyDescent="0.25">
      <c r="A4672">
        <v>18</v>
      </c>
      <c r="B4672">
        <v>6.4999999999997726E-2</v>
      </c>
    </row>
    <row r="4673" spans="1:2" x14ac:dyDescent="0.25">
      <c r="A4673">
        <v>19</v>
      </c>
      <c r="B4673">
        <v>6.0999999999978627E-2</v>
      </c>
    </row>
    <row r="4674" spans="1:2" x14ac:dyDescent="0.25">
      <c r="A4674">
        <v>20</v>
      </c>
      <c r="B4674">
        <v>6.9999999999993179E-2</v>
      </c>
    </row>
    <row r="4675" spans="1:2" x14ac:dyDescent="0.25">
      <c r="A4675">
        <v>21</v>
      </c>
      <c r="B4675">
        <v>6.9000000000016826E-2</v>
      </c>
    </row>
    <row r="4676" spans="1:2" x14ac:dyDescent="0.25">
      <c r="A4676">
        <v>22</v>
      </c>
      <c r="B4676">
        <v>6.2999999999988177E-2</v>
      </c>
    </row>
    <row r="4677" spans="1:2" x14ac:dyDescent="0.25">
      <c r="A4677">
        <v>23</v>
      </c>
      <c r="B4677">
        <v>6.7000000000007276E-2</v>
      </c>
    </row>
    <row r="4678" spans="1:2" x14ac:dyDescent="0.25">
      <c r="A4678">
        <v>24</v>
      </c>
      <c r="B4678">
        <v>6.9999999999993179E-2</v>
      </c>
    </row>
    <row r="4679" spans="1:2" x14ac:dyDescent="0.25">
      <c r="A4679">
        <v>25</v>
      </c>
      <c r="B4679">
        <v>6.300000000004502E-2</v>
      </c>
    </row>
    <row r="4680" spans="1:2" x14ac:dyDescent="0.25">
      <c r="A4680">
        <v>26</v>
      </c>
      <c r="B4680">
        <v>4.8000000000001819E-2</v>
      </c>
    </row>
    <row r="4681" spans="1:2" x14ac:dyDescent="0.25">
      <c r="A4681">
        <v>27</v>
      </c>
      <c r="B4681">
        <v>9.9999999999965894E-2</v>
      </c>
    </row>
    <row r="4682" spans="1:2" x14ac:dyDescent="0.25">
      <c r="A4682">
        <v>28</v>
      </c>
      <c r="B4682">
        <v>5.2999999999997272E-2</v>
      </c>
    </row>
    <row r="4683" spans="1:2" x14ac:dyDescent="0.25">
      <c r="A4683">
        <v>29</v>
      </c>
      <c r="B4683">
        <v>6.7000000000007276E-2</v>
      </c>
    </row>
    <row r="4684" spans="1:2" x14ac:dyDescent="0.25">
      <c r="A4684">
        <v>30</v>
      </c>
      <c r="B4684">
        <v>6.4000000000021373E-2</v>
      </c>
    </row>
    <row r="4685" spans="1:2" x14ac:dyDescent="0.25">
      <c r="A4685">
        <v>31</v>
      </c>
      <c r="B4685">
        <v>7.0999999999969532E-2</v>
      </c>
    </row>
    <row r="4686" spans="1:2" x14ac:dyDescent="0.25">
      <c r="A4686">
        <v>32</v>
      </c>
      <c r="B4686">
        <v>6.2000000000011823E-2</v>
      </c>
    </row>
    <row r="4687" spans="1:2" x14ac:dyDescent="0.25">
      <c r="A4687">
        <v>33</v>
      </c>
      <c r="B4687">
        <v>7.1000000000026375E-2</v>
      </c>
    </row>
    <row r="4688" spans="1:2" x14ac:dyDescent="0.25">
      <c r="A4688">
        <v>34</v>
      </c>
      <c r="B4688">
        <v>6.7999999999983629E-2</v>
      </c>
    </row>
    <row r="4689" spans="1:2" x14ac:dyDescent="0.25">
      <c r="A4689">
        <v>35</v>
      </c>
      <c r="B4689">
        <v>6.0999999999978627E-2</v>
      </c>
    </row>
    <row r="4690" spans="1:2" x14ac:dyDescent="0.25">
      <c r="A4690">
        <v>36</v>
      </c>
      <c r="B4690">
        <v>6.9000000000016826E-2</v>
      </c>
    </row>
    <row r="4691" spans="1:2" x14ac:dyDescent="0.25">
      <c r="A4691">
        <v>37</v>
      </c>
      <c r="B4691">
        <v>6.9000000000016826E-2</v>
      </c>
    </row>
    <row r="4692" spans="1:2" x14ac:dyDescent="0.25">
      <c r="A4692">
        <v>38</v>
      </c>
      <c r="B4692">
        <v>6.399999999996453E-2</v>
      </c>
    </row>
    <row r="4693" spans="1:2" x14ac:dyDescent="0.25">
      <c r="A4693">
        <v>39</v>
      </c>
      <c r="B4693">
        <v>6.8000000000040473E-2</v>
      </c>
    </row>
    <row r="4694" spans="1:2" x14ac:dyDescent="0.25">
      <c r="A4694">
        <v>40</v>
      </c>
      <c r="B4694">
        <v>6.8999999999959982E-2</v>
      </c>
    </row>
    <row r="4695" spans="1:2" x14ac:dyDescent="0.25">
      <c r="A4695">
        <v>41</v>
      </c>
      <c r="B4695">
        <v>6.4999999999997726E-2</v>
      </c>
    </row>
    <row r="4696" spans="1:2" x14ac:dyDescent="0.25">
      <c r="A4696">
        <v>42</v>
      </c>
      <c r="B4696">
        <v>6.4999999999997726E-2</v>
      </c>
    </row>
    <row r="4697" spans="1:2" x14ac:dyDescent="0.25">
      <c r="A4697">
        <v>43</v>
      </c>
      <c r="B4697">
        <v>6.8000000000040473E-2</v>
      </c>
    </row>
    <row r="4698" spans="1:2" x14ac:dyDescent="0.25">
      <c r="A4698">
        <v>44</v>
      </c>
      <c r="B4698">
        <v>5.2999999999997272E-2</v>
      </c>
    </row>
    <row r="4699" spans="1:2" x14ac:dyDescent="0.25">
      <c r="A4699">
        <v>45</v>
      </c>
      <c r="B4699">
        <v>7.2000000000002728E-2</v>
      </c>
    </row>
    <row r="4700" spans="1:2" x14ac:dyDescent="0.25">
      <c r="A4700">
        <v>46</v>
      </c>
      <c r="B4700">
        <v>7.7999999999974534E-2</v>
      </c>
    </row>
    <row r="4701" spans="1:2" x14ac:dyDescent="0.25">
      <c r="A4701">
        <v>47</v>
      </c>
      <c r="B4701">
        <v>6.2000000000011823E-2</v>
      </c>
    </row>
    <row r="4702" spans="1:2" x14ac:dyDescent="0.25">
      <c r="A4702">
        <v>48</v>
      </c>
      <c r="B4702">
        <v>6.7000000000007276E-2</v>
      </c>
    </row>
    <row r="4703" spans="1:2" x14ac:dyDescent="0.25">
      <c r="A4703">
        <v>49</v>
      </c>
      <c r="B4703">
        <v>6.199999999995498E-2</v>
      </c>
    </row>
    <row r="4704" spans="1:2" x14ac:dyDescent="0.25">
      <c r="A4704">
        <v>50</v>
      </c>
      <c r="B4704">
        <v>4.0000000000020464E-2</v>
      </c>
    </row>
    <row r="4705" spans="1:2" x14ac:dyDescent="0.25">
      <c r="A4705">
        <v>51</v>
      </c>
      <c r="B4705">
        <v>9.6999999999979991E-2</v>
      </c>
    </row>
    <row r="4706" spans="1:2" x14ac:dyDescent="0.25">
      <c r="A4706">
        <v>52</v>
      </c>
      <c r="B4706">
        <v>6.500000000005457E-2</v>
      </c>
    </row>
    <row r="4707" spans="1:2" x14ac:dyDescent="0.25">
      <c r="A4707">
        <v>53</v>
      </c>
      <c r="B4707">
        <v>6.8999999999959982E-2</v>
      </c>
    </row>
    <row r="4708" spans="1:2" x14ac:dyDescent="0.25">
      <c r="A4708">
        <v>54</v>
      </c>
      <c r="B4708">
        <v>6.7000000000007276E-2</v>
      </c>
    </row>
    <row r="4709" spans="1:2" x14ac:dyDescent="0.25">
      <c r="A4709">
        <v>55</v>
      </c>
      <c r="B4709">
        <v>7.1000000000026375E-2</v>
      </c>
    </row>
    <row r="4710" spans="1:2" x14ac:dyDescent="0.25">
      <c r="A4710">
        <v>56</v>
      </c>
      <c r="B4710">
        <v>6.4999999999997726E-2</v>
      </c>
    </row>
    <row r="4711" spans="1:2" x14ac:dyDescent="0.25">
      <c r="A4711">
        <v>57</v>
      </c>
      <c r="B4711">
        <v>6.7000000000007276E-2</v>
      </c>
    </row>
    <row r="4712" spans="1:2" x14ac:dyDescent="0.25">
      <c r="A4712">
        <v>58</v>
      </c>
      <c r="B4712">
        <v>6.2999999999988177E-2</v>
      </c>
    </row>
    <row r="4713" spans="1:2" x14ac:dyDescent="0.25">
      <c r="A4713">
        <v>59</v>
      </c>
      <c r="B4713">
        <v>6.7000000000007276E-2</v>
      </c>
    </row>
    <row r="4714" spans="1:2" x14ac:dyDescent="0.25">
      <c r="A4714">
        <v>60</v>
      </c>
      <c r="B4714">
        <v>3.6999999999977717E-2</v>
      </c>
    </row>
    <row r="4715" spans="1:2" x14ac:dyDescent="0.25">
      <c r="A4715">
        <v>61</v>
      </c>
      <c r="B4715">
        <v>5.7999999999992724E-2</v>
      </c>
    </row>
    <row r="4716" spans="1:2" x14ac:dyDescent="0.25">
      <c r="A4716">
        <v>62</v>
      </c>
      <c r="B4716">
        <v>0.10399999999998499</v>
      </c>
    </row>
    <row r="4717" spans="1:2" x14ac:dyDescent="0.25">
      <c r="A4717">
        <v>63</v>
      </c>
      <c r="B4717">
        <v>6.7000000000007276E-2</v>
      </c>
    </row>
    <row r="4718" spans="1:2" x14ac:dyDescent="0.25">
      <c r="A4718">
        <v>64</v>
      </c>
      <c r="B4718">
        <v>6.4000000000021373E-2</v>
      </c>
    </row>
    <row r="4719" spans="1:2" x14ac:dyDescent="0.25">
      <c r="A4719">
        <v>65</v>
      </c>
      <c r="B4719">
        <v>7.2000000000002728E-2</v>
      </c>
    </row>
    <row r="4720" spans="1:2" x14ac:dyDescent="0.25">
      <c r="A4720">
        <v>66</v>
      </c>
      <c r="B4720">
        <v>1.9000000000005457E-2</v>
      </c>
    </row>
    <row r="4721" spans="1:2" x14ac:dyDescent="0.25">
      <c r="A4721">
        <v>67</v>
      </c>
      <c r="B4721">
        <v>9.9999999999965894E-2</v>
      </c>
    </row>
    <row r="4722" spans="1:2" x14ac:dyDescent="0.25">
      <c r="A4722">
        <v>68</v>
      </c>
      <c r="B4722">
        <v>8.1999999999993634E-2</v>
      </c>
    </row>
    <row r="4723" spans="1:2" x14ac:dyDescent="0.25">
      <c r="A4723">
        <v>69</v>
      </c>
      <c r="B4723">
        <v>6.6000000000030923E-2</v>
      </c>
    </row>
    <row r="4724" spans="1:2" x14ac:dyDescent="0.25">
      <c r="A4724">
        <v>70</v>
      </c>
      <c r="B4724">
        <v>7.0999999999969532E-2</v>
      </c>
    </row>
    <row r="4725" spans="1:2" x14ac:dyDescent="0.25">
      <c r="A4725">
        <v>71</v>
      </c>
      <c r="B4725">
        <v>6.2000000000011823E-2</v>
      </c>
    </row>
    <row r="4726" spans="1:2" x14ac:dyDescent="0.25">
      <c r="A4726">
        <v>72</v>
      </c>
      <c r="B4726">
        <v>6.6000000000030923E-2</v>
      </c>
    </row>
    <row r="4727" spans="1:2" x14ac:dyDescent="0.25">
      <c r="A4727">
        <v>73</v>
      </c>
      <c r="B4727">
        <v>6.2999999999988177E-2</v>
      </c>
    </row>
    <row r="4728" spans="1:2" x14ac:dyDescent="0.25">
      <c r="A4728">
        <v>74</v>
      </c>
      <c r="B4728">
        <v>7.0999999999969532E-2</v>
      </c>
    </row>
    <row r="4729" spans="1:2" x14ac:dyDescent="0.25">
      <c r="A4729">
        <v>75</v>
      </c>
      <c r="B4729">
        <v>6.500000000005457E-2</v>
      </c>
    </row>
    <row r="4730" spans="1:2" x14ac:dyDescent="0.25">
      <c r="A4730">
        <v>76</v>
      </c>
      <c r="B4730">
        <v>6.6999999999950433E-2</v>
      </c>
    </row>
    <row r="4731" spans="1:2" x14ac:dyDescent="0.25">
      <c r="A4731">
        <v>77</v>
      </c>
      <c r="B4731">
        <v>6.4999999999997726E-2</v>
      </c>
    </row>
    <row r="4732" spans="1:2" x14ac:dyDescent="0.25">
      <c r="A4732">
        <v>78</v>
      </c>
      <c r="B4732">
        <v>6.300000000004502E-2</v>
      </c>
    </row>
    <row r="4733" spans="1:2" x14ac:dyDescent="0.25">
      <c r="A4733">
        <v>79</v>
      </c>
      <c r="B4733">
        <v>6.4999999999997726E-2</v>
      </c>
    </row>
    <row r="4734" spans="1:2" x14ac:dyDescent="0.25">
      <c r="A4734">
        <v>80</v>
      </c>
      <c r="B4734">
        <v>7.3999999999955435E-2</v>
      </c>
    </row>
    <row r="4735" spans="1:2" x14ac:dyDescent="0.25">
      <c r="A4735">
        <v>81</v>
      </c>
      <c r="B4735">
        <v>6.6000000000030923E-2</v>
      </c>
    </row>
    <row r="4736" spans="1:2" x14ac:dyDescent="0.25">
      <c r="A4736">
        <v>82</v>
      </c>
      <c r="B4736">
        <v>4.3000000000006366E-2</v>
      </c>
    </row>
    <row r="4737" spans="1:2" x14ac:dyDescent="0.25">
      <c r="A4737">
        <v>83</v>
      </c>
      <c r="B4737">
        <v>8.9999999999974989E-2</v>
      </c>
    </row>
    <row r="4738" spans="1:2" x14ac:dyDescent="0.25">
      <c r="A4738">
        <v>84</v>
      </c>
      <c r="B4738">
        <v>6.4000000000021373E-2</v>
      </c>
    </row>
    <row r="4739" spans="1:2" x14ac:dyDescent="0.25">
      <c r="A4739">
        <v>85</v>
      </c>
      <c r="B4739">
        <v>7.0999999999969532E-2</v>
      </c>
    </row>
    <row r="4740" spans="1:2" x14ac:dyDescent="0.25">
      <c r="A4740">
        <v>86</v>
      </c>
      <c r="B4740">
        <v>6.4999999999997726E-2</v>
      </c>
    </row>
    <row r="4741" spans="1:2" x14ac:dyDescent="0.25">
      <c r="A4741">
        <v>87</v>
      </c>
      <c r="B4741">
        <v>6.4999999999997726E-2</v>
      </c>
    </row>
    <row r="4742" spans="1:2" x14ac:dyDescent="0.25">
      <c r="A4742">
        <v>88</v>
      </c>
      <c r="B4742">
        <v>6.300000000004502E-2</v>
      </c>
    </row>
    <row r="4743" spans="1:2" x14ac:dyDescent="0.25">
      <c r="A4743">
        <v>89</v>
      </c>
      <c r="B4743">
        <v>7.2999999999979082E-2</v>
      </c>
    </row>
    <row r="4744" spans="1:2" x14ac:dyDescent="0.25">
      <c r="A4744">
        <v>90</v>
      </c>
      <c r="B4744">
        <v>6.4999999999997726E-2</v>
      </c>
    </row>
    <row r="4745" spans="1:2" x14ac:dyDescent="0.25">
      <c r="A4745">
        <v>91</v>
      </c>
      <c r="B4745">
        <v>6.7999999999983629E-2</v>
      </c>
    </row>
    <row r="4746" spans="1:2" x14ac:dyDescent="0.25">
      <c r="A4746">
        <v>92</v>
      </c>
      <c r="B4746">
        <v>6.8000000000040473E-2</v>
      </c>
    </row>
    <row r="4747" spans="1:2" x14ac:dyDescent="0.25">
      <c r="A4747">
        <v>93</v>
      </c>
      <c r="B4747">
        <v>6.2999999999988177E-2</v>
      </c>
    </row>
    <row r="4748" spans="1:2" x14ac:dyDescent="0.25">
      <c r="A4748">
        <v>94</v>
      </c>
      <c r="B4748">
        <v>6.7999999999983629E-2</v>
      </c>
    </row>
    <row r="4749" spans="1:2" x14ac:dyDescent="0.25">
      <c r="A4749">
        <v>95</v>
      </c>
      <c r="B4749">
        <v>6.7000000000007276E-2</v>
      </c>
    </row>
    <row r="4750" spans="1:2" x14ac:dyDescent="0.25">
      <c r="A4750">
        <v>96</v>
      </c>
      <c r="B4750">
        <v>6.0999999999978627E-2</v>
      </c>
    </row>
    <row r="4751" spans="1:2" x14ac:dyDescent="0.25">
      <c r="A4751">
        <v>97</v>
      </c>
      <c r="B4751">
        <v>7.4000000000012278E-2</v>
      </c>
    </row>
    <row r="4752" spans="1:2" x14ac:dyDescent="0.25">
      <c r="A4752">
        <v>98</v>
      </c>
      <c r="B4752">
        <v>7.2000000000002728E-2</v>
      </c>
    </row>
    <row r="4753" spans="1:2" x14ac:dyDescent="0.25">
      <c r="A4753">
        <v>99</v>
      </c>
      <c r="B4753">
        <v>5.7999999999992724E-2</v>
      </c>
    </row>
    <row r="4754" spans="1:2" x14ac:dyDescent="0.25">
      <c r="A4754">
        <v>100</v>
      </c>
      <c r="B4754">
        <v>6.9000000000016826E-2</v>
      </c>
    </row>
    <row r="4755" spans="1:2" x14ac:dyDescent="0.25">
      <c r="A4755">
        <v>101</v>
      </c>
      <c r="B4755">
        <v>4.5999999999992269E-2</v>
      </c>
    </row>
    <row r="4756" spans="1:2" x14ac:dyDescent="0.25">
      <c r="A4756">
        <v>102</v>
      </c>
      <c r="B4756">
        <v>6.2999999999988177E-2</v>
      </c>
    </row>
    <row r="4757" spans="1:2" x14ac:dyDescent="0.25">
      <c r="A4757">
        <v>103</v>
      </c>
      <c r="B4757">
        <v>5.7999999999992724E-2</v>
      </c>
    </row>
    <row r="4758" spans="1:2" x14ac:dyDescent="0.25">
      <c r="A4758">
        <v>104</v>
      </c>
      <c r="B4758">
        <v>9.9000000000046384E-2</v>
      </c>
    </row>
    <row r="4759" spans="1:2" x14ac:dyDescent="0.25">
      <c r="A4759">
        <v>105</v>
      </c>
      <c r="B4759">
        <v>6.399999999996453E-2</v>
      </c>
    </row>
    <row r="4760" spans="1:2" x14ac:dyDescent="0.25">
      <c r="A4760">
        <v>106</v>
      </c>
      <c r="B4760">
        <v>6.6000000000030923E-2</v>
      </c>
    </row>
    <row r="4761" spans="1:2" x14ac:dyDescent="0.25">
      <c r="A4761">
        <v>107</v>
      </c>
      <c r="B4761">
        <v>6.2999999999988177E-2</v>
      </c>
    </row>
    <row r="4762" spans="1:2" x14ac:dyDescent="0.25">
      <c r="A4762">
        <v>108</v>
      </c>
      <c r="B4762">
        <v>7.2000000000002728E-2</v>
      </c>
    </row>
    <row r="4763" spans="1:2" x14ac:dyDescent="0.25">
      <c r="A4763">
        <v>109</v>
      </c>
      <c r="B4763">
        <v>6.9000000000016826E-2</v>
      </c>
    </row>
    <row r="4764" spans="1:2" x14ac:dyDescent="0.25">
      <c r="A4764">
        <v>110</v>
      </c>
      <c r="B4764">
        <v>6.7999999999983629E-2</v>
      </c>
    </row>
    <row r="4765" spans="1:2" x14ac:dyDescent="0.25">
      <c r="A4765">
        <v>111</v>
      </c>
      <c r="B4765">
        <v>6.5999999999974079E-2</v>
      </c>
    </row>
    <row r="4766" spans="1:2" x14ac:dyDescent="0.25">
      <c r="A4766">
        <v>112</v>
      </c>
      <c r="B4766">
        <v>6.8000000000040473E-2</v>
      </c>
    </row>
    <row r="4767" spans="1:2" x14ac:dyDescent="0.25">
      <c r="A4767">
        <v>113</v>
      </c>
      <c r="B4767">
        <v>6.4999999999997726E-2</v>
      </c>
    </row>
    <row r="4768" spans="1:2" x14ac:dyDescent="0.25">
      <c r="A4768">
        <v>114</v>
      </c>
      <c r="B4768">
        <v>5.5999999999983174E-2</v>
      </c>
    </row>
    <row r="4769" spans="1:2" x14ac:dyDescent="0.25">
      <c r="A4769">
        <v>115</v>
      </c>
      <c r="B4769">
        <v>7.9999999999984084E-2</v>
      </c>
    </row>
    <row r="4770" spans="1:2" x14ac:dyDescent="0.25">
      <c r="A4770">
        <v>116</v>
      </c>
      <c r="B4770">
        <v>1.6999999999995907E-2</v>
      </c>
    </row>
    <row r="4771" spans="1:2" x14ac:dyDescent="0.25">
      <c r="A4771">
        <v>117</v>
      </c>
      <c r="B4771">
        <v>9.2000000000041382E-2</v>
      </c>
    </row>
    <row r="4772" spans="1:2" x14ac:dyDescent="0.25">
      <c r="A4772">
        <v>118</v>
      </c>
      <c r="B4772">
        <v>8.599999999995589E-2</v>
      </c>
    </row>
    <row r="4773" spans="1:2" x14ac:dyDescent="0.25">
      <c r="A4773">
        <v>119</v>
      </c>
      <c r="B4773">
        <v>3.3999999999991815E-2</v>
      </c>
    </row>
    <row r="4774" spans="1:2" x14ac:dyDescent="0.25">
      <c r="A4774">
        <v>120</v>
      </c>
      <c r="B4774">
        <v>0.10000000000002274</v>
      </c>
    </row>
    <row r="4775" spans="1:2" x14ac:dyDescent="0.25">
      <c r="A4775">
        <v>121</v>
      </c>
      <c r="B4775">
        <v>6.9000000000016826E-2</v>
      </c>
    </row>
    <row r="4776" spans="1:2" x14ac:dyDescent="0.25">
      <c r="A4776">
        <v>122</v>
      </c>
      <c r="B4776">
        <v>6.7000000000007276E-2</v>
      </c>
    </row>
    <row r="4777" spans="1:2" x14ac:dyDescent="0.25">
      <c r="A4777">
        <v>123</v>
      </c>
      <c r="B4777">
        <v>6.4999999999997726E-2</v>
      </c>
    </row>
    <row r="4778" spans="1:2" x14ac:dyDescent="0.25">
      <c r="A4778">
        <v>124</v>
      </c>
      <c r="B4778">
        <v>6.2999999999988177E-2</v>
      </c>
    </row>
    <row r="4779" spans="1:2" x14ac:dyDescent="0.25">
      <c r="A4779">
        <v>125</v>
      </c>
      <c r="B4779">
        <v>6.9000000000016826E-2</v>
      </c>
    </row>
    <row r="4780" spans="1:2" x14ac:dyDescent="0.25">
      <c r="A4780">
        <v>126</v>
      </c>
      <c r="B4780">
        <v>6.5999999999974079E-2</v>
      </c>
    </row>
    <row r="4781" spans="1:2" x14ac:dyDescent="0.25">
      <c r="A4781">
        <v>127</v>
      </c>
      <c r="B4781">
        <v>6.7999999999983629E-2</v>
      </c>
    </row>
    <row r="4782" spans="1:2" x14ac:dyDescent="0.25">
      <c r="A4782">
        <v>128</v>
      </c>
      <c r="B4782">
        <v>6.7000000000007276E-2</v>
      </c>
    </row>
    <row r="4783" spans="1:2" x14ac:dyDescent="0.25">
      <c r="A4783">
        <v>129</v>
      </c>
      <c r="B4783">
        <v>6.4000000000021373E-2</v>
      </c>
    </row>
    <row r="4784" spans="1:2" x14ac:dyDescent="0.25">
      <c r="A4784">
        <v>130</v>
      </c>
      <c r="B4784">
        <v>6.5999999999974079E-2</v>
      </c>
    </row>
    <row r="4785" spans="1:2" x14ac:dyDescent="0.25">
      <c r="A4785">
        <v>131</v>
      </c>
      <c r="B4785">
        <v>7.3000000000035925E-2</v>
      </c>
    </row>
    <row r="4786" spans="1:2" x14ac:dyDescent="0.25">
      <c r="A4786">
        <v>132</v>
      </c>
      <c r="B4786">
        <v>3.8999999999987267E-2</v>
      </c>
    </row>
    <row r="4787" spans="1:2" x14ac:dyDescent="0.25">
      <c r="A4787">
        <v>133</v>
      </c>
      <c r="B4787">
        <v>8.8000000000022283E-2</v>
      </c>
    </row>
    <row r="4788" spans="1:2" x14ac:dyDescent="0.25">
      <c r="A4788">
        <v>134</v>
      </c>
      <c r="B4788">
        <v>6.7999999999983629E-2</v>
      </c>
    </row>
    <row r="4789" spans="1:2" x14ac:dyDescent="0.25">
      <c r="A4789">
        <v>135</v>
      </c>
      <c r="B4789">
        <v>2.9999999999972715E-2</v>
      </c>
    </row>
    <row r="4790" spans="1:2" x14ac:dyDescent="0.25">
      <c r="A4790">
        <v>136</v>
      </c>
      <c r="B4790">
        <v>0.10200000000003229</v>
      </c>
    </row>
    <row r="4791" spans="1:2" x14ac:dyDescent="0.25">
      <c r="A4791">
        <v>137</v>
      </c>
      <c r="B4791">
        <v>6.5999999999974079E-2</v>
      </c>
    </row>
    <row r="4792" spans="1:2" x14ac:dyDescent="0.25">
      <c r="A4792">
        <v>138</v>
      </c>
      <c r="B4792">
        <v>7.1000000000026375E-2</v>
      </c>
    </row>
    <row r="4793" spans="1:2" x14ac:dyDescent="0.25">
      <c r="A4793">
        <v>139</v>
      </c>
      <c r="B4793">
        <v>6.2999999999988177E-2</v>
      </c>
    </row>
    <row r="4794" spans="1:2" x14ac:dyDescent="0.25">
      <c r="A4794">
        <v>140</v>
      </c>
      <c r="B4794">
        <v>7.4000000000012278E-2</v>
      </c>
    </row>
    <row r="4795" spans="1:2" x14ac:dyDescent="0.25">
      <c r="A4795">
        <v>141</v>
      </c>
      <c r="B4795">
        <v>4.399999999998272E-2</v>
      </c>
    </row>
    <row r="4796" spans="1:2" x14ac:dyDescent="0.25">
      <c r="A4796">
        <v>142</v>
      </c>
      <c r="B4796">
        <v>8.4000000000003183E-2</v>
      </c>
    </row>
    <row r="4797" spans="1:2" x14ac:dyDescent="0.25">
      <c r="A4797">
        <v>143</v>
      </c>
      <c r="B4797">
        <v>6.7999999999983629E-2</v>
      </c>
    </row>
    <row r="4798" spans="1:2" x14ac:dyDescent="0.25">
      <c r="A4798">
        <v>144</v>
      </c>
      <c r="B4798">
        <v>6.0000000000002274E-2</v>
      </c>
    </row>
    <row r="4799" spans="1:2" x14ac:dyDescent="0.25">
      <c r="A4799">
        <v>145</v>
      </c>
      <c r="B4799">
        <v>7.6000000000021828E-2</v>
      </c>
    </row>
    <row r="4800" spans="1:2" x14ac:dyDescent="0.25">
      <c r="A4800">
        <v>146</v>
      </c>
      <c r="B4800">
        <v>6.399999999996453E-2</v>
      </c>
    </row>
    <row r="4801" spans="1:2" x14ac:dyDescent="0.25">
      <c r="A4801">
        <v>147</v>
      </c>
      <c r="B4801">
        <v>5.2000000000020918E-2</v>
      </c>
    </row>
    <row r="4802" spans="1:2" x14ac:dyDescent="0.25">
      <c r="A4802">
        <v>148</v>
      </c>
      <c r="B4802">
        <v>7.9000000000007731E-2</v>
      </c>
    </row>
    <row r="4803" spans="1:2" x14ac:dyDescent="0.25">
      <c r="A4803">
        <v>149</v>
      </c>
      <c r="B4803">
        <v>7.2000000000002728E-2</v>
      </c>
    </row>
    <row r="4804" spans="1:2" x14ac:dyDescent="0.25">
      <c r="A4804">
        <v>150</v>
      </c>
      <c r="B4804">
        <v>6.7000000000007276E-2</v>
      </c>
    </row>
    <row r="4805" spans="1:2" x14ac:dyDescent="0.25">
      <c r="A4805">
        <v>151</v>
      </c>
      <c r="B4805">
        <v>1.6999999999995907E-2</v>
      </c>
    </row>
    <row r="4806" spans="1:2" x14ac:dyDescent="0.25">
      <c r="A4806">
        <v>152</v>
      </c>
      <c r="B4806">
        <v>0.10899999999998045</v>
      </c>
    </row>
    <row r="4807" spans="1:2" x14ac:dyDescent="0.25">
      <c r="A4807">
        <v>153</v>
      </c>
      <c r="B4807">
        <v>7.1000000000026375E-2</v>
      </c>
    </row>
    <row r="4808" spans="1:2" x14ac:dyDescent="0.25">
      <c r="A4808">
        <v>154</v>
      </c>
      <c r="B4808">
        <v>6.7999999999983629E-2</v>
      </c>
    </row>
    <row r="4809" spans="1:2" x14ac:dyDescent="0.25">
      <c r="A4809">
        <v>155</v>
      </c>
      <c r="B4809">
        <v>6.7999999999983629E-2</v>
      </c>
    </row>
    <row r="4810" spans="1:2" x14ac:dyDescent="0.25">
      <c r="A4810">
        <v>156</v>
      </c>
      <c r="B4810">
        <v>6.4999999999997726E-2</v>
      </c>
    </row>
    <row r="4811" spans="1:2" x14ac:dyDescent="0.25">
      <c r="A4811">
        <v>157</v>
      </c>
      <c r="B4811">
        <v>6.2000000000011823E-2</v>
      </c>
    </row>
    <row r="4812" spans="1:2" x14ac:dyDescent="0.25">
      <c r="A4812">
        <v>158</v>
      </c>
      <c r="B4812">
        <v>6.9000000000016826E-2</v>
      </c>
    </row>
    <row r="4813" spans="1:2" x14ac:dyDescent="0.25">
      <c r="A4813">
        <v>159</v>
      </c>
      <c r="B4813">
        <v>4.3000000000006366E-2</v>
      </c>
    </row>
    <row r="4814" spans="1:2" x14ac:dyDescent="0.25">
      <c r="A4814">
        <v>160</v>
      </c>
      <c r="B4814">
        <v>8.9999999999974989E-2</v>
      </c>
    </row>
    <row r="4815" spans="1:2" x14ac:dyDescent="0.25">
      <c r="A4815">
        <v>161</v>
      </c>
      <c r="B4815">
        <v>6.6000000000030923E-2</v>
      </c>
    </row>
    <row r="4816" spans="1:2" x14ac:dyDescent="0.25">
      <c r="A4816">
        <v>162</v>
      </c>
      <c r="B4816">
        <v>6.8999999999959982E-2</v>
      </c>
    </row>
    <row r="4817" spans="1:2" x14ac:dyDescent="0.25">
      <c r="A4817">
        <v>163</v>
      </c>
      <c r="B4817">
        <v>6.6000000000030923E-2</v>
      </c>
    </row>
    <row r="4818" spans="1:2" x14ac:dyDescent="0.25">
      <c r="A4818">
        <v>164</v>
      </c>
      <c r="B4818">
        <v>6.7000000000007276E-2</v>
      </c>
    </row>
    <row r="4819" spans="1:2" x14ac:dyDescent="0.25">
      <c r="A4819">
        <v>165</v>
      </c>
      <c r="B4819">
        <v>6.7999999999983629E-2</v>
      </c>
    </row>
    <row r="4820" spans="1:2" x14ac:dyDescent="0.25">
      <c r="A4820">
        <v>166</v>
      </c>
      <c r="B4820">
        <v>5.2999999999997272E-2</v>
      </c>
    </row>
    <row r="4821" spans="1:2" x14ac:dyDescent="0.25">
      <c r="A4821">
        <v>167</v>
      </c>
      <c r="B4821">
        <v>7.9999999999984084E-2</v>
      </c>
    </row>
    <row r="4822" spans="1:2" x14ac:dyDescent="0.25">
      <c r="A4822">
        <v>168</v>
      </c>
      <c r="B4822">
        <v>6.8000000000040473E-2</v>
      </c>
    </row>
    <row r="4823" spans="1:2" x14ac:dyDescent="0.25">
      <c r="A4823">
        <v>169</v>
      </c>
      <c r="B4823">
        <v>6.2999999999988177E-2</v>
      </c>
    </row>
    <row r="4824" spans="1:2" x14ac:dyDescent="0.25">
      <c r="A4824">
        <v>170</v>
      </c>
      <c r="B4824">
        <v>7.0999999999969532E-2</v>
      </c>
    </row>
    <row r="4825" spans="1:2" x14ac:dyDescent="0.25">
      <c r="A4825">
        <v>171</v>
      </c>
      <c r="B4825">
        <v>6.2000000000011823E-2</v>
      </c>
    </row>
    <row r="4826" spans="1:2" x14ac:dyDescent="0.25">
      <c r="A4826">
        <v>172</v>
      </c>
      <c r="B4826">
        <v>7.1000000000026375E-2</v>
      </c>
    </row>
    <row r="4827" spans="1:2" x14ac:dyDescent="0.25">
      <c r="A4827">
        <v>173</v>
      </c>
      <c r="B4827">
        <v>6.399999999996453E-2</v>
      </c>
    </row>
    <row r="4828" spans="1:2" x14ac:dyDescent="0.25">
      <c r="A4828">
        <v>174</v>
      </c>
      <c r="B4828">
        <v>6.4000000000021373E-2</v>
      </c>
    </row>
    <row r="4829" spans="1:2" x14ac:dyDescent="0.25">
      <c r="A4829">
        <v>175</v>
      </c>
      <c r="B4829">
        <v>6.9999999999993179E-2</v>
      </c>
    </row>
    <row r="4830" spans="1:2" x14ac:dyDescent="0.25">
      <c r="A4830">
        <v>176</v>
      </c>
      <c r="B4830">
        <v>6.0999999999978627E-2</v>
      </c>
    </row>
    <row r="4831" spans="1:2" x14ac:dyDescent="0.25">
      <c r="A4831">
        <v>177</v>
      </c>
      <c r="B4831">
        <v>7.1000000000026375E-2</v>
      </c>
    </row>
    <row r="4832" spans="1:2" x14ac:dyDescent="0.25">
      <c r="A4832">
        <v>178</v>
      </c>
      <c r="B4832">
        <v>6.7000000000007276E-2</v>
      </c>
    </row>
    <row r="4833" spans="1:2" x14ac:dyDescent="0.25">
      <c r="A4833">
        <v>179</v>
      </c>
      <c r="B4833">
        <v>6.9999999999993179E-2</v>
      </c>
    </row>
    <row r="4834" spans="1:2" x14ac:dyDescent="0.25">
      <c r="A4834">
        <v>180</v>
      </c>
      <c r="B4834">
        <v>1.799999999997226E-2</v>
      </c>
    </row>
    <row r="4835" spans="1:2" x14ac:dyDescent="0.25">
      <c r="A4835">
        <v>181</v>
      </c>
      <c r="B4835">
        <v>6.7000000000007276E-2</v>
      </c>
    </row>
    <row r="4836" spans="1:2" x14ac:dyDescent="0.25">
      <c r="A4836">
        <v>182</v>
      </c>
      <c r="B4836">
        <v>0.11200000000002319</v>
      </c>
    </row>
    <row r="4837" spans="1:2" x14ac:dyDescent="0.25">
      <c r="A4837">
        <v>183</v>
      </c>
      <c r="B4837">
        <v>2.199999999999136E-2</v>
      </c>
    </row>
    <row r="4838" spans="1:2" x14ac:dyDescent="0.25">
      <c r="A4838">
        <v>184</v>
      </c>
      <c r="B4838">
        <v>0.10500000000001819</v>
      </c>
    </row>
    <row r="4839" spans="1:2" x14ac:dyDescent="0.25">
      <c r="A4839">
        <v>185</v>
      </c>
      <c r="B4839">
        <v>7.0999999999969532E-2</v>
      </c>
    </row>
    <row r="4840" spans="1:2" x14ac:dyDescent="0.25">
      <c r="A4840">
        <v>186</v>
      </c>
      <c r="B4840">
        <v>6.9000000000016826E-2</v>
      </c>
    </row>
    <row r="4841" spans="1:2" x14ac:dyDescent="0.25">
      <c r="A4841">
        <v>187</v>
      </c>
      <c r="B4841">
        <v>6.9999999999993179E-2</v>
      </c>
    </row>
    <row r="4842" spans="1:2" x14ac:dyDescent="0.25">
      <c r="A4842">
        <v>188</v>
      </c>
      <c r="B4842">
        <v>5.5000000000006821E-2</v>
      </c>
    </row>
    <row r="4843" spans="1:2" x14ac:dyDescent="0.25">
      <c r="A4843">
        <v>189</v>
      </c>
      <c r="B4843">
        <v>7.6000000000021828E-2</v>
      </c>
    </row>
    <row r="4844" spans="1:2" x14ac:dyDescent="0.25">
      <c r="A4844">
        <v>190</v>
      </c>
      <c r="B4844">
        <v>6.5999999999974079E-2</v>
      </c>
    </row>
    <row r="4845" spans="1:2" x14ac:dyDescent="0.25">
      <c r="A4845">
        <v>191</v>
      </c>
      <c r="B4845">
        <v>6.5999999999974079E-2</v>
      </c>
    </row>
    <row r="4846" spans="1:2" x14ac:dyDescent="0.25">
      <c r="A4846">
        <v>192</v>
      </c>
      <c r="B4846">
        <v>6.6000000000030923E-2</v>
      </c>
    </row>
    <row r="4847" spans="1:2" x14ac:dyDescent="0.25">
      <c r="A4847">
        <v>193</v>
      </c>
      <c r="B4847">
        <v>6.7000000000007276E-2</v>
      </c>
    </row>
    <row r="4848" spans="1:2" x14ac:dyDescent="0.25">
      <c r="A4848">
        <v>194</v>
      </c>
      <c r="B4848">
        <v>6.7000000000007276E-2</v>
      </c>
    </row>
    <row r="4849" spans="1:2" x14ac:dyDescent="0.25">
      <c r="A4849">
        <v>195</v>
      </c>
      <c r="B4849">
        <v>5.7999999999992724E-2</v>
      </c>
    </row>
    <row r="4850" spans="1:2" x14ac:dyDescent="0.25">
      <c r="A4850">
        <v>196</v>
      </c>
      <c r="B4850">
        <v>5.0999999999987722E-2</v>
      </c>
    </row>
    <row r="4851" spans="1:2" x14ac:dyDescent="0.25">
      <c r="A4851">
        <v>197</v>
      </c>
      <c r="B4851">
        <v>9.6000000000003638E-2</v>
      </c>
    </row>
    <row r="4852" spans="1:2" x14ac:dyDescent="0.25">
      <c r="A4852">
        <v>198</v>
      </c>
      <c r="B4852">
        <v>6.2000000000011823E-2</v>
      </c>
    </row>
    <row r="4853" spans="1:2" x14ac:dyDescent="0.25">
      <c r="A4853">
        <v>199</v>
      </c>
      <c r="B4853">
        <v>6.199999999995498E-2</v>
      </c>
    </row>
    <row r="4854" spans="1:2" x14ac:dyDescent="0.25">
      <c r="A4854">
        <v>200</v>
      </c>
      <c r="B4854">
        <v>7.3000000000035925E-2</v>
      </c>
    </row>
    <row r="4855" spans="1:2" x14ac:dyDescent="0.25">
      <c r="A4855">
        <v>201</v>
      </c>
      <c r="B4855">
        <v>6.2000000000011823E-2</v>
      </c>
    </row>
    <row r="4856" spans="1:2" x14ac:dyDescent="0.25">
      <c r="A4856">
        <v>202</v>
      </c>
      <c r="B4856">
        <v>6.5999999999974079E-2</v>
      </c>
    </row>
    <row r="4857" spans="1:2" x14ac:dyDescent="0.25">
      <c r="A4857">
        <v>203</v>
      </c>
      <c r="B4857">
        <v>7.2000000000002728E-2</v>
      </c>
    </row>
    <row r="4858" spans="1:2" x14ac:dyDescent="0.25">
      <c r="A4858">
        <v>204</v>
      </c>
      <c r="B4858">
        <v>6.2999999999988177E-2</v>
      </c>
    </row>
    <row r="4859" spans="1:2" x14ac:dyDescent="0.25">
      <c r="A4859">
        <v>205</v>
      </c>
      <c r="B4859">
        <v>6.4000000000021373E-2</v>
      </c>
    </row>
    <row r="4860" spans="1:2" x14ac:dyDescent="0.25">
      <c r="A4860">
        <v>206</v>
      </c>
      <c r="B4860">
        <v>7.2000000000002728E-2</v>
      </c>
    </row>
    <row r="4861" spans="1:2" x14ac:dyDescent="0.25">
      <c r="A4861">
        <v>207</v>
      </c>
      <c r="B4861">
        <v>6.5999999999974079E-2</v>
      </c>
    </row>
    <row r="4862" spans="1:2" x14ac:dyDescent="0.25">
      <c r="A4862">
        <v>208</v>
      </c>
      <c r="B4862">
        <v>6.9000000000016826E-2</v>
      </c>
    </row>
    <row r="4863" spans="1:2" x14ac:dyDescent="0.25">
      <c r="A4863">
        <v>209</v>
      </c>
      <c r="B4863">
        <v>6.4999999999997726E-2</v>
      </c>
    </row>
    <row r="4864" spans="1:2" x14ac:dyDescent="0.25">
      <c r="A4864">
        <v>210</v>
      </c>
      <c r="B4864">
        <v>6.2999999999988177E-2</v>
      </c>
    </row>
    <row r="4865" spans="1:2" x14ac:dyDescent="0.25">
      <c r="A4865">
        <v>211</v>
      </c>
      <c r="B4865">
        <v>6.8000000000040473E-2</v>
      </c>
    </row>
    <row r="4866" spans="1:2" x14ac:dyDescent="0.25">
      <c r="A4866">
        <v>212</v>
      </c>
      <c r="B4866">
        <v>6.6999999999950433E-2</v>
      </c>
    </row>
    <row r="4867" spans="1:2" x14ac:dyDescent="0.25">
      <c r="A4867">
        <v>213</v>
      </c>
      <c r="B4867">
        <v>6.8000000000040473E-2</v>
      </c>
    </row>
    <row r="4868" spans="1:2" x14ac:dyDescent="0.25">
      <c r="A4868">
        <v>214</v>
      </c>
      <c r="B4868">
        <v>6.4999999999997726E-2</v>
      </c>
    </row>
    <row r="4869" spans="1:2" x14ac:dyDescent="0.25">
      <c r="A4869">
        <v>215</v>
      </c>
      <c r="B4869">
        <v>6.4999999999997726E-2</v>
      </c>
    </row>
    <row r="4870" spans="1:2" x14ac:dyDescent="0.25">
      <c r="A4870">
        <v>216</v>
      </c>
      <c r="B4870">
        <v>5.3999999999973625E-2</v>
      </c>
    </row>
    <row r="4871" spans="1:2" x14ac:dyDescent="0.25">
      <c r="A4871">
        <v>217</v>
      </c>
      <c r="B4871">
        <v>8.4000000000003183E-2</v>
      </c>
    </row>
    <row r="4872" spans="1:2" x14ac:dyDescent="0.25">
      <c r="A4872">
        <v>218</v>
      </c>
      <c r="B4872">
        <v>6.4000000000021373E-2</v>
      </c>
    </row>
    <row r="4873" spans="1:2" x14ac:dyDescent="0.25">
      <c r="A4873">
        <v>219</v>
      </c>
      <c r="B4873">
        <v>6.9999999999993179E-2</v>
      </c>
    </row>
    <row r="4874" spans="1:2" x14ac:dyDescent="0.25">
      <c r="A4874">
        <v>220</v>
      </c>
      <c r="B4874">
        <v>6.4000000000021373E-2</v>
      </c>
    </row>
    <row r="4875" spans="1:2" x14ac:dyDescent="0.25">
      <c r="A4875">
        <v>221</v>
      </c>
      <c r="B4875">
        <v>6.7999999999983629E-2</v>
      </c>
    </row>
    <row r="4876" spans="1:2" x14ac:dyDescent="0.25">
      <c r="A4876">
        <v>222</v>
      </c>
      <c r="B4876">
        <v>4.399999999998272E-2</v>
      </c>
    </row>
    <row r="4877" spans="1:2" x14ac:dyDescent="0.25">
      <c r="A4877">
        <v>223</v>
      </c>
      <c r="B4877">
        <v>9.0000000000031832E-2</v>
      </c>
    </row>
    <row r="4878" spans="1:2" x14ac:dyDescent="0.25">
      <c r="A4878">
        <v>224</v>
      </c>
      <c r="B4878">
        <v>6.6999999999950433E-2</v>
      </c>
    </row>
    <row r="4879" spans="1:2" x14ac:dyDescent="0.25">
      <c r="A4879">
        <v>225</v>
      </c>
      <c r="B4879">
        <v>6.0000000000002274E-2</v>
      </c>
    </row>
    <row r="4880" spans="1:2" x14ac:dyDescent="0.25">
      <c r="A4880">
        <v>226</v>
      </c>
      <c r="B4880">
        <v>7.5000000000045475E-2</v>
      </c>
    </row>
    <row r="4881" spans="1:2" x14ac:dyDescent="0.25">
      <c r="A4881">
        <v>227</v>
      </c>
      <c r="B4881">
        <v>6.399999999996453E-2</v>
      </c>
    </row>
    <row r="4882" spans="1:2" x14ac:dyDescent="0.25">
      <c r="A4882">
        <v>228</v>
      </c>
      <c r="B4882">
        <v>6.6000000000030923E-2</v>
      </c>
    </row>
    <row r="4883" spans="1:2" x14ac:dyDescent="0.25">
      <c r="A4883">
        <v>229</v>
      </c>
      <c r="B4883">
        <v>6.5999999999974079E-2</v>
      </c>
    </row>
    <row r="4884" spans="1:2" x14ac:dyDescent="0.25">
      <c r="A4884">
        <v>230</v>
      </c>
      <c r="B4884">
        <v>6.7999999999983629E-2</v>
      </c>
    </row>
    <row r="4885" spans="1:2" x14ac:dyDescent="0.25">
      <c r="A4885">
        <v>231</v>
      </c>
      <c r="B4885">
        <v>6.2000000000011823E-2</v>
      </c>
    </row>
    <row r="4886" spans="1:2" x14ac:dyDescent="0.25">
      <c r="A4886">
        <v>232</v>
      </c>
      <c r="B4886">
        <v>7.2000000000002728E-2</v>
      </c>
    </row>
    <row r="4887" spans="1:2" x14ac:dyDescent="0.25">
      <c r="A4887">
        <v>233</v>
      </c>
      <c r="B4887">
        <v>6.9000000000016826E-2</v>
      </c>
    </row>
    <row r="4888" spans="1:2" x14ac:dyDescent="0.25">
      <c r="A4888">
        <v>234</v>
      </c>
      <c r="B4888">
        <v>6.2000000000011823E-2</v>
      </c>
    </row>
    <row r="4889" spans="1:2" x14ac:dyDescent="0.25">
      <c r="A4889">
        <v>235</v>
      </c>
      <c r="B4889">
        <v>6.7999999999983629E-2</v>
      </c>
    </row>
    <row r="4890" spans="1:2" x14ac:dyDescent="0.25">
      <c r="A4890">
        <v>236</v>
      </c>
      <c r="B4890">
        <v>6.9000000000016826E-2</v>
      </c>
    </row>
    <row r="4891" spans="1:2" x14ac:dyDescent="0.25">
      <c r="A4891">
        <v>237</v>
      </c>
      <c r="B4891">
        <v>6.399999999996453E-2</v>
      </c>
    </row>
    <row r="4892" spans="1:2" x14ac:dyDescent="0.25">
      <c r="A4892">
        <v>238</v>
      </c>
      <c r="B4892">
        <v>6.8000000000040473E-2</v>
      </c>
    </row>
    <row r="4893" spans="1:2" x14ac:dyDescent="0.25">
      <c r="A4893">
        <v>239</v>
      </c>
      <c r="B4893">
        <v>6.5999999999974079E-2</v>
      </c>
    </row>
    <row r="4894" spans="1:2" x14ac:dyDescent="0.25">
      <c r="A4894">
        <v>240</v>
      </c>
      <c r="B4894">
        <v>6.0000000000002274E-2</v>
      </c>
    </row>
    <row r="4895" spans="1:2" x14ac:dyDescent="0.25">
      <c r="A4895">
        <v>241</v>
      </c>
      <c r="B4895">
        <v>7.2000000000002728E-2</v>
      </c>
    </row>
    <row r="4896" spans="1:2" x14ac:dyDescent="0.25">
      <c r="A4896">
        <v>242</v>
      </c>
      <c r="B4896">
        <v>6.9999999999993179E-2</v>
      </c>
    </row>
    <row r="4897" spans="1:2" x14ac:dyDescent="0.25">
      <c r="A4897">
        <v>243</v>
      </c>
      <c r="B4897">
        <v>4.7000000000025466E-2</v>
      </c>
    </row>
    <row r="4898" spans="1:2" x14ac:dyDescent="0.25">
      <c r="A4898">
        <v>244</v>
      </c>
      <c r="B4898">
        <v>8.4999999999979536E-2</v>
      </c>
    </row>
    <row r="4899" spans="1:2" x14ac:dyDescent="0.25">
      <c r="A4899">
        <v>245</v>
      </c>
      <c r="B4899">
        <v>6.9999999999993179E-2</v>
      </c>
    </row>
    <row r="4900" spans="1:2" x14ac:dyDescent="0.25">
      <c r="A4900">
        <v>246</v>
      </c>
      <c r="B4900">
        <v>5.9000000000025921E-2</v>
      </c>
    </row>
    <row r="4901" spans="1:2" x14ac:dyDescent="0.25">
      <c r="A4901">
        <v>247</v>
      </c>
      <c r="B4901">
        <v>6.5999999999974079E-2</v>
      </c>
    </row>
    <row r="4902" spans="1:2" x14ac:dyDescent="0.25">
      <c r="A4902">
        <v>248</v>
      </c>
      <c r="B4902">
        <v>6.9000000000016826E-2</v>
      </c>
    </row>
    <row r="4903" spans="1:2" x14ac:dyDescent="0.25">
      <c r="A4903">
        <v>249</v>
      </c>
      <c r="B4903">
        <v>4.3000000000006366E-2</v>
      </c>
    </row>
    <row r="4904" spans="1:2" x14ac:dyDescent="0.25">
      <c r="A4904">
        <v>250</v>
      </c>
      <c r="B4904">
        <v>8.8999999999998636E-2</v>
      </c>
    </row>
    <row r="4905" spans="1:2" x14ac:dyDescent="0.25">
      <c r="A4905">
        <v>251</v>
      </c>
      <c r="B4905">
        <v>6.9999999999993179E-2</v>
      </c>
    </row>
    <row r="4906" spans="1:2" x14ac:dyDescent="0.25">
      <c r="A4906">
        <v>252</v>
      </c>
      <c r="B4906">
        <v>6.9999999999993179E-2</v>
      </c>
    </row>
    <row r="4907" spans="1:2" x14ac:dyDescent="0.25">
      <c r="A4907">
        <v>253</v>
      </c>
      <c r="B4907">
        <v>6.0000000000002274E-2</v>
      </c>
    </row>
    <row r="4908" spans="1:2" x14ac:dyDescent="0.25">
      <c r="A4908">
        <v>254</v>
      </c>
      <c r="B4908">
        <v>7.0999999999969532E-2</v>
      </c>
    </row>
    <row r="4909" spans="1:2" x14ac:dyDescent="0.25">
      <c r="A4909">
        <v>255</v>
      </c>
      <c r="B4909">
        <v>6.4000000000021373E-2</v>
      </c>
    </row>
    <row r="4910" spans="1:2" x14ac:dyDescent="0.25">
      <c r="A4910">
        <v>256</v>
      </c>
      <c r="B4910">
        <v>7.1000000000026375E-2</v>
      </c>
    </row>
    <row r="4911" spans="1:2" x14ac:dyDescent="0.25">
      <c r="A4911">
        <v>257</v>
      </c>
      <c r="B4911">
        <v>6.5999999999974079E-2</v>
      </c>
    </row>
    <row r="4912" spans="1:2" x14ac:dyDescent="0.25">
      <c r="A4912">
        <v>258</v>
      </c>
      <c r="B4912">
        <v>4.2000000000030013E-2</v>
      </c>
    </row>
    <row r="4913" spans="1:2" x14ac:dyDescent="0.25">
      <c r="A4913">
        <v>259</v>
      </c>
      <c r="B4913">
        <v>8.8999999999998636E-2</v>
      </c>
    </row>
    <row r="4914" spans="1:2" x14ac:dyDescent="0.25">
      <c r="A4914">
        <v>260</v>
      </c>
      <c r="B4914">
        <v>6.9999999999993179E-2</v>
      </c>
    </row>
    <row r="4915" spans="1:2" x14ac:dyDescent="0.25">
      <c r="A4915">
        <v>261</v>
      </c>
      <c r="B4915">
        <v>6.4999999999997726E-2</v>
      </c>
    </row>
    <row r="4916" spans="1:2" x14ac:dyDescent="0.25">
      <c r="A4916">
        <v>262</v>
      </c>
      <c r="B4916">
        <v>6.7000000000007276E-2</v>
      </c>
    </row>
    <row r="4917" spans="1:2" x14ac:dyDescent="0.25">
      <c r="A4917">
        <v>263</v>
      </c>
      <c r="B4917">
        <v>6.4999999999997726E-2</v>
      </c>
    </row>
    <row r="4918" spans="1:2" x14ac:dyDescent="0.25">
      <c r="A4918">
        <v>264</v>
      </c>
      <c r="B4918">
        <v>6.7000000000007276E-2</v>
      </c>
    </row>
    <row r="4919" spans="1:2" x14ac:dyDescent="0.25">
      <c r="A4919">
        <v>265</v>
      </c>
      <c r="B4919">
        <v>6.6999999999950433E-2</v>
      </c>
    </row>
    <row r="4920" spans="1:2" x14ac:dyDescent="0.25">
      <c r="A4920">
        <v>266</v>
      </c>
      <c r="B4920">
        <v>6.8000000000040473E-2</v>
      </c>
    </row>
    <row r="4921" spans="1:2" x14ac:dyDescent="0.25">
      <c r="A4921">
        <v>267</v>
      </c>
      <c r="B4921">
        <v>6.399999999996453E-2</v>
      </c>
    </row>
    <row r="4922" spans="1:2" x14ac:dyDescent="0.25">
      <c r="A4922">
        <v>268</v>
      </c>
      <c r="B4922">
        <v>6.9999999999993179E-2</v>
      </c>
    </row>
    <row r="4923" spans="1:2" x14ac:dyDescent="0.25">
      <c r="A4923">
        <v>269</v>
      </c>
      <c r="B4923">
        <v>6.4000000000021373E-2</v>
      </c>
    </row>
    <row r="4924" spans="1:2" x14ac:dyDescent="0.25">
      <c r="A4924">
        <v>270</v>
      </c>
      <c r="B4924">
        <v>6.4999999999997726E-2</v>
      </c>
    </row>
    <row r="4925" spans="1:2" x14ac:dyDescent="0.25">
      <c r="A4925">
        <v>271</v>
      </c>
      <c r="B4925">
        <v>6.7999999999983629E-2</v>
      </c>
    </row>
    <row r="4926" spans="1:2" x14ac:dyDescent="0.25">
      <c r="A4926">
        <v>272</v>
      </c>
      <c r="B4926">
        <v>6.300000000004502E-2</v>
      </c>
    </row>
    <row r="4927" spans="1:2" x14ac:dyDescent="0.25">
      <c r="A4927">
        <v>273</v>
      </c>
      <c r="B4927">
        <v>6.0000000000002274E-2</v>
      </c>
    </row>
    <row r="4928" spans="1:2" x14ac:dyDescent="0.25">
      <c r="A4928">
        <v>274</v>
      </c>
      <c r="B4928">
        <v>6.4999999999997726E-2</v>
      </c>
    </row>
    <row r="4929" spans="1:2" x14ac:dyDescent="0.25">
      <c r="A4929">
        <v>275</v>
      </c>
      <c r="B4929">
        <v>7.0999999999969532E-2</v>
      </c>
    </row>
    <row r="4930" spans="1:2" x14ac:dyDescent="0.25">
      <c r="A4930">
        <v>276</v>
      </c>
      <c r="B4930">
        <v>6.7999999999983629E-2</v>
      </c>
    </row>
    <row r="4931" spans="1:2" x14ac:dyDescent="0.25">
      <c r="A4931">
        <v>277</v>
      </c>
      <c r="B4931">
        <v>6.9000000000016826E-2</v>
      </c>
    </row>
    <row r="4932" spans="1:2" x14ac:dyDescent="0.25">
      <c r="A4932">
        <v>278</v>
      </c>
      <c r="B4932">
        <v>7.1000000000026375E-2</v>
      </c>
    </row>
    <row r="4933" spans="1:2" x14ac:dyDescent="0.25">
      <c r="A4933">
        <v>279</v>
      </c>
      <c r="B4933">
        <v>6.7999999999983629E-2</v>
      </c>
    </row>
    <row r="4934" spans="1:2" x14ac:dyDescent="0.25">
      <c r="A4934">
        <v>280</v>
      </c>
      <c r="B4934">
        <v>6.9999999999993179E-2</v>
      </c>
    </row>
    <row r="4935" spans="1:2" x14ac:dyDescent="0.25">
      <c r="A4935">
        <v>281</v>
      </c>
      <c r="B4935">
        <v>4.3000000000006366E-2</v>
      </c>
    </row>
    <row r="4936" spans="1:2" x14ac:dyDescent="0.25">
      <c r="A4936">
        <v>282</v>
      </c>
      <c r="B4936">
        <v>8.6999999999989086E-2</v>
      </c>
    </row>
    <row r="4937" spans="1:2" x14ac:dyDescent="0.25">
      <c r="A4937">
        <v>283</v>
      </c>
      <c r="B4937">
        <v>6.4000000000021373E-2</v>
      </c>
    </row>
    <row r="4938" spans="1:2" x14ac:dyDescent="0.25">
      <c r="A4938">
        <v>284</v>
      </c>
      <c r="B4938">
        <v>6.4999999999997726E-2</v>
      </c>
    </row>
    <row r="4939" spans="1:2" x14ac:dyDescent="0.25">
      <c r="A4939">
        <v>285</v>
      </c>
      <c r="B4939">
        <v>6.7999999999983629E-2</v>
      </c>
    </row>
    <row r="4940" spans="1:2" x14ac:dyDescent="0.25">
      <c r="A4940">
        <v>286</v>
      </c>
      <c r="B4940">
        <v>6.4999999999997726E-2</v>
      </c>
    </row>
    <row r="4941" spans="1:2" x14ac:dyDescent="0.25">
      <c r="A4941">
        <v>287</v>
      </c>
      <c r="B4941">
        <v>6.4999999999997726E-2</v>
      </c>
    </row>
    <row r="4942" spans="1:2" x14ac:dyDescent="0.25">
      <c r="A4942">
        <v>288</v>
      </c>
      <c r="B4942">
        <v>5.0999999999987722E-2</v>
      </c>
    </row>
    <row r="4943" spans="1:2" x14ac:dyDescent="0.25">
      <c r="A4943">
        <v>289</v>
      </c>
      <c r="B4943">
        <v>8.7000000000045929E-2</v>
      </c>
    </row>
    <row r="4944" spans="1:2" x14ac:dyDescent="0.25">
      <c r="A4944">
        <v>290</v>
      </c>
      <c r="B4944">
        <v>6.7999999999983629E-2</v>
      </c>
    </row>
    <row r="4945" spans="1:2" x14ac:dyDescent="0.25">
      <c r="A4945">
        <v>291</v>
      </c>
      <c r="B4945">
        <v>6.5999999999974079E-2</v>
      </c>
    </row>
    <row r="4946" spans="1:2" x14ac:dyDescent="0.25">
      <c r="A4946">
        <v>292</v>
      </c>
      <c r="B4946">
        <v>6.4999999999997726E-2</v>
      </c>
    </row>
    <row r="4947" spans="1:2" x14ac:dyDescent="0.25">
      <c r="A4947">
        <v>293</v>
      </c>
      <c r="B4947">
        <v>6.9999999999993179E-2</v>
      </c>
    </row>
    <row r="4948" spans="1:2" x14ac:dyDescent="0.25">
      <c r="A4948">
        <v>294</v>
      </c>
      <c r="B4948">
        <v>6.4000000000021373E-2</v>
      </c>
    </row>
    <row r="4949" spans="1:2" x14ac:dyDescent="0.25">
      <c r="A4949">
        <v>295</v>
      </c>
      <c r="B4949">
        <v>6.9000000000016826E-2</v>
      </c>
    </row>
    <row r="4950" spans="1:2" x14ac:dyDescent="0.25">
      <c r="A4950">
        <v>296</v>
      </c>
      <c r="B4950">
        <v>6.5999999999974079E-2</v>
      </c>
    </row>
    <row r="4951" spans="1:2" x14ac:dyDescent="0.25">
      <c r="A4951">
        <v>297</v>
      </c>
      <c r="B4951">
        <v>5.5000000000006821E-2</v>
      </c>
    </row>
    <row r="4952" spans="1:2" x14ac:dyDescent="0.25">
      <c r="A4952">
        <v>298</v>
      </c>
      <c r="B4952">
        <v>7.4999999999988631E-2</v>
      </c>
    </row>
    <row r="4953" spans="1:2" x14ac:dyDescent="0.25">
      <c r="A4953">
        <v>299</v>
      </c>
      <c r="B4953">
        <v>6.100000000003547E-2</v>
      </c>
    </row>
    <row r="4954" spans="1:2" x14ac:dyDescent="0.25">
      <c r="A4954">
        <v>300</v>
      </c>
      <c r="B4954">
        <v>7.2000000000002728E-2</v>
      </c>
    </row>
    <row r="4955" spans="1:2" x14ac:dyDescent="0.25">
      <c r="A4955">
        <v>301</v>
      </c>
      <c r="B4955">
        <v>1.999999999998181E-2</v>
      </c>
    </row>
    <row r="4956" spans="1:2" x14ac:dyDescent="0.25">
      <c r="A4956">
        <v>302</v>
      </c>
      <c r="B4956">
        <v>0.11599999999998545</v>
      </c>
    </row>
    <row r="4957" spans="1:2" x14ac:dyDescent="0.25">
      <c r="A4957">
        <v>303</v>
      </c>
      <c r="B4957">
        <v>6.2999999999988177E-2</v>
      </c>
    </row>
    <row r="4958" spans="1:2" x14ac:dyDescent="0.25">
      <c r="A4958">
        <v>304</v>
      </c>
      <c r="B4958">
        <v>7.2000000000002728E-2</v>
      </c>
    </row>
    <row r="4959" spans="1:2" x14ac:dyDescent="0.25">
      <c r="A4959">
        <v>305</v>
      </c>
      <c r="B4959">
        <v>6.6000000000030923E-2</v>
      </c>
    </row>
    <row r="4960" spans="1:2" x14ac:dyDescent="0.25">
      <c r="A4960">
        <v>306</v>
      </c>
      <c r="B4960">
        <v>5.8999999999969077E-2</v>
      </c>
    </row>
    <row r="4961" spans="1:2" x14ac:dyDescent="0.25">
      <c r="A4961">
        <v>307</v>
      </c>
      <c r="B4961">
        <v>7.4000000000012278E-2</v>
      </c>
    </row>
    <row r="4962" spans="1:2" x14ac:dyDescent="0.25">
      <c r="A4962">
        <v>308</v>
      </c>
      <c r="B4962">
        <v>6.100000000003547E-2</v>
      </c>
    </row>
    <row r="4963" spans="1:2" x14ac:dyDescent="0.25">
      <c r="A4963">
        <v>309</v>
      </c>
      <c r="B4963">
        <v>6.8999999999959982E-2</v>
      </c>
    </row>
    <row r="4964" spans="1:2" x14ac:dyDescent="0.25">
      <c r="A4964">
        <v>310</v>
      </c>
      <c r="B4964">
        <v>6.6000000000030923E-2</v>
      </c>
    </row>
    <row r="4965" spans="1:2" x14ac:dyDescent="0.25">
      <c r="A4965">
        <v>311</v>
      </c>
      <c r="B4965">
        <v>6.8999999999959982E-2</v>
      </c>
    </row>
    <row r="4966" spans="1:2" x14ac:dyDescent="0.25">
      <c r="A4966">
        <v>312</v>
      </c>
      <c r="B4966" t="s">
        <v>52</v>
      </c>
    </row>
    <row r="4967" spans="1:2" x14ac:dyDescent="0.25">
      <c r="A4967">
        <v>1</v>
      </c>
      <c r="B4967" t="s">
        <v>52</v>
      </c>
    </row>
    <row r="4968" spans="1:2" x14ac:dyDescent="0.25">
      <c r="A4968">
        <v>2</v>
      </c>
      <c r="B4968">
        <v>6.2999999999988177E-2</v>
      </c>
    </row>
    <row r="4969" spans="1:2" x14ac:dyDescent="0.25">
      <c r="A4969">
        <v>3</v>
      </c>
      <c r="B4969">
        <v>5.0999999999987722E-2</v>
      </c>
    </row>
    <row r="4970" spans="1:2" x14ac:dyDescent="0.25">
      <c r="A4970">
        <v>4</v>
      </c>
      <c r="B4970">
        <v>8.4000000000003183E-2</v>
      </c>
    </row>
    <row r="4971" spans="1:2" x14ac:dyDescent="0.25">
      <c r="A4971">
        <v>5</v>
      </c>
      <c r="B4971">
        <v>3.6000000000001364E-2</v>
      </c>
    </row>
    <row r="4972" spans="1:2" x14ac:dyDescent="0.25">
      <c r="A4972">
        <v>6</v>
      </c>
      <c r="B4972">
        <v>9.6000000000003638E-2</v>
      </c>
    </row>
    <row r="4973" spans="1:2" x14ac:dyDescent="0.25">
      <c r="A4973">
        <v>7</v>
      </c>
      <c r="B4973">
        <v>6.9999999999993179E-2</v>
      </c>
    </row>
    <row r="4974" spans="1:2" x14ac:dyDescent="0.25">
      <c r="A4974">
        <v>8</v>
      </c>
      <c r="B4974">
        <v>6.4999999999997726E-2</v>
      </c>
    </row>
    <row r="4975" spans="1:2" x14ac:dyDescent="0.25">
      <c r="A4975">
        <v>9</v>
      </c>
      <c r="B4975">
        <v>6.6000000000030923E-2</v>
      </c>
    </row>
    <row r="4976" spans="1:2" x14ac:dyDescent="0.25">
      <c r="A4976">
        <v>10</v>
      </c>
      <c r="B4976">
        <v>6.9999999999993179E-2</v>
      </c>
    </row>
    <row r="4977" spans="1:2" x14ac:dyDescent="0.25">
      <c r="A4977">
        <v>11</v>
      </c>
      <c r="B4977">
        <v>6.399999999996453E-2</v>
      </c>
    </row>
    <row r="4978" spans="1:2" x14ac:dyDescent="0.25">
      <c r="A4978">
        <v>12</v>
      </c>
      <c r="B4978">
        <v>6.0000000000002274E-2</v>
      </c>
    </row>
    <row r="4979" spans="1:2" x14ac:dyDescent="0.25">
      <c r="A4979">
        <v>13</v>
      </c>
      <c r="B4979">
        <v>7.6999999999998181E-2</v>
      </c>
    </row>
    <row r="4980" spans="1:2" x14ac:dyDescent="0.25">
      <c r="A4980">
        <v>14</v>
      </c>
      <c r="B4980">
        <v>6.4999999999997726E-2</v>
      </c>
    </row>
    <row r="4981" spans="1:2" x14ac:dyDescent="0.25">
      <c r="A4981">
        <v>15</v>
      </c>
      <c r="B4981">
        <v>6.7000000000007276E-2</v>
      </c>
    </row>
    <row r="4982" spans="1:2" x14ac:dyDescent="0.25">
      <c r="A4982">
        <v>16</v>
      </c>
      <c r="B4982">
        <v>6.2999999999988177E-2</v>
      </c>
    </row>
    <row r="4983" spans="1:2" x14ac:dyDescent="0.25">
      <c r="A4983">
        <v>17</v>
      </c>
      <c r="B4983">
        <v>6.9000000000016826E-2</v>
      </c>
    </row>
    <row r="4984" spans="1:2" x14ac:dyDescent="0.25">
      <c r="A4984">
        <v>18</v>
      </c>
      <c r="B4984">
        <v>7.1000000000026375E-2</v>
      </c>
    </row>
    <row r="4985" spans="1:2" x14ac:dyDescent="0.25">
      <c r="A4985">
        <v>19</v>
      </c>
      <c r="B4985">
        <v>5.3999999999973625E-2</v>
      </c>
    </row>
    <row r="4986" spans="1:2" x14ac:dyDescent="0.25">
      <c r="A4986">
        <v>20</v>
      </c>
      <c r="B4986">
        <v>7.1000000000026375E-2</v>
      </c>
    </row>
    <row r="4987" spans="1:2" x14ac:dyDescent="0.25">
      <c r="A4987">
        <v>21</v>
      </c>
      <c r="B4987">
        <v>8.4000000000003183E-2</v>
      </c>
    </row>
    <row r="4988" spans="1:2" x14ac:dyDescent="0.25">
      <c r="A4988">
        <v>22</v>
      </c>
      <c r="B4988">
        <v>5.3999999999973625E-2</v>
      </c>
    </row>
    <row r="4989" spans="1:2" x14ac:dyDescent="0.25">
      <c r="A4989">
        <v>23</v>
      </c>
      <c r="B4989">
        <v>6.5999999999974079E-2</v>
      </c>
    </row>
    <row r="4990" spans="1:2" x14ac:dyDescent="0.25">
      <c r="A4990">
        <v>24</v>
      </c>
      <c r="B4990">
        <v>6.6000000000030923E-2</v>
      </c>
    </row>
    <row r="4991" spans="1:2" x14ac:dyDescent="0.25">
      <c r="A4991">
        <v>25</v>
      </c>
      <c r="B4991">
        <v>5.7999999999992724E-2</v>
      </c>
    </row>
    <row r="4992" spans="1:2" x14ac:dyDescent="0.25">
      <c r="A4992">
        <v>26</v>
      </c>
      <c r="B4992">
        <v>7.9999999999984084E-2</v>
      </c>
    </row>
    <row r="4993" spans="1:2" x14ac:dyDescent="0.25">
      <c r="A4993">
        <v>27</v>
      </c>
      <c r="B4993">
        <v>6.7000000000007276E-2</v>
      </c>
    </row>
    <row r="4994" spans="1:2" x14ac:dyDescent="0.25">
      <c r="A4994">
        <v>28</v>
      </c>
      <c r="B4994">
        <v>6.2000000000011823E-2</v>
      </c>
    </row>
    <row r="4995" spans="1:2" x14ac:dyDescent="0.25">
      <c r="A4995">
        <v>29</v>
      </c>
      <c r="B4995">
        <v>4.399999999998272E-2</v>
      </c>
    </row>
    <row r="4996" spans="1:2" x14ac:dyDescent="0.25">
      <c r="A4996">
        <v>30</v>
      </c>
      <c r="B4996">
        <v>8.8999999999998636E-2</v>
      </c>
    </row>
    <row r="4997" spans="1:2" x14ac:dyDescent="0.25">
      <c r="A4997">
        <v>31</v>
      </c>
      <c r="B4997">
        <v>6.8000000000040473E-2</v>
      </c>
    </row>
    <row r="4998" spans="1:2" x14ac:dyDescent="0.25">
      <c r="A4998">
        <v>32</v>
      </c>
      <c r="B4998">
        <v>6.7000000000007276E-2</v>
      </c>
    </row>
    <row r="4999" spans="1:2" x14ac:dyDescent="0.25">
      <c r="A4999">
        <v>33</v>
      </c>
      <c r="B4999">
        <v>6.7999999999983629E-2</v>
      </c>
    </row>
    <row r="5000" spans="1:2" x14ac:dyDescent="0.25">
      <c r="A5000">
        <v>34</v>
      </c>
      <c r="B5000">
        <v>6.7999999999983629E-2</v>
      </c>
    </row>
    <row r="5001" spans="1:2" x14ac:dyDescent="0.25">
      <c r="A5001">
        <v>35</v>
      </c>
      <c r="B5001">
        <v>6.2999999999988177E-2</v>
      </c>
    </row>
    <row r="5002" spans="1:2" x14ac:dyDescent="0.25">
      <c r="A5002">
        <v>36</v>
      </c>
      <c r="B5002">
        <v>6.9999999999993179E-2</v>
      </c>
    </row>
    <row r="5003" spans="1:2" x14ac:dyDescent="0.25">
      <c r="A5003">
        <v>37</v>
      </c>
      <c r="B5003">
        <v>6.2000000000011823E-2</v>
      </c>
    </row>
    <row r="5004" spans="1:2" x14ac:dyDescent="0.25">
      <c r="A5004">
        <v>38</v>
      </c>
      <c r="B5004">
        <v>6.7000000000007276E-2</v>
      </c>
    </row>
    <row r="5005" spans="1:2" x14ac:dyDescent="0.25">
      <c r="A5005">
        <v>39</v>
      </c>
      <c r="B5005">
        <v>6.7000000000007276E-2</v>
      </c>
    </row>
    <row r="5006" spans="1:2" x14ac:dyDescent="0.25">
      <c r="A5006">
        <v>40</v>
      </c>
      <c r="B5006">
        <v>6.5999999999974079E-2</v>
      </c>
    </row>
    <row r="5007" spans="1:2" x14ac:dyDescent="0.25">
      <c r="A5007">
        <v>41</v>
      </c>
      <c r="B5007">
        <v>6.4999999999997726E-2</v>
      </c>
    </row>
    <row r="5008" spans="1:2" x14ac:dyDescent="0.25">
      <c r="A5008">
        <v>42</v>
      </c>
      <c r="B5008">
        <v>6.8000000000040473E-2</v>
      </c>
    </row>
    <row r="5009" spans="1:2" x14ac:dyDescent="0.25">
      <c r="A5009">
        <v>43</v>
      </c>
      <c r="B5009">
        <v>7.2000000000002728E-2</v>
      </c>
    </row>
    <row r="5010" spans="1:2" x14ac:dyDescent="0.25">
      <c r="A5010">
        <v>44</v>
      </c>
      <c r="B5010">
        <v>6.5999999999974079E-2</v>
      </c>
    </row>
    <row r="5011" spans="1:2" x14ac:dyDescent="0.25">
      <c r="A5011">
        <v>45</v>
      </c>
      <c r="B5011">
        <v>6.6000000000030923E-2</v>
      </c>
    </row>
    <row r="5012" spans="1:2" x14ac:dyDescent="0.25">
      <c r="A5012">
        <v>46</v>
      </c>
      <c r="B5012">
        <v>6.9999999999993179E-2</v>
      </c>
    </row>
    <row r="5013" spans="1:2" x14ac:dyDescent="0.25">
      <c r="A5013">
        <v>47</v>
      </c>
      <c r="B5013">
        <v>5.2999999999997272E-2</v>
      </c>
    </row>
    <row r="5014" spans="1:2" x14ac:dyDescent="0.25">
      <c r="A5014">
        <v>48</v>
      </c>
      <c r="B5014">
        <v>7.2999999999979082E-2</v>
      </c>
    </row>
    <row r="5015" spans="1:2" x14ac:dyDescent="0.25">
      <c r="A5015">
        <v>49</v>
      </c>
      <c r="B5015">
        <v>7.2000000000002728E-2</v>
      </c>
    </row>
    <row r="5016" spans="1:2" x14ac:dyDescent="0.25">
      <c r="A5016">
        <v>50</v>
      </c>
      <c r="B5016">
        <v>6.2000000000011823E-2</v>
      </c>
    </row>
    <row r="5017" spans="1:2" x14ac:dyDescent="0.25">
      <c r="A5017">
        <v>51</v>
      </c>
      <c r="B5017">
        <v>7.0999999999969532E-2</v>
      </c>
    </row>
    <row r="5018" spans="1:2" x14ac:dyDescent="0.25">
      <c r="A5018">
        <v>52</v>
      </c>
      <c r="B5018">
        <v>6.2000000000011823E-2</v>
      </c>
    </row>
    <row r="5019" spans="1:2" x14ac:dyDescent="0.25">
      <c r="A5019">
        <v>53</v>
      </c>
      <c r="B5019">
        <v>7.1000000000026375E-2</v>
      </c>
    </row>
    <row r="5020" spans="1:2" x14ac:dyDescent="0.25">
      <c r="A5020">
        <v>54</v>
      </c>
      <c r="B5020">
        <v>6.8999999999959982E-2</v>
      </c>
    </row>
    <row r="5021" spans="1:2" x14ac:dyDescent="0.25">
      <c r="A5021">
        <v>55</v>
      </c>
      <c r="B5021">
        <v>6.0000000000002274E-2</v>
      </c>
    </row>
    <row r="5022" spans="1:2" x14ac:dyDescent="0.25">
      <c r="A5022">
        <v>56</v>
      </c>
      <c r="B5022">
        <v>6.9000000000016826E-2</v>
      </c>
    </row>
    <row r="5023" spans="1:2" x14ac:dyDescent="0.25">
      <c r="A5023">
        <v>57</v>
      </c>
      <c r="B5023">
        <v>6.6000000000030923E-2</v>
      </c>
    </row>
    <row r="5024" spans="1:2" x14ac:dyDescent="0.25">
      <c r="A5024">
        <v>58</v>
      </c>
      <c r="B5024">
        <v>6.0000000000002274E-2</v>
      </c>
    </row>
    <row r="5025" spans="1:2" x14ac:dyDescent="0.25">
      <c r="A5025">
        <v>59</v>
      </c>
      <c r="B5025">
        <v>7.3999999999955435E-2</v>
      </c>
    </row>
    <row r="5026" spans="1:2" x14ac:dyDescent="0.25">
      <c r="A5026">
        <v>60</v>
      </c>
      <c r="B5026">
        <v>6.8000000000040473E-2</v>
      </c>
    </row>
    <row r="5027" spans="1:2" x14ac:dyDescent="0.25">
      <c r="A5027">
        <v>61</v>
      </c>
      <c r="B5027">
        <v>6.399999999996453E-2</v>
      </c>
    </row>
    <row r="5028" spans="1:2" x14ac:dyDescent="0.25">
      <c r="A5028">
        <v>62</v>
      </c>
      <c r="B5028">
        <v>3.2000000000039108E-2</v>
      </c>
    </row>
    <row r="5029" spans="1:2" x14ac:dyDescent="0.25">
      <c r="A5029">
        <v>63</v>
      </c>
      <c r="B5029">
        <v>0.10399999999998499</v>
      </c>
    </row>
    <row r="5030" spans="1:2" x14ac:dyDescent="0.25">
      <c r="A5030">
        <v>64</v>
      </c>
      <c r="B5030">
        <v>3.4999999999968168E-2</v>
      </c>
    </row>
    <row r="5031" spans="1:2" x14ac:dyDescent="0.25">
      <c r="A5031">
        <v>65</v>
      </c>
      <c r="B5031">
        <v>5.2000000000020918E-2</v>
      </c>
    </row>
    <row r="5032" spans="1:2" x14ac:dyDescent="0.25">
      <c r="A5032">
        <v>66</v>
      </c>
      <c r="B5032">
        <v>0.1139999999999759</v>
      </c>
    </row>
    <row r="5033" spans="1:2" x14ac:dyDescent="0.25">
      <c r="A5033">
        <v>67</v>
      </c>
      <c r="B5033">
        <v>6.100000000003547E-2</v>
      </c>
    </row>
    <row r="5034" spans="1:2" x14ac:dyDescent="0.25">
      <c r="A5034">
        <v>68</v>
      </c>
      <c r="B5034">
        <v>7.4000000000012278E-2</v>
      </c>
    </row>
    <row r="5035" spans="1:2" x14ac:dyDescent="0.25">
      <c r="A5035">
        <v>69</v>
      </c>
      <c r="B5035">
        <v>6.0999999999978627E-2</v>
      </c>
    </row>
    <row r="5036" spans="1:2" x14ac:dyDescent="0.25">
      <c r="A5036">
        <v>70</v>
      </c>
      <c r="B5036">
        <v>6.9000000000016826E-2</v>
      </c>
    </row>
    <row r="5037" spans="1:2" x14ac:dyDescent="0.25">
      <c r="A5037">
        <v>71</v>
      </c>
      <c r="B5037">
        <v>6.199999999995498E-2</v>
      </c>
    </row>
    <row r="5038" spans="1:2" x14ac:dyDescent="0.25">
      <c r="A5038">
        <v>72</v>
      </c>
      <c r="B5038">
        <v>6.6000000000030923E-2</v>
      </c>
    </row>
    <row r="5039" spans="1:2" x14ac:dyDescent="0.25">
      <c r="A5039">
        <v>73</v>
      </c>
      <c r="B5039">
        <v>7.4000000000012278E-2</v>
      </c>
    </row>
    <row r="5040" spans="1:2" x14ac:dyDescent="0.25">
      <c r="A5040">
        <v>74</v>
      </c>
      <c r="B5040">
        <v>6.399999999996453E-2</v>
      </c>
    </row>
    <row r="5041" spans="1:2" x14ac:dyDescent="0.25">
      <c r="A5041">
        <v>75</v>
      </c>
      <c r="B5041">
        <v>6.300000000004502E-2</v>
      </c>
    </row>
    <row r="5042" spans="1:2" x14ac:dyDescent="0.25">
      <c r="A5042">
        <v>76</v>
      </c>
      <c r="B5042">
        <v>7.5999999999964984E-2</v>
      </c>
    </row>
    <row r="5043" spans="1:2" x14ac:dyDescent="0.25">
      <c r="A5043">
        <v>77</v>
      </c>
      <c r="B5043">
        <v>6.2999999999988177E-2</v>
      </c>
    </row>
    <row r="5044" spans="1:2" x14ac:dyDescent="0.25">
      <c r="A5044">
        <v>78</v>
      </c>
      <c r="B5044">
        <v>3.6000000000001364E-2</v>
      </c>
    </row>
    <row r="5045" spans="1:2" x14ac:dyDescent="0.25">
      <c r="A5045">
        <v>79</v>
      </c>
      <c r="B5045">
        <v>9.5000000000027285E-2</v>
      </c>
    </row>
    <row r="5046" spans="1:2" x14ac:dyDescent="0.25">
      <c r="A5046">
        <v>80</v>
      </c>
      <c r="B5046">
        <v>6.7000000000007276E-2</v>
      </c>
    </row>
    <row r="5047" spans="1:2" x14ac:dyDescent="0.25">
      <c r="A5047">
        <v>81</v>
      </c>
      <c r="B5047">
        <v>5.8999999999969077E-2</v>
      </c>
    </row>
    <row r="5048" spans="1:2" x14ac:dyDescent="0.25">
      <c r="A5048">
        <v>82</v>
      </c>
      <c r="B5048">
        <v>7.3000000000035925E-2</v>
      </c>
    </row>
    <row r="5049" spans="1:2" x14ac:dyDescent="0.25">
      <c r="A5049">
        <v>83</v>
      </c>
      <c r="B5049">
        <v>6.8999999999959982E-2</v>
      </c>
    </row>
    <row r="5050" spans="1:2" x14ac:dyDescent="0.25">
      <c r="A5050">
        <v>84</v>
      </c>
      <c r="B5050">
        <v>6.300000000004502E-2</v>
      </c>
    </row>
    <row r="5051" spans="1:2" x14ac:dyDescent="0.25">
      <c r="A5051">
        <v>85</v>
      </c>
      <c r="B5051">
        <v>6.6999999999950433E-2</v>
      </c>
    </row>
    <row r="5052" spans="1:2" x14ac:dyDescent="0.25">
      <c r="A5052">
        <v>86</v>
      </c>
      <c r="B5052">
        <v>6.9000000000016826E-2</v>
      </c>
    </row>
    <row r="5053" spans="1:2" x14ac:dyDescent="0.25">
      <c r="A5053">
        <v>87</v>
      </c>
      <c r="B5053">
        <v>6.6000000000030923E-2</v>
      </c>
    </row>
    <row r="5054" spans="1:2" x14ac:dyDescent="0.25">
      <c r="A5054">
        <v>88</v>
      </c>
      <c r="B5054">
        <v>7.4999999999988631E-2</v>
      </c>
    </row>
    <row r="5055" spans="1:2" x14ac:dyDescent="0.25">
      <c r="A5055">
        <v>89</v>
      </c>
      <c r="B5055">
        <v>5.5000000000006821E-2</v>
      </c>
    </row>
    <row r="5056" spans="1:2" x14ac:dyDescent="0.25">
      <c r="A5056">
        <v>90</v>
      </c>
      <c r="B5056">
        <v>6.9999999999993179E-2</v>
      </c>
    </row>
    <row r="5057" spans="1:2" x14ac:dyDescent="0.25">
      <c r="A5057">
        <v>91</v>
      </c>
      <c r="B5057">
        <v>7.7999999999974534E-2</v>
      </c>
    </row>
    <row r="5058" spans="1:2" x14ac:dyDescent="0.25">
      <c r="A5058">
        <v>92</v>
      </c>
      <c r="B5058">
        <v>5.5000000000006821E-2</v>
      </c>
    </row>
    <row r="5059" spans="1:2" x14ac:dyDescent="0.25">
      <c r="A5059">
        <v>93</v>
      </c>
      <c r="B5059">
        <v>6.6000000000030923E-2</v>
      </c>
    </row>
    <row r="5060" spans="1:2" x14ac:dyDescent="0.25">
      <c r="A5060">
        <v>94</v>
      </c>
      <c r="B5060">
        <v>6.7999999999983629E-2</v>
      </c>
    </row>
    <row r="5061" spans="1:2" x14ac:dyDescent="0.25">
      <c r="A5061">
        <v>95</v>
      </c>
      <c r="B5061">
        <v>6.0000000000002274E-2</v>
      </c>
    </row>
    <row r="5062" spans="1:2" x14ac:dyDescent="0.25">
      <c r="A5062">
        <v>96</v>
      </c>
      <c r="B5062">
        <v>7.4999999999988631E-2</v>
      </c>
    </row>
    <row r="5063" spans="1:2" x14ac:dyDescent="0.25">
      <c r="A5063">
        <v>97</v>
      </c>
      <c r="B5063">
        <v>7.1000000000026375E-2</v>
      </c>
    </row>
    <row r="5064" spans="1:2" x14ac:dyDescent="0.25">
      <c r="A5064">
        <v>98</v>
      </c>
      <c r="B5064">
        <v>6.0999999999978627E-2</v>
      </c>
    </row>
    <row r="5065" spans="1:2" x14ac:dyDescent="0.25">
      <c r="A5065">
        <v>99</v>
      </c>
      <c r="B5065">
        <v>6.4999999999997726E-2</v>
      </c>
    </row>
    <row r="5066" spans="1:2" x14ac:dyDescent="0.25">
      <c r="A5066">
        <v>100</v>
      </c>
      <c r="B5066">
        <v>6.4999999999997726E-2</v>
      </c>
    </row>
    <row r="5067" spans="1:2" x14ac:dyDescent="0.25">
      <c r="A5067">
        <v>101</v>
      </c>
      <c r="B5067">
        <v>7.2000000000002728E-2</v>
      </c>
    </row>
    <row r="5068" spans="1:2" x14ac:dyDescent="0.25">
      <c r="A5068">
        <v>102</v>
      </c>
      <c r="B5068">
        <v>6.7000000000007276E-2</v>
      </c>
    </row>
    <row r="5069" spans="1:2" x14ac:dyDescent="0.25">
      <c r="A5069">
        <v>103</v>
      </c>
      <c r="B5069">
        <v>6.7000000000007276E-2</v>
      </c>
    </row>
    <row r="5070" spans="1:2" x14ac:dyDescent="0.25">
      <c r="A5070">
        <v>104</v>
      </c>
      <c r="B5070">
        <v>6.4999999999997726E-2</v>
      </c>
    </row>
    <row r="5071" spans="1:2" x14ac:dyDescent="0.25">
      <c r="A5071">
        <v>105</v>
      </c>
      <c r="B5071">
        <v>6.5999999999974079E-2</v>
      </c>
    </row>
    <row r="5072" spans="1:2" x14ac:dyDescent="0.25">
      <c r="A5072">
        <v>106</v>
      </c>
      <c r="B5072">
        <v>6.7999999999983629E-2</v>
      </c>
    </row>
    <row r="5073" spans="1:2" x14ac:dyDescent="0.25">
      <c r="A5073">
        <v>107</v>
      </c>
      <c r="B5073">
        <v>6.500000000005457E-2</v>
      </c>
    </row>
    <row r="5074" spans="1:2" x14ac:dyDescent="0.25">
      <c r="A5074">
        <v>108</v>
      </c>
      <c r="B5074">
        <v>5.3999999999973625E-2</v>
      </c>
    </row>
    <row r="5075" spans="1:2" x14ac:dyDescent="0.25">
      <c r="A5075">
        <v>109</v>
      </c>
      <c r="B5075">
        <v>8.1999999999993634E-2</v>
      </c>
    </row>
    <row r="5076" spans="1:2" x14ac:dyDescent="0.25">
      <c r="A5076">
        <v>110</v>
      </c>
      <c r="B5076">
        <v>6.4000000000021373E-2</v>
      </c>
    </row>
    <row r="5077" spans="1:2" x14ac:dyDescent="0.25">
      <c r="A5077">
        <v>111</v>
      </c>
      <c r="B5077">
        <v>6.4999999999997726E-2</v>
      </c>
    </row>
    <row r="5078" spans="1:2" x14ac:dyDescent="0.25">
      <c r="A5078">
        <v>112</v>
      </c>
      <c r="B5078">
        <v>7.5999999999964984E-2</v>
      </c>
    </row>
    <row r="5079" spans="1:2" x14ac:dyDescent="0.25">
      <c r="A5079">
        <v>113</v>
      </c>
      <c r="B5079">
        <v>6.0000000000002274E-2</v>
      </c>
    </row>
    <row r="5080" spans="1:2" x14ac:dyDescent="0.25">
      <c r="A5080">
        <v>114</v>
      </c>
      <c r="B5080">
        <v>6.300000000004502E-2</v>
      </c>
    </row>
    <row r="5081" spans="1:2" x14ac:dyDescent="0.25">
      <c r="A5081">
        <v>115</v>
      </c>
      <c r="B5081">
        <v>7.6999999999998181E-2</v>
      </c>
    </row>
    <row r="5082" spans="1:2" x14ac:dyDescent="0.25">
      <c r="A5082">
        <v>116</v>
      </c>
      <c r="B5082">
        <v>5.3999999999973625E-2</v>
      </c>
    </row>
    <row r="5083" spans="1:2" x14ac:dyDescent="0.25">
      <c r="A5083">
        <v>117</v>
      </c>
      <c r="B5083">
        <v>7.2999999999979082E-2</v>
      </c>
    </row>
    <row r="5084" spans="1:2" x14ac:dyDescent="0.25">
      <c r="A5084">
        <v>118</v>
      </c>
      <c r="B5084">
        <v>7.8000000000031378E-2</v>
      </c>
    </row>
    <row r="5085" spans="1:2" x14ac:dyDescent="0.25">
      <c r="A5085">
        <v>119</v>
      </c>
      <c r="B5085">
        <v>5.5999999999983174E-2</v>
      </c>
    </row>
    <row r="5086" spans="1:2" x14ac:dyDescent="0.25">
      <c r="A5086">
        <v>120</v>
      </c>
      <c r="B5086">
        <v>6.6000000000030923E-2</v>
      </c>
    </row>
    <row r="5087" spans="1:2" x14ac:dyDescent="0.25">
      <c r="A5087">
        <v>121</v>
      </c>
      <c r="B5087">
        <v>6.399999999996453E-2</v>
      </c>
    </row>
    <row r="5088" spans="1:2" x14ac:dyDescent="0.25">
      <c r="A5088">
        <v>122</v>
      </c>
      <c r="B5088">
        <v>7.1000000000026375E-2</v>
      </c>
    </row>
    <row r="5089" spans="1:2" x14ac:dyDescent="0.25">
      <c r="A5089">
        <v>123</v>
      </c>
      <c r="B5089">
        <v>6.5999999999974079E-2</v>
      </c>
    </row>
    <row r="5090" spans="1:2" x14ac:dyDescent="0.25">
      <c r="A5090">
        <v>124</v>
      </c>
      <c r="B5090">
        <v>5.9000000000025921E-2</v>
      </c>
    </row>
    <row r="5091" spans="1:2" x14ac:dyDescent="0.25">
      <c r="A5091">
        <v>125</v>
      </c>
      <c r="B5091">
        <v>7.2000000000002728E-2</v>
      </c>
    </row>
    <row r="5092" spans="1:2" x14ac:dyDescent="0.25">
      <c r="A5092">
        <v>126</v>
      </c>
      <c r="B5092">
        <v>6.7000000000007276E-2</v>
      </c>
    </row>
    <row r="5093" spans="1:2" x14ac:dyDescent="0.25">
      <c r="A5093">
        <v>127</v>
      </c>
      <c r="B5093">
        <v>7.3999999999955435E-2</v>
      </c>
    </row>
    <row r="5094" spans="1:2" x14ac:dyDescent="0.25">
      <c r="A5094">
        <v>128</v>
      </c>
      <c r="B5094">
        <v>6.100000000003547E-2</v>
      </c>
    </row>
    <row r="5095" spans="1:2" x14ac:dyDescent="0.25">
      <c r="A5095">
        <v>129</v>
      </c>
      <c r="B5095">
        <v>6.7999999999983629E-2</v>
      </c>
    </row>
    <row r="5096" spans="1:2" x14ac:dyDescent="0.25">
      <c r="A5096">
        <v>130</v>
      </c>
      <c r="B5096">
        <v>6.7999999999983629E-2</v>
      </c>
    </row>
    <row r="5097" spans="1:2" x14ac:dyDescent="0.25">
      <c r="A5097">
        <v>131</v>
      </c>
      <c r="B5097">
        <v>6.4999999999997726E-2</v>
      </c>
    </row>
    <row r="5098" spans="1:2" x14ac:dyDescent="0.25">
      <c r="A5098">
        <v>132</v>
      </c>
      <c r="B5098">
        <v>6.100000000003547E-2</v>
      </c>
    </row>
    <row r="5099" spans="1:2" x14ac:dyDescent="0.25">
      <c r="A5099">
        <v>133</v>
      </c>
      <c r="B5099">
        <v>6.0999999999978627E-2</v>
      </c>
    </row>
    <row r="5100" spans="1:2" x14ac:dyDescent="0.25">
      <c r="A5100">
        <v>134</v>
      </c>
      <c r="B5100">
        <v>7.6999999999998181E-2</v>
      </c>
    </row>
    <row r="5101" spans="1:2" x14ac:dyDescent="0.25">
      <c r="A5101">
        <v>135</v>
      </c>
      <c r="B5101">
        <v>5.4000000000030468E-2</v>
      </c>
    </row>
    <row r="5102" spans="1:2" x14ac:dyDescent="0.25">
      <c r="A5102">
        <v>136</v>
      </c>
      <c r="B5102">
        <v>5.4999999999949978E-2</v>
      </c>
    </row>
    <row r="5103" spans="1:2" x14ac:dyDescent="0.25">
      <c r="A5103">
        <v>137</v>
      </c>
      <c r="B5103">
        <v>8.6000000000012733E-2</v>
      </c>
    </row>
    <row r="5104" spans="1:2" x14ac:dyDescent="0.25">
      <c r="A5104">
        <v>138</v>
      </c>
      <c r="B5104">
        <v>7.2000000000002728E-2</v>
      </c>
    </row>
    <row r="5105" spans="1:2" x14ac:dyDescent="0.25">
      <c r="A5105">
        <v>139</v>
      </c>
      <c r="B5105">
        <v>5.7999999999992724E-2</v>
      </c>
    </row>
    <row r="5106" spans="1:2" x14ac:dyDescent="0.25">
      <c r="A5106">
        <v>140</v>
      </c>
      <c r="B5106">
        <v>7.5000000000045475E-2</v>
      </c>
    </row>
    <row r="5107" spans="1:2" x14ac:dyDescent="0.25">
      <c r="A5107">
        <v>141</v>
      </c>
      <c r="B5107">
        <v>6.2999999999988177E-2</v>
      </c>
    </row>
    <row r="5108" spans="1:2" x14ac:dyDescent="0.25">
      <c r="A5108">
        <v>142</v>
      </c>
      <c r="B5108">
        <v>6.7000000000007276E-2</v>
      </c>
    </row>
    <row r="5109" spans="1:2" x14ac:dyDescent="0.25">
      <c r="A5109">
        <v>143</v>
      </c>
      <c r="B5109">
        <v>6.9999999999993179E-2</v>
      </c>
    </row>
    <row r="5110" spans="1:2" x14ac:dyDescent="0.25">
      <c r="A5110">
        <v>144</v>
      </c>
      <c r="B5110">
        <v>6.7999999999983629E-2</v>
      </c>
    </row>
    <row r="5111" spans="1:2" x14ac:dyDescent="0.25">
      <c r="A5111">
        <v>145</v>
      </c>
      <c r="B5111">
        <v>6.4999999999997726E-2</v>
      </c>
    </row>
    <row r="5112" spans="1:2" x14ac:dyDescent="0.25">
      <c r="A5112">
        <v>146</v>
      </c>
      <c r="B5112">
        <v>6.4999999999997726E-2</v>
      </c>
    </row>
    <row r="5113" spans="1:2" x14ac:dyDescent="0.25">
      <c r="A5113">
        <v>147</v>
      </c>
      <c r="B5113">
        <v>6.2999999999988177E-2</v>
      </c>
    </row>
    <row r="5114" spans="1:2" x14ac:dyDescent="0.25">
      <c r="A5114">
        <v>148</v>
      </c>
      <c r="B5114">
        <v>7.4000000000012278E-2</v>
      </c>
    </row>
    <row r="5115" spans="1:2" x14ac:dyDescent="0.25">
      <c r="A5115">
        <v>149</v>
      </c>
      <c r="B5115">
        <v>6.2000000000011823E-2</v>
      </c>
    </row>
    <row r="5116" spans="1:2" x14ac:dyDescent="0.25">
      <c r="A5116">
        <v>150</v>
      </c>
      <c r="B5116">
        <v>6.7999999999983629E-2</v>
      </c>
    </row>
    <row r="5117" spans="1:2" x14ac:dyDescent="0.25">
      <c r="A5117">
        <v>151</v>
      </c>
      <c r="B5117">
        <v>4.2000000000030013E-2</v>
      </c>
    </row>
    <row r="5118" spans="1:2" x14ac:dyDescent="0.25">
      <c r="A5118">
        <v>152</v>
      </c>
      <c r="B5118">
        <v>7.2999999999979082E-2</v>
      </c>
    </row>
    <row r="5119" spans="1:2" x14ac:dyDescent="0.25">
      <c r="A5119">
        <v>153</v>
      </c>
      <c r="B5119">
        <v>6.9999999999993179E-2</v>
      </c>
    </row>
    <row r="5120" spans="1:2" x14ac:dyDescent="0.25">
      <c r="A5120">
        <v>154</v>
      </c>
      <c r="B5120">
        <v>8.100000000001728E-2</v>
      </c>
    </row>
    <row r="5121" spans="1:2" x14ac:dyDescent="0.25">
      <c r="A5121">
        <v>155</v>
      </c>
      <c r="B5121">
        <v>6.7999999999983629E-2</v>
      </c>
    </row>
    <row r="5122" spans="1:2" x14ac:dyDescent="0.25">
      <c r="A5122">
        <v>156</v>
      </c>
      <c r="B5122">
        <v>5.7999999999992724E-2</v>
      </c>
    </row>
    <row r="5123" spans="1:2" x14ac:dyDescent="0.25">
      <c r="A5123">
        <v>157</v>
      </c>
      <c r="B5123">
        <v>7.1000000000026375E-2</v>
      </c>
    </row>
    <row r="5124" spans="1:2" x14ac:dyDescent="0.25">
      <c r="A5124">
        <v>158</v>
      </c>
      <c r="B5124">
        <v>6.8999999999959982E-2</v>
      </c>
    </row>
    <row r="5125" spans="1:2" x14ac:dyDescent="0.25">
      <c r="A5125">
        <v>159</v>
      </c>
      <c r="B5125">
        <v>5.8000000000049567E-2</v>
      </c>
    </row>
    <row r="5126" spans="1:2" x14ac:dyDescent="0.25">
      <c r="A5126">
        <v>160</v>
      </c>
      <c r="B5126">
        <v>7.5999999999964984E-2</v>
      </c>
    </row>
    <row r="5127" spans="1:2" x14ac:dyDescent="0.25">
      <c r="A5127">
        <v>161</v>
      </c>
      <c r="B5127">
        <v>6.4999999999997726E-2</v>
      </c>
    </row>
    <row r="5128" spans="1:2" x14ac:dyDescent="0.25">
      <c r="A5128">
        <v>162</v>
      </c>
      <c r="B5128">
        <v>6.6000000000030923E-2</v>
      </c>
    </row>
    <row r="5129" spans="1:2" x14ac:dyDescent="0.25">
      <c r="A5129">
        <v>163</v>
      </c>
      <c r="B5129">
        <v>5.3999999999973625E-2</v>
      </c>
    </row>
    <row r="5130" spans="1:2" x14ac:dyDescent="0.25">
      <c r="A5130">
        <v>164</v>
      </c>
      <c r="B5130">
        <v>8.1999999999993634E-2</v>
      </c>
    </row>
    <row r="5131" spans="1:2" x14ac:dyDescent="0.25">
      <c r="A5131">
        <v>165</v>
      </c>
      <c r="B5131">
        <v>6.4999999999997726E-2</v>
      </c>
    </row>
    <row r="5132" spans="1:2" x14ac:dyDescent="0.25">
      <c r="A5132">
        <v>166</v>
      </c>
      <c r="B5132">
        <v>2.5000000000034106E-2</v>
      </c>
    </row>
    <row r="5133" spans="1:2" x14ac:dyDescent="0.25">
      <c r="A5133">
        <v>167</v>
      </c>
      <c r="B5133">
        <v>0.11299999999999955</v>
      </c>
    </row>
    <row r="5134" spans="1:2" x14ac:dyDescent="0.25">
      <c r="A5134">
        <v>168</v>
      </c>
      <c r="B5134">
        <v>6.4999999999997726E-2</v>
      </c>
    </row>
    <row r="5135" spans="1:2" x14ac:dyDescent="0.25">
      <c r="A5135">
        <v>169</v>
      </c>
      <c r="B5135">
        <v>6.5999999999974079E-2</v>
      </c>
    </row>
    <row r="5136" spans="1:2" x14ac:dyDescent="0.25">
      <c r="A5136">
        <v>170</v>
      </c>
      <c r="B5136">
        <v>3.2000000000039108E-2</v>
      </c>
    </row>
    <row r="5137" spans="1:2" x14ac:dyDescent="0.25">
      <c r="A5137">
        <v>171</v>
      </c>
      <c r="B5137">
        <v>0.10099999999999909</v>
      </c>
    </row>
    <row r="5138" spans="1:2" x14ac:dyDescent="0.25">
      <c r="A5138">
        <v>172</v>
      </c>
      <c r="B5138">
        <v>6.5999999999974079E-2</v>
      </c>
    </row>
    <row r="5139" spans="1:2" x14ac:dyDescent="0.25">
      <c r="A5139">
        <v>173</v>
      </c>
      <c r="B5139">
        <v>6.7000000000007276E-2</v>
      </c>
    </row>
    <row r="5140" spans="1:2" x14ac:dyDescent="0.25">
      <c r="A5140">
        <v>174</v>
      </c>
      <c r="B5140">
        <v>6.7000000000007276E-2</v>
      </c>
    </row>
    <row r="5141" spans="1:2" x14ac:dyDescent="0.25">
      <c r="A5141">
        <v>175</v>
      </c>
      <c r="B5141">
        <v>6.2000000000011823E-2</v>
      </c>
    </row>
    <row r="5142" spans="1:2" x14ac:dyDescent="0.25">
      <c r="A5142">
        <v>176</v>
      </c>
      <c r="B5142">
        <v>6.8999999999959982E-2</v>
      </c>
    </row>
    <row r="5143" spans="1:2" x14ac:dyDescent="0.25">
      <c r="A5143">
        <v>177</v>
      </c>
      <c r="B5143">
        <v>7.1000000000026375E-2</v>
      </c>
    </row>
    <row r="5144" spans="1:2" x14ac:dyDescent="0.25">
      <c r="A5144">
        <v>178</v>
      </c>
      <c r="B5144">
        <v>6.399999999996453E-2</v>
      </c>
    </row>
    <row r="5145" spans="1:2" x14ac:dyDescent="0.25">
      <c r="A5145">
        <v>179</v>
      </c>
      <c r="B5145">
        <v>6.6000000000030923E-2</v>
      </c>
    </row>
    <row r="5146" spans="1:2" x14ac:dyDescent="0.25">
      <c r="A5146">
        <v>180</v>
      </c>
      <c r="B5146">
        <v>7.2000000000002728E-2</v>
      </c>
    </row>
    <row r="5147" spans="1:2" x14ac:dyDescent="0.25">
      <c r="A5147">
        <v>181</v>
      </c>
      <c r="B5147">
        <v>6.2000000000011823E-2</v>
      </c>
    </row>
    <row r="5148" spans="1:2" x14ac:dyDescent="0.25">
      <c r="A5148">
        <v>182</v>
      </c>
      <c r="B5148">
        <v>6.399999999996453E-2</v>
      </c>
    </row>
    <row r="5149" spans="1:2" x14ac:dyDescent="0.25">
      <c r="A5149">
        <v>183</v>
      </c>
      <c r="B5149">
        <v>7.3000000000035925E-2</v>
      </c>
    </row>
    <row r="5150" spans="1:2" x14ac:dyDescent="0.25">
      <c r="A5150">
        <v>184</v>
      </c>
      <c r="B5150">
        <v>6.4999999999997726E-2</v>
      </c>
    </row>
    <row r="5151" spans="1:2" x14ac:dyDescent="0.25">
      <c r="A5151">
        <v>185</v>
      </c>
      <c r="B5151">
        <v>6.2999999999988177E-2</v>
      </c>
    </row>
    <row r="5152" spans="1:2" x14ac:dyDescent="0.25">
      <c r="A5152">
        <v>186</v>
      </c>
      <c r="B5152">
        <v>6.2000000000011823E-2</v>
      </c>
    </row>
    <row r="5153" spans="1:2" x14ac:dyDescent="0.25">
      <c r="A5153">
        <v>187</v>
      </c>
      <c r="B5153">
        <v>2.5999999999953616E-2</v>
      </c>
    </row>
    <row r="5154" spans="1:2" x14ac:dyDescent="0.25">
      <c r="A5154">
        <v>188</v>
      </c>
      <c r="B5154">
        <v>0.11500000000000909</v>
      </c>
    </row>
    <row r="5155" spans="1:2" x14ac:dyDescent="0.25">
      <c r="A5155">
        <v>189</v>
      </c>
      <c r="B5155">
        <v>6.7000000000007276E-2</v>
      </c>
    </row>
    <row r="5156" spans="1:2" x14ac:dyDescent="0.25">
      <c r="A5156">
        <v>190</v>
      </c>
      <c r="B5156">
        <v>6.7999999999983629E-2</v>
      </c>
    </row>
    <row r="5157" spans="1:2" x14ac:dyDescent="0.25">
      <c r="A5157">
        <v>191</v>
      </c>
      <c r="B5157">
        <v>6.4000000000021373E-2</v>
      </c>
    </row>
    <row r="5158" spans="1:2" x14ac:dyDescent="0.25">
      <c r="A5158">
        <v>192</v>
      </c>
      <c r="B5158">
        <v>6.4999999999997726E-2</v>
      </c>
    </row>
    <row r="5159" spans="1:2" x14ac:dyDescent="0.25">
      <c r="A5159">
        <v>193</v>
      </c>
      <c r="B5159">
        <v>6.2000000000011823E-2</v>
      </c>
    </row>
    <row r="5160" spans="1:2" x14ac:dyDescent="0.25">
      <c r="A5160">
        <v>194</v>
      </c>
      <c r="B5160">
        <v>7.0999999999969532E-2</v>
      </c>
    </row>
    <row r="5161" spans="1:2" x14ac:dyDescent="0.25">
      <c r="A5161">
        <v>195</v>
      </c>
      <c r="B5161">
        <v>6.8000000000040473E-2</v>
      </c>
    </row>
    <row r="5162" spans="1:2" x14ac:dyDescent="0.25">
      <c r="A5162">
        <v>196</v>
      </c>
      <c r="B5162">
        <v>6.7999999999983629E-2</v>
      </c>
    </row>
    <row r="5163" spans="1:2" x14ac:dyDescent="0.25">
      <c r="A5163">
        <v>197</v>
      </c>
      <c r="B5163">
        <v>6.0000000000002274E-2</v>
      </c>
    </row>
    <row r="5164" spans="1:2" x14ac:dyDescent="0.25">
      <c r="A5164">
        <v>198</v>
      </c>
      <c r="B5164">
        <v>6.9999999999993179E-2</v>
      </c>
    </row>
    <row r="5165" spans="1:2" x14ac:dyDescent="0.25">
      <c r="A5165">
        <v>199</v>
      </c>
      <c r="B5165">
        <v>6.7000000000007276E-2</v>
      </c>
    </row>
    <row r="5166" spans="1:2" x14ac:dyDescent="0.25">
      <c r="A5166">
        <v>200</v>
      </c>
      <c r="B5166">
        <v>6.9999999999993179E-2</v>
      </c>
    </row>
    <row r="5167" spans="1:2" x14ac:dyDescent="0.25">
      <c r="A5167">
        <v>201</v>
      </c>
      <c r="B5167">
        <v>5.5999999999983174E-2</v>
      </c>
    </row>
    <row r="5168" spans="1:2" x14ac:dyDescent="0.25">
      <c r="A5168">
        <v>202</v>
      </c>
      <c r="B5168">
        <v>7.9000000000007731E-2</v>
      </c>
    </row>
    <row r="5169" spans="1:2" x14ac:dyDescent="0.25">
      <c r="A5169">
        <v>203</v>
      </c>
      <c r="B5169">
        <v>6.2999999999988177E-2</v>
      </c>
    </row>
    <row r="5170" spans="1:2" x14ac:dyDescent="0.25">
      <c r="A5170">
        <v>204</v>
      </c>
      <c r="B5170">
        <v>7.1000000000026375E-2</v>
      </c>
    </row>
    <row r="5171" spans="1:2" x14ac:dyDescent="0.25">
      <c r="A5171">
        <v>205</v>
      </c>
      <c r="B5171">
        <v>4.5000000000015916E-2</v>
      </c>
    </row>
    <row r="5172" spans="1:2" x14ac:dyDescent="0.25">
      <c r="A5172">
        <v>206</v>
      </c>
      <c r="B5172">
        <v>8.4999999999979536E-2</v>
      </c>
    </row>
    <row r="5173" spans="1:2" x14ac:dyDescent="0.25">
      <c r="A5173">
        <v>207</v>
      </c>
      <c r="B5173">
        <v>6.7000000000007276E-2</v>
      </c>
    </row>
    <row r="5174" spans="1:2" x14ac:dyDescent="0.25">
      <c r="A5174">
        <v>208</v>
      </c>
      <c r="B5174">
        <v>6.2000000000011823E-2</v>
      </c>
    </row>
    <row r="5175" spans="1:2" x14ac:dyDescent="0.25">
      <c r="A5175">
        <v>209</v>
      </c>
      <c r="B5175">
        <v>7.0999999999969532E-2</v>
      </c>
    </row>
    <row r="5176" spans="1:2" x14ac:dyDescent="0.25">
      <c r="A5176">
        <v>210</v>
      </c>
      <c r="B5176">
        <v>6.8000000000040473E-2</v>
      </c>
    </row>
    <row r="5177" spans="1:2" x14ac:dyDescent="0.25">
      <c r="A5177">
        <v>211</v>
      </c>
      <c r="B5177">
        <v>6.5999999999974079E-2</v>
      </c>
    </row>
    <row r="5178" spans="1:2" x14ac:dyDescent="0.25">
      <c r="A5178">
        <v>212</v>
      </c>
      <c r="B5178">
        <v>6.7999999999983629E-2</v>
      </c>
    </row>
    <row r="5179" spans="1:2" x14ac:dyDescent="0.25">
      <c r="A5179">
        <v>213</v>
      </c>
      <c r="B5179">
        <v>6.4999999999997726E-2</v>
      </c>
    </row>
    <row r="5180" spans="1:2" x14ac:dyDescent="0.25">
      <c r="A5180">
        <v>214</v>
      </c>
      <c r="B5180">
        <v>6.9000000000016826E-2</v>
      </c>
    </row>
    <row r="5181" spans="1:2" x14ac:dyDescent="0.25">
      <c r="A5181">
        <v>215</v>
      </c>
      <c r="B5181">
        <v>6.4999999999997726E-2</v>
      </c>
    </row>
    <row r="5182" spans="1:2" x14ac:dyDescent="0.25">
      <c r="A5182">
        <v>216</v>
      </c>
      <c r="B5182">
        <v>6.6000000000030923E-2</v>
      </c>
    </row>
    <row r="5183" spans="1:2" x14ac:dyDescent="0.25">
      <c r="A5183">
        <v>217</v>
      </c>
      <c r="B5183">
        <v>6.6999999999950433E-2</v>
      </c>
    </row>
    <row r="5184" spans="1:2" x14ac:dyDescent="0.25">
      <c r="A5184">
        <v>218</v>
      </c>
      <c r="B5184">
        <v>6.7000000000007276E-2</v>
      </c>
    </row>
    <row r="5185" spans="1:2" x14ac:dyDescent="0.25">
      <c r="A5185">
        <v>219</v>
      </c>
      <c r="B5185">
        <v>6.0000000000002274E-2</v>
      </c>
    </row>
    <row r="5186" spans="1:2" x14ac:dyDescent="0.25">
      <c r="A5186">
        <v>220</v>
      </c>
      <c r="B5186">
        <v>6.9000000000016826E-2</v>
      </c>
    </row>
    <row r="5187" spans="1:2" x14ac:dyDescent="0.25">
      <c r="A5187">
        <v>221</v>
      </c>
      <c r="B5187">
        <v>6.9999999999993179E-2</v>
      </c>
    </row>
    <row r="5188" spans="1:2" x14ac:dyDescent="0.25">
      <c r="A5188">
        <v>222</v>
      </c>
      <c r="B5188">
        <v>6.4000000000021373E-2</v>
      </c>
    </row>
    <row r="5189" spans="1:2" x14ac:dyDescent="0.25">
      <c r="A5189">
        <v>223</v>
      </c>
      <c r="B5189">
        <v>6.4999999999997726E-2</v>
      </c>
    </row>
    <row r="5190" spans="1:2" x14ac:dyDescent="0.25">
      <c r="A5190">
        <v>224</v>
      </c>
      <c r="B5190">
        <v>7.0999999999969532E-2</v>
      </c>
    </row>
    <row r="5191" spans="1:2" x14ac:dyDescent="0.25">
      <c r="A5191">
        <v>225</v>
      </c>
      <c r="B5191">
        <v>6.6000000000030923E-2</v>
      </c>
    </row>
    <row r="5192" spans="1:2" x14ac:dyDescent="0.25">
      <c r="A5192">
        <v>226</v>
      </c>
      <c r="B5192">
        <v>6.4999999999997726E-2</v>
      </c>
    </row>
    <row r="5193" spans="1:2" x14ac:dyDescent="0.25">
      <c r="A5193">
        <v>227</v>
      </c>
      <c r="B5193">
        <v>6.5999999999974079E-2</v>
      </c>
    </row>
    <row r="5194" spans="1:2" x14ac:dyDescent="0.25">
      <c r="A5194">
        <v>228</v>
      </c>
      <c r="B5194">
        <v>3.7000000000034561E-2</v>
      </c>
    </row>
    <row r="5195" spans="1:2" x14ac:dyDescent="0.25">
      <c r="A5195">
        <v>229</v>
      </c>
      <c r="B5195">
        <v>0.10099999999999909</v>
      </c>
    </row>
    <row r="5196" spans="1:2" x14ac:dyDescent="0.25">
      <c r="A5196">
        <v>230</v>
      </c>
      <c r="B5196">
        <v>6.2999999999988177E-2</v>
      </c>
    </row>
    <row r="5197" spans="1:2" x14ac:dyDescent="0.25">
      <c r="A5197">
        <v>231</v>
      </c>
      <c r="B5197">
        <v>6.7999999999983629E-2</v>
      </c>
    </row>
    <row r="5198" spans="1:2" x14ac:dyDescent="0.25">
      <c r="A5198">
        <v>232</v>
      </c>
      <c r="B5198">
        <v>6.6000000000030923E-2</v>
      </c>
    </row>
    <row r="5199" spans="1:2" x14ac:dyDescent="0.25">
      <c r="A5199">
        <v>233</v>
      </c>
      <c r="B5199">
        <v>7.0999999999969532E-2</v>
      </c>
    </row>
    <row r="5200" spans="1:2" x14ac:dyDescent="0.25">
      <c r="A5200">
        <v>234</v>
      </c>
      <c r="B5200">
        <v>6.100000000003547E-2</v>
      </c>
    </row>
    <row r="5201" spans="1:2" x14ac:dyDescent="0.25">
      <c r="A5201">
        <v>235</v>
      </c>
      <c r="B5201">
        <v>6.6999999999950433E-2</v>
      </c>
    </row>
    <row r="5202" spans="1:2" x14ac:dyDescent="0.25">
      <c r="A5202">
        <v>236</v>
      </c>
      <c r="B5202">
        <v>6.8000000000040473E-2</v>
      </c>
    </row>
    <row r="5203" spans="1:2" x14ac:dyDescent="0.25">
      <c r="A5203">
        <v>237</v>
      </c>
      <c r="B5203">
        <v>6.199999999995498E-2</v>
      </c>
    </row>
    <row r="5204" spans="1:2" x14ac:dyDescent="0.25">
      <c r="A5204">
        <v>238</v>
      </c>
      <c r="B5204">
        <v>6.9000000000016826E-2</v>
      </c>
    </row>
    <row r="5205" spans="1:2" x14ac:dyDescent="0.25">
      <c r="A5205">
        <v>239</v>
      </c>
      <c r="B5205">
        <v>7.3000000000035925E-2</v>
      </c>
    </row>
    <row r="5206" spans="1:2" x14ac:dyDescent="0.25">
      <c r="A5206">
        <v>240</v>
      </c>
      <c r="B5206">
        <v>6.0999999999978627E-2</v>
      </c>
    </row>
    <row r="5207" spans="1:2" x14ac:dyDescent="0.25">
      <c r="A5207">
        <v>241</v>
      </c>
      <c r="B5207">
        <v>7.0999999999969532E-2</v>
      </c>
    </row>
    <row r="5208" spans="1:2" x14ac:dyDescent="0.25">
      <c r="A5208">
        <v>242</v>
      </c>
      <c r="B5208">
        <v>6.2000000000011823E-2</v>
      </c>
    </row>
    <row r="5209" spans="1:2" x14ac:dyDescent="0.25">
      <c r="A5209">
        <v>243</v>
      </c>
      <c r="B5209">
        <v>6.9000000000016826E-2</v>
      </c>
    </row>
    <row r="5210" spans="1:2" x14ac:dyDescent="0.25">
      <c r="A5210">
        <v>244</v>
      </c>
      <c r="B5210">
        <v>6.5999999999974079E-2</v>
      </c>
    </row>
    <row r="5211" spans="1:2" x14ac:dyDescent="0.25">
      <c r="A5211">
        <v>245</v>
      </c>
      <c r="B5211">
        <v>6.9000000000016826E-2</v>
      </c>
    </row>
    <row r="5212" spans="1:2" x14ac:dyDescent="0.25">
      <c r="A5212">
        <v>246</v>
      </c>
      <c r="B5212">
        <v>1.9000000000005457E-2</v>
      </c>
    </row>
    <row r="5213" spans="1:2" x14ac:dyDescent="0.25">
      <c r="A5213">
        <v>247</v>
      </c>
      <c r="B5213">
        <v>0.10399999999998499</v>
      </c>
    </row>
    <row r="5214" spans="1:2" x14ac:dyDescent="0.25">
      <c r="A5214">
        <v>248</v>
      </c>
      <c r="B5214">
        <v>7.6999999999998181E-2</v>
      </c>
    </row>
    <row r="5215" spans="1:2" x14ac:dyDescent="0.25">
      <c r="A5215">
        <v>249</v>
      </c>
      <c r="B5215">
        <v>5.9000000000025921E-2</v>
      </c>
    </row>
    <row r="5216" spans="1:2" x14ac:dyDescent="0.25">
      <c r="A5216">
        <v>250</v>
      </c>
      <c r="B5216">
        <v>7.7999999999974534E-2</v>
      </c>
    </row>
    <row r="5217" spans="1:2" x14ac:dyDescent="0.25">
      <c r="A5217">
        <v>251</v>
      </c>
      <c r="B5217">
        <v>6.300000000004502E-2</v>
      </c>
    </row>
    <row r="5218" spans="1:2" x14ac:dyDescent="0.25">
      <c r="A5218">
        <v>252</v>
      </c>
      <c r="B5218">
        <v>6.8999999999959982E-2</v>
      </c>
    </row>
    <row r="5219" spans="1:2" x14ac:dyDescent="0.25">
      <c r="A5219">
        <v>253</v>
      </c>
      <c r="B5219">
        <v>5.7000000000016371E-2</v>
      </c>
    </row>
    <row r="5220" spans="1:2" x14ac:dyDescent="0.25">
      <c r="A5220">
        <v>254</v>
      </c>
      <c r="B5220">
        <v>7.4000000000012278E-2</v>
      </c>
    </row>
    <row r="5221" spans="1:2" x14ac:dyDescent="0.25">
      <c r="A5221">
        <v>255</v>
      </c>
      <c r="B5221">
        <v>7.2999999999979082E-2</v>
      </c>
    </row>
    <row r="5222" spans="1:2" x14ac:dyDescent="0.25">
      <c r="A5222">
        <v>256</v>
      </c>
      <c r="B5222">
        <v>5.5000000000006821E-2</v>
      </c>
    </row>
    <row r="5223" spans="1:2" x14ac:dyDescent="0.25">
      <c r="A5223">
        <v>257</v>
      </c>
      <c r="B5223">
        <v>7.1000000000026375E-2</v>
      </c>
    </row>
    <row r="5224" spans="1:2" x14ac:dyDescent="0.25">
      <c r="A5224">
        <v>258</v>
      </c>
      <c r="B5224">
        <v>6.399999999996453E-2</v>
      </c>
    </row>
    <row r="5225" spans="1:2" x14ac:dyDescent="0.25">
      <c r="A5225">
        <v>259</v>
      </c>
      <c r="B5225">
        <v>7.1000000000026375E-2</v>
      </c>
    </row>
    <row r="5226" spans="1:2" x14ac:dyDescent="0.25">
      <c r="A5226">
        <v>260</v>
      </c>
      <c r="B5226">
        <v>6.7999999999983629E-2</v>
      </c>
    </row>
    <row r="5227" spans="1:2" x14ac:dyDescent="0.25">
      <c r="A5227">
        <v>261</v>
      </c>
      <c r="B5227">
        <v>6.0999999999978627E-2</v>
      </c>
    </row>
    <row r="5228" spans="1:2" x14ac:dyDescent="0.25">
      <c r="A5228">
        <v>262</v>
      </c>
      <c r="B5228">
        <v>6.6000000000030923E-2</v>
      </c>
    </row>
    <row r="5229" spans="1:2" x14ac:dyDescent="0.25">
      <c r="A5229">
        <v>263</v>
      </c>
      <c r="B5229">
        <v>7.7999999999974534E-2</v>
      </c>
    </row>
    <row r="5230" spans="1:2" x14ac:dyDescent="0.25">
      <c r="A5230">
        <v>264</v>
      </c>
      <c r="B5230">
        <v>6.2000000000011823E-2</v>
      </c>
    </row>
    <row r="5231" spans="1:2" x14ac:dyDescent="0.25">
      <c r="A5231">
        <v>265</v>
      </c>
      <c r="B5231">
        <v>5.7000000000016371E-2</v>
      </c>
    </row>
    <row r="5232" spans="1:2" x14ac:dyDescent="0.25">
      <c r="A5232">
        <v>266</v>
      </c>
      <c r="B5232">
        <v>7.2999999999979082E-2</v>
      </c>
    </row>
    <row r="5233" spans="1:2" x14ac:dyDescent="0.25">
      <c r="A5233">
        <v>267</v>
      </c>
      <c r="B5233">
        <v>6.4999999999997726E-2</v>
      </c>
    </row>
    <row r="5234" spans="1:2" x14ac:dyDescent="0.25">
      <c r="A5234">
        <v>268</v>
      </c>
      <c r="B5234">
        <v>6.9999999999993179E-2</v>
      </c>
    </row>
    <row r="5235" spans="1:2" x14ac:dyDescent="0.25">
      <c r="A5235">
        <v>269</v>
      </c>
      <c r="B5235">
        <v>4.7000000000025466E-2</v>
      </c>
    </row>
    <row r="5236" spans="1:2" x14ac:dyDescent="0.25">
      <c r="A5236">
        <v>270</v>
      </c>
      <c r="B5236">
        <v>8.6000000000012733E-2</v>
      </c>
    </row>
    <row r="5237" spans="1:2" x14ac:dyDescent="0.25">
      <c r="A5237">
        <v>271</v>
      </c>
      <c r="B5237">
        <v>5.6999999999959527E-2</v>
      </c>
    </row>
    <row r="5238" spans="1:2" x14ac:dyDescent="0.25">
      <c r="A5238">
        <v>272</v>
      </c>
      <c r="B5238">
        <v>7.5000000000045475E-2</v>
      </c>
    </row>
    <row r="5239" spans="1:2" x14ac:dyDescent="0.25">
      <c r="A5239">
        <v>273</v>
      </c>
      <c r="B5239">
        <v>6.199999999995498E-2</v>
      </c>
    </row>
    <row r="5240" spans="1:2" x14ac:dyDescent="0.25">
      <c r="A5240">
        <v>274</v>
      </c>
      <c r="B5240">
        <v>7.4000000000012278E-2</v>
      </c>
    </row>
    <row r="5241" spans="1:2" x14ac:dyDescent="0.25">
      <c r="A5241">
        <v>275</v>
      </c>
      <c r="B5241">
        <v>5.7999999999992724E-2</v>
      </c>
    </row>
    <row r="5242" spans="1:2" x14ac:dyDescent="0.25">
      <c r="A5242">
        <v>276</v>
      </c>
      <c r="B5242">
        <v>7.4999999999988631E-2</v>
      </c>
    </row>
    <row r="5243" spans="1:2" x14ac:dyDescent="0.25">
      <c r="A5243">
        <v>277</v>
      </c>
      <c r="B5243">
        <v>1.6000000000019554E-2</v>
      </c>
    </row>
    <row r="5244" spans="1:2" x14ac:dyDescent="0.25">
      <c r="A5244">
        <v>278</v>
      </c>
      <c r="B5244">
        <v>0.11299999999999955</v>
      </c>
    </row>
    <row r="5245" spans="1:2" x14ac:dyDescent="0.25">
      <c r="A5245">
        <v>279</v>
      </c>
      <c r="B5245">
        <v>5.4000000000030468E-2</v>
      </c>
    </row>
    <row r="5246" spans="1:2" x14ac:dyDescent="0.25">
      <c r="A5246">
        <v>280</v>
      </c>
      <c r="B5246">
        <v>7.8999999999950887E-2</v>
      </c>
    </row>
    <row r="5247" spans="1:2" x14ac:dyDescent="0.25">
      <c r="A5247">
        <v>281</v>
      </c>
      <c r="B5247">
        <v>7.0000000000050022E-2</v>
      </c>
    </row>
    <row r="5248" spans="1:2" x14ac:dyDescent="0.25">
      <c r="A5248">
        <v>282</v>
      </c>
      <c r="B5248">
        <v>6.5999999999974079E-2</v>
      </c>
    </row>
    <row r="5249" spans="1:2" x14ac:dyDescent="0.25">
      <c r="A5249">
        <v>283</v>
      </c>
      <c r="B5249">
        <v>6.5999999999974079E-2</v>
      </c>
    </row>
    <row r="5250" spans="1:2" x14ac:dyDescent="0.25">
      <c r="A5250">
        <v>284</v>
      </c>
      <c r="B5250">
        <v>6.4999999999997726E-2</v>
      </c>
    </row>
    <row r="5251" spans="1:2" x14ac:dyDescent="0.25">
      <c r="A5251">
        <v>285</v>
      </c>
      <c r="B5251">
        <v>7.1000000000026375E-2</v>
      </c>
    </row>
    <row r="5252" spans="1:2" x14ac:dyDescent="0.25">
      <c r="A5252">
        <v>286</v>
      </c>
      <c r="B5252">
        <v>5.9000000000025921E-2</v>
      </c>
    </row>
    <row r="5253" spans="1:2" x14ac:dyDescent="0.25">
      <c r="A5253">
        <v>287</v>
      </c>
      <c r="B5253">
        <v>7.2999999999979082E-2</v>
      </c>
    </row>
    <row r="5254" spans="1:2" x14ac:dyDescent="0.25">
      <c r="A5254">
        <v>288</v>
      </c>
      <c r="B5254">
        <v>6.4999999999997726E-2</v>
      </c>
    </row>
    <row r="5255" spans="1:2" x14ac:dyDescent="0.25">
      <c r="A5255">
        <v>289</v>
      </c>
      <c r="B5255">
        <v>7.0999999999969532E-2</v>
      </c>
    </row>
    <row r="5256" spans="1:2" x14ac:dyDescent="0.25">
      <c r="A5256">
        <v>290</v>
      </c>
      <c r="B5256">
        <v>6.2000000000011823E-2</v>
      </c>
    </row>
    <row r="5257" spans="1:2" x14ac:dyDescent="0.25">
      <c r="A5257">
        <v>291</v>
      </c>
      <c r="B5257">
        <v>6.8000000000040473E-2</v>
      </c>
    </row>
    <row r="5258" spans="1:2" x14ac:dyDescent="0.25">
      <c r="A5258">
        <v>292</v>
      </c>
      <c r="B5258">
        <v>6.6999999999950433E-2</v>
      </c>
    </row>
    <row r="5259" spans="1:2" x14ac:dyDescent="0.25">
      <c r="A5259">
        <v>293</v>
      </c>
      <c r="B5259">
        <v>6.4000000000021373E-2</v>
      </c>
    </row>
    <row r="5260" spans="1:2" x14ac:dyDescent="0.25">
      <c r="A5260">
        <v>294</v>
      </c>
      <c r="B5260">
        <v>6.9000000000016826E-2</v>
      </c>
    </row>
    <row r="5261" spans="1:2" x14ac:dyDescent="0.25">
      <c r="A5261">
        <v>295</v>
      </c>
      <c r="B5261">
        <v>6.399999999996453E-2</v>
      </c>
    </row>
    <row r="5262" spans="1:2" x14ac:dyDescent="0.25">
      <c r="A5262">
        <v>296</v>
      </c>
      <c r="B5262">
        <v>7.0000000000050022E-2</v>
      </c>
    </row>
    <row r="5263" spans="1:2" x14ac:dyDescent="0.25">
      <c r="A5263">
        <v>297</v>
      </c>
      <c r="B5263">
        <v>5.0999999999987722E-2</v>
      </c>
    </row>
    <row r="5264" spans="1:2" x14ac:dyDescent="0.25">
      <c r="A5264">
        <v>298</v>
      </c>
      <c r="B5264">
        <v>8.2999999999969987E-2</v>
      </c>
    </row>
    <row r="5265" spans="1:2" x14ac:dyDescent="0.25">
      <c r="A5265">
        <v>299</v>
      </c>
      <c r="B5265">
        <v>6.4000000000021373E-2</v>
      </c>
    </row>
    <row r="5266" spans="1:2" x14ac:dyDescent="0.25">
      <c r="A5266">
        <v>300</v>
      </c>
      <c r="B5266">
        <v>6.9000000000016826E-2</v>
      </c>
    </row>
    <row r="5267" spans="1:2" x14ac:dyDescent="0.25">
      <c r="A5267">
        <v>301</v>
      </c>
      <c r="B5267">
        <v>5.5999999999983174E-2</v>
      </c>
    </row>
    <row r="5268" spans="1:2" x14ac:dyDescent="0.25">
      <c r="A5268">
        <v>302</v>
      </c>
      <c r="B5268">
        <v>7.6000000000021828E-2</v>
      </c>
    </row>
    <row r="5269" spans="1:2" x14ac:dyDescent="0.25">
      <c r="A5269">
        <v>303</v>
      </c>
      <c r="B5269">
        <v>6.8999999999959982E-2</v>
      </c>
    </row>
    <row r="5270" spans="1:2" x14ac:dyDescent="0.25">
      <c r="A5270">
        <v>304</v>
      </c>
      <c r="B5270">
        <v>6.6000000000030923E-2</v>
      </c>
    </row>
    <row r="5271" spans="1:2" x14ac:dyDescent="0.25">
      <c r="A5271">
        <v>305</v>
      </c>
      <c r="B5271">
        <v>6.399999999996453E-2</v>
      </c>
    </row>
    <row r="5272" spans="1:2" x14ac:dyDescent="0.25">
      <c r="A5272">
        <v>306</v>
      </c>
      <c r="B5272">
        <v>6.2999999999988177E-2</v>
      </c>
    </row>
    <row r="5273" spans="1:2" x14ac:dyDescent="0.25">
      <c r="A5273">
        <v>307</v>
      </c>
      <c r="B5273">
        <v>6.9000000000016826E-2</v>
      </c>
    </row>
    <row r="5274" spans="1:2" x14ac:dyDescent="0.25">
      <c r="A5274">
        <v>308</v>
      </c>
      <c r="B5274">
        <v>7.1000000000026375E-2</v>
      </c>
    </row>
    <row r="5275" spans="1:2" x14ac:dyDescent="0.25">
      <c r="A5275">
        <v>309</v>
      </c>
      <c r="B5275">
        <v>6.8999999999959982E-2</v>
      </c>
    </row>
    <row r="5276" spans="1:2" x14ac:dyDescent="0.25">
      <c r="A5276">
        <v>310</v>
      </c>
      <c r="B5276">
        <v>6.6000000000030923E-2</v>
      </c>
    </row>
    <row r="5277" spans="1:2" x14ac:dyDescent="0.25">
      <c r="A5277">
        <v>311</v>
      </c>
      <c r="B5277">
        <v>6.7000000000007276E-2</v>
      </c>
    </row>
    <row r="5278" spans="1:2" x14ac:dyDescent="0.25">
      <c r="A5278">
        <v>312</v>
      </c>
      <c r="B5278">
        <v>6.399999999996453E-2</v>
      </c>
    </row>
    <row r="5279" spans="1:2" x14ac:dyDescent="0.25">
      <c r="A5279">
        <v>313</v>
      </c>
      <c r="B5279">
        <v>6.4999999999997726E-2</v>
      </c>
    </row>
    <row r="5280" spans="1:2" x14ac:dyDescent="0.25">
      <c r="A5280">
        <v>314</v>
      </c>
      <c r="B5280">
        <v>6.6000000000030923E-2</v>
      </c>
    </row>
    <row r="5281" spans="1:2" x14ac:dyDescent="0.25">
      <c r="A5281">
        <v>315</v>
      </c>
      <c r="B5281">
        <v>6.7999999999983629E-2</v>
      </c>
    </row>
    <row r="5282" spans="1:2" x14ac:dyDescent="0.25">
      <c r="A5282">
        <v>316</v>
      </c>
      <c r="B5282">
        <v>7.1000000000026375E-2</v>
      </c>
    </row>
    <row r="5283" spans="1:2" x14ac:dyDescent="0.25">
      <c r="A5283">
        <v>317</v>
      </c>
      <c r="B5283">
        <v>6.0999999999978627E-2</v>
      </c>
    </row>
    <row r="5284" spans="1:2" x14ac:dyDescent="0.25">
      <c r="A5284">
        <v>318</v>
      </c>
      <c r="B5284">
        <v>6.4000000000021373E-2</v>
      </c>
    </row>
    <row r="5285" spans="1:2" x14ac:dyDescent="0.25">
      <c r="A5285">
        <v>319</v>
      </c>
      <c r="B5285">
        <v>6.2999999999988177E-2</v>
      </c>
    </row>
    <row r="5286" spans="1:2" x14ac:dyDescent="0.25">
      <c r="A5286">
        <v>320</v>
      </c>
      <c r="B5286">
        <v>7.9000000000007731E-2</v>
      </c>
    </row>
    <row r="5287" spans="1:2" x14ac:dyDescent="0.25">
      <c r="A5287">
        <v>321</v>
      </c>
      <c r="B5287">
        <v>5.8999999999969077E-2</v>
      </c>
    </row>
    <row r="5288" spans="1:2" x14ac:dyDescent="0.25">
      <c r="A5288">
        <v>322</v>
      </c>
      <c r="B5288">
        <v>6.9000000000016826E-2</v>
      </c>
    </row>
    <row r="5289" spans="1:2" x14ac:dyDescent="0.25">
      <c r="A5289">
        <v>323</v>
      </c>
      <c r="B5289">
        <v>6.4000000000021373E-2</v>
      </c>
    </row>
    <row r="5290" spans="1:2" x14ac:dyDescent="0.25">
      <c r="A5290">
        <v>324</v>
      </c>
      <c r="B5290">
        <v>7.2000000000002728E-2</v>
      </c>
    </row>
    <row r="5291" spans="1:2" x14ac:dyDescent="0.25">
      <c r="A5291">
        <v>325</v>
      </c>
      <c r="B5291" t="s">
        <v>52</v>
      </c>
    </row>
    <row r="5292" spans="1:2" x14ac:dyDescent="0.25">
      <c r="A5292">
        <v>1</v>
      </c>
      <c r="B5292" t="s">
        <v>52</v>
      </c>
    </row>
    <row r="5293" spans="1:2" x14ac:dyDescent="0.25">
      <c r="A5293">
        <v>2</v>
      </c>
      <c r="B5293">
        <v>6.0000000000002274E-2</v>
      </c>
    </row>
    <row r="5294" spans="1:2" x14ac:dyDescent="0.25">
      <c r="A5294">
        <v>3</v>
      </c>
      <c r="B5294">
        <v>7.2999999999979082E-2</v>
      </c>
    </row>
    <row r="5295" spans="1:2" x14ac:dyDescent="0.25">
      <c r="A5295">
        <v>4</v>
      </c>
      <c r="B5295">
        <v>7.2000000000002728E-2</v>
      </c>
    </row>
    <row r="5296" spans="1:2" x14ac:dyDescent="0.25">
      <c r="A5296">
        <v>5</v>
      </c>
      <c r="B5296">
        <v>6.2999999999988177E-2</v>
      </c>
    </row>
    <row r="5297" spans="1:2" x14ac:dyDescent="0.25">
      <c r="A5297">
        <v>6</v>
      </c>
      <c r="B5297">
        <v>6.4000000000021373E-2</v>
      </c>
    </row>
    <row r="5298" spans="1:2" x14ac:dyDescent="0.25">
      <c r="A5298">
        <v>7</v>
      </c>
      <c r="B5298">
        <v>7.9000000000007731E-2</v>
      </c>
    </row>
    <row r="5299" spans="1:2" x14ac:dyDescent="0.25">
      <c r="A5299">
        <v>8</v>
      </c>
      <c r="B5299">
        <v>5.5999999999983174E-2</v>
      </c>
    </row>
    <row r="5300" spans="1:2" x14ac:dyDescent="0.25">
      <c r="A5300">
        <v>9</v>
      </c>
      <c r="B5300">
        <v>6.4999999999997726E-2</v>
      </c>
    </row>
    <row r="5301" spans="1:2" x14ac:dyDescent="0.25">
      <c r="A5301">
        <v>10</v>
      </c>
      <c r="B5301">
        <v>7.2999999999979082E-2</v>
      </c>
    </row>
    <row r="5302" spans="1:2" x14ac:dyDescent="0.25">
      <c r="A5302">
        <v>11</v>
      </c>
      <c r="B5302">
        <v>6.300000000004502E-2</v>
      </c>
    </row>
    <row r="5303" spans="1:2" x14ac:dyDescent="0.25">
      <c r="A5303">
        <v>12</v>
      </c>
      <c r="B5303">
        <v>6.5999999999974079E-2</v>
      </c>
    </row>
    <row r="5304" spans="1:2" x14ac:dyDescent="0.25">
      <c r="A5304">
        <v>13</v>
      </c>
      <c r="B5304">
        <v>7.1000000000026375E-2</v>
      </c>
    </row>
    <row r="5305" spans="1:2" x14ac:dyDescent="0.25">
      <c r="A5305">
        <v>14</v>
      </c>
      <c r="B5305">
        <v>6.6999999999950433E-2</v>
      </c>
    </row>
    <row r="5306" spans="1:2" x14ac:dyDescent="0.25">
      <c r="A5306">
        <v>15</v>
      </c>
      <c r="B5306">
        <v>6.100000000003547E-2</v>
      </c>
    </row>
    <row r="5307" spans="1:2" x14ac:dyDescent="0.25">
      <c r="A5307">
        <v>16</v>
      </c>
      <c r="B5307">
        <v>6.5999999999974079E-2</v>
      </c>
    </row>
    <row r="5308" spans="1:2" x14ac:dyDescent="0.25">
      <c r="A5308">
        <v>17</v>
      </c>
      <c r="B5308">
        <v>6.9000000000016826E-2</v>
      </c>
    </row>
    <row r="5309" spans="1:2" x14ac:dyDescent="0.25">
      <c r="A5309">
        <v>18</v>
      </c>
      <c r="B5309">
        <v>6.9000000000016826E-2</v>
      </c>
    </row>
    <row r="5310" spans="1:2" x14ac:dyDescent="0.25">
      <c r="A5310">
        <v>19</v>
      </c>
      <c r="B5310">
        <v>6.5999999999974079E-2</v>
      </c>
    </row>
    <row r="5311" spans="1:2" x14ac:dyDescent="0.25">
      <c r="A5311">
        <v>20</v>
      </c>
      <c r="B5311">
        <v>6.4999999999997726E-2</v>
      </c>
    </row>
    <row r="5312" spans="1:2" x14ac:dyDescent="0.25">
      <c r="A5312">
        <v>21</v>
      </c>
      <c r="B5312">
        <v>6.100000000003547E-2</v>
      </c>
    </row>
    <row r="5313" spans="1:2" x14ac:dyDescent="0.25">
      <c r="A5313">
        <v>22</v>
      </c>
      <c r="B5313">
        <v>7.2000000000002728E-2</v>
      </c>
    </row>
    <row r="5314" spans="1:2" x14ac:dyDescent="0.25">
      <c r="A5314">
        <v>23</v>
      </c>
      <c r="B5314">
        <v>7.1999999999945885E-2</v>
      </c>
    </row>
    <row r="5315" spans="1:2" x14ac:dyDescent="0.25">
      <c r="A5315">
        <v>24</v>
      </c>
      <c r="B5315">
        <v>2.1000000000015007E-2</v>
      </c>
    </row>
    <row r="5316" spans="1:2" x14ac:dyDescent="0.25">
      <c r="A5316">
        <v>25</v>
      </c>
      <c r="B5316">
        <v>0.11000000000001364</v>
      </c>
    </row>
    <row r="5317" spans="1:2" x14ac:dyDescent="0.25">
      <c r="A5317">
        <v>26</v>
      </c>
      <c r="B5317">
        <v>6.7000000000007276E-2</v>
      </c>
    </row>
    <row r="5318" spans="1:2" x14ac:dyDescent="0.25">
      <c r="A5318">
        <v>27</v>
      </c>
      <c r="B5318">
        <v>6.7000000000007276E-2</v>
      </c>
    </row>
    <row r="5319" spans="1:2" x14ac:dyDescent="0.25">
      <c r="A5319">
        <v>28</v>
      </c>
      <c r="B5319">
        <v>6.5999999999974079E-2</v>
      </c>
    </row>
    <row r="5320" spans="1:2" x14ac:dyDescent="0.25">
      <c r="A5320">
        <v>29</v>
      </c>
      <c r="B5320">
        <v>6.4999999999997726E-2</v>
      </c>
    </row>
    <row r="5321" spans="1:2" x14ac:dyDescent="0.25">
      <c r="A5321">
        <v>30</v>
      </c>
      <c r="B5321">
        <v>5.7999999999992724E-2</v>
      </c>
    </row>
    <row r="5322" spans="1:2" x14ac:dyDescent="0.25">
      <c r="A5322">
        <v>31</v>
      </c>
      <c r="B5322">
        <v>7.6999999999998181E-2</v>
      </c>
    </row>
    <row r="5323" spans="1:2" x14ac:dyDescent="0.25">
      <c r="A5323">
        <v>32</v>
      </c>
      <c r="B5323">
        <v>6.8000000000040473E-2</v>
      </c>
    </row>
    <row r="5324" spans="1:2" x14ac:dyDescent="0.25">
      <c r="A5324">
        <v>33</v>
      </c>
      <c r="B5324">
        <v>6.4999999999997726E-2</v>
      </c>
    </row>
    <row r="5325" spans="1:2" x14ac:dyDescent="0.25">
      <c r="A5325">
        <v>34</v>
      </c>
      <c r="B5325">
        <v>5.1999999999964075E-2</v>
      </c>
    </row>
    <row r="5326" spans="1:2" x14ac:dyDescent="0.25">
      <c r="A5326">
        <v>35</v>
      </c>
      <c r="B5326">
        <v>6.8000000000040473E-2</v>
      </c>
    </row>
    <row r="5327" spans="1:2" x14ac:dyDescent="0.25">
      <c r="A5327">
        <v>36</v>
      </c>
      <c r="B5327">
        <v>7.7999999999974534E-2</v>
      </c>
    </row>
    <row r="5328" spans="1:2" x14ac:dyDescent="0.25">
      <c r="A5328">
        <v>37</v>
      </c>
      <c r="B5328">
        <v>6.9999999999993179E-2</v>
      </c>
    </row>
    <row r="5329" spans="1:2" x14ac:dyDescent="0.25">
      <c r="A5329">
        <v>38</v>
      </c>
      <c r="B5329">
        <v>4.5000000000015916E-2</v>
      </c>
    </row>
    <row r="5330" spans="1:2" x14ac:dyDescent="0.25">
      <c r="A5330">
        <v>39</v>
      </c>
      <c r="B5330">
        <v>8.1999999999993634E-2</v>
      </c>
    </row>
    <row r="5331" spans="1:2" x14ac:dyDescent="0.25">
      <c r="A5331">
        <v>40</v>
      </c>
      <c r="B5331">
        <v>7.2999999999979082E-2</v>
      </c>
    </row>
    <row r="5332" spans="1:2" x14ac:dyDescent="0.25">
      <c r="A5332">
        <v>41</v>
      </c>
      <c r="B5332">
        <v>6.0000000000002274E-2</v>
      </c>
    </row>
    <row r="5333" spans="1:2" x14ac:dyDescent="0.25">
      <c r="A5333">
        <v>42</v>
      </c>
      <c r="B5333">
        <v>7.3000000000035925E-2</v>
      </c>
    </row>
    <row r="5334" spans="1:2" x14ac:dyDescent="0.25">
      <c r="A5334">
        <v>43</v>
      </c>
      <c r="B5334">
        <v>6.399999999996453E-2</v>
      </c>
    </row>
    <row r="5335" spans="1:2" x14ac:dyDescent="0.25">
      <c r="A5335">
        <v>44</v>
      </c>
      <c r="B5335">
        <v>6.9999999999993179E-2</v>
      </c>
    </row>
    <row r="5336" spans="1:2" x14ac:dyDescent="0.25">
      <c r="A5336">
        <v>45</v>
      </c>
      <c r="B5336">
        <v>6.500000000005457E-2</v>
      </c>
    </row>
    <row r="5337" spans="1:2" x14ac:dyDescent="0.25">
      <c r="A5337">
        <v>46</v>
      </c>
      <c r="B5337">
        <v>6.5999999999974079E-2</v>
      </c>
    </row>
    <row r="5338" spans="1:2" x14ac:dyDescent="0.25">
      <c r="A5338">
        <v>47</v>
      </c>
      <c r="B5338">
        <v>6.4000000000021373E-2</v>
      </c>
    </row>
    <row r="5339" spans="1:2" x14ac:dyDescent="0.25">
      <c r="A5339">
        <v>48</v>
      </c>
      <c r="B5339">
        <v>6.7999999999983629E-2</v>
      </c>
    </row>
    <row r="5340" spans="1:2" x14ac:dyDescent="0.25">
      <c r="A5340">
        <v>49</v>
      </c>
      <c r="B5340">
        <v>6.4000000000021373E-2</v>
      </c>
    </row>
    <row r="5341" spans="1:2" x14ac:dyDescent="0.25">
      <c r="A5341">
        <v>50</v>
      </c>
      <c r="B5341">
        <v>7.0999999999969532E-2</v>
      </c>
    </row>
    <row r="5342" spans="1:2" x14ac:dyDescent="0.25">
      <c r="A5342">
        <v>51</v>
      </c>
      <c r="B5342">
        <v>6.9000000000016826E-2</v>
      </c>
    </row>
    <row r="5343" spans="1:2" x14ac:dyDescent="0.25">
      <c r="A5343">
        <v>52</v>
      </c>
      <c r="B5343">
        <v>6.2999999999988177E-2</v>
      </c>
    </row>
    <row r="5344" spans="1:2" x14ac:dyDescent="0.25">
      <c r="A5344">
        <v>53</v>
      </c>
      <c r="B5344">
        <v>6.2000000000011823E-2</v>
      </c>
    </row>
    <row r="5345" spans="1:2" x14ac:dyDescent="0.25">
      <c r="A5345">
        <v>54</v>
      </c>
      <c r="B5345">
        <v>7.5999999999964984E-2</v>
      </c>
    </row>
    <row r="5346" spans="1:2" x14ac:dyDescent="0.25">
      <c r="A5346">
        <v>55</v>
      </c>
      <c r="B5346">
        <v>6.100000000003547E-2</v>
      </c>
    </row>
    <row r="5347" spans="1:2" x14ac:dyDescent="0.25">
      <c r="A5347">
        <v>56</v>
      </c>
      <c r="B5347">
        <v>6.4999999999997726E-2</v>
      </c>
    </row>
    <row r="5348" spans="1:2" x14ac:dyDescent="0.25">
      <c r="A5348">
        <v>57</v>
      </c>
      <c r="B5348">
        <v>6.399999999996453E-2</v>
      </c>
    </row>
    <row r="5349" spans="1:2" x14ac:dyDescent="0.25">
      <c r="A5349">
        <v>58</v>
      </c>
      <c r="B5349">
        <v>5.9000000000025921E-2</v>
      </c>
    </row>
    <row r="5350" spans="1:2" x14ac:dyDescent="0.25">
      <c r="A5350">
        <v>59</v>
      </c>
      <c r="B5350">
        <v>7.9999999999984084E-2</v>
      </c>
    </row>
    <row r="5351" spans="1:2" x14ac:dyDescent="0.25">
      <c r="A5351">
        <v>60</v>
      </c>
      <c r="B5351">
        <v>5.2999999999997272E-2</v>
      </c>
    </row>
    <row r="5352" spans="1:2" x14ac:dyDescent="0.25">
      <c r="A5352">
        <v>61</v>
      </c>
      <c r="B5352">
        <v>3.5000000000025011E-2</v>
      </c>
    </row>
    <row r="5353" spans="1:2" x14ac:dyDescent="0.25">
      <c r="A5353">
        <v>62</v>
      </c>
      <c r="B5353">
        <v>0.1139999999999759</v>
      </c>
    </row>
    <row r="5354" spans="1:2" x14ac:dyDescent="0.25">
      <c r="A5354">
        <v>63</v>
      </c>
      <c r="B5354">
        <v>6.2999999999988177E-2</v>
      </c>
    </row>
    <row r="5355" spans="1:2" x14ac:dyDescent="0.25">
      <c r="A5355">
        <v>64</v>
      </c>
      <c r="B5355">
        <v>7.0000000000050022E-2</v>
      </c>
    </row>
    <row r="5356" spans="1:2" x14ac:dyDescent="0.25">
      <c r="A5356">
        <v>65</v>
      </c>
      <c r="B5356">
        <v>6.399999999996453E-2</v>
      </c>
    </row>
    <row r="5357" spans="1:2" x14ac:dyDescent="0.25">
      <c r="A5357">
        <v>66</v>
      </c>
      <c r="B5357">
        <v>4.7000000000025466E-2</v>
      </c>
    </row>
    <row r="5358" spans="1:2" x14ac:dyDescent="0.25">
      <c r="A5358">
        <v>67</v>
      </c>
      <c r="B5358">
        <v>9.2999999999960892E-2</v>
      </c>
    </row>
    <row r="5359" spans="1:2" x14ac:dyDescent="0.25">
      <c r="A5359">
        <v>68</v>
      </c>
      <c r="B5359">
        <v>5.6000000000040018E-2</v>
      </c>
    </row>
    <row r="5360" spans="1:2" x14ac:dyDescent="0.25">
      <c r="A5360">
        <v>69</v>
      </c>
      <c r="B5360">
        <v>6.9999999999993179E-2</v>
      </c>
    </row>
    <row r="5361" spans="1:2" x14ac:dyDescent="0.25">
      <c r="A5361">
        <v>70</v>
      </c>
      <c r="B5361">
        <v>6.9999999999993179E-2</v>
      </c>
    </row>
    <row r="5362" spans="1:2" x14ac:dyDescent="0.25">
      <c r="A5362">
        <v>71</v>
      </c>
      <c r="B5362">
        <v>6.9000000000016826E-2</v>
      </c>
    </row>
    <row r="5363" spans="1:2" x14ac:dyDescent="0.25">
      <c r="A5363">
        <v>72</v>
      </c>
      <c r="B5363">
        <v>6.0999999999978627E-2</v>
      </c>
    </row>
    <row r="5364" spans="1:2" x14ac:dyDescent="0.25">
      <c r="A5364">
        <v>73</v>
      </c>
      <c r="B5364">
        <v>6.6000000000030923E-2</v>
      </c>
    </row>
    <row r="5365" spans="1:2" x14ac:dyDescent="0.25">
      <c r="A5365">
        <v>74</v>
      </c>
      <c r="B5365">
        <v>6.9999999999993179E-2</v>
      </c>
    </row>
    <row r="5366" spans="1:2" x14ac:dyDescent="0.25">
      <c r="A5366">
        <v>75</v>
      </c>
      <c r="B5366">
        <v>6.2999999999988177E-2</v>
      </c>
    </row>
    <row r="5367" spans="1:2" x14ac:dyDescent="0.25">
      <c r="A5367">
        <v>76</v>
      </c>
      <c r="B5367">
        <v>6.9000000000016826E-2</v>
      </c>
    </row>
    <row r="5368" spans="1:2" x14ac:dyDescent="0.25">
      <c r="A5368">
        <v>77</v>
      </c>
      <c r="B5368">
        <v>6.0000000000002274E-2</v>
      </c>
    </row>
    <row r="5369" spans="1:2" x14ac:dyDescent="0.25">
      <c r="A5369">
        <v>78</v>
      </c>
      <c r="B5369">
        <v>7.5999999999964984E-2</v>
      </c>
    </row>
    <row r="5370" spans="1:2" x14ac:dyDescent="0.25">
      <c r="A5370">
        <v>79</v>
      </c>
      <c r="B5370">
        <v>6.4000000000021373E-2</v>
      </c>
    </row>
    <row r="5371" spans="1:2" x14ac:dyDescent="0.25">
      <c r="A5371">
        <v>80</v>
      </c>
      <c r="B5371">
        <v>6.9999999999993179E-2</v>
      </c>
    </row>
    <row r="5372" spans="1:2" x14ac:dyDescent="0.25">
      <c r="A5372">
        <v>81</v>
      </c>
      <c r="B5372">
        <v>5.7999999999992724E-2</v>
      </c>
    </row>
    <row r="5373" spans="1:2" x14ac:dyDescent="0.25">
      <c r="A5373">
        <v>82</v>
      </c>
      <c r="B5373">
        <v>7.1000000000026375E-2</v>
      </c>
    </row>
    <row r="5374" spans="1:2" x14ac:dyDescent="0.25">
      <c r="A5374">
        <v>83</v>
      </c>
      <c r="B5374">
        <v>6.7999999999983629E-2</v>
      </c>
    </row>
    <row r="5375" spans="1:2" x14ac:dyDescent="0.25">
      <c r="A5375">
        <v>84</v>
      </c>
      <c r="B5375">
        <v>4.8000000000001819E-2</v>
      </c>
    </row>
    <row r="5376" spans="1:2" x14ac:dyDescent="0.25">
      <c r="A5376">
        <v>85</v>
      </c>
      <c r="B5376">
        <v>5.7000000000016371E-2</v>
      </c>
    </row>
    <row r="5377" spans="1:2" x14ac:dyDescent="0.25">
      <c r="A5377">
        <v>86</v>
      </c>
      <c r="B5377">
        <v>9.8999999999989541E-2</v>
      </c>
    </row>
    <row r="5378" spans="1:2" x14ac:dyDescent="0.25">
      <c r="A5378">
        <v>87</v>
      </c>
      <c r="B5378">
        <v>6.399999999996453E-2</v>
      </c>
    </row>
    <row r="5379" spans="1:2" x14ac:dyDescent="0.25">
      <c r="A5379">
        <v>88</v>
      </c>
      <c r="B5379">
        <v>3.900000000004411E-2</v>
      </c>
    </row>
    <row r="5380" spans="1:2" x14ac:dyDescent="0.25">
      <c r="A5380">
        <v>89</v>
      </c>
      <c r="B5380">
        <v>9.1999999999984539E-2</v>
      </c>
    </row>
    <row r="5381" spans="1:2" x14ac:dyDescent="0.25">
      <c r="A5381">
        <v>90</v>
      </c>
      <c r="B5381">
        <v>6.399999999996453E-2</v>
      </c>
    </row>
    <row r="5382" spans="1:2" x14ac:dyDescent="0.25">
      <c r="A5382">
        <v>91</v>
      </c>
      <c r="B5382">
        <v>6.9000000000016826E-2</v>
      </c>
    </row>
    <row r="5383" spans="1:2" x14ac:dyDescent="0.25">
      <c r="A5383">
        <v>92</v>
      </c>
      <c r="B5383">
        <v>6.9000000000016826E-2</v>
      </c>
    </row>
    <row r="5384" spans="1:2" x14ac:dyDescent="0.25">
      <c r="A5384">
        <v>93</v>
      </c>
      <c r="B5384">
        <v>4.5999999999992269E-2</v>
      </c>
    </row>
    <row r="5385" spans="1:2" x14ac:dyDescent="0.25">
      <c r="A5385">
        <v>94</v>
      </c>
      <c r="B5385">
        <v>7.9000000000007731E-2</v>
      </c>
    </row>
    <row r="5386" spans="1:2" x14ac:dyDescent="0.25">
      <c r="A5386">
        <v>95</v>
      </c>
      <c r="B5386">
        <v>7.6999999999998181E-2</v>
      </c>
    </row>
    <row r="5387" spans="1:2" x14ac:dyDescent="0.25">
      <c r="A5387">
        <v>96</v>
      </c>
      <c r="B5387">
        <v>6.4000000000021373E-2</v>
      </c>
    </row>
    <row r="5388" spans="1:2" x14ac:dyDescent="0.25">
      <c r="A5388">
        <v>97</v>
      </c>
      <c r="B5388">
        <v>6.6999999999950433E-2</v>
      </c>
    </row>
    <row r="5389" spans="1:2" x14ac:dyDescent="0.25">
      <c r="A5389">
        <v>98</v>
      </c>
      <c r="B5389">
        <v>6.7000000000007276E-2</v>
      </c>
    </row>
    <row r="5390" spans="1:2" x14ac:dyDescent="0.25">
      <c r="A5390">
        <v>99</v>
      </c>
      <c r="B5390">
        <v>6.4000000000021373E-2</v>
      </c>
    </row>
    <row r="5391" spans="1:2" x14ac:dyDescent="0.25">
      <c r="A5391">
        <v>100</v>
      </c>
      <c r="B5391">
        <v>6.7999999999983629E-2</v>
      </c>
    </row>
    <row r="5392" spans="1:2" x14ac:dyDescent="0.25">
      <c r="A5392">
        <v>101</v>
      </c>
      <c r="B5392">
        <v>6.0000000000002274E-2</v>
      </c>
    </row>
    <row r="5393" spans="1:2" x14ac:dyDescent="0.25">
      <c r="A5393">
        <v>102</v>
      </c>
      <c r="B5393">
        <v>6.9999999999993179E-2</v>
      </c>
    </row>
    <row r="5394" spans="1:2" x14ac:dyDescent="0.25">
      <c r="A5394">
        <v>103</v>
      </c>
      <c r="B5394">
        <v>7.6000000000021828E-2</v>
      </c>
    </row>
    <row r="5395" spans="1:2" x14ac:dyDescent="0.25">
      <c r="A5395">
        <v>104</v>
      </c>
      <c r="B5395">
        <v>4.5999999999992269E-2</v>
      </c>
    </row>
    <row r="5396" spans="1:2" x14ac:dyDescent="0.25">
      <c r="A5396">
        <v>105</v>
      </c>
      <c r="B5396">
        <v>8.100000000001728E-2</v>
      </c>
    </row>
    <row r="5397" spans="1:2" x14ac:dyDescent="0.25">
      <c r="A5397">
        <v>106</v>
      </c>
      <c r="B5397">
        <v>6.7999999999983629E-2</v>
      </c>
    </row>
    <row r="5398" spans="1:2" x14ac:dyDescent="0.25">
      <c r="A5398">
        <v>107</v>
      </c>
      <c r="B5398">
        <v>6.7000000000007276E-2</v>
      </c>
    </row>
    <row r="5399" spans="1:2" x14ac:dyDescent="0.25">
      <c r="A5399">
        <v>108</v>
      </c>
      <c r="B5399">
        <v>6.0999999999978627E-2</v>
      </c>
    </row>
    <row r="5400" spans="1:2" x14ac:dyDescent="0.25">
      <c r="A5400">
        <v>109</v>
      </c>
      <c r="B5400">
        <v>2.8000000000020009E-2</v>
      </c>
    </row>
    <row r="5401" spans="1:2" x14ac:dyDescent="0.25">
      <c r="A5401">
        <v>110</v>
      </c>
      <c r="B5401">
        <v>0.11500000000000909</v>
      </c>
    </row>
    <row r="5402" spans="1:2" x14ac:dyDescent="0.25">
      <c r="A5402">
        <v>111</v>
      </c>
      <c r="B5402">
        <v>6.4999999999997726E-2</v>
      </c>
    </row>
    <row r="5403" spans="1:2" x14ac:dyDescent="0.25">
      <c r="A5403">
        <v>112</v>
      </c>
      <c r="B5403">
        <v>4.6999999999968622E-2</v>
      </c>
    </row>
    <row r="5404" spans="1:2" x14ac:dyDescent="0.25">
      <c r="A5404">
        <v>113</v>
      </c>
      <c r="B5404">
        <v>8.300000000002683E-2</v>
      </c>
    </row>
    <row r="5405" spans="1:2" x14ac:dyDescent="0.25">
      <c r="A5405">
        <v>114</v>
      </c>
      <c r="B5405">
        <v>6.2000000000011823E-2</v>
      </c>
    </row>
    <row r="5406" spans="1:2" x14ac:dyDescent="0.25">
      <c r="A5406">
        <v>115</v>
      </c>
      <c r="B5406">
        <v>6.0999999999978627E-2</v>
      </c>
    </row>
    <row r="5407" spans="1:2" x14ac:dyDescent="0.25">
      <c r="A5407">
        <v>116</v>
      </c>
      <c r="B5407">
        <v>6.7999999999983629E-2</v>
      </c>
    </row>
    <row r="5408" spans="1:2" x14ac:dyDescent="0.25">
      <c r="A5408">
        <v>117</v>
      </c>
      <c r="B5408">
        <v>7.4000000000012278E-2</v>
      </c>
    </row>
    <row r="5409" spans="1:2" x14ac:dyDescent="0.25">
      <c r="A5409">
        <v>118</v>
      </c>
      <c r="B5409">
        <v>6.7999999999983629E-2</v>
      </c>
    </row>
    <row r="5410" spans="1:2" x14ac:dyDescent="0.25">
      <c r="A5410">
        <v>119</v>
      </c>
      <c r="B5410">
        <v>6.7000000000007276E-2</v>
      </c>
    </row>
    <row r="5411" spans="1:2" x14ac:dyDescent="0.25">
      <c r="A5411">
        <v>120</v>
      </c>
      <c r="B5411">
        <v>6.7000000000007276E-2</v>
      </c>
    </row>
    <row r="5412" spans="1:2" x14ac:dyDescent="0.25">
      <c r="A5412">
        <v>121</v>
      </c>
      <c r="B5412">
        <v>6.6000000000030923E-2</v>
      </c>
    </row>
    <row r="5413" spans="1:2" x14ac:dyDescent="0.25">
      <c r="A5413">
        <v>122</v>
      </c>
      <c r="B5413">
        <v>4.9999999999954525E-2</v>
      </c>
    </row>
    <row r="5414" spans="1:2" x14ac:dyDescent="0.25">
      <c r="A5414">
        <v>123</v>
      </c>
      <c r="B5414">
        <v>8.1999999999993634E-2</v>
      </c>
    </row>
    <row r="5415" spans="1:2" x14ac:dyDescent="0.25">
      <c r="A5415">
        <v>124</v>
      </c>
      <c r="B5415">
        <v>6.100000000003547E-2</v>
      </c>
    </row>
    <row r="5416" spans="1:2" x14ac:dyDescent="0.25">
      <c r="A5416">
        <v>125</v>
      </c>
      <c r="B5416">
        <v>7.9999999999984084E-2</v>
      </c>
    </row>
    <row r="5417" spans="1:2" x14ac:dyDescent="0.25">
      <c r="A5417">
        <v>126</v>
      </c>
      <c r="B5417">
        <v>6.100000000003547E-2</v>
      </c>
    </row>
    <row r="5418" spans="1:2" x14ac:dyDescent="0.25">
      <c r="A5418">
        <v>127</v>
      </c>
      <c r="B5418">
        <v>6.399999999996453E-2</v>
      </c>
    </row>
    <row r="5419" spans="1:2" x14ac:dyDescent="0.25">
      <c r="A5419">
        <v>128</v>
      </c>
      <c r="B5419">
        <v>6.9000000000016826E-2</v>
      </c>
    </row>
    <row r="5420" spans="1:2" x14ac:dyDescent="0.25">
      <c r="A5420">
        <v>129</v>
      </c>
      <c r="B5420">
        <v>6.7000000000007276E-2</v>
      </c>
    </row>
    <row r="5421" spans="1:2" x14ac:dyDescent="0.25">
      <c r="A5421">
        <v>130</v>
      </c>
      <c r="B5421">
        <v>6.7000000000007276E-2</v>
      </c>
    </row>
    <row r="5422" spans="1:2" x14ac:dyDescent="0.25">
      <c r="A5422">
        <v>131</v>
      </c>
      <c r="B5422">
        <v>6.399999999996453E-2</v>
      </c>
    </row>
    <row r="5423" spans="1:2" x14ac:dyDescent="0.25">
      <c r="A5423">
        <v>132</v>
      </c>
      <c r="B5423">
        <v>2.8000000000020009E-2</v>
      </c>
    </row>
    <row r="5424" spans="1:2" x14ac:dyDescent="0.25">
      <c r="A5424">
        <v>133</v>
      </c>
      <c r="B5424">
        <v>0.10800000000000409</v>
      </c>
    </row>
    <row r="5425" spans="1:2" x14ac:dyDescent="0.25">
      <c r="A5425">
        <v>134</v>
      </c>
      <c r="B5425">
        <v>6.2999999999988177E-2</v>
      </c>
    </row>
    <row r="5426" spans="1:2" x14ac:dyDescent="0.25">
      <c r="A5426">
        <v>135</v>
      </c>
      <c r="B5426">
        <v>7.2999999999979082E-2</v>
      </c>
    </row>
    <row r="5427" spans="1:2" x14ac:dyDescent="0.25">
      <c r="A5427">
        <v>136</v>
      </c>
      <c r="B5427">
        <v>6.2000000000011823E-2</v>
      </c>
    </row>
    <row r="5428" spans="1:2" x14ac:dyDescent="0.25">
      <c r="A5428">
        <v>137</v>
      </c>
      <c r="B5428">
        <v>7.8000000000031378E-2</v>
      </c>
    </row>
    <row r="5429" spans="1:2" x14ac:dyDescent="0.25">
      <c r="A5429">
        <v>138</v>
      </c>
      <c r="B5429">
        <v>5.5999999999983174E-2</v>
      </c>
    </row>
    <row r="5430" spans="1:2" x14ac:dyDescent="0.25">
      <c r="A5430">
        <v>139</v>
      </c>
      <c r="B5430">
        <v>2.4000000000000909E-2</v>
      </c>
    </row>
    <row r="5431" spans="1:2" x14ac:dyDescent="0.25">
      <c r="A5431">
        <v>140</v>
      </c>
      <c r="B5431">
        <v>0.1209999999999809</v>
      </c>
    </row>
    <row r="5432" spans="1:2" x14ac:dyDescent="0.25">
      <c r="A5432">
        <v>141</v>
      </c>
      <c r="B5432">
        <v>4.8000000000001819E-2</v>
      </c>
    </row>
    <row r="5433" spans="1:2" x14ac:dyDescent="0.25">
      <c r="A5433">
        <v>142</v>
      </c>
      <c r="B5433">
        <v>7.9000000000007731E-2</v>
      </c>
    </row>
    <row r="5434" spans="1:2" x14ac:dyDescent="0.25">
      <c r="A5434">
        <v>143</v>
      </c>
      <c r="B5434">
        <v>6.0000000000002274E-2</v>
      </c>
    </row>
    <row r="5435" spans="1:2" x14ac:dyDescent="0.25">
      <c r="A5435">
        <v>144</v>
      </c>
      <c r="B5435">
        <v>5.9000000000025921E-2</v>
      </c>
    </row>
    <row r="5436" spans="1:2" x14ac:dyDescent="0.25">
      <c r="A5436">
        <v>145</v>
      </c>
      <c r="B5436">
        <v>8.0999999999960437E-2</v>
      </c>
    </row>
    <row r="5437" spans="1:2" x14ac:dyDescent="0.25">
      <c r="A5437">
        <v>146</v>
      </c>
      <c r="B5437">
        <v>6.2000000000011823E-2</v>
      </c>
    </row>
    <row r="5438" spans="1:2" x14ac:dyDescent="0.25">
      <c r="A5438">
        <v>147</v>
      </c>
      <c r="B5438">
        <v>2.8000000000020009E-2</v>
      </c>
    </row>
    <row r="5439" spans="1:2" x14ac:dyDescent="0.25">
      <c r="A5439">
        <v>148</v>
      </c>
      <c r="B5439">
        <v>0.10800000000000409</v>
      </c>
    </row>
    <row r="5440" spans="1:2" x14ac:dyDescent="0.25">
      <c r="A5440">
        <v>149</v>
      </c>
      <c r="B5440">
        <v>6.4999999999997726E-2</v>
      </c>
    </row>
    <row r="5441" spans="1:2" x14ac:dyDescent="0.25">
      <c r="A5441">
        <v>150</v>
      </c>
      <c r="B5441">
        <v>6.2999999999988177E-2</v>
      </c>
    </row>
    <row r="5442" spans="1:2" x14ac:dyDescent="0.25">
      <c r="A5442">
        <v>151</v>
      </c>
      <c r="B5442">
        <v>2.8000000000020009E-2</v>
      </c>
    </row>
    <row r="5443" spans="1:2" x14ac:dyDescent="0.25">
      <c r="A5443">
        <v>152</v>
      </c>
      <c r="B5443">
        <v>0.1099999999999568</v>
      </c>
    </row>
    <row r="5444" spans="1:2" x14ac:dyDescent="0.25">
      <c r="A5444">
        <v>153</v>
      </c>
      <c r="B5444">
        <v>5.0000000000011369E-2</v>
      </c>
    </row>
    <row r="5445" spans="1:2" x14ac:dyDescent="0.25">
      <c r="A5445">
        <v>154</v>
      </c>
      <c r="B5445">
        <v>8.1999999999993634E-2</v>
      </c>
    </row>
    <row r="5446" spans="1:2" x14ac:dyDescent="0.25">
      <c r="A5446">
        <v>155</v>
      </c>
      <c r="B5446">
        <v>6.9999999999993179E-2</v>
      </c>
    </row>
    <row r="5447" spans="1:2" x14ac:dyDescent="0.25">
      <c r="A5447">
        <v>156</v>
      </c>
      <c r="B5447">
        <v>6.2000000000011823E-2</v>
      </c>
    </row>
    <row r="5448" spans="1:2" x14ac:dyDescent="0.25">
      <c r="A5448">
        <v>157</v>
      </c>
      <c r="B5448">
        <v>5.0999999999987722E-2</v>
      </c>
    </row>
    <row r="5449" spans="1:2" x14ac:dyDescent="0.25">
      <c r="A5449">
        <v>158</v>
      </c>
      <c r="B5449">
        <v>5.5000000000006821E-2</v>
      </c>
    </row>
    <row r="5450" spans="1:2" x14ac:dyDescent="0.25">
      <c r="A5450">
        <v>159</v>
      </c>
      <c r="B5450">
        <v>0.10300000000000864</v>
      </c>
    </row>
    <row r="5451" spans="1:2" x14ac:dyDescent="0.25">
      <c r="A5451">
        <v>160</v>
      </c>
      <c r="B5451">
        <v>5.7999999999992724E-2</v>
      </c>
    </row>
    <row r="5452" spans="1:2" x14ac:dyDescent="0.25">
      <c r="A5452">
        <v>161</v>
      </c>
      <c r="B5452">
        <v>6.2999999999988177E-2</v>
      </c>
    </row>
    <row r="5453" spans="1:2" x14ac:dyDescent="0.25">
      <c r="A5453">
        <v>162</v>
      </c>
      <c r="B5453">
        <v>6.0000000000002274E-2</v>
      </c>
    </row>
    <row r="5454" spans="1:2" x14ac:dyDescent="0.25">
      <c r="A5454">
        <v>163</v>
      </c>
      <c r="B5454">
        <v>7.6999999999998181E-2</v>
      </c>
    </row>
    <row r="5455" spans="1:2" x14ac:dyDescent="0.25">
      <c r="A5455">
        <v>164</v>
      </c>
      <c r="B5455">
        <v>6.9000000000016826E-2</v>
      </c>
    </row>
    <row r="5456" spans="1:2" x14ac:dyDescent="0.25">
      <c r="A5456">
        <v>165</v>
      </c>
      <c r="B5456">
        <v>5.5999999999983174E-2</v>
      </c>
    </row>
    <row r="5457" spans="1:2" x14ac:dyDescent="0.25">
      <c r="A5457">
        <v>166</v>
      </c>
      <c r="B5457">
        <v>7.4000000000012278E-2</v>
      </c>
    </row>
    <row r="5458" spans="1:2" x14ac:dyDescent="0.25">
      <c r="A5458">
        <v>167</v>
      </c>
      <c r="B5458">
        <v>7.1000000000026375E-2</v>
      </c>
    </row>
    <row r="5459" spans="1:2" x14ac:dyDescent="0.25">
      <c r="A5459">
        <v>168</v>
      </c>
      <c r="B5459">
        <v>6.0999999999978627E-2</v>
      </c>
    </row>
    <row r="5460" spans="1:2" x14ac:dyDescent="0.25">
      <c r="A5460">
        <v>169</v>
      </c>
      <c r="B5460">
        <v>7.2000000000002728E-2</v>
      </c>
    </row>
    <row r="5461" spans="1:2" x14ac:dyDescent="0.25">
      <c r="A5461">
        <v>170</v>
      </c>
      <c r="B5461">
        <v>6.5999999999974079E-2</v>
      </c>
    </row>
    <row r="5462" spans="1:2" x14ac:dyDescent="0.25">
      <c r="A5462">
        <v>171</v>
      </c>
      <c r="B5462">
        <v>7.6999999999998181E-2</v>
      </c>
    </row>
    <row r="5463" spans="1:2" x14ac:dyDescent="0.25">
      <c r="A5463">
        <v>172</v>
      </c>
      <c r="B5463">
        <v>5.6000000000040018E-2</v>
      </c>
    </row>
    <row r="5464" spans="1:2" x14ac:dyDescent="0.25">
      <c r="A5464">
        <v>173</v>
      </c>
      <c r="B5464">
        <v>6.7999999999983629E-2</v>
      </c>
    </row>
    <row r="5465" spans="1:2" x14ac:dyDescent="0.25">
      <c r="A5465">
        <v>174</v>
      </c>
      <c r="B5465">
        <v>6.4000000000021373E-2</v>
      </c>
    </row>
    <row r="5466" spans="1:2" x14ac:dyDescent="0.25">
      <c r="A5466">
        <v>175</v>
      </c>
      <c r="B5466">
        <v>6.7000000000007276E-2</v>
      </c>
    </row>
    <row r="5467" spans="1:2" x14ac:dyDescent="0.25">
      <c r="A5467">
        <v>176</v>
      </c>
      <c r="B5467">
        <v>7.6999999999998181E-2</v>
      </c>
    </row>
    <row r="5468" spans="1:2" x14ac:dyDescent="0.25">
      <c r="A5468">
        <v>177</v>
      </c>
      <c r="B5468">
        <v>5.5999999999983174E-2</v>
      </c>
    </row>
    <row r="5469" spans="1:2" x14ac:dyDescent="0.25">
      <c r="A5469">
        <v>178</v>
      </c>
      <c r="B5469">
        <v>6.2000000000011823E-2</v>
      </c>
    </row>
    <row r="5470" spans="1:2" x14ac:dyDescent="0.25">
      <c r="A5470">
        <v>179</v>
      </c>
      <c r="B5470">
        <v>7.7999999999974534E-2</v>
      </c>
    </row>
    <row r="5471" spans="1:2" x14ac:dyDescent="0.25">
      <c r="A5471">
        <v>180</v>
      </c>
      <c r="B5471">
        <v>5.5999999999983174E-2</v>
      </c>
    </row>
    <row r="5472" spans="1:2" x14ac:dyDescent="0.25">
      <c r="A5472">
        <v>181</v>
      </c>
      <c r="B5472">
        <v>6.9000000000016826E-2</v>
      </c>
    </row>
    <row r="5473" spans="1:2" x14ac:dyDescent="0.25">
      <c r="A5473">
        <v>182</v>
      </c>
      <c r="B5473">
        <v>6.2000000000011823E-2</v>
      </c>
    </row>
    <row r="5474" spans="1:2" x14ac:dyDescent="0.25">
      <c r="A5474">
        <v>183</v>
      </c>
      <c r="B5474">
        <v>7.2999999999979082E-2</v>
      </c>
    </row>
    <row r="5475" spans="1:2" x14ac:dyDescent="0.25">
      <c r="A5475">
        <v>184</v>
      </c>
      <c r="B5475">
        <v>6.4999999999997726E-2</v>
      </c>
    </row>
    <row r="5476" spans="1:2" x14ac:dyDescent="0.25">
      <c r="A5476">
        <v>185</v>
      </c>
      <c r="B5476">
        <v>6.9999999999993179E-2</v>
      </c>
    </row>
    <row r="5477" spans="1:2" x14ac:dyDescent="0.25">
      <c r="A5477">
        <v>186</v>
      </c>
      <c r="B5477">
        <v>6.100000000003547E-2</v>
      </c>
    </row>
    <row r="5478" spans="1:2" x14ac:dyDescent="0.25">
      <c r="A5478">
        <v>187</v>
      </c>
      <c r="B5478">
        <v>6.7999999999983629E-2</v>
      </c>
    </row>
    <row r="5479" spans="1:2" x14ac:dyDescent="0.25">
      <c r="A5479">
        <v>188</v>
      </c>
      <c r="B5479">
        <v>6.9000000000016826E-2</v>
      </c>
    </row>
    <row r="5480" spans="1:2" x14ac:dyDescent="0.25">
      <c r="A5480">
        <v>189</v>
      </c>
      <c r="B5480">
        <v>3.999999999996362E-2</v>
      </c>
    </row>
    <row r="5481" spans="1:2" x14ac:dyDescent="0.25">
      <c r="A5481">
        <v>190</v>
      </c>
      <c r="B5481">
        <v>9.4000000000050932E-2</v>
      </c>
    </row>
    <row r="5482" spans="1:2" x14ac:dyDescent="0.25">
      <c r="A5482">
        <v>191</v>
      </c>
      <c r="B5482">
        <v>6.199999999995498E-2</v>
      </c>
    </row>
    <row r="5483" spans="1:2" x14ac:dyDescent="0.25">
      <c r="A5483">
        <v>192</v>
      </c>
      <c r="B5483">
        <v>6.9999999999993179E-2</v>
      </c>
    </row>
    <row r="5484" spans="1:2" x14ac:dyDescent="0.25">
      <c r="A5484">
        <v>193</v>
      </c>
      <c r="B5484">
        <v>6.8000000000040473E-2</v>
      </c>
    </row>
    <row r="5485" spans="1:2" x14ac:dyDescent="0.25">
      <c r="A5485">
        <v>194</v>
      </c>
      <c r="B5485">
        <v>6.8999999999959982E-2</v>
      </c>
    </row>
    <row r="5486" spans="1:2" x14ac:dyDescent="0.25">
      <c r="A5486">
        <v>195</v>
      </c>
      <c r="B5486">
        <v>6.6000000000030923E-2</v>
      </c>
    </row>
    <row r="5487" spans="1:2" x14ac:dyDescent="0.25">
      <c r="A5487">
        <v>196</v>
      </c>
      <c r="B5487">
        <v>6.4999999999997726E-2</v>
      </c>
    </row>
    <row r="5488" spans="1:2" x14ac:dyDescent="0.25">
      <c r="A5488">
        <v>197</v>
      </c>
      <c r="B5488">
        <v>6.5999999999974079E-2</v>
      </c>
    </row>
    <row r="5489" spans="1:2" x14ac:dyDescent="0.25">
      <c r="A5489">
        <v>198</v>
      </c>
      <c r="B5489">
        <v>6.4999999999997726E-2</v>
      </c>
    </row>
    <row r="5490" spans="1:2" x14ac:dyDescent="0.25">
      <c r="A5490">
        <v>199</v>
      </c>
      <c r="B5490">
        <v>6.500000000005457E-2</v>
      </c>
    </row>
    <row r="5491" spans="1:2" x14ac:dyDescent="0.25">
      <c r="A5491">
        <v>200</v>
      </c>
      <c r="B5491">
        <v>7.8999999999950887E-2</v>
      </c>
    </row>
    <row r="5492" spans="1:2" x14ac:dyDescent="0.25">
      <c r="A5492">
        <v>201</v>
      </c>
      <c r="B5492">
        <v>5.9000000000025921E-2</v>
      </c>
    </row>
    <row r="5493" spans="1:2" x14ac:dyDescent="0.25">
      <c r="A5493">
        <v>202</v>
      </c>
      <c r="B5493">
        <v>6.5999999999974079E-2</v>
      </c>
    </row>
    <row r="5494" spans="1:2" x14ac:dyDescent="0.25">
      <c r="A5494">
        <v>203</v>
      </c>
      <c r="B5494">
        <v>5.7000000000016371E-2</v>
      </c>
    </row>
    <row r="5495" spans="1:2" x14ac:dyDescent="0.25">
      <c r="A5495">
        <v>204</v>
      </c>
      <c r="B5495">
        <v>6.2999999999988177E-2</v>
      </c>
    </row>
    <row r="5496" spans="1:2" x14ac:dyDescent="0.25">
      <c r="A5496">
        <v>205</v>
      </c>
      <c r="B5496">
        <v>7.6000000000021828E-2</v>
      </c>
    </row>
    <row r="5497" spans="1:2" x14ac:dyDescent="0.25">
      <c r="A5497">
        <v>206</v>
      </c>
      <c r="B5497">
        <v>2.8999999999996362E-2</v>
      </c>
    </row>
    <row r="5498" spans="1:2" x14ac:dyDescent="0.25">
      <c r="A5498">
        <v>207</v>
      </c>
      <c r="B5498">
        <v>0.10899999999998045</v>
      </c>
    </row>
    <row r="5499" spans="1:2" x14ac:dyDescent="0.25">
      <c r="A5499">
        <v>208</v>
      </c>
      <c r="B5499">
        <v>6.300000000004502E-2</v>
      </c>
    </row>
    <row r="5500" spans="1:2" x14ac:dyDescent="0.25">
      <c r="A5500">
        <v>209</v>
      </c>
      <c r="B5500">
        <v>7.2999999999979082E-2</v>
      </c>
    </row>
    <row r="5501" spans="1:2" x14ac:dyDescent="0.25">
      <c r="A5501">
        <v>210</v>
      </c>
      <c r="B5501">
        <v>5.7999999999992724E-2</v>
      </c>
    </row>
    <row r="5502" spans="1:2" x14ac:dyDescent="0.25">
      <c r="A5502">
        <v>211</v>
      </c>
      <c r="B5502">
        <v>7.4999999999988631E-2</v>
      </c>
    </row>
    <row r="5503" spans="1:2" x14ac:dyDescent="0.25">
      <c r="A5503">
        <v>212</v>
      </c>
      <c r="B5503">
        <v>6.4999999999997726E-2</v>
      </c>
    </row>
    <row r="5504" spans="1:2" x14ac:dyDescent="0.25">
      <c r="A5504">
        <v>213</v>
      </c>
      <c r="B5504">
        <v>6.4999999999997726E-2</v>
      </c>
    </row>
    <row r="5505" spans="1:2" x14ac:dyDescent="0.25">
      <c r="A5505">
        <v>214</v>
      </c>
      <c r="B5505">
        <v>2.8999999999996362E-2</v>
      </c>
    </row>
    <row r="5506" spans="1:2" x14ac:dyDescent="0.25">
      <c r="A5506">
        <v>215</v>
      </c>
      <c r="B5506">
        <v>9.0000000000031832E-2</v>
      </c>
    </row>
    <row r="5507" spans="1:2" x14ac:dyDescent="0.25">
      <c r="A5507">
        <v>216</v>
      </c>
      <c r="B5507">
        <v>7.6999999999998181E-2</v>
      </c>
    </row>
    <row r="5508" spans="1:2" x14ac:dyDescent="0.25">
      <c r="A5508">
        <v>217</v>
      </c>
      <c r="B5508">
        <v>6.2999999999988177E-2</v>
      </c>
    </row>
    <row r="5509" spans="1:2" x14ac:dyDescent="0.25">
      <c r="A5509">
        <v>218</v>
      </c>
      <c r="B5509">
        <v>7.6999999999998181E-2</v>
      </c>
    </row>
    <row r="5510" spans="1:2" x14ac:dyDescent="0.25">
      <c r="A5510">
        <v>219</v>
      </c>
      <c r="B5510">
        <v>6.2999999999988177E-2</v>
      </c>
    </row>
    <row r="5511" spans="1:2" x14ac:dyDescent="0.25">
      <c r="A5511">
        <v>220</v>
      </c>
      <c r="B5511">
        <v>6.8000000000040473E-2</v>
      </c>
    </row>
    <row r="5512" spans="1:2" x14ac:dyDescent="0.25">
      <c r="A5512">
        <v>221</v>
      </c>
      <c r="B5512">
        <v>6.7999999999983629E-2</v>
      </c>
    </row>
    <row r="5513" spans="1:2" x14ac:dyDescent="0.25">
      <c r="A5513">
        <v>222</v>
      </c>
      <c r="B5513">
        <v>6.0999999999978627E-2</v>
      </c>
    </row>
    <row r="5514" spans="1:2" x14ac:dyDescent="0.25">
      <c r="A5514">
        <v>223</v>
      </c>
      <c r="B5514">
        <v>7.2000000000002728E-2</v>
      </c>
    </row>
    <row r="5515" spans="1:2" x14ac:dyDescent="0.25">
      <c r="A5515">
        <v>224</v>
      </c>
      <c r="B5515">
        <v>6.4999999999997726E-2</v>
      </c>
    </row>
    <row r="5516" spans="1:2" x14ac:dyDescent="0.25">
      <c r="A5516">
        <v>225</v>
      </c>
      <c r="B5516">
        <v>6.9000000000016826E-2</v>
      </c>
    </row>
    <row r="5517" spans="1:2" x14ac:dyDescent="0.25">
      <c r="A5517">
        <v>226</v>
      </c>
      <c r="B5517">
        <v>6.4000000000021373E-2</v>
      </c>
    </row>
    <row r="5518" spans="1:2" x14ac:dyDescent="0.25">
      <c r="A5518">
        <v>227</v>
      </c>
      <c r="B5518">
        <v>6.9999999999993179E-2</v>
      </c>
    </row>
    <row r="5519" spans="1:2" x14ac:dyDescent="0.25">
      <c r="A5519">
        <v>228</v>
      </c>
      <c r="B5519">
        <v>6.399999999996453E-2</v>
      </c>
    </row>
    <row r="5520" spans="1:2" x14ac:dyDescent="0.25">
      <c r="A5520">
        <v>229</v>
      </c>
      <c r="B5520">
        <v>6.4000000000021373E-2</v>
      </c>
    </row>
    <row r="5521" spans="1:2" x14ac:dyDescent="0.25">
      <c r="A5521">
        <v>230</v>
      </c>
      <c r="B5521">
        <v>5.3999999999973625E-2</v>
      </c>
    </row>
    <row r="5522" spans="1:2" x14ac:dyDescent="0.25">
      <c r="A5522">
        <v>231</v>
      </c>
      <c r="B5522">
        <v>6.9000000000016826E-2</v>
      </c>
    </row>
    <row r="5523" spans="1:2" x14ac:dyDescent="0.25">
      <c r="A5523">
        <v>232</v>
      </c>
      <c r="B5523">
        <v>8.1999999999993634E-2</v>
      </c>
    </row>
    <row r="5524" spans="1:2" x14ac:dyDescent="0.25">
      <c r="A5524">
        <v>233</v>
      </c>
      <c r="B5524">
        <v>6.100000000003547E-2</v>
      </c>
    </row>
    <row r="5525" spans="1:2" x14ac:dyDescent="0.25">
      <c r="A5525">
        <v>234</v>
      </c>
      <c r="B5525">
        <v>4.8000000000001819E-2</v>
      </c>
    </row>
    <row r="5526" spans="1:2" x14ac:dyDescent="0.25">
      <c r="A5526">
        <v>235</v>
      </c>
      <c r="B5526">
        <v>8.7999999999965439E-2</v>
      </c>
    </row>
    <row r="5527" spans="1:2" x14ac:dyDescent="0.25">
      <c r="A5527">
        <v>236</v>
      </c>
      <c r="B5527">
        <v>6.9000000000016826E-2</v>
      </c>
    </row>
    <row r="5528" spans="1:2" x14ac:dyDescent="0.25">
      <c r="A5528">
        <v>237</v>
      </c>
      <c r="B5528">
        <v>6.5999999999974079E-2</v>
      </c>
    </row>
    <row r="5529" spans="1:2" x14ac:dyDescent="0.25">
      <c r="A5529">
        <v>238</v>
      </c>
      <c r="B5529">
        <v>6.4999999999997726E-2</v>
      </c>
    </row>
    <row r="5530" spans="1:2" x14ac:dyDescent="0.25">
      <c r="A5530">
        <v>239</v>
      </c>
      <c r="B5530">
        <v>7.2000000000002728E-2</v>
      </c>
    </row>
    <row r="5531" spans="1:2" x14ac:dyDescent="0.25">
      <c r="A5531">
        <v>240</v>
      </c>
      <c r="B5531">
        <v>6.7000000000007276E-2</v>
      </c>
    </row>
    <row r="5532" spans="1:2" x14ac:dyDescent="0.25">
      <c r="A5532">
        <v>241</v>
      </c>
      <c r="B5532">
        <v>6.9999999999993179E-2</v>
      </c>
    </row>
    <row r="5533" spans="1:2" x14ac:dyDescent="0.25">
      <c r="A5533">
        <v>242</v>
      </c>
      <c r="B5533">
        <v>6.100000000003547E-2</v>
      </c>
    </row>
    <row r="5534" spans="1:2" x14ac:dyDescent="0.25">
      <c r="A5534">
        <v>243</v>
      </c>
      <c r="B5534">
        <v>6.8999999999959982E-2</v>
      </c>
    </row>
    <row r="5535" spans="1:2" x14ac:dyDescent="0.25">
      <c r="A5535">
        <v>244</v>
      </c>
      <c r="B5535">
        <v>6.2000000000011823E-2</v>
      </c>
    </row>
    <row r="5536" spans="1:2" x14ac:dyDescent="0.25">
      <c r="A5536">
        <v>245</v>
      </c>
      <c r="B5536">
        <v>5.2000000000020918E-2</v>
      </c>
    </row>
    <row r="5537" spans="1:2" x14ac:dyDescent="0.25">
      <c r="A5537">
        <v>246</v>
      </c>
      <c r="B5537">
        <v>7.2999999999979082E-2</v>
      </c>
    </row>
    <row r="5538" spans="1:2" x14ac:dyDescent="0.25">
      <c r="A5538">
        <v>247</v>
      </c>
      <c r="B5538">
        <v>7.4000000000012278E-2</v>
      </c>
    </row>
    <row r="5539" spans="1:2" x14ac:dyDescent="0.25">
      <c r="A5539">
        <v>248</v>
      </c>
      <c r="B5539">
        <v>5.7000000000016371E-2</v>
      </c>
    </row>
    <row r="5540" spans="1:2" x14ac:dyDescent="0.25">
      <c r="A5540">
        <v>249</v>
      </c>
      <c r="B5540">
        <v>7.9000000000007731E-2</v>
      </c>
    </row>
    <row r="5541" spans="1:2" x14ac:dyDescent="0.25">
      <c r="A5541">
        <v>250</v>
      </c>
      <c r="B5541">
        <v>7.0999999999969532E-2</v>
      </c>
    </row>
    <row r="5542" spans="1:2" x14ac:dyDescent="0.25">
      <c r="A5542">
        <v>251</v>
      </c>
      <c r="B5542">
        <v>6.2999999999988177E-2</v>
      </c>
    </row>
    <row r="5543" spans="1:2" x14ac:dyDescent="0.25">
      <c r="A5543">
        <v>252</v>
      </c>
      <c r="B5543">
        <v>5.7000000000016371E-2</v>
      </c>
    </row>
    <row r="5544" spans="1:2" x14ac:dyDescent="0.25">
      <c r="A5544">
        <v>253</v>
      </c>
      <c r="B5544">
        <v>7.2999999999979082E-2</v>
      </c>
    </row>
    <row r="5545" spans="1:2" x14ac:dyDescent="0.25">
      <c r="A5545">
        <v>254</v>
      </c>
      <c r="B5545">
        <v>6.8000000000040473E-2</v>
      </c>
    </row>
    <row r="5546" spans="1:2" x14ac:dyDescent="0.25">
      <c r="A5546">
        <v>255</v>
      </c>
      <c r="B5546">
        <v>3.1000000000005912E-2</v>
      </c>
    </row>
    <row r="5547" spans="1:2" x14ac:dyDescent="0.25">
      <c r="A5547">
        <v>256</v>
      </c>
      <c r="B5547">
        <v>0.10199999999997544</v>
      </c>
    </row>
    <row r="5548" spans="1:2" x14ac:dyDescent="0.25">
      <c r="A5548">
        <v>257</v>
      </c>
      <c r="B5548">
        <v>6.4999999999997726E-2</v>
      </c>
    </row>
    <row r="5549" spans="1:2" x14ac:dyDescent="0.25">
      <c r="A5549">
        <v>258</v>
      </c>
      <c r="B5549">
        <v>6.7000000000007276E-2</v>
      </c>
    </row>
    <row r="5550" spans="1:2" x14ac:dyDescent="0.25">
      <c r="A5550">
        <v>259</v>
      </c>
      <c r="B5550">
        <v>4.5999999999992269E-2</v>
      </c>
    </row>
    <row r="5551" spans="1:2" x14ac:dyDescent="0.25">
      <c r="A5551">
        <v>260</v>
      </c>
      <c r="B5551">
        <v>8.8000000000022283E-2</v>
      </c>
    </row>
    <row r="5552" spans="1:2" x14ac:dyDescent="0.25">
      <c r="A5552">
        <v>261</v>
      </c>
      <c r="B5552">
        <v>6.5999999999974079E-2</v>
      </c>
    </row>
    <row r="5553" spans="1:2" x14ac:dyDescent="0.25">
      <c r="A5553">
        <v>262</v>
      </c>
      <c r="B5553">
        <v>2.1000000000015007E-2</v>
      </c>
    </row>
    <row r="5554" spans="1:2" x14ac:dyDescent="0.25">
      <c r="A5554">
        <v>263</v>
      </c>
      <c r="B5554">
        <v>0.11099999999999</v>
      </c>
    </row>
    <row r="5555" spans="1:2" x14ac:dyDescent="0.25">
      <c r="A5555">
        <v>264</v>
      </c>
      <c r="B5555">
        <v>6.7999999999983629E-2</v>
      </c>
    </row>
    <row r="5556" spans="1:2" x14ac:dyDescent="0.25">
      <c r="A5556">
        <v>265</v>
      </c>
      <c r="B5556">
        <v>6.7000000000007276E-2</v>
      </c>
    </row>
    <row r="5557" spans="1:2" x14ac:dyDescent="0.25">
      <c r="A5557">
        <v>266</v>
      </c>
      <c r="B5557">
        <v>6.6000000000030923E-2</v>
      </c>
    </row>
    <row r="5558" spans="1:2" x14ac:dyDescent="0.25">
      <c r="A5558">
        <v>267</v>
      </c>
      <c r="B5558">
        <v>7.0999999999969532E-2</v>
      </c>
    </row>
    <row r="5559" spans="1:2" x14ac:dyDescent="0.25">
      <c r="A5559">
        <v>268</v>
      </c>
      <c r="B5559">
        <v>6.100000000003547E-2</v>
      </c>
    </row>
    <row r="5560" spans="1:2" x14ac:dyDescent="0.25">
      <c r="A5560">
        <v>269</v>
      </c>
      <c r="B5560">
        <v>6.7999999999983629E-2</v>
      </c>
    </row>
    <row r="5561" spans="1:2" x14ac:dyDescent="0.25">
      <c r="A5561">
        <v>270</v>
      </c>
      <c r="B5561">
        <v>6.7000000000007276E-2</v>
      </c>
    </row>
    <row r="5562" spans="1:2" x14ac:dyDescent="0.25">
      <c r="A5562">
        <v>271</v>
      </c>
      <c r="B5562">
        <v>6.399999999996453E-2</v>
      </c>
    </row>
    <row r="5563" spans="1:2" x14ac:dyDescent="0.25">
      <c r="A5563">
        <v>272</v>
      </c>
      <c r="B5563">
        <v>7.5000000000045475E-2</v>
      </c>
    </row>
    <row r="5564" spans="1:2" x14ac:dyDescent="0.25">
      <c r="A5564">
        <v>273</v>
      </c>
      <c r="B5564">
        <v>5.4999999999949978E-2</v>
      </c>
    </row>
    <row r="5565" spans="1:2" x14ac:dyDescent="0.25">
      <c r="A5565">
        <v>274</v>
      </c>
      <c r="B5565">
        <v>7.5000000000045475E-2</v>
      </c>
    </row>
    <row r="5566" spans="1:2" x14ac:dyDescent="0.25">
      <c r="A5566">
        <v>275</v>
      </c>
      <c r="B5566">
        <v>6.9999999999993179E-2</v>
      </c>
    </row>
    <row r="5567" spans="1:2" x14ac:dyDescent="0.25">
      <c r="A5567">
        <v>276</v>
      </c>
      <c r="B5567">
        <v>6.0000000000002274E-2</v>
      </c>
    </row>
    <row r="5568" spans="1:2" x14ac:dyDescent="0.25">
      <c r="A5568">
        <v>277</v>
      </c>
      <c r="B5568">
        <v>6.8999999999959982E-2</v>
      </c>
    </row>
    <row r="5569" spans="1:2" x14ac:dyDescent="0.25">
      <c r="A5569">
        <v>278</v>
      </c>
      <c r="B5569">
        <v>6.4999999999997726E-2</v>
      </c>
    </row>
    <row r="5570" spans="1:2" x14ac:dyDescent="0.25">
      <c r="A5570">
        <v>279</v>
      </c>
      <c r="B5570">
        <v>6.7000000000007276E-2</v>
      </c>
    </row>
    <row r="5571" spans="1:2" x14ac:dyDescent="0.25">
      <c r="A5571">
        <v>280</v>
      </c>
      <c r="B5571">
        <v>3.900000000004411E-2</v>
      </c>
    </row>
    <row r="5572" spans="1:2" x14ac:dyDescent="0.25">
      <c r="A5572">
        <v>281</v>
      </c>
      <c r="B5572">
        <v>9.6999999999979991E-2</v>
      </c>
    </row>
    <row r="5573" spans="1:2" x14ac:dyDescent="0.25">
      <c r="A5573">
        <v>282</v>
      </c>
      <c r="B5573">
        <v>6.4999999999997726E-2</v>
      </c>
    </row>
    <row r="5574" spans="1:2" x14ac:dyDescent="0.25">
      <c r="A5574">
        <v>283</v>
      </c>
      <c r="B5574">
        <v>7.4000000000012278E-2</v>
      </c>
    </row>
    <row r="5575" spans="1:2" x14ac:dyDescent="0.25">
      <c r="A5575">
        <v>284</v>
      </c>
      <c r="B5575">
        <v>6.0000000000002274E-2</v>
      </c>
    </row>
    <row r="5576" spans="1:2" x14ac:dyDescent="0.25">
      <c r="A5576">
        <v>285</v>
      </c>
      <c r="B5576">
        <v>5.6999999999959527E-2</v>
      </c>
    </row>
    <row r="5577" spans="1:2" x14ac:dyDescent="0.25">
      <c r="A5577">
        <v>286</v>
      </c>
      <c r="B5577">
        <v>7.9000000000007731E-2</v>
      </c>
    </row>
    <row r="5578" spans="1:2" x14ac:dyDescent="0.25">
      <c r="A5578">
        <v>287</v>
      </c>
      <c r="B5578">
        <v>6.4000000000021373E-2</v>
      </c>
    </row>
    <row r="5579" spans="1:2" x14ac:dyDescent="0.25">
      <c r="A5579">
        <v>288</v>
      </c>
      <c r="B5579">
        <v>6.0999999999978627E-2</v>
      </c>
    </row>
    <row r="5580" spans="1:2" x14ac:dyDescent="0.25">
      <c r="A5580">
        <v>289</v>
      </c>
      <c r="B5580">
        <v>7.3000000000035925E-2</v>
      </c>
    </row>
    <row r="5581" spans="1:2" x14ac:dyDescent="0.25">
      <c r="A5581">
        <v>290</v>
      </c>
      <c r="B5581">
        <v>6.399999999996453E-2</v>
      </c>
    </row>
    <row r="5582" spans="1:2" x14ac:dyDescent="0.25">
      <c r="A5582">
        <v>291</v>
      </c>
      <c r="B5582">
        <v>6.9999999999993179E-2</v>
      </c>
    </row>
    <row r="5583" spans="1:2" x14ac:dyDescent="0.25">
      <c r="A5583">
        <v>292</v>
      </c>
      <c r="B5583">
        <v>5.9000000000025921E-2</v>
      </c>
    </row>
    <row r="5584" spans="1:2" x14ac:dyDescent="0.25">
      <c r="A5584">
        <v>293</v>
      </c>
      <c r="B5584">
        <v>7.0999999999969532E-2</v>
      </c>
    </row>
    <row r="5585" spans="1:2" x14ac:dyDescent="0.25">
      <c r="A5585">
        <v>294</v>
      </c>
      <c r="B5585">
        <v>6.9000000000016826E-2</v>
      </c>
    </row>
    <row r="5586" spans="1:2" x14ac:dyDescent="0.25">
      <c r="A5586">
        <v>295</v>
      </c>
      <c r="B5586">
        <v>5.5000000000006821E-2</v>
      </c>
    </row>
    <row r="5587" spans="1:2" x14ac:dyDescent="0.25">
      <c r="A5587">
        <v>296</v>
      </c>
      <c r="B5587">
        <v>5.9000000000025921E-2</v>
      </c>
    </row>
    <row r="5588" spans="1:2" x14ac:dyDescent="0.25">
      <c r="A5588">
        <v>297</v>
      </c>
      <c r="B5588">
        <v>6.8999999999959982E-2</v>
      </c>
    </row>
    <row r="5589" spans="1:2" x14ac:dyDescent="0.25">
      <c r="A5589">
        <v>298</v>
      </c>
      <c r="B5589">
        <v>8.1999999999993634E-2</v>
      </c>
    </row>
    <row r="5590" spans="1:2" x14ac:dyDescent="0.25">
      <c r="A5590">
        <v>299</v>
      </c>
      <c r="B5590">
        <v>7.1000000000026375E-2</v>
      </c>
    </row>
    <row r="5591" spans="1:2" x14ac:dyDescent="0.25">
      <c r="A5591">
        <v>300</v>
      </c>
      <c r="B5591">
        <v>6.5999999999974079E-2</v>
      </c>
    </row>
    <row r="5592" spans="1:2" x14ac:dyDescent="0.25">
      <c r="A5592">
        <v>301</v>
      </c>
      <c r="B5592">
        <v>6.4000000000021373E-2</v>
      </c>
    </row>
    <row r="5593" spans="1:2" x14ac:dyDescent="0.25">
      <c r="A5593">
        <v>302</v>
      </c>
      <c r="B5593">
        <v>6.9000000000016826E-2</v>
      </c>
    </row>
    <row r="5594" spans="1:2" x14ac:dyDescent="0.25">
      <c r="A5594">
        <v>303</v>
      </c>
      <c r="B5594">
        <v>6.2999999999988177E-2</v>
      </c>
    </row>
    <row r="5595" spans="1:2" x14ac:dyDescent="0.25">
      <c r="A5595">
        <v>304</v>
      </c>
      <c r="B5595">
        <v>6.9000000000016826E-2</v>
      </c>
    </row>
    <row r="5596" spans="1:2" x14ac:dyDescent="0.25">
      <c r="A5596">
        <v>305</v>
      </c>
      <c r="B5596">
        <v>6.5999999999974079E-2</v>
      </c>
    </row>
    <row r="5597" spans="1:2" x14ac:dyDescent="0.25">
      <c r="A5597">
        <v>306</v>
      </c>
      <c r="B5597">
        <v>6.9000000000016826E-2</v>
      </c>
    </row>
    <row r="5598" spans="1:2" x14ac:dyDescent="0.25">
      <c r="A5598">
        <v>307</v>
      </c>
      <c r="B5598">
        <v>6.4999999999997726E-2</v>
      </c>
    </row>
    <row r="5599" spans="1:2" x14ac:dyDescent="0.25">
      <c r="A5599">
        <v>308</v>
      </c>
      <c r="B5599">
        <v>6.0000000000002274E-2</v>
      </c>
    </row>
    <row r="5600" spans="1:2" x14ac:dyDescent="0.25">
      <c r="A5600">
        <v>309</v>
      </c>
      <c r="B5600">
        <v>7.0999999999969532E-2</v>
      </c>
    </row>
    <row r="5601" spans="1:2" x14ac:dyDescent="0.25">
      <c r="A5601">
        <v>310</v>
      </c>
      <c r="B5601">
        <v>3.3999999999991815E-2</v>
      </c>
    </row>
    <row r="5602" spans="1:2" x14ac:dyDescent="0.25">
      <c r="A5602">
        <v>311</v>
      </c>
      <c r="B5602">
        <v>9.4000000000050932E-2</v>
      </c>
    </row>
    <row r="5603" spans="1:2" x14ac:dyDescent="0.25">
      <c r="A5603">
        <v>312</v>
      </c>
      <c r="B5603">
        <v>7.6999999999998181E-2</v>
      </c>
    </row>
    <row r="5604" spans="1:2" x14ac:dyDescent="0.25">
      <c r="A5604">
        <v>313</v>
      </c>
      <c r="B5604">
        <v>1.3999999999953161E-2</v>
      </c>
    </row>
    <row r="5605" spans="1:2" x14ac:dyDescent="0.25">
      <c r="A5605">
        <v>314</v>
      </c>
      <c r="B5605">
        <v>9.1000000000008185E-2</v>
      </c>
    </row>
    <row r="5606" spans="1:2" x14ac:dyDescent="0.25">
      <c r="A5606">
        <v>315</v>
      </c>
      <c r="B5606">
        <v>8.4000000000003183E-2</v>
      </c>
    </row>
    <row r="5607" spans="1:2" x14ac:dyDescent="0.25">
      <c r="A5607">
        <v>316</v>
      </c>
      <c r="B5607">
        <v>7.9000000000007731E-2</v>
      </c>
    </row>
    <row r="5608" spans="1:2" x14ac:dyDescent="0.25">
      <c r="A5608">
        <v>317</v>
      </c>
      <c r="B5608">
        <v>6.2000000000011823E-2</v>
      </c>
    </row>
    <row r="5609" spans="1:2" x14ac:dyDescent="0.25">
      <c r="A5609">
        <v>318</v>
      </c>
      <c r="B5609" t="s">
        <v>52</v>
      </c>
    </row>
    <row r="5610" spans="1:2" x14ac:dyDescent="0.25">
      <c r="A5610">
        <v>1</v>
      </c>
      <c r="B5610" t="s">
        <v>52</v>
      </c>
    </row>
    <row r="5611" spans="1:2" x14ac:dyDescent="0.25">
      <c r="A5611">
        <v>2</v>
      </c>
      <c r="B5611">
        <v>6.2000000000011823E-2</v>
      </c>
    </row>
    <row r="5612" spans="1:2" x14ac:dyDescent="0.25">
      <c r="A5612">
        <v>3</v>
      </c>
      <c r="B5612">
        <v>6.8999999999959982E-2</v>
      </c>
    </row>
    <row r="5613" spans="1:2" x14ac:dyDescent="0.25">
      <c r="A5613">
        <v>4</v>
      </c>
      <c r="B5613">
        <v>6.9999999999993179E-2</v>
      </c>
    </row>
    <row r="5614" spans="1:2" x14ac:dyDescent="0.25">
      <c r="A5614">
        <v>5</v>
      </c>
      <c r="B5614">
        <v>6.6000000000030923E-2</v>
      </c>
    </row>
    <row r="5615" spans="1:2" x14ac:dyDescent="0.25">
      <c r="A5615">
        <v>6</v>
      </c>
      <c r="B5615">
        <v>6.4999999999997726E-2</v>
      </c>
    </row>
    <row r="5616" spans="1:2" x14ac:dyDescent="0.25">
      <c r="A5616">
        <v>7</v>
      </c>
      <c r="B5616">
        <v>6.5999999999974079E-2</v>
      </c>
    </row>
    <row r="5617" spans="1:2" x14ac:dyDescent="0.25">
      <c r="A5617">
        <v>8</v>
      </c>
      <c r="B5617">
        <v>6.8000000000040473E-2</v>
      </c>
    </row>
    <row r="5618" spans="1:2" x14ac:dyDescent="0.25">
      <c r="A5618">
        <v>9</v>
      </c>
      <c r="B5618">
        <v>5.6999999999959527E-2</v>
      </c>
    </row>
    <row r="5619" spans="1:2" x14ac:dyDescent="0.25">
      <c r="A5619">
        <v>10</v>
      </c>
      <c r="B5619">
        <v>7.6999999999998181E-2</v>
      </c>
    </row>
    <row r="5620" spans="1:2" x14ac:dyDescent="0.25">
      <c r="A5620">
        <v>11</v>
      </c>
      <c r="B5620">
        <v>6.100000000003547E-2</v>
      </c>
    </row>
    <row r="5621" spans="1:2" x14ac:dyDescent="0.25">
      <c r="A5621">
        <v>12</v>
      </c>
      <c r="B5621">
        <v>6.9999999999993179E-2</v>
      </c>
    </row>
    <row r="5622" spans="1:2" x14ac:dyDescent="0.25">
      <c r="A5622">
        <v>13</v>
      </c>
      <c r="B5622">
        <v>6.7000000000007276E-2</v>
      </c>
    </row>
    <row r="5623" spans="1:2" x14ac:dyDescent="0.25">
      <c r="A5623">
        <v>14</v>
      </c>
      <c r="B5623">
        <v>6.5999999999974079E-2</v>
      </c>
    </row>
    <row r="5624" spans="1:2" x14ac:dyDescent="0.25">
      <c r="A5624">
        <v>15</v>
      </c>
      <c r="B5624">
        <v>6.6000000000030923E-2</v>
      </c>
    </row>
    <row r="5625" spans="1:2" x14ac:dyDescent="0.25">
      <c r="A5625">
        <v>16</v>
      </c>
      <c r="B5625">
        <v>6.7000000000007276E-2</v>
      </c>
    </row>
    <row r="5626" spans="1:2" x14ac:dyDescent="0.25">
      <c r="A5626">
        <v>17</v>
      </c>
      <c r="B5626">
        <v>6.7999999999983629E-2</v>
      </c>
    </row>
    <row r="5627" spans="1:2" x14ac:dyDescent="0.25">
      <c r="A5627">
        <v>18</v>
      </c>
      <c r="B5627">
        <v>6.7999999999983629E-2</v>
      </c>
    </row>
    <row r="5628" spans="1:2" x14ac:dyDescent="0.25">
      <c r="A5628">
        <v>19</v>
      </c>
      <c r="B5628">
        <v>6.4999999999997726E-2</v>
      </c>
    </row>
    <row r="5629" spans="1:2" x14ac:dyDescent="0.25">
      <c r="A5629">
        <v>20</v>
      </c>
      <c r="B5629">
        <v>6.4000000000021373E-2</v>
      </c>
    </row>
    <row r="5630" spans="1:2" x14ac:dyDescent="0.25">
      <c r="A5630">
        <v>21</v>
      </c>
      <c r="B5630">
        <v>6.4999999999997726E-2</v>
      </c>
    </row>
    <row r="5631" spans="1:2" x14ac:dyDescent="0.25">
      <c r="A5631">
        <v>22</v>
      </c>
      <c r="B5631">
        <v>6.2000000000011823E-2</v>
      </c>
    </row>
    <row r="5632" spans="1:2" x14ac:dyDescent="0.25">
      <c r="A5632">
        <v>23</v>
      </c>
      <c r="B5632">
        <v>7.0999999999969532E-2</v>
      </c>
    </row>
    <row r="5633" spans="1:2" x14ac:dyDescent="0.25">
      <c r="A5633">
        <v>24</v>
      </c>
      <c r="B5633">
        <v>7.2000000000002728E-2</v>
      </c>
    </row>
    <row r="5634" spans="1:2" x14ac:dyDescent="0.25">
      <c r="A5634">
        <v>25</v>
      </c>
      <c r="B5634">
        <v>6.7999999999983629E-2</v>
      </c>
    </row>
    <row r="5635" spans="1:2" x14ac:dyDescent="0.25">
      <c r="A5635">
        <v>26</v>
      </c>
      <c r="B5635">
        <v>6.500000000005457E-2</v>
      </c>
    </row>
    <row r="5636" spans="1:2" x14ac:dyDescent="0.25">
      <c r="A5636">
        <v>27</v>
      </c>
      <c r="B5636">
        <v>6.2999999999988177E-2</v>
      </c>
    </row>
    <row r="5637" spans="1:2" x14ac:dyDescent="0.25">
      <c r="A5637">
        <v>28</v>
      </c>
      <c r="B5637">
        <v>7.2000000000002728E-2</v>
      </c>
    </row>
    <row r="5638" spans="1:2" x14ac:dyDescent="0.25">
      <c r="A5638">
        <v>29</v>
      </c>
      <c r="B5638">
        <v>6.199999999995498E-2</v>
      </c>
    </row>
    <row r="5639" spans="1:2" x14ac:dyDescent="0.25">
      <c r="A5639">
        <v>30</v>
      </c>
      <c r="B5639">
        <v>7.0000000000050022E-2</v>
      </c>
    </row>
    <row r="5640" spans="1:2" x14ac:dyDescent="0.25">
      <c r="A5640">
        <v>31</v>
      </c>
      <c r="B5640">
        <v>2.2999999999967713E-2</v>
      </c>
    </row>
    <row r="5641" spans="1:2" x14ac:dyDescent="0.25">
      <c r="A5641">
        <v>32</v>
      </c>
      <c r="B5641">
        <v>0.10900000000003729</v>
      </c>
    </row>
    <row r="5642" spans="1:2" x14ac:dyDescent="0.25">
      <c r="A5642">
        <v>33</v>
      </c>
      <c r="B5642">
        <v>4.199999999997317E-2</v>
      </c>
    </row>
    <row r="5643" spans="1:2" x14ac:dyDescent="0.25">
      <c r="A5643">
        <v>34</v>
      </c>
      <c r="B5643">
        <v>9.3000000000017735E-2</v>
      </c>
    </row>
    <row r="5644" spans="1:2" x14ac:dyDescent="0.25">
      <c r="A5644">
        <v>35</v>
      </c>
      <c r="B5644">
        <v>5.8999999999969077E-2</v>
      </c>
    </row>
    <row r="5645" spans="1:2" x14ac:dyDescent="0.25">
      <c r="A5645">
        <v>36</v>
      </c>
      <c r="B5645">
        <v>6.9999999999993179E-2</v>
      </c>
    </row>
    <row r="5646" spans="1:2" x14ac:dyDescent="0.25">
      <c r="A5646">
        <v>37</v>
      </c>
      <c r="B5646">
        <v>6.8000000000040473E-2</v>
      </c>
    </row>
    <row r="5647" spans="1:2" x14ac:dyDescent="0.25">
      <c r="A5647">
        <v>38</v>
      </c>
      <c r="B5647">
        <v>6.8999999999959982E-2</v>
      </c>
    </row>
    <row r="5648" spans="1:2" x14ac:dyDescent="0.25">
      <c r="A5648">
        <v>39</v>
      </c>
      <c r="B5648">
        <v>6.4000000000021373E-2</v>
      </c>
    </row>
    <row r="5649" spans="1:2" x14ac:dyDescent="0.25">
      <c r="A5649">
        <v>40</v>
      </c>
      <c r="B5649">
        <v>6.2000000000011823E-2</v>
      </c>
    </row>
    <row r="5650" spans="1:2" x14ac:dyDescent="0.25">
      <c r="A5650">
        <v>41</v>
      </c>
      <c r="B5650">
        <v>7.4000000000012278E-2</v>
      </c>
    </row>
    <row r="5651" spans="1:2" x14ac:dyDescent="0.25">
      <c r="A5651">
        <v>42</v>
      </c>
      <c r="B5651">
        <v>6.199999999995498E-2</v>
      </c>
    </row>
    <row r="5652" spans="1:2" x14ac:dyDescent="0.25">
      <c r="A5652">
        <v>43</v>
      </c>
      <c r="B5652">
        <v>7.2000000000002728E-2</v>
      </c>
    </row>
    <row r="5653" spans="1:2" x14ac:dyDescent="0.25">
      <c r="A5653">
        <v>44</v>
      </c>
      <c r="B5653">
        <v>6.0000000000002274E-2</v>
      </c>
    </row>
    <row r="5654" spans="1:2" x14ac:dyDescent="0.25">
      <c r="A5654">
        <v>45</v>
      </c>
      <c r="B5654">
        <v>6.9999999999993179E-2</v>
      </c>
    </row>
    <row r="5655" spans="1:2" x14ac:dyDescent="0.25">
      <c r="A5655">
        <v>46</v>
      </c>
      <c r="B5655">
        <v>6.9000000000016826E-2</v>
      </c>
    </row>
    <row r="5656" spans="1:2" x14ac:dyDescent="0.25">
      <c r="A5656">
        <v>47</v>
      </c>
      <c r="B5656">
        <v>6.4999999999997726E-2</v>
      </c>
    </row>
    <row r="5657" spans="1:2" x14ac:dyDescent="0.25">
      <c r="A5657">
        <v>48</v>
      </c>
      <c r="B5657">
        <v>7.1000000000026375E-2</v>
      </c>
    </row>
    <row r="5658" spans="1:2" x14ac:dyDescent="0.25">
      <c r="A5658">
        <v>49</v>
      </c>
      <c r="B5658">
        <v>6.4999999999997726E-2</v>
      </c>
    </row>
    <row r="5659" spans="1:2" x14ac:dyDescent="0.25">
      <c r="A5659">
        <v>50</v>
      </c>
      <c r="B5659">
        <v>6.2999999999988177E-2</v>
      </c>
    </row>
    <row r="5660" spans="1:2" x14ac:dyDescent="0.25">
      <c r="A5660">
        <v>51</v>
      </c>
      <c r="B5660">
        <v>6.9999999999993179E-2</v>
      </c>
    </row>
    <row r="5661" spans="1:2" x14ac:dyDescent="0.25">
      <c r="A5661">
        <v>52</v>
      </c>
      <c r="B5661">
        <v>6.7000000000007276E-2</v>
      </c>
    </row>
    <row r="5662" spans="1:2" x14ac:dyDescent="0.25">
      <c r="A5662">
        <v>53</v>
      </c>
      <c r="B5662">
        <v>6.5999999999974079E-2</v>
      </c>
    </row>
    <row r="5663" spans="1:2" x14ac:dyDescent="0.25">
      <c r="A5663">
        <v>54</v>
      </c>
      <c r="B5663">
        <v>6.9000000000016826E-2</v>
      </c>
    </row>
    <row r="5664" spans="1:2" x14ac:dyDescent="0.25">
      <c r="A5664">
        <v>55</v>
      </c>
      <c r="B5664">
        <v>6.7000000000007276E-2</v>
      </c>
    </row>
    <row r="5665" spans="1:2" x14ac:dyDescent="0.25">
      <c r="A5665">
        <v>56</v>
      </c>
      <c r="B5665">
        <v>6.4000000000021373E-2</v>
      </c>
    </row>
    <row r="5666" spans="1:2" x14ac:dyDescent="0.25">
      <c r="A5666">
        <v>57</v>
      </c>
      <c r="B5666">
        <v>7.2999999999979082E-2</v>
      </c>
    </row>
    <row r="5667" spans="1:2" x14ac:dyDescent="0.25">
      <c r="A5667">
        <v>58</v>
      </c>
      <c r="B5667">
        <v>6.2000000000011823E-2</v>
      </c>
    </row>
    <row r="5668" spans="1:2" x14ac:dyDescent="0.25">
      <c r="A5668">
        <v>59</v>
      </c>
      <c r="B5668">
        <v>6.0999999999978627E-2</v>
      </c>
    </row>
    <row r="5669" spans="1:2" x14ac:dyDescent="0.25">
      <c r="A5669">
        <v>60</v>
      </c>
      <c r="B5669">
        <v>5.4000000000030468E-2</v>
      </c>
    </row>
    <row r="5670" spans="1:2" x14ac:dyDescent="0.25">
      <c r="A5670">
        <v>61</v>
      </c>
      <c r="B5670">
        <v>7.2999999999979082E-2</v>
      </c>
    </row>
    <row r="5671" spans="1:2" x14ac:dyDescent="0.25">
      <c r="A5671">
        <v>62</v>
      </c>
      <c r="B5671">
        <v>7.7999999999974534E-2</v>
      </c>
    </row>
    <row r="5672" spans="1:2" x14ac:dyDescent="0.25">
      <c r="A5672">
        <v>63</v>
      </c>
      <c r="B5672">
        <v>6.300000000004502E-2</v>
      </c>
    </row>
    <row r="5673" spans="1:2" x14ac:dyDescent="0.25">
      <c r="A5673">
        <v>64</v>
      </c>
      <c r="B5673">
        <v>6.8999999999959982E-2</v>
      </c>
    </row>
    <row r="5674" spans="1:2" x14ac:dyDescent="0.25">
      <c r="A5674">
        <v>65</v>
      </c>
      <c r="B5674">
        <v>6.8000000000040473E-2</v>
      </c>
    </row>
    <row r="5675" spans="1:2" x14ac:dyDescent="0.25">
      <c r="A5675">
        <v>66</v>
      </c>
      <c r="B5675">
        <v>6.4999999999997726E-2</v>
      </c>
    </row>
    <row r="5676" spans="1:2" x14ac:dyDescent="0.25">
      <c r="A5676">
        <v>67</v>
      </c>
      <c r="B5676">
        <v>6.4999999999997726E-2</v>
      </c>
    </row>
    <row r="5677" spans="1:2" x14ac:dyDescent="0.25">
      <c r="A5677">
        <v>68</v>
      </c>
      <c r="B5677">
        <v>6.199999999995498E-2</v>
      </c>
    </row>
    <row r="5678" spans="1:2" x14ac:dyDescent="0.25">
      <c r="A5678">
        <v>69</v>
      </c>
      <c r="B5678">
        <v>7.2000000000002728E-2</v>
      </c>
    </row>
    <row r="5679" spans="1:2" x14ac:dyDescent="0.25">
      <c r="A5679">
        <v>70</v>
      </c>
      <c r="B5679">
        <v>6.9999999999993179E-2</v>
      </c>
    </row>
    <row r="5680" spans="1:2" x14ac:dyDescent="0.25">
      <c r="A5680">
        <v>71</v>
      </c>
      <c r="B5680">
        <v>6.0000000000002274E-2</v>
      </c>
    </row>
    <row r="5681" spans="1:2" x14ac:dyDescent="0.25">
      <c r="A5681">
        <v>72</v>
      </c>
      <c r="B5681">
        <v>7.0000000000050022E-2</v>
      </c>
    </row>
    <row r="5682" spans="1:2" x14ac:dyDescent="0.25">
      <c r="A5682">
        <v>73</v>
      </c>
      <c r="B5682">
        <v>6.5999999999974079E-2</v>
      </c>
    </row>
    <row r="5683" spans="1:2" x14ac:dyDescent="0.25">
      <c r="A5683">
        <v>74</v>
      </c>
      <c r="B5683">
        <v>6.7999999999983629E-2</v>
      </c>
    </row>
    <row r="5684" spans="1:2" x14ac:dyDescent="0.25">
      <c r="A5684">
        <v>75</v>
      </c>
      <c r="B5684">
        <v>5.7000000000016371E-2</v>
      </c>
    </row>
    <row r="5685" spans="1:2" x14ac:dyDescent="0.25">
      <c r="A5685">
        <v>76</v>
      </c>
      <c r="B5685">
        <v>7.4999999999988631E-2</v>
      </c>
    </row>
    <row r="5686" spans="1:2" x14ac:dyDescent="0.25">
      <c r="A5686">
        <v>77</v>
      </c>
      <c r="B5686">
        <v>6.6000000000030923E-2</v>
      </c>
    </row>
    <row r="5687" spans="1:2" x14ac:dyDescent="0.25">
      <c r="A5687">
        <v>78</v>
      </c>
      <c r="B5687">
        <v>5.5999999999983174E-2</v>
      </c>
    </row>
    <row r="5688" spans="1:2" x14ac:dyDescent="0.25">
      <c r="A5688">
        <v>79</v>
      </c>
      <c r="B5688">
        <v>3.8999999999987267E-2</v>
      </c>
    </row>
    <row r="5689" spans="1:2" x14ac:dyDescent="0.25">
      <c r="A5689">
        <v>80</v>
      </c>
      <c r="B5689">
        <v>0.10700000000002774</v>
      </c>
    </row>
    <row r="5690" spans="1:2" x14ac:dyDescent="0.25">
      <c r="A5690">
        <v>81</v>
      </c>
      <c r="B5690">
        <v>6.399999999996453E-2</v>
      </c>
    </row>
    <row r="5691" spans="1:2" x14ac:dyDescent="0.25">
      <c r="A5691">
        <v>82</v>
      </c>
      <c r="B5691">
        <v>6.9000000000016826E-2</v>
      </c>
    </row>
    <row r="5692" spans="1:2" x14ac:dyDescent="0.25">
      <c r="A5692">
        <v>83</v>
      </c>
      <c r="B5692">
        <v>6.9000000000016826E-2</v>
      </c>
    </row>
    <row r="5693" spans="1:2" x14ac:dyDescent="0.25">
      <c r="A5693">
        <v>84</v>
      </c>
      <c r="B5693">
        <v>6.399999999996453E-2</v>
      </c>
    </row>
    <row r="5694" spans="1:2" x14ac:dyDescent="0.25">
      <c r="A5694">
        <v>85</v>
      </c>
      <c r="B5694">
        <v>7.3000000000035925E-2</v>
      </c>
    </row>
    <row r="5695" spans="1:2" x14ac:dyDescent="0.25">
      <c r="A5695">
        <v>86</v>
      </c>
      <c r="B5695">
        <v>6.5999999999974079E-2</v>
      </c>
    </row>
    <row r="5696" spans="1:2" x14ac:dyDescent="0.25">
      <c r="A5696">
        <v>87</v>
      </c>
      <c r="B5696">
        <v>5.9000000000025921E-2</v>
      </c>
    </row>
    <row r="5697" spans="1:2" x14ac:dyDescent="0.25">
      <c r="A5697">
        <v>88</v>
      </c>
      <c r="B5697">
        <v>7.0999999999969532E-2</v>
      </c>
    </row>
    <row r="5698" spans="1:2" x14ac:dyDescent="0.25">
      <c r="A5698">
        <v>89</v>
      </c>
      <c r="B5698">
        <v>6.9000000000016826E-2</v>
      </c>
    </row>
    <row r="5699" spans="1:2" x14ac:dyDescent="0.25">
      <c r="A5699">
        <v>90</v>
      </c>
      <c r="B5699">
        <v>6.2999999999988177E-2</v>
      </c>
    </row>
    <row r="5700" spans="1:2" x14ac:dyDescent="0.25">
      <c r="A5700">
        <v>91</v>
      </c>
      <c r="B5700">
        <v>6.100000000003547E-2</v>
      </c>
    </row>
    <row r="5701" spans="1:2" x14ac:dyDescent="0.25">
      <c r="A5701">
        <v>92</v>
      </c>
      <c r="B5701">
        <v>7.7999999999974534E-2</v>
      </c>
    </row>
    <row r="5702" spans="1:2" x14ac:dyDescent="0.25">
      <c r="A5702">
        <v>93</v>
      </c>
      <c r="B5702">
        <v>5.5999999999983174E-2</v>
      </c>
    </row>
    <row r="5703" spans="1:2" x14ac:dyDescent="0.25">
      <c r="A5703">
        <v>94</v>
      </c>
      <c r="B5703">
        <v>3.900000000004411E-2</v>
      </c>
    </row>
    <row r="5704" spans="1:2" x14ac:dyDescent="0.25">
      <c r="A5704">
        <v>95</v>
      </c>
      <c r="B5704">
        <v>9.6999999999979991E-2</v>
      </c>
    </row>
    <row r="5705" spans="1:2" x14ac:dyDescent="0.25">
      <c r="A5705">
        <v>96</v>
      </c>
      <c r="B5705">
        <v>6.2999999999988177E-2</v>
      </c>
    </row>
    <row r="5706" spans="1:2" x14ac:dyDescent="0.25">
      <c r="A5706">
        <v>97</v>
      </c>
      <c r="B5706">
        <v>2.8999999999996362E-2</v>
      </c>
    </row>
    <row r="5707" spans="1:2" x14ac:dyDescent="0.25">
      <c r="A5707">
        <v>98</v>
      </c>
      <c r="B5707">
        <v>0.10599999999999454</v>
      </c>
    </row>
    <row r="5708" spans="1:2" x14ac:dyDescent="0.25">
      <c r="A5708">
        <v>99</v>
      </c>
      <c r="B5708">
        <v>6.7000000000007276E-2</v>
      </c>
    </row>
    <row r="5709" spans="1:2" x14ac:dyDescent="0.25">
      <c r="A5709">
        <v>100</v>
      </c>
      <c r="B5709">
        <v>7.2000000000002728E-2</v>
      </c>
    </row>
    <row r="5710" spans="1:2" x14ac:dyDescent="0.25">
      <c r="A5710">
        <v>101</v>
      </c>
      <c r="B5710">
        <v>6.0000000000002274E-2</v>
      </c>
    </row>
    <row r="5711" spans="1:2" x14ac:dyDescent="0.25">
      <c r="A5711">
        <v>102</v>
      </c>
      <c r="B5711">
        <v>7.1000000000026375E-2</v>
      </c>
    </row>
    <row r="5712" spans="1:2" x14ac:dyDescent="0.25">
      <c r="A5712">
        <v>103</v>
      </c>
      <c r="B5712">
        <v>6.7999999999983629E-2</v>
      </c>
    </row>
    <row r="5713" spans="1:2" x14ac:dyDescent="0.25">
      <c r="A5713">
        <v>104</v>
      </c>
      <c r="B5713">
        <v>6.7000000000007276E-2</v>
      </c>
    </row>
    <row r="5714" spans="1:2" x14ac:dyDescent="0.25">
      <c r="A5714">
        <v>105</v>
      </c>
      <c r="B5714">
        <v>6.5999999999974079E-2</v>
      </c>
    </row>
    <row r="5715" spans="1:2" x14ac:dyDescent="0.25">
      <c r="A5715">
        <v>106</v>
      </c>
      <c r="B5715">
        <v>3.7000000000034561E-2</v>
      </c>
    </row>
    <row r="5716" spans="1:2" x14ac:dyDescent="0.25">
      <c r="A5716">
        <v>107</v>
      </c>
      <c r="B5716">
        <v>9.7999999999956344E-2</v>
      </c>
    </row>
    <row r="5717" spans="1:2" x14ac:dyDescent="0.25">
      <c r="A5717">
        <v>108</v>
      </c>
      <c r="B5717">
        <v>6.6000000000030923E-2</v>
      </c>
    </row>
    <row r="5718" spans="1:2" x14ac:dyDescent="0.25">
      <c r="A5718">
        <v>109</v>
      </c>
      <c r="B5718">
        <v>6.399999999996453E-2</v>
      </c>
    </row>
    <row r="5719" spans="1:2" x14ac:dyDescent="0.25">
      <c r="A5719">
        <v>110</v>
      </c>
      <c r="B5719">
        <v>6.8000000000040473E-2</v>
      </c>
    </row>
    <row r="5720" spans="1:2" x14ac:dyDescent="0.25">
      <c r="A5720">
        <v>111</v>
      </c>
      <c r="B5720">
        <v>6.7000000000007276E-2</v>
      </c>
    </row>
    <row r="5721" spans="1:2" x14ac:dyDescent="0.25">
      <c r="A5721">
        <v>112</v>
      </c>
      <c r="B5721">
        <v>6.6999999999950433E-2</v>
      </c>
    </row>
    <row r="5722" spans="1:2" x14ac:dyDescent="0.25">
      <c r="A5722">
        <v>113</v>
      </c>
      <c r="B5722">
        <v>6.6000000000030923E-2</v>
      </c>
    </row>
    <row r="5723" spans="1:2" x14ac:dyDescent="0.25">
      <c r="A5723">
        <v>114</v>
      </c>
      <c r="B5723">
        <v>5.8999999999969077E-2</v>
      </c>
    </row>
    <row r="5724" spans="1:2" x14ac:dyDescent="0.25">
      <c r="A5724">
        <v>115</v>
      </c>
      <c r="B5724">
        <v>5.7000000000016371E-2</v>
      </c>
    </row>
    <row r="5725" spans="1:2" x14ac:dyDescent="0.25">
      <c r="A5725">
        <v>116</v>
      </c>
      <c r="B5725">
        <v>8.500000000003638E-2</v>
      </c>
    </row>
    <row r="5726" spans="1:2" x14ac:dyDescent="0.25">
      <c r="A5726">
        <v>117</v>
      </c>
      <c r="B5726">
        <v>6.399999999996453E-2</v>
      </c>
    </row>
    <row r="5727" spans="1:2" x14ac:dyDescent="0.25">
      <c r="A5727">
        <v>118</v>
      </c>
      <c r="B5727">
        <v>4.8000000000001819E-2</v>
      </c>
    </row>
    <row r="5728" spans="1:2" x14ac:dyDescent="0.25">
      <c r="A5728">
        <v>119</v>
      </c>
      <c r="B5728">
        <v>8.6999999999989086E-2</v>
      </c>
    </row>
    <row r="5729" spans="1:2" x14ac:dyDescent="0.25">
      <c r="A5729">
        <v>120</v>
      </c>
      <c r="B5729">
        <v>7.1000000000026375E-2</v>
      </c>
    </row>
    <row r="5730" spans="1:2" x14ac:dyDescent="0.25">
      <c r="A5730">
        <v>121</v>
      </c>
      <c r="B5730">
        <v>6.2000000000011823E-2</v>
      </c>
    </row>
    <row r="5731" spans="1:2" x14ac:dyDescent="0.25">
      <c r="A5731">
        <v>122</v>
      </c>
      <c r="B5731">
        <v>5.7999999999992724E-2</v>
      </c>
    </row>
    <row r="5732" spans="1:2" x14ac:dyDescent="0.25">
      <c r="A5732">
        <v>123</v>
      </c>
      <c r="B5732">
        <v>7.4999999999988631E-2</v>
      </c>
    </row>
    <row r="5733" spans="1:2" x14ac:dyDescent="0.25">
      <c r="A5733">
        <v>124</v>
      </c>
      <c r="B5733">
        <v>6.7000000000007276E-2</v>
      </c>
    </row>
    <row r="5734" spans="1:2" x14ac:dyDescent="0.25">
      <c r="A5734">
        <v>125</v>
      </c>
      <c r="B5734">
        <v>6.5999999999974079E-2</v>
      </c>
    </row>
    <row r="5735" spans="1:2" x14ac:dyDescent="0.25">
      <c r="A5735">
        <v>126</v>
      </c>
      <c r="B5735">
        <v>2.199999999999136E-2</v>
      </c>
    </row>
    <row r="5736" spans="1:2" x14ac:dyDescent="0.25">
      <c r="A5736">
        <v>127</v>
      </c>
      <c r="B5736">
        <v>0.11299999999999955</v>
      </c>
    </row>
    <row r="5737" spans="1:2" x14ac:dyDescent="0.25">
      <c r="A5737">
        <v>128</v>
      </c>
      <c r="B5737">
        <v>6.4000000000021373E-2</v>
      </c>
    </row>
    <row r="5738" spans="1:2" x14ac:dyDescent="0.25">
      <c r="A5738">
        <v>129</v>
      </c>
      <c r="B5738">
        <v>7.2000000000002728E-2</v>
      </c>
    </row>
    <row r="5739" spans="1:2" x14ac:dyDescent="0.25">
      <c r="A5739">
        <v>130</v>
      </c>
      <c r="B5739">
        <v>6.0999999999978627E-2</v>
      </c>
    </row>
    <row r="5740" spans="1:2" x14ac:dyDescent="0.25">
      <c r="A5740">
        <v>131</v>
      </c>
      <c r="B5740">
        <v>6.9000000000016826E-2</v>
      </c>
    </row>
    <row r="5741" spans="1:2" x14ac:dyDescent="0.25">
      <c r="A5741">
        <v>132</v>
      </c>
      <c r="B5741">
        <v>6.7000000000007276E-2</v>
      </c>
    </row>
    <row r="5742" spans="1:2" x14ac:dyDescent="0.25">
      <c r="A5742">
        <v>133</v>
      </c>
      <c r="B5742">
        <v>6.9000000000016826E-2</v>
      </c>
    </row>
    <row r="5743" spans="1:2" x14ac:dyDescent="0.25">
      <c r="A5743">
        <v>134</v>
      </c>
      <c r="B5743">
        <v>6.0000000000002274E-2</v>
      </c>
    </row>
    <row r="5744" spans="1:2" x14ac:dyDescent="0.25">
      <c r="A5744">
        <v>135</v>
      </c>
      <c r="B5744">
        <v>3.8999999999987267E-2</v>
      </c>
    </row>
    <row r="5745" spans="1:2" x14ac:dyDescent="0.25">
      <c r="A5745">
        <v>136</v>
      </c>
      <c r="B5745">
        <v>9.8999999999989541E-2</v>
      </c>
    </row>
    <row r="5746" spans="1:2" x14ac:dyDescent="0.25">
      <c r="A5746">
        <v>137</v>
      </c>
      <c r="B5746">
        <v>2.199999999999136E-2</v>
      </c>
    </row>
    <row r="5747" spans="1:2" x14ac:dyDescent="0.25">
      <c r="A5747">
        <v>138</v>
      </c>
      <c r="B5747">
        <v>0.11099999999999</v>
      </c>
    </row>
    <row r="5748" spans="1:2" x14ac:dyDescent="0.25">
      <c r="A5748">
        <v>139</v>
      </c>
      <c r="B5748">
        <v>6.4000000000021373E-2</v>
      </c>
    </row>
    <row r="5749" spans="1:2" x14ac:dyDescent="0.25">
      <c r="A5749">
        <v>140</v>
      </c>
      <c r="B5749">
        <v>5.9000000000025921E-2</v>
      </c>
    </row>
    <row r="5750" spans="1:2" x14ac:dyDescent="0.25">
      <c r="A5750">
        <v>141</v>
      </c>
      <c r="B5750">
        <v>7.2999999999979082E-2</v>
      </c>
    </row>
    <row r="5751" spans="1:2" x14ac:dyDescent="0.25">
      <c r="A5751">
        <v>142</v>
      </c>
      <c r="B5751">
        <v>6.7999999999983629E-2</v>
      </c>
    </row>
    <row r="5752" spans="1:2" x14ac:dyDescent="0.25">
      <c r="A5752">
        <v>143</v>
      </c>
      <c r="B5752">
        <v>6.4999999999997726E-2</v>
      </c>
    </row>
    <row r="5753" spans="1:2" x14ac:dyDescent="0.25">
      <c r="A5753">
        <v>144</v>
      </c>
      <c r="B5753">
        <v>7.1000000000026375E-2</v>
      </c>
    </row>
    <row r="5754" spans="1:2" x14ac:dyDescent="0.25">
      <c r="A5754">
        <v>145</v>
      </c>
      <c r="B5754">
        <v>7.2999999999979082E-2</v>
      </c>
    </row>
    <row r="5755" spans="1:2" x14ac:dyDescent="0.25">
      <c r="A5755">
        <v>146</v>
      </c>
      <c r="B5755">
        <v>6.100000000003547E-2</v>
      </c>
    </row>
    <row r="5756" spans="1:2" x14ac:dyDescent="0.25">
      <c r="A5756">
        <v>147</v>
      </c>
      <c r="B5756">
        <v>5.4999999999949978E-2</v>
      </c>
    </row>
    <row r="5757" spans="1:2" x14ac:dyDescent="0.25">
      <c r="A5757">
        <v>148</v>
      </c>
      <c r="B5757">
        <v>8.100000000001728E-2</v>
      </c>
    </row>
    <row r="5758" spans="1:2" x14ac:dyDescent="0.25">
      <c r="A5758">
        <v>149</v>
      </c>
      <c r="B5758">
        <v>5.2000000000020918E-2</v>
      </c>
    </row>
    <row r="5759" spans="1:2" x14ac:dyDescent="0.25">
      <c r="A5759">
        <v>150</v>
      </c>
      <c r="B5759">
        <v>7.6999999999998181E-2</v>
      </c>
    </row>
    <row r="5760" spans="1:2" x14ac:dyDescent="0.25">
      <c r="A5760">
        <v>151</v>
      </c>
      <c r="B5760">
        <v>4.199999999997317E-2</v>
      </c>
    </row>
    <row r="5761" spans="1:2" x14ac:dyDescent="0.25">
      <c r="A5761">
        <v>152</v>
      </c>
      <c r="B5761">
        <v>9.2000000000041382E-2</v>
      </c>
    </row>
    <row r="5762" spans="1:2" x14ac:dyDescent="0.25">
      <c r="A5762">
        <v>153</v>
      </c>
      <c r="B5762">
        <v>1.8999999999948614E-2</v>
      </c>
    </row>
    <row r="5763" spans="1:2" x14ac:dyDescent="0.25">
      <c r="A5763">
        <v>154</v>
      </c>
      <c r="B5763">
        <v>0.11400000000003274</v>
      </c>
    </row>
    <row r="5764" spans="1:2" x14ac:dyDescent="0.25">
      <c r="A5764">
        <v>155</v>
      </c>
      <c r="B5764">
        <v>6.7999999999983629E-2</v>
      </c>
    </row>
    <row r="5765" spans="1:2" x14ac:dyDescent="0.25">
      <c r="A5765">
        <v>156</v>
      </c>
      <c r="B5765">
        <v>6.9000000000016826E-2</v>
      </c>
    </row>
    <row r="5766" spans="1:2" x14ac:dyDescent="0.25">
      <c r="A5766">
        <v>157</v>
      </c>
      <c r="B5766">
        <v>6.399999999996453E-2</v>
      </c>
    </row>
    <row r="5767" spans="1:2" x14ac:dyDescent="0.25">
      <c r="A5767">
        <v>158</v>
      </c>
      <c r="B5767">
        <v>6.7000000000007276E-2</v>
      </c>
    </row>
    <row r="5768" spans="1:2" x14ac:dyDescent="0.25">
      <c r="A5768">
        <v>159</v>
      </c>
      <c r="B5768">
        <v>2.1000000000015007E-2</v>
      </c>
    </row>
    <row r="5769" spans="1:2" x14ac:dyDescent="0.25">
      <c r="A5769">
        <v>160</v>
      </c>
      <c r="B5769">
        <v>0.11299999999999955</v>
      </c>
    </row>
    <row r="5770" spans="1:2" x14ac:dyDescent="0.25">
      <c r="A5770">
        <v>161</v>
      </c>
      <c r="B5770">
        <v>6.4000000000021373E-2</v>
      </c>
    </row>
    <row r="5771" spans="1:2" x14ac:dyDescent="0.25">
      <c r="A5771">
        <v>162</v>
      </c>
      <c r="B5771">
        <v>7.2999999999979082E-2</v>
      </c>
    </row>
    <row r="5772" spans="1:2" x14ac:dyDescent="0.25">
      <c r="A5772">
        <v>163</v>
      </c>
      <c r="B5772">
        <v>6.4000000000021373E-2</v>
      </c>
    </row>
    <row r="5773" spans="1:2" x14ac:dyDescent="0.25">
      <c r="A5773">
        <v>164</v>
      </c>
      <c r="B5773">
        <v>1.9000000000005457E-2</v>
      </c>
    </row>
    <row r="5774" spans="1:2" x14ac:dyDescent="0.25">
      <c r="A5774">
        <v>165</v>
      </c>
      <c r="B5774">
        <v>0.1139999999999759</v>
      </c>
    </row>
    <row r="5775" spans="1:2" x14ac:dyDescent="0.25">
      <c r="A5775">
        <v>166</v>
      </c>
      <c r="B5775">
        <v>2.199999999999136E-2</v>
      </c>
    </row>
    <row r="5776" spans="1:2" x14ac:dyDescent="0.25">
      <c r="A5776">
        <v>167</v>
      </c>
      <c r="B5776">
        <v>0.10399999999998499</v>
      </c>
    </row>
    <row r="5777" spans="1:2" x14ac:dyDescent="0.25">
      <c r="A5777">
        <v>168</v>
      </c>
      <c r="B5777">
        <v>7.3000000000035925E-2</v>
      </c>
    </row>
    <row r="5778" spans="1:2" x14ac:dyDescent="0.25">
      <c r="A5778">
        <v>169</v>
      </c>
      <c r="B5778">
        <v>6.8999999999959982E-2</v>
      </c>
    </row>
    <row r="5779" spans="1:2" x14ac:dyDescent="0.25">
      <c r="A5779">
        <v>170</v>
      </c>
      <c r="B5779">
        <v>5.6000000000040018E-2</v>
      </c>
    </row>
    <row r="5780" spans="1:2" x14ac:dyDescent="0.25">
      <c r="A5780">
        <v>171</v>
      </c>
      <c r="B5780">
        <v>7.5999999999964984E-2</v>
      </c>
    </row>
    <row r="5781" spans="1:2" x14ac:dyDescent="0.25">
      <c r="A5781">
        <v>172</v>
      </c>
      <c r="B5781">
        <v>6.6000000000030923E-2</v>
      </c>
    </row>
    <row r="5782" spans="1:2" x14ac:dyDescent="0.25">
      <c r="A5782">
        <v>173</v>
      </c>
      <c r="B5782">
        <v>6.5999999999974079E-2</v>
      </c>
    </row>
    <row r="5783" spans="1:2" x14ac:dyDescent="0.25">
      <c r="A5783">
        <v>174</v>
      </c>
      <c r="B5783">
        <v>6.0000000000002274E-2</v>
      </c>
    </row>
    <row r="5784" spans="1:2" x14ac:dyDescent="0.25">
      <c r="A5784">
        <v>175</v>
      </c>
      <c r="B5784">
        <v>6.8000000000040473E-2</v>
      </c>
    </row>
    <row r="5785" spans="1:2" x14ac:dyDescent="0.25">
      <c r="A5785">
        <v>176</v>
      </c>
      <c r="B5785">
        <v>6.9999999999993179E-2</v>
      </c>
    </row>
    <row r="5786" spans="1:2" x14ac:dyDescent="0.25">
      <c r="A5786">
        <v>177</v>
      </c>
      <c r="B5786">
        <v>4.8000000000001819E-2</v>
      </c>
    </row>
    <row r="5787" spans="1:2" x14ac:dyDescent="0.25">
      <c r="A5787">
        <v>178</v>
      </c>
      <c r="B5787">
        <v>7.3999999999955435E-2</v>
      </c>
    </row>
    <row r="5788" spans="1:2" x14ac:dyDescent="0.25">
      <c r="A5788">
        <v>179</v>
      </c>
      <c r="B5788">
        <v>7.2000000000002728E-2</v>
      </c>
    </row>
    <row r="5789" spans="1:2" x14ac:dyDescent="0.25">
      <c r="A5789">
        <v>180</v>
      </c>
      <c r="B5789">
        <v>6.300000000004502E-2</v>
      </c>
    </row>
    <row r="5790" spans="1:2" x14ac:dyDescent="0.25">
      <c r="A5790">
        <v>181</v>
      </c>
      <c r="B5790">
        <v>6.0999999999978627E-2</v>
      </c>
    </row>
    <row r="5791" spans="1:2" x14ac:dyDescent="0.25">
      <c r="A5791">
        <v>182</v>
      </c>
      <c r="B5791">
        <v>4.5000000000015916E-2</v>
      </c>
    </row>
    <row r="5792" spans="1:2" x14ac:dyDescent="0.25">
      <c r="A5792">
        <v>183</v>
      </c>
      <c r="B5792">
        <v>0.10399999999998499</v>
      </c>
    </row>
    <row r="5793" spans="1:2" x14ac:dyDescent="0.25">
      <c r="A5793">
        <v>184</v>
      </c>
      <c r="B5793">
        <v>4.3000000000006366E-2</v>
      </c>
    </row>
    <row r="5794" spans="1:2" x14ac:dyDescent="0.25">
      <c r="A5794">
        <v>185</v>
      </c>
      <c r="B5794">
        <v>6.7000000000007276E-2</v>
      </c>
    </row>
    <row r="5795" spans="1:2" x14ac:dyDescent="0.25">
      <c r="A5795">
        <v>186</v>
      </c>
      <c r="B5795">
        <v>9.2999999999960892E-2</v>
      </c>
    </row>
    <row r="5796" spans="1:2" x14ac:dyDescent="0.25">
      <c r="A5796">
        <v>187</v>
      </c>
      <c r="B5796">
        <v>6.7000000000007276E-2</v>
      </c>
    </row>
    <row r="5797" spans="1:2" x14ac:dyDescent="0.25">
      <c r="A5797">
        <v>188</v>
      </c>
      <c r="B5797">
        <v>5.7000000000016371E-2</v>
      </c>
    </row>
    <row r="5798" spans="1:2" x14ac:dyDescent="0.25">
      <c r="A5798">
        <v>189</v>
      </c>
      <c r="B5798">
        <v>7.4999999999988631E-2</v>
      </c>
    </row>
    <row r="5799" spans="1:2" x14ac:dyDescent="0.25">
      <c r="A5799">
        <v>190</v>
      </c>
      <c r="B5799">
        <v>6.4999999999997726E-2</v>
      </c>
    </row>
    <row r="5800" spans="1:2" x14ac:dyDescent="0.25">
      <c r="A5800">
        <v>191</v>
      </c>
      <c r="B5800">
        <v>6.7000000000007276E-2</v>
      </c>
    </row>
    <row r="5801" spans="1:2" x14ac:dyDescent="0.25">
      <c r="A5801">
        <v>192</v>
      </c>
      <c r="B5801">
        <v>6.7999999999983629E-2</v>
      </c>
    </row>
    <row r="5802" spans="1:2" x14ac:dyDescent="0.25">
      <c r="A5802">
        <v>193</v>
      </c>
      <c r="B5802">
        <v>6.7000000000007276E-2</v>
      </c>
    </row>
    <row r="5803" spans="1:2" x14ac:dyDescent="0.25">
      <c r="A5803">
        <v>194</v>
      </c>
      <c r="B5803">
        <v>6.4000000000021373E-2</v>
      </c>
    </row>
    <row r="5804" spans="1:2" x14ac:dyDescent="0.25">
      <c r="A5804">
        <v>195</v>
      </c>
      <c r="B5804">
        <v>6.2999999999988177E-2</v>
      </c>
    </row>
    <row r="5805" spans="1:2" x14ac:dyDescent="0.25">
      <c r="A5805">
        <v>196</v>
      </c>
      <c r="B5805">
        <v>7.1000000000026375E-2</v>
      </c>
    </row>
    <row r="5806" spans="1:2" x14ac:dyDescent="0.25">
      <c r="A5806">
        <v>197</v>
      </c>
      <c r="B5806">
        <v>6.8999999999959982E-2</v>
      </c>
    </row>
    <row r="5807" spans="1:2" x14ac:dyDescent="0.25">
      <c r="A5807">
        <v>198</v>
      </c>
      <c r="B5807">
        <v>6.7000000000007276E-2</v>
      </c>
    </row>
    <row r="5808" spans="1:2" x14ac:dyDescent="0.25">
      <c r="A5808">
        <v>199</v>
      </c>
      <c r="B5808">
        <v>6.0000000000002274E-2</v>
      </c>
    </row>
    <row r="5809" spans="1:2" x14ac:dyDescent="0.25">
      <c r="A5809">
        <v>200</v>
      </c>
      <c r="B5809">
        <v>7.3000000000035925E-2</v>
      </c>
    </row>
    <row r="5810" spans="1:2" x14ac:dyDescent="0.25">
      <c r="A5810">
        <v>201</v>
      </c>
      <c r="B5810">
        <v>6.5999999999974079E-2</v>
      </c>
    </row>
    <row r="5811" spans="1:2" x14ac:dyDescent="0.25">
      <c r="A5811">
        <v>202</v>
      </c>
      <c r="B5811">
        <v>5.5000000000006821E-2</v>
      </c>
    </row>
    <row r="5812" spans="1:2" x14ac:dyDescent="0.25">
      <c r="A5812">
        <v>203</v>
      </c>
      <c r="B5812">
        <v>7.5999999999964984E-2</v>
      </c>
    </row>
    <row r="5813" spans="1:2" x14ac:dyDescent="0.25">
      <c r="A5813">
        <v>204</v>
      </c>
      <c r="B5813">
        <v>6.500000000005457E-2</v>
      </c>
    </row>
    <row r="5814" spans="1:2" x14ac:dyDescent="0.25">
      <c r="A5814">
        <v>205</v>
      </c>
      <c r="B5814">
        <v>6.8999999999959982E-2</v>
      </c>
    </row>
    <row r="5815" spans="1:2" x14ac:dyDescent="0.25">
      <c r="A5815">
        <v>206</v>
      </c>
      <c r="B5815">
        <v>6.4999999999997726E-2</v>
      </c>
    </row>
    <row r="5816" spans="1:2" x14ac:dyDescent="0.25">
      <c r="A5816">
        <v>207</v>
      </c>
      <c r="B5816">
        <v>6.7000000000007276E-2</v>
      </c>
    </row>
    <row r="5817" spans="1:2" x14ac:dyDescent="0.25">
      <c r="A5817">
        <v>208</v>
      </c>
      <c r="B5817">
        <v>6.100000000003547E-2</v>
      </c>
    </row>
    <row r="5818" spans="1:2" x14ac:dyDescent="0.25">
      <c r="A5818">
        <v>209</v>
      </c>
      <c r="B5818">
        <v>7.6999999999998181E-2</v>
      </c>
    </row>
    <row r="5819" spans="1:2" x14ac:dyDescent="0.25">
      <c r="A5819">
        <v>210</v>
      </c>
      <c r="B5819">
        <v>6.2999999999988177E-2</v>
      </c>
    </row>
    <row r="5820" spans="1:2" x14ac:dyDescent="0.25">
      <c r="A5820">
        <v>211</v>
      </c>
      <c r="B5820">
        <v>6.8999999999959982E-2</v>
      </c>
    </row>
    <row r="5821" spans="1:2" x14ac:dyDescent="0.25">
      <c r="A5821">
        <v>212</v>
      </c>
      <c r="B5821">
        <v>6.4000000000021373E-2</v>
      </c>
    </row>
    <row r="5822" spans="1:2" x14ac:dyDescent="0.25">
      <c r="A5822">
        <v>213</v>
      </c>
      <c r="B5822">
        <v>4.399999999998272E-2</v>
      </c>
    </row>
    <row r="5823" spans="1:2" x14ac:dyDescent="0.25">
      <c r="A5823">
        <v>214</v>
      </c>
      <c r="B5823">
        <v>8.8999999999998636E-2</v>
      </c>
    </row>
    <row r="5824" spans="1:2" x14ac:dyDescent="0.25">
      <c r="A5824">
        <v>215</v>
      </c>
      <c r="B5824">
        <v>6.9000000000016826E-2</v>
      </c>
    </row>
    <row r="5825" spans="1:2" x14ac:dyDescent="0.25">
      <c r="A5825">
        <v>216</v>
      </c>
      <c r="B5825">
        <v>6.4999999999997726E-2</v>
      </c>
    </row>
    <row r="5826" spans="1:2" x14ac:dyDescent="0.25">
      <c r="A5826">
        <v>217</v>
      </c>
      <c r="B5826">
        <v>6.6000000000030923E-2</v>
      </c>
    </row>
    <row r="5827" spans="1:2" x14ac:dyDescent="0.25">
      <c r="A5827">
        <v>218</v>
      </c>
      <c r="B5827">
        <v>6.7999999999983629E-2</v>
      </c>
    </row>
    <row r="5828" spans="1:2" x14ac:dyDescent="0.25">
      <c r="A5828">
        <v>219</v>
      </c>
      <c r="B5828">
        <v>6.4999999999997726E-2</v>
      </c>
    </row>
    <row r="5829" spans="1:2" x14ac:dyDescent="0.25">
      <c r="A5829">
        <v>220</v>
      </c>
      <c r="B5829">
        <v>7.4999999999988631E-2</v>
      </c>
    </row>
    <row r="5830" spans="1:2" x14ac:dyDescent="0.25">
      <c r="A5830">
        <v>221</v>
      </c>
      <c r="B5830">
        <v>6.0000000000002274E-2</v>
      </c>
    </row>
    <row r="5831" spans="1:2" x14ac:dyDescent="0.25">
      <c r="A5831">
        <v>222</v>
      </c>
      <c r="B5831">
        <v>5.2000000000020918E-2</v>
      </c>
    </row>
    <row r="5832" spans="1:2" x14ac:dyDescent="0.25">
      <c r="A5832">
        <v>223</v>
      </c>
      <c r="B5832">
        <v>8.0999999999960437E-2</v>
      </c>
    </row>
    <row r="5833" spans="1:2" x14ac:dyDescent="0.25">
      <c r="A5833">
        <v>224</v>
      </c>
      <c r="B5833">
        <v>6.8000000000040473E-2</v>
      </c>
    </row>
    <row r="5834" spans="1:2" x14ac:dyDescent="0.25">
      <c r="A5834">
        <v>225</v>
      </c>
      <c r="B5834">
        <v>6.399999999996453E-2</v>
      </c>
    </row>
    <row r="5835" spans="1:2" x14ac:dyDescent="0.25">
      <c r="A5835">
        <v>226</v>
      </c>
      <c r="B5835">
        <v>6.4999999999997726E-2</v>
      </c>
    </row>
    <row r="5836" spans="1:2" x14ac:dyDescent="0.25">
      <c r="A5836">
        <v>227</v>
      </c>
      <c r="B5836">
        <v>6.300000000004502E-2</v>
      </c>
    </row>
    <row r="5837" spans="1:2" x14ac:dyDescent="0.25">
      <c r="A5837">
        <v>228</v>
      </c>
      <c r="B5837">
        <v>7.3999999999955435E-2</v>
      </c>
    </row>
    <row r="5838" spans="1:2" x14ac:dyDescent="0.25">
      <c r="A5838">
        <v>229</v>
      </c>
      <c r="B5838">
        <v>6.2000000000011823E-2</v>
      </c>
    </row>
    <row r="5839" spans="1:2" x14ac:dyDescent="0.25">
      <c r="A5839">
        <v>230</v>
      </c>
      <c r="B5839">
        <v>7.3000000000035925E-2</v>
      </c>
    </row>
    <row r="5840" spans="1:2" x14ac:dyDescent="0.25">
      <c r="A5840">
        <v>231</v>
      </c>
      <c r="B5840">
        <v>6.399999999996453E-2</v>
      </c>
    </row>
    <row r="5841" spans="1:2" x14ac:dyDescent="0.25">
      <c r="A5841">
        <v>232</v>
      </c>
      <c r="B5841">
        <v>6.2999999999988177E-2</v>
      </c>
    </row>
    <row r="5842" spans="1:2" x14ac:dyDescent="0.25">
      <c r="A5842">
        <v>233</v>
      </c>
      <c r="B5842">
        <v>5.9000000000025921E-2</v>
      </c>
    </row>
    <row r="5843" spans="1:2" x14ac:dyDescent="0.25">
      <c r="A5843">
        <v>234</v>
      </c>
      <c r="B5843">
        <v>7.6999999999998181E-2</v>
      </c>
    </row>
    <row r="5844" spans="1:2" x14ac:dyDescent="0.25">
      <c r="A5844">
        <v>235</v>
      </c>
      <c r="B5844">
        <v>6.9999999999993179E-2</v>
      </c>
    </row>
    <row r="5845" spans="1:2" x14ac:dyDescent="0.25">
      <c r="A5845">
        <v>236</v>
      </c>
      <c r="B5845">
        <v>6.0000000000002274E-2</v>
      </c>
    </row>
    <row r="5846" spans="1:2" x14ac:dyDescent="0.25">
      <c r="A5846">
        <v>237</v>
      </c>
      <c r="B5846">
        <v>7.2000000000002728E-2</v>
      </c>
    </row>
    <row r="5847" spans="1:2" x14ac:dyDescent="0.25">
      <c r="A5847">
        <v>238</v>
      </c>
      <c r="B5847">
        <v>6.9000000000016826E-2</v>
      </c>
    </row>
    <row r="5848" spans="1:2" x14ac:dyDescent="0.25">
      <c r="A5848">
        <v>239</v>
      </c>
      <c r="B5848">
        <v>6.199999999995498E-2</v>
      </c>
    </row>
    <row r="5849" spans="1:2" x14ac:dyDescent="0.25">
      <c r="A5849">
        <v>240</v>
      </c>
      <c r="B5849">
        <v>7.0000000000050022E-2</v>
      </c>
    </row>
    <row r="5850" spans="1:2" x14ac:dyDescent="0.25">
      <c r="A5850">
        <v>241</v>
      </c>
      <c r="B5850">
        <v>5.7999999999992724E-2</v>
      </c>
    </row>
    <row r="5851" spans="1:2" x14ac:dyDescent="0.25">
      <c r="A5851">
        <v>242</v>
      </c>
      <c r="B5851">
        <v>7.2000000000002728E-2</v>
      </c>
    </row>
    <row r="5852" spans="1:2" x14ac:dyDescent="0.25">
      <c r="A5852">
        <v>243</v>
      </c>
      <c r="B5852">
        <v>6.9999999999993179E-2</v>
      </c>
    </row>
    <row r="5853" spans="1:2" x14ac:dyDescent="0.25">
      <c r="A5853">
        <v>244</v>
      </c>
      <c r="B5853">
        <v>6.399999999996453E-2</v>
      </c>
    </row>
    <row r="5854" spans="1:2" x14ac:dyDescent="0.25">
      <c r="A5854">
        <v>245</v>
      </c>
      <c r="B5854">
        <v>6.8000000000040473E-2</v>
      </c>
    </row>
    <row r="5855" spans="1:2" x14ac:dyDescent="0.25">
      <c r="A5855">
        <v>246</v>
      </c>
      <c r="B5855">
        <v>6.399999999996453E-2</v>
      </c>
    </row>
    <row r="5856" spans="1:2" x14ac:dyDescent="0.25">
      <c r="A5856">
        <v>247</v>
      </c>
      <c r="B5856">
        <v>6.6000000000030923E-2</v>
      </c>
    </row>
    <row r="5857" spans="1:2" x14ac:dyDescent="0.25">
      <c r="A5857">
        <v>248</v>
      </c>
      <c r="B5857">
        <v>7.2000000000002728E-2</v>
      </c>
    </row>
    <row r="5858" spans="1:2" x14ac:dyDescent="0.25">
      <c r="A5858">
        <v>249</v>
      </c>
      <c r="B5858">
        <v>6.4999999999997726E-2</v>
      </c>
    </row>
    <row r="5859" spans="1:2" x14ac:dyDescent="0.25">
      <c r="A5859">
        <v>250</v>
      </c>
      <c r="B5859">
        <v>6.7999999999983629E-2</v>
      </c>
    </row>
    <row r="5860" spans="1:2" x14ac:dyDescent="0.25">
      <c r="A5860">
        <v>251</v>
      </c>
      <c r="B5860">
        <v>6.4000000000021373E-2</v>
      </c>
    </row>
    <row r="5861" spans="1:2" x14ac:dyDescent="0.25">
      <c r="A5861">
        <v>252</v>
      </c>
      <c r="B5861">
        <v>6.0000000000002274E-2</v>
      </c>
    </row>
    <row r="5862" spans="1:2" x14ac:dyDescent="0.25">
      <c r="A5862">
        <v>253</v>
      </c>
      <c r="B5862">
        <v>4.6999999999968622E-2</v>
      </c>
    </row>
    <row r="5863" spans="1:2" x14ac:dyDescent="0.25">
      <c r="A5863">
        <v>254</v>
      </c>
      <c r="B5863">
        <v>9.1999999999984539E-2</v>
      </c>
    </row>
    <row r="5864" spans="1:2" x14ac:dyDescent="0.25">
      <c r="A5864">
        <v>255</v>
      </c>
      <c r="B5864">
        <v>6.7000000000007276E-2</v>
      </c>
    </row>
    <row r="5865" spans="1:2" x14ac:dyDescent="0.25">
      <c r="A5865">
        <v>256</v>
      </c>
      <c r="B5865">
        <v>7.5000000000045475E-2</v>
      </c>
    </row>
    <row r="5866" spans="1:2" x14ac:dyDescent="0.25">
      <c r="A5866">
        <v>257</v>
      </c>
      <c r="B5866">
        <v>6.0000000000002274E-2</v>
      </c>
    </row>
    <row r="5867" spans="1:2" x14ac:dyDescent="0.25">
      <c r="A5867">
        <v>258</v>
      </c>
      <c r="B5867">
        <v>6.5999999999974079E-2</v>
      </c>
    </row>
    <row r="5868" spans="1:2" x14ac:dyDescent="0.25">
      <c r="A5868">
        <v>259</v>
      </c>
      <c r="B5868">
        <v>7.0999999999969532E-2</v>
      </c>
    </row>
    <row r="5869" spans="1:2" x14ac:dyDescent="0.25">
      <c r="A5869">
        <v>260</v>
      </c>
      <c r="B5869">
        <v>6.2000000000011823E-2</v>
      </c>
    </row>
    <row r="5870" spans="1:2" x14ac:dyDescent="0.25">
      <c r="A5870">
        <v>261</v>
      </c>
      <c r="B5870">
        <v>7.3000000000035925E-2</v>
      </c>
    </row>
    <row r="5871" spans="1:2" x14ac:dyDescent="0.25">
      <c r="A5871">
        <v>262</v>
      </c>
      <c r="B5871">
        <v>6.399999999996453E-2</v>
      </c>
    </row>
    <row r="5872" spans="1:2" x14ac:dyDescent="0.25">
      <c r="A5872">
        <v>263</v>
      </c>
      <c r="B5872">
        <v>6.2000000000011823E-2</v>
      </c>
    </row>
    <row r="5873" spans="1:2" x14ac:dyDescent="0.25">
      <c r="A5873">
        <v>264</v>
      </c>
      <c r="B5873">
        <v>4.5999999999992269E-2</v>
      </c>
    </row>
    <row r="5874" spans="1:2" x14ac:dyDescent="0.25">
      <c r="A5874">
        <v>265</v>
      </c>
      <c r="B5874">
        <v>9.3000000000017735E-2</v>
      </c>
    </row>
    <row r="5875" spans="1:2" x14ac:dyDescent="0.25">
      <c r="A5875">
        <v>266</v>
      </c>
      <c r="B5875">
        <v>6.2999999999988177E-2</v>
      </c>
    </row>
    <row r="5876" spans="1:2" x14ac:dyDescent="0.25">
      <c r="A5876">
        <v>267</v>
      </c>
      <c r="B5876">
        <v>6.7000000000007276E-2</v>
      </c>
    </row>
    <row r="5877" spans="1:2" x14ac:dyDescent="0.25">
      <c r="A5877">
        <v>268</v>
      </c>
      <c r="B5877">
        <v>1.999999999998181E-2</v>
      </c>
    </row>
    <row r="5878" spans="1:2" x14ac:dyDescent="0.25">
      <c r="A5878">
        <v>269</v>
      </c>
      <c r="B5878">
        <v>0.11500000000000909</v>
      </c>
    </row>
    <row r="5879" spans="1:2" x14ac:dyDescent="0.25">
      <c r="A5879">
        <v>270</v>
      </c>
      <c r="B5879">
        <v>6.2000000000011823E-2</v>
      </c>
    </row>
    <row r="5880" spans="1:2" x14ac:dyDescent="0.25">
      <c r="A5880">
        <v>271</v>
      </c>
      <c r="B5880">
        <v>6.7000000000007276E-2</v>
      </c>
    </row>
    <row r="5881" spans="1:2" x14ac:dyDescent="0.25">
      <c r="A5881">
        <v>272</v>
      </c>
      <c r="B5881">
        <v>7.2999999999979082E-2</v>
      </c>
    </row>
    <row r="5882" spans="1:2" x14ac:dyDescent="0.25">
      <c r="A5882">
        <v>273</v>
      </c>
      <c r="B5882">
        <v>6.0000000000002274E-2</v>
      </c>
    </row>
    <row r="5883" spans="1:2" x14ac:dyDescent="0.25">
      <c r="A5883">
        <v>274</v>
      </c>
      <c r="B5883">
        <v>6.7000000000007276E-2</v>
      </c>
    </row>
    <row r="5884" spans="1:2" x14ac:dyDescent="0.25">
      <c r="A5884">
        <v>275</v>
      </c>
      <c r="B5884">
        <v>8.4000000000003183E-2</v>
      </c>
    </row>
    <row r="5885" spans="1:2" x14ac:dyDescent="0.25">
      <c r="A5885">
        <v>276</v>
      </c>
      <c r="B5885">
        <v>5.7999999999992724E-2</v>
      </c>
    </row>
    <row r="5886" spans="1:2" x14ac:dyDescent="0.25">
      <c r="A5886">
        <v>277</v>
      </c>
      <c r="B5886">
        <v>5.7999999999992724E-2</v>
      </c>
    </row>
    <row r="5887" spans="1:2" x14ac:dyDescent="0.25">
      <c r="A5887">
        <v>278</v>
      </c>
      <c r="B5887">
        <v>7.2000000000002728E-2</v>
      </c>
    </row>
    <row r="5888" spans="1:2" x14ac:dyDescent="0.25">
      <c r="A5888">
        <v>279</v>
      </c>
      <c r="B5888">
        <v>5.7000000000016371E-2</v>
      </c>
    </row>
    <row r="5889" spans="1:2" x14ac:dyDescent="0.25">
      <c r="A5889">
        <v>280</v>
      </c>
      <c r="B5889">
        <v>7.0999999999969532E-2</v>
      </c>
    </row>
    <row r="5890" spans="1:2" x14ac:dyDescent="0.25">
      <c r="A5890">
        <v>281</v>
      </c>
      <c r="B5890">
        <v>2.5000000000034106E-2</v>
      </c>
    </row>
    <row r="5891" spans="1:2" x14ac:dyDescent="0.25">
      <c r="A5891">
        <v>282</v>
      </c>
      <c r="B5891">
        <v>9.6000000000003638E-2</v>
      </c>
    </row>
    <row r="5892" spans="1:2" x14ac:dyDescent="0.25">
      <c r="A5892">
        <v>283</v>
      </c>
      <c r="B5892">
        <v>8.4000000000003183E-2</v>
      </c>
    </row>
    <row r="5893" spans="1:2" x14ac:dyDescent="0.25">
      <c r="A5893">
        <v>284</v>
      </c>
      <c r="B5893">
        <v>4.8000000000001819E-2</v>
      </c>
    </row>
    <row r="5894" spans="1:2" x14ac:dyDescent="0.25">
      <c r="A5894">
        <v>285</v>
      </c>
      <c r="B5894">
        <v>9.2999999999960892E-2</v>
      </c>
    </row>
    <row r="5895" spans="1:2" x14ac:dyDescent="0.25">
      <c r="A5895">
        <v>286</v>
      </c>
      <c r="B5895">
        <v>5.7000000000016371E-2</v>
      </c>
    </row>
    <row r="5896" spans="1:2" x14ac:dyDescent="0.25">
      <c r="A5896">
        <v>287</v>
      </c>
      <c r="B5896">
        <v>7.4999999999988631E-2</v>
      </c>
    </row>
    <row r="5897" spans="1:2" x14ac:dyDescent="0.25">
      <c r="A5897">
        <v>288</v>
      </c>
      <c r="B5897">
        <v>5.5000000000006821E-2</v>
      </c>
    </row>
    <row r="5898" spans="1:2" x14ac:dyDescent="0.25">
      <c r="A5898">
        <v>289</v>
      </c>
      <c r="B5898" t="s">
        <v>52</v>
      </c>
    </row>
    <row r="5899" spans="1:2" x14ac:dyDescent="0.25">
      <c r="A5899">
        <v>1</v>
      </c>
      <c r="B5899" t="s">
        <v>52</v>
      </c>
    </row>
    <row r="5900" spans="1:2" x14ac:dyDescent="0.25">
      <c r="A5900">
        <v>2</v>
      </c>
      <c r="B5900">
        <v>6.4999999999997726E-2</v>
      </c>
    </row>
    <row r="5901" spans="1:2" x14ac:dyDescent="0.25">
      <c r="A5901">
        <v>3</v>
      </c>
      <c r="B5901">
        <v>6.7999999999983629E-2</v>
      </c>
    </row>
    <row r="5902" spans="1:2" x14ac:dyDescent="0.25">
      <c r="A5902">
        <v>4</v>
      </c>
      <c r="B5902">
        <v>6.7000000000007276E-2</v>
      </c>
    </row>
    <row r="5903" spans="1:2" x14ac:dyDescent="0.25">
      <c r="A5903">
        <v>5</v>
      </c>
      <c r="B5903">
        <v>6.4000000000021373E-2</v>
      </c>
    </row>
    <row r="5904" spans="1:2" x14ac:dyDescent="0.25">
      <c r="A5904">
        <v>6</v>
      </c>
      <c r="B5904">
        <v>2.1000000000015007E-2</v>
      </c>
    </row>
    <row r="5905" spans="1:2" x14ac:dyDescent="0.25">
      <c r="A5905">
        <v>7</v>
      </c>
      <c r="B5905">
        <v>0.1029999999999518</v>
      </c>
    </row>
    <row r="5906" spans="1:2" x14ac:dyDescent="0.25">
      <c r="A5906">
        <v>8</v>
      </c>
      <c r="B5906">
        <v>7.6999999999998181E-2</v>
      </c>
    </row>
    <row r="5907" spans="1:2" x14ac:dyDescent="0.25">
      <c r="A5907">
        <v>9</v>
      </c>
      <c r="B5907">
        <v>6.9000000000016826E-2</v>
      </c>
    </row>
    <row r="5908" spans="1:2" x14ac:dyDescent="0.25">
      <c r="A5908">
        <v>10</v>
      </c>
      <c r="B5908">
        <v>5.4000000000030468E-2</v>
      </c>
    </row>
    <row r="5909" spans="1:2" x14ac:dyDescent="0.25">
      <c r="A5909">
        <v>11</v>
      </c>
      <c r="B5909">
        <v>7.6999999999998181E-2</v>
      </c>
    </row>
    <row r="5910" spans="1:2" x14ac:dyDescent="0.25">
      <c r="A5910">
        <v>12</v>
      </c>
      <c r="B5910">
        <v>6.5999999999974079E-2</v>
      </c>
    </row>
    <row r="5911" spans="1:2" x14ac:dyDescent="0.25">
      <c r="A5911">
        <v>13</v>
      </c>
      <c r="B5911">
        <v>6.6000000000030923E-2</v>
      </c>
    </row>
    <row r="5912" spans="1:2" x14ac:dyDescent="0.25">
      <c r="A5912">
        <v>14</v>
      </c>
      <c r="B5912">
        <v>6.6999999999950433E-2</v>
      </c>
    </row>
    <row r="5913" spans="1:2" x14ac:dyDescent="0.25">
      <c r="A5913">
        <v>15</v>
      </c>
      <c r="B5913">
        <v>5.8000000000049567E-2</v>
      </c>
    </row>
    <row r="5914" spans="1:2" x14ac:dyDescent="0.25">
      <c r="A5914">
        <v>16</v>
      </c>
      <c r="B5914">
        <v>7.5999999999964984E-2</v>
      </c>
    </row>
    <row r="5915" spans="1:2" x14ac:dyDescent="0.25">
      <c r="A5915">
        <v>17</v>
      </c>
      <c r="B5915">
        <v>6.4000000000021373E-2</v>
      </c>
    </row>
    <row r="5916" spans="1:2" x14ac:dyDescent="0.25">
      <c r="A5916">
        <v>18</v>
      </c>
      <c r="B5916">
        <v>6.8999999999959982E-2</v>
      </c>
    </row>
    <row r="5917" spans="1:2" x14ac:dyDescent="0.25">
      <c r="A5917">
        <v>19</v>
      </c>
      <c r="B5917">
        <v>7.0000000000050022E-2</v>
      </c>
    </row>
    <row r="5918" spans="1:2" x14ac:dyDescent="0.25">
      <c r="A5918">
        <v>20</v>
      </c>
      <c r="B5918">
        <v>6.399999999996453E-2</v>
      </c>
    </row>
    <row r="5919" spans="1:2" x14ac:dyDescent="0.25">
      <c r="A5919">
        <v>21</v>
      </c>
      <c r="B5919">
        <v>5.4000000000030468E-2</v>
      </c>
    </row>
    <row r="5920" spans="1:2" x14ac:dyDescent="0.25">
      <c r="A5920">
        <v>22</v>
      </c>
      <c r="B5920">
        <v>7.9000000000007731E-2</v>
      </c>
    </row>
    <row r="5921" spans="1:2" x14ac:dyDescent="0.25">
      <c r="A5921">
        <v>23</v>
      </c>
      <c r="B5921">
        <v>6.399999999996453E-2</v>
      </c>
    </row>
    <row r="5922" spans="1:2" x14ac:dyDescent="0.25">
      <c r="A5922">
        <v>24</v>
      </c>
      <c r="B5922">
        <v>2.5000000000034106E-2</v>
      </c>
    </row>
    <row r="5923" spans="1:2" x14ac:dyDescent="0.25">
      <c r="A5923">
        <v>25</v>
      </c>
      <c r="B5923">
        <v>0.11199999999996635</v>
      </c>
    </row>
    <row r="5924" spans="1:2" x14ac:dyDescent="0.25">
      <c r="A5924">
        <v>26</v>
      </c>
      <c r="B5924">
        <v>6.7999999999983629E-2</v>
      </c>
    </row>
    <row r="5925" spans="1:2" x14ac:dyDescent="0.25">
      <c r="A5925">
        <v>27</v>
      </c>
      <c r="B5925">
        <v>6.7000000000007276E-2</v>
      </c>
    </row>
    <row r="5926" spans="1:2" x14ac:dyDescent="0.25">
      <c r="A5926">
        <v>28</v>
      </c>
      <c r="B5926">
        <v>1.8000000000029104E-2</v>
      </c>
    </row>
    <row r="5927" spans="1:2" x14ac:dyDescent="0.25">
      <c r="A5927">
        <v>29</v>
      </c>
      <c r="B5927">
        <v>0.11299999999999955</v>
      </c>
    </row>
    <row r="5928" spans="1:2" x14ac:dyDescent="0.25">
      <c r="A5928">
        <v>30</v>
      </c>
      <c r="B5928">
        <v>6.5999999999974079E-2</v>
      </c>
    </row>
    <row r="5929" spans="1:2" x14ac:dyDescent="0.25">
      <c r="A5929">
        <v>31</v>
      </c>
      <c r="B5929">
        <v>6.9000000000016826E-2</v>
      </c>
    </row>
    <row r="5930" spans="1:2" x14ac:dyDescent="0.25">
      <c r="A5930">
        <v>32</v>
      </c>
      <c r="B5930">
        <v>6.5999999999974079E-2</v>
      </c>
    </row>
    <row r="5931" spans="1:2" x14ac:dyDescent="0.25">
      <c r="A5931">
        <v>33</v>
      </c>
      <c r="B5931">
        <v>6.4000000000021373E-2</v>
      </c>
    </row>
    <row r="5932" spans="1:2" x14ac:dyDescent="0.25">
      <c r="A5932">
        <v>34</v>
      </c>
      <c r="B5932">
        <v>6.9999999999993179E-2</v>
      </c>
    </row>
    <row r="5933" spans="1:2" x14ac:dyDescent="0.25">
      <c r="A5933">
        <v>35</v>
      </c>
      <c r="B5933">
        <v>6.7000000000007276E-2</v>
      </c>
    </row>
    <row r="5934" spans="1:2" x14ac:dyDescent="0.25">
      <c r="A5934">
        <v>36</v>
      </c>
      <c r="B5934">
        <v>6.4999999999997726E-2</v>
      </c>
    </row>
    <row r="5935" spans="1:2" x14ac:dyDescent="0.25">
      <c r="A5935">
        <v>37</v>
      </c>
      <c r="B5935">
        <v>5.4000000000030468E-2</v>
      </c>
    </row>
    <row r="5936" spans="1:2" x14ac:dyDescent="0.25">
      <c r="A5936">
        <v>38</v>
      </c>
      <c r="B5936">
        <v>7.9999999999984084E-2</v>
      </c>
    </row>
    <row r="5937" spans="1:2" x14ac:dyDescent="0.25">
      <c r="A5937">
        <v>39</v>
      </c>
      <c r="B5937">
        <v>6.0999999999978627E-2</v>
      </c>
    </row>
    <row r="5938" spans="1:2" x14ac:dyDescent="0.25">
      <c r="A5938">
        <v>40</v>
      </c>
      <c r="B5938">
        <v>7.2000000000002728E-2</v>
      </c>
    </row>
    <row r="5939" spans="1:2" x14ac:dyDescent="0.25">
      <c r="A5939">
        <v>41</v>
      </c>
      <c r="B5939">
        <v>6.2999999999988177E-2</v>
      </c>
    </row>
    <row r="5940" spans="1:2" x14ac:dyDescent="0.25">
      <c r="A5940">
        <v>42</v>
      </c>
      <c r="B5940">
        <v>7.3000000000035925E-2</v>
      </c>
    </row>
    <row r="5941" spans="1:2" x14ac:dyDescent="0.25">
      <c r="A5941">
        <v>43</v>
      </c>
      <c r="B5941">
        <v>6.399999999996453E-2</v>
      </c>
    </row>
    <row r="5942" spans="1:2" x14ac:dyDescent="0.25">
      <c r="A5942">
        <v>44</v>
      </c>
      <c r="B5942">
        <v>2.0000000000038654E-2</v>
      </c>
    </row>
    <row r="5943" spans="1:2" x14ac:dyDescent="0.25">
      <c r="A5943">
        <v>45</v>
      </c>
      <c r="B5943">
        <v>0.1099999999999568</v>
      </c>
    </row>
    <row r="5944" spans="1:2" x14ac:dyDescent="0.25">
      <c r="A5944">
        <v>46</v>
      </c>
      <c r="B5944">
        <v>2.5000000000034106E-2</v>
      </c>
    </row>
    <row r="5945" spans="1:2" x14ac:dyDescent="0.25">
      <c r="A5945">
        <v>47</v>
      </c>
      <c r="B5945">
        <v>0.10399999999998499</v>
      </c>
    </row>
    <row r="5946" spans="1:2" x14ac:dyDescent="0.25">
      <c r="A5946">
        <v>48</v>
      </c>
      <c r="B5946">
        <v>3.3999999999991815E-2</v>
      </c>
    </row>
    <row r="5947" spans="1:2" x14ac:dyDescent="0.25">
      <c r="A5947">
        <v>49</v>
      </c>
      <c r="B5947">
        <v>0.10500000000001819</v>
      </c>
    </row>
    <row r="5948" spans="1:2" x14ac:dyDescent="0.25">
      <c r="A5948">
        <v>50</v>
      </c>
      <c r="B5948">
        <v>6.9000000000016826E-2</v>
      </c>
    </row>
    <row r="5949" spans="1:2" x14ac:dyDescent="0.25">
      <c r="A5949">
        <v>51</v>
      </c>
      <c r="B5949">
        <v>4.9999999999954525E-2</v>
      </c>
    </row>
    <row r="5950" spans="1:2" x14ac:dyDescent="0.25">
      <c r="A5950">
        <v>52</v>
      </c>
      <c r="B5950">
        <v>8.2000000000050477E-2</v>
      </c>
    </row>
    <row r="5951" spans="1:2" x14ac:dyDescent="0.25">
      <c r="A5951">
        <v>53</v>
      </c>
      <c r="B5951">
        <v>7.2000000000002728E-2</v>
      </c>
    </row>
    <row r="5952" spans="1:2" x14ac:dyDescent="0.25">
      <c r="A5952">
        <v>54</v>
      </c>
      <c r="B5952">
        <v>6.0999999999978627E-2</v>
      </c>
    </row>
    <row r="5953" spans="1:2" x14ac:dyDescent="0.25">
      <c r="A5953">
        <v>55</v>
      </c>
      <c r="B5953">
        <v>6.7000000000007276E-2</v>
      </c>
    </row>
    <row r="5954" spans="1:2" x14ac:dyDescent="0.25">
      <c r="A5954">
        <v>56</v>
      </c>
      <c r="B5954">
        <v>5.7999999999992724E-2</v>
      </c>
    </row>
    <row r="5955" spans="1:2" x14ac:dyDescent="0.25">
      <c r="A5955">
        <v>57</v>
      </c>
      <c r="B5955">
        <v>7.6999999999998181E-2</v>
      </c>
    </row>
    <row r="5956" spans="1:2" x14ac:dyDescent="0.25">
      <c r="A5956">
        <v>58</v>
      </c>
      <c r="B5956">
        <v>6.5999999999974079E-2</v>
      </c>
    </row>
    <row r="5957" spans="1:2" x14ac:dyDescent="0.25">
      <c r="A5957">
        <v>59</v>
      </c>
      <c r="B5957">
        <v>5.7000000000016371E-2</v>
      </c>
    </row>
    <row r="5958" spans="1:2" x14ac:dyDescent="0.25">
      <c r="A5958">
        <v>60</v>
      </c>
      <c r="B5958">
        <v>7.4000000000012278E-2</v>
      </c>
    </row>
    <row r="5959" spans="1:2" x14ac:dyDescent="0.25">
      <c r="A5959">
        <v>61</v>
      </c>
      <c r="B5959">
        <v>3.3999999999991815E-2</v>
      </c>
    </row>
    <row r="5960" spans="1:2" x14ac:dyDescent="0.25">
      <c r="A5960">
        <v>62</v>
      </c>
      <c r="B5960">
        <v>8.9999999999974989E-2</v>
      </c>
    </row>
    <row r="5961" spans="1:2" x14ac:dyDescent="0.25">
      <c r="A5961">
        <v>63</v>
      </c>
      <c r="B5961">
        <v>8.0000000000040927E-2</v>
      </c>
    </row>
    <row r="5962" spans="1:2" x14ac:dyDescent="0.25">
      <c r="A5962">
        <v>64</v>
      </c>
      <c r="B5962">
        <v>6.0000000000002274E-2</v>
      </c>
    </row>
    <row r="5963" spans="1:2" x14ac:dyDescent="0.25">
      <c r="A5963">
        <v>65</v>
      </c>
      <c r="B5963">
        <v>7.2000000000002728E-2</v>
      </c>
    </row>
    <row r="5964" spans="1:2" x14ac:dyDescent="0.25">
      <c r="A5964">
        <v>66</v>
      </c>
      <c r="B5964">
        <v>6.5999999999974079E-2</v>
      </c>
    </row>
    <row r="5965" spans="1:2" x14ac:dyDescent="0.25">
      <c r="A5965">
        <v>67</v>
      </c>
      <c r="B5965">
        <v>6.9000000000016826E-2</v>
      </c>
    </row>
    <row r="5966" spans="1:2" x14ac:dyDescent="0.25">
      <c r="A5966">
        <v>68</v>
      </c>
      <c r="B5966">
        <v>6.0000000000002274E-2</v>
      </c>
    </row>
    <row r="5967" spans="1:2" x14ac:dyDescent="0.25">
      <c r="A5967">
        <v>69</v>
      </c>
      <c r="B5967">
        <v>5.5000000000006821E-2</v>
      </c>
    </row>
    <row r="5968" spans="1:2" x14ac:dyDescent="0.25">
      <c r="A5968">
        <v>70</v>
      </c>
      <c r="B5968">
        <v>4.6999999999968622E-2</v>
      </c>
    </row>
    <row r="5969" spans="1:2" x14ac:dyDescent="0.25">
      <c r="A5969">
        <v>71</v>
      </c>
      <c r="B5969">
        <v>0.10399999999998499</v>
      </c>
    </row>
    <row r="5970" spans="1:2" x14ac:dyDescent="0.25">
      <c r="A5970">
        <v>72</v>
      </c>
      <c r="B5970">
        <v>5.0000000000011369E-2</v>
      </c>
    </row>
    <row r="5971" spans="1:2" x14ac:dyDescent="0.25">
      <c r="A5971">
        <v>73</v>
      </c>
      <c r="B5971">
        <v>8.4000000000003183E-2</v>
      </c>
    </row>
    <row r="5972" spans="1:2" x14ac:dyDescent="0.25">
      <c r="A5972">
        <v>74</v>
      </c>
      <c r="B5972">
        <v>5.2000000000020918E-2</v>
      </c>
    </row>
    <row r="5973" spans="1:2" x14ac:dyDescent="0.25">
      <c r="A5973">
        <v>75</v>
      </c>
      <c r="B5973">
        <v>7.0999999999969532E-2</v>
      </c>
    </row>
    <row r="5974" spans="1:2" x14ac:dyDescent="0.25">
      <c r="A5974">
        <v>76</v>
      </c>
      <c r="B5974">
        <v>6.6000000000030923E-2</v>
      </c>
    </row>
    <row r="5975" spans="1:2" x14ac:dyDescent="0.25">
      <c r="A5975">
        <v>77</v>
      </c>
      <c r="B5975">
        <v>6.9000000000016826E-2</v>
      </c>
    </row>
    <row r="5976" spans="1:2" x14ac:dyDescent="0.25">
      <c r="A5976">
        <v>78</v>
      </c>
      <c r="B5976">
        <v>7.4999999999988631E-2</v>
      </c>
    </row>
    <row r="5977" spans="1:2" x14ac:dyDescent="0.25">
      <c r="A5977">
        <v>79</v>
      </c>
      <c r="B5977">
        <v>6.5999999999974079E-2</v>
      </c>
    </row>
    <row r="5978" spans="1:2" x14ac:dyDescent="0.25">
      <c r="A5978">
        <v>80</v>
      </c>
      <c r="B5978">
        <v>6.2999999999988177E-2</v>
      </c>
    </row>
    <row r="5979" spans="1:2" x14ac:dyDescent="0.25">
      <c r="A5979">
        <v>81</v>
      </c>
      <c r="B5979">
        <v>6.4000000000021373E-2</v>
      </c>
    </row>
    <row r="5980" spans="1:2" x14ac:dyDescent="0.25">
      <c r="A5980">
        <v>82</v>
      </c>
      <c r="B5980">
        <v>6.7000000000007276E-2</v>
      </c>
    </row>
    <row r="5981" spans="1:2" x14ac:dyDescent="0.25">
      <c r="A5981">
        <v>83</v>
      </c>
      <c r="B5981">
        <v>6.9000000000016826E-2</v>
      </c>
    </row>
    <row r="5982" spans="1:2" x14ac:dyDescent="0.25">
      <c r="A5982">
        <v>84</v>
      </c>
      <c r="B5982">
        <v>7.0999999999969532E-2</v>
      </c>
    </row>
    <row r="5983" spans="1:2" x14ac:dyDescent="0.25">
      <c r="A5983">
        <v>85</v>
      </c>
      <c r="B5983">
        <v>6.7000000000007276E-2</v>
      </c>
    </row>
    <row r="5984" spans="1:2" x14ac:dyDescent="0.25">
      <c r="A5984">
        <v>86</v>
      </c>
      <c r="B5984">
        <v>6.0999999999978627E-2</v>
      </c>
    </row>
    <row r="5985" spans="1:2" x14ac:dyDescent="0.25">
      <c r="A5985">
        <v>87</v>
      </c>
      <c r="B5985">
        <v>7.0000000000050022E-2</v>
      </c>
    </row>
    <row r="5986" spans="1:2" x14ac:dyDescent="0.25">
      <c r="A5986">
        <v>88</v>
      </c>
      <c r="B5986">
        <v>6.6999999999950433E-2</v>
      </c>
    </row>
    <row r="5987" spans="1:2" x14ac:dyDescent="0.25">
      <c r="A5987">
        <v>89</v>
      </c>
      <c r="B5987">
        <v>7.3000000000035925E-2</v>
      </c>
    </row>
    <row r="5988" spans="1:2" x14ac:dyDescent="0.25">
      <c r="A5988">
        <v>90</v>
      </c>
      <c r="B5988">
        <v>5.6999999999959527E-2</v>
      </c>
    </row>
    <row r="5989" spans="1:2" x14ac:dyDescent="0.25">
      <c r="A5989">
        <v>91</v>
      </c>
      <c r="B5989">
        <v>5.3000000000054115E-2</v>
      </c>
    </row>
    <row r="5990" spans="1:2" x14ac:dyDescent="0.25">
      <c r="A5990">
        <v>92</v>
      </c>
      <c r="B5990">
        <v>8.399999999994634E-2</v>
      </c>
    </row>
    <row r="5991" spans="1:2" x14ac:dyDescent="0.25">
      <c r="A5991">
        <v>93</v>
      </c>
      <c r="B5991">
        <v>6.7000000000007276E-2</v>
      </c>
    </row>
    <row r="5992" spans="1:2" x14ac:dyDescent="0.25">
      <c r="A5992">
        <v>94</v>
      </c>
      <c r="B5992">
        <v>2.8000000000020009E-2</v>
      </c>
    </row>
    <row r="5993" spans="1:2" x14ac:dyDescent="0.25">
      <c r="A5993">
        <v>95</v>
      </c>
      <c r="B5993">
        <v>0.10300000000000864</v>
      </c>
    </row>
    <row r="5994" spans="1:2" x14ac:dyDescent="0.25">
      <c r="A5994">
        <v>96</v>
      </c>
      <c r="B5994">
        <v>6.7000000000007276E-2</v>
      </c>
    </row>
    <row r="5995" spans="1:2" x14ac:dyDescent="0.25">
      <c r="A5995">
        <v>97</v>
      </c>
      <c r="B5995">
        <v>3.6999999999977717E-2</v>
      </c>
    </row>
    <row r="5996" spans="1:2" x14ac:dyDescent="0.25">
      <c r="A5996">
        <v>98</v>
      </c>
      <c r="B5996">
        <v>9.6999999999979991E-2</v>
      </c>
    </row>
    <row r="5997" spans="1:2" x14ac:dyDescent="0.25">
      <c r="A5997">
        <v>99</v>
      </c>
      <c r="B5997">
        <v>6.4000000000021373E-2</v>
      </c>
    </row>
    <row r="5998" spans="1:2" x14ac:dyDescent="0.25">
      <c r="A5998">
        <v>100</v>
      </c>
      <c r="B5998">
        <v>6.7999999999983629E-2</v>
      </c>
    </row>
    <row r="5999" spans="1:2" x14ac:dyDescent="0.25">
      <c r="A5999">
        <v>101</v>
      </c>
      <c r="B5999">
        <v>6.8000000000040473E-2</v>
      </c>
    </row>
    <row r="6000" spans="1:2" x14ac:dyDescent="0.25">
      <c r="A6000">
        <v>102</v>
      </c>
      <c r="B6000">
        <v>6.9999999999993179E-2</v>
      </c>
    </row>
    <row r="6001" spans="1:2" x14ac:dyDescent="0.25">
      <c r="A6001">
        <v>103</v>
      </c>
      <c r="B6001">
        <v>6.399999999996453E-2</v>
      </c>
    </row>
    <row r="6002" spans="1:2" x14ac:dyDescent="0.25">
      <c r="A6002">
        <v>104</v>
      </c>
      <c r="B6002">
        <v>6.2000000000011823E-2</v>
      </c>
    </row>
    <row r="6003" spans="1:2" x14ac:dyDescent="0.25">
      <c r="A6003">
        <v>105</v>
      </c>
      <c r="B6003">
        <v>6.6000000000030923E-2</v>
      </c>
    </row>
    <row r="6004" spans="1:2" x14ac:dyDescent="0.25">
      <c r="A6004">
        <v>106</v>
      </c>
      <c r="B6004">
        <v>6.8999999999959982E-2</v>
      </c>
    </row>
    <row r="6005" spans="1:2" x14ac:dyDescent="0.25">
      <c r="A6005">
        <v>107</v>
      </c>
      <c r="B6005">
        <v>6.9999999999993179E-2</v>
      </c>
    </row>
    <row r="6006" spans="1:2" x14ac:dyDescent="0.25">
      <c r="A6006">
        <v>108</v>
      </c>
      <c r="B6006">
        <v>6.6000000000030923E-2</v>
      </c>
    </row>
    <row r="6007" spans="1:2" x14ac:dyDescent="0.25">
      <c r="A6007">
        <v>109</v>
      </c>
      <c r="B6007">
        <v>6.4999999999997726E-2</v>
      </c>
    </row>
    <row r="6008" spans="1:2" x14ac:dyDescent="0.25">
      <c r="A6008">
        <v>110</v>
      </c>
      <c r="B6008">
        <v>6.7999999999983629E-2</v>
      </c>
    </row>
    <row r="6009" spans="1:2" x14ac:dyDescent="0.25">
      <c r="A6009">
        <v>111</v>
      </c>
      <c r="B6009">
        <v>6.7000000000007276E-2</v>
      </c>
    </row>
    <row r="6010" spans="1:2" x14ac:dyDescent="0.25">
      <c r="A6010">
        <v>112</v>
      </c>
      <c r="B6010">
        <v>2.8999999999996362E-2</v>
      </c>
    </row>
    <row r="6011" spans="1:2" x14ac:dyDescent="0.25">
      <c r="A6011">
        <v>113</v>
      </c>
      <c r="B6011">
        <v>0.10599999999999454</v>
      </c>
    </row>
    <row r="6012" spans="1:2" x14ac:dyDescent="0.25">
      <c r="A6012">
        <v>114</v>
      </c>
      <c r="B6012">
        <v>3.3999999999991815E-2</v>
      </c>
    </row>
    <row r="6013" spans="1:2" x14ac:dyDescent="0.25">
      <c r="A6013">
        <v>115</v>
      </c>
      <c r="B6013">
        <v>9.6000000000003638E-2</v>
      </c>
    </row>
    <row r="6014" spans="1:2" x14ac:dyDescent="0.25">
      <c r="A6014">
        <v>116</v>
      </c>
      <c r="B6014">
        <v>7.3000000000035925E-2</v>
      </c>
    </row>
    <row r="6015" spans="1:2" x14ac:dyDescent="0.25">
      <c r="A6015">
        <v>117</v>
      </c>
      <c r="B6015">
        <v>6.399999999996453E-2</v>
      </c>
    </row>
    <row r="6016" spans="1:2" x14ac:dyDescent="0.25">
      <c r="A6016">
        <v>118</v>
      </c>
      <c r="B6016">
        <v>6.300000000004502E-2</v>
      </c>
    </row>
    <row r="6017" spans="1:2" x14ac:dyDescent="0.25">
      <c r="A6017">
        <v>119</v>
      </c>
      <c r="B6017">
        <v>6.9999999999993179E-2</v>
      </c>
    </row>
    <row r="6018" spans="1:2" x14ac:dyDescent="0.25">
      <c r="A6018">
        <v>120</v>
      </c>
      <c r="B6018">
        <v>6.7000000000007276E-2</v>
      </c>
    </row>
    <row r="6019" spans="1:2" x14ac:dyDescent="0.25">
      <c r="A6019">
        <v>121</v>
      </c>
      <c r="B6019">
        <v>6.4999999999997726E-2</v>
      </c>
    </row>
    <row r="6020" spans="1:2" x14ac:dyDescent="0.25">
      <c r="A6020">
        <v>122</v>
      </c>
      <c r="B6020">
        <v>6.5999999999974079E-2</v>
      </c>
    </row>
    <row r="6021" spans="1:2" x14ac:dyDescent="0.25">
      <c r="A6021">
        <v>123</v>
      </c>
      <c r="B6021">
        <v>6.4000000000021373E-2</v>
      </c>
    </row>
    <row r="6022" spans="1:2" x14ac:dyDescent="0.25">
      <c r="A6022">
        <v>124</v>
      </c>
      <c r="B6022">
        <v>6.7999999999983629E-2</v>
      </c>
    </row>
    <row r="6023" spans="1:2" x14ac:dyDescent="0.25">
      <c r="A6023">
        <v>125</v>
      </c>
      <c r="B6023">
        <v>7.0999999999969532E-2</v>
      </c>
    </row>
    <row r="6024" spans="1:2" x14ac:dyDescent="0.25">
      <c r="A6024">
        <v>126</v>
      </c>
      <c r="B6024">
        <v>6.4000000000021373E-2</v>
      </c>
    </row>
    <row r="6025" spans="1:2" x14ac:dyDescent="0.25">
      <c r="A6025">
        <v>127</v>
      </c>
      <c r="B6025">
        <v>6.6000000000030923E-2</v>
      </c>
    </row>
    <row r="6026" spans="1:2" x14ac:dyDescent="0.25">
      <c r="A6026">
        <v>128</v>
      </c>
      <c r="B6026">
        <v>6.5999999999974079E-2</v>
      </c>
    </row>
    <row r="6027" spans="1:2" x14ac:dyDescent="0.25">
      <c r="A6027">
        <v>129</v>
      </c>
      <c r="B6027">
        <v>6.2999999999988177E-2</v>
      </c>
    </row>
    <row r="6028" spans="1:2" x14ac:dyDescent="0.25">
      <c r="A6028">
        <v>130</v>
      </c>
      <c r="B6028">
        <v>7.2000000000002728E-2</v>
      </c>
    </row>
    <row r="6029" spans="1:2" x14ac:dyDescent="0.25">
      <c r="A6029">
        <v>131</v>
      </c>
      <c r="B6029">
        <v>6.4000000000021373E-2</v>
      </c>
    </row>
    <row r="6030" spans="1:2" x14ac:dyDescent="0.25">
      <c r="A6030">
        <v>132</v>
      </c>
      <c r="B6030">
        <v>6.7999999999983629E-2</v>
      </c>
    </row>
    <row r="6031" spans="1:2" x14ac:dyDescent="0.25">
      <c r="A6031">
        <v>133</v>
      </c>
      <c r="B6031">
        <v>6.9999999999993179E-2</v>
      </c>
    </row>
    <row r="6032" spans="1:2" x14ac:dyDescent="0.25">
      <c r="A6032">
        <v>134</v>
      </c>
      <c r="B6032">
        <v>7.3000000000035925E-2</v>
      </c>
    </row>
    <row r="6033" spans="1:2" x14ac:dyDescent="0.25">
      <c r="A6033">
        <v>135</v>
      </c>
      <c r="B6033">
        <v>5.7999999999992724E-2</v>
      </c>
    </row>
    <row r="6034" spans="1:2" x14ac:dyDescent="0.25">
      <c r="A6034">
        <v>136</v>
      </c>
      <c r="B6034">
        <v>6.399999999996453E-2</v>
      </c>
    </row>
    <row r="6035" spans="1:2" x14ac:dyDescent="0.25">
      <c r="A6035">
        <v>137</v>
      </c>
      <c r="B6035">
        <v>6.8000000000040473E-2</v>
      </c>
    </row>
    <row r="6036" spans="1:2" x14ac:dyDescent="0.25">
      <c r="A6036">
        <v>138</v>
      </c>
      <c r="B6036">
        <v>6.4999999999997726E-2</v>
      </c>
    </row>
    <row r="6037" spans="1:2" x14ac:dyDescent="0.25">
      <c r="A6037">
        <v>139</v>
      </c>
      <c r="B6037">
        <v>7.2000000000002728E-2</v>
      </c>
    </row>
    <row r="6038" spans="1:2" x14ac:dyDescent="0.25">
      <c r="A6038">
        <v>140</v>
      </c>
      <c r="B6038">
        <v>6.4999999999997726E-2</v>
      </c>
    </row>
    <row r="6039" spans="1:2" x14ac:dyDescent="0.25">
      <c r="A6039">
        <v>141</v>
      </c>
      <c r="B6039">
        <v>6.199999999995498E-2</v>
      </c>
    </row>
    <row r="6040" spans="1:2" x14ac:dyDescent="0.25">
      <c r="A6040">
        <v>142</v>
      </c>
      <c r="B6040">
        <v>7.0000000000050022E-2</v>
      </c>
    </row>
    <row r="6041" spans="1:2" x14ac:dyDescent="0.25">
      <c r="A6041">
        <v>143</v>
      </c>
      <c r="B6041">
        <v>6.4999999999997726E-2</v>
      </c>
    </row>
    <row r="6042" spans="1:2" x14ac:dyDescent="0.25">
      <c r="A6042">
        <v>144</v>
      </c>
      <c r="B6042">
        <v>6.8999999999959982E-2</v>
      </c>
    </row>
    <row r="6043" spans="1:2" x14ac:dyDescent="0.25">
      <c r="A6043">
        <v>145</v>
      </c>
      <c r="B6043">
        <v>6.4999999999997726E-2</v>
      </c>
    </row>
    <row r="6044" spans="1:2" x14ac:dyDescent="0.25">
      <c r="A6044">
        <v>146</v>
      </c>
      <c r="B6044">
        <v>6.4000000000021373E-2</v>
      </c>
    </row>
    <row r="6045" spans="1:2" x14ac:dyDescent="0.25">
      <c r="A6045">
        <v>147</v>
      </c>
      <c r="B6045">
        <v>7.4999999999988631E-2</v>
      </c>
    </row>
    <row r="6046" spans="1:2" x14ac:dyDescent="0.25">
      <c r="A6046">
        <v>148</v>
      </c>
      <c r="B6046">
        <v>6.2000000000011823E-2</v>
      </c>
    </row>
    <row r="6047" spans="1:2" x14ac:dyDescent="0.25">
      <c r="A6047">
        <v>149</v>
      </c>
      <c r="B6047">
        <v>6.4999999999997726E-2</v>
      </c>
    </row>
    <row r="6048" spans="1:2" x14ac:dyDescent="0.25">
      <c r="A6048">
        <v>150</v>
      </c>
      <c r="B6048">
        <v>6.9000000000016826E-2</v>
      </c>
    </row>
    <row r="6049" spans="1:2" x14ac:dyDescent="0.25">
      <c r="A6049">
        <v>151</v>
      </c>
      <c r="B6049">
        <v>6.7000000000007276E-2</v>
      </c>
    </row>
    <row r="6050" spans="1:2" x14ac:dyDescent="0.25">
      <c r="A6050">
        <v>152</v>
      </c>
      <c r="B6050">
        <v>6.9999999999993179E-2</v>
      </c>
    </row>
    <row r="6051" spans="1:2" x14ac:dyDescent="0.25">
      <c r="A6051">
        <v>153</v>
      </c>
      <c r="B6051">
        <v>6.199999999995498E-2</v>
      </c>
    </row>
    <row r="6052" spans="1:2" x14ac:dyDescent="0.25">
      <c r="A6052">
        <v>154</v>
      </c>
      <c r="B6052">
        <v>7.0000000000050022E-2</v>
      </c>
    </row>
    <row r="6053" spans="1:2" x14ac:dyDescent="0.25">
      <c r="A6053">
        <v>155</v>
      </c>
      <c r="B6053">
        <v>6.2999999999988177E-2</v>
      </c>
    </row>
    <row r="6054" spans="1:2" x14ac:dyDescent="0.25">
      <c r="A6054">
        <v>156</v>
      </c>
      <c r="B6054">
        <v>2.199999999999136E-2</v>
      </c>
    </row>
    <row r="6055" spans="1:2" x14ac:dyDescent="0.25">
      <c r="A6055">
        <v>157</v>
      </c>
      <c r="B6055">
        <v>0.11299999999999955</v>
      </c>
    </row>
    <row r="6056" spans="1:2" x14ac:dyDescent="0.25">
      <c r="A6056">
        <v>158</v>
      </c>
      <c r="B6056">
        <v>2.199999999999136E-2</v>
      </c>
    </row>
    <row r="6057" spans="1:2" x14ac:dyDescent="0.25">
      <c r="A6057">
        <v>159</v>
      </c>
      <c r="B6057">
        <v>0.11000000000001364</v>
      </c>
    </row>
    <row r="6058" spans="1:2" x14ac:dyDescent="0.25">
      <c r="A6058">
        <v>160</v>
      </c>
      <c r="B6058">
        <v>6.9000000000016826E-2</v>
      </c>
    </row>
    <row r="6059" spans="1:2" x14ac:dyDescent="0.25">
      <c r="A6059">
        <v>161</v>
      </c>
      <c r="B6059">
        <v>6.7999999999983629E-2</v>
      </c>
    </row>
    <row r="6060" spans="1:2" x14ac:dyDescent="0.25">
      <c r="A6060">
        <v>162</v>
      </c>
      <c r="B6060">
        <v>6.7000000000007276E-2</v>
      </c>
    </row>
    <row r="6061" spans="1:2" x14ac:dyDescent="0.25">
      <c r="A6061">
        <v>163</v>
      </c>
      <c r="B6061">
        <v>6.399999999996453E-2</v>
      </c>
    </row>
    <row r="6062" spans="1:2" x14ac:dyDescent="0.25">
      <c r="A6062">
        <v>164</v>
      </c>
      <c r="B6062">
        <v>6.4999999999997726E-2</v>
      </c>
    </row>
    <row r="6063" spans="1:2" x14ac:dyDescent="0.25">
      <c r="A6063">
        <v>165</v>
      </c>
      <c r="B6063">
        <v>7.4000000000012278E-2</v>
      </c>
    </row>
    <row r="6064" spans="1:2" x14ac:dyDescent="0.25">
      <c r="A6064">
        <v>166</v>
      </c>
      <c r="B6064">
        <v>6.100000000003547E-2</v>
      </c>
    </row>
    <row r="6065" spans="1:2" x14ac:dyDescent="0.25">
      <c r="A6065">
        <v>167</v>
      </c>
      <c r="B6065">
        <v>6.8999999999959982E-2</v>
      </c>
    </row>
    <row r="6066" spans="1:2" x14ac:dyDescent="0.25">
      <c r="A6066">
        <v>168</v>
      </c>
      <c r="B6066">
        <v>6.100000000003547E-2</v>
      </c>
    </row>
    <row r="6067" spans="1:2" x14ac:dyDescent="0.25">
      <c r="A6067">
        <v>169</v>
      </c>
      <c r="B6067">
        <v>7.2000000000002728E-2</v>
      </c>
    </row>
    <row r="6068" spans="1:2" x14ac:dyDescent="0.25">
      <c r="A6068">
        <v>170</v>
      </c>
      <c r="B6068">
        <v>5.1999999999964075E-2</v>
      </c>
    </row>
    <row r="6069" spans="1:2" x14ac:dyDescent="0.25">
      <c r="A6069">
        <v>171</v>
      </c>
      <c r="B6069">
        <v>7.8000000000031378E-2</v>
      </c>
    </row>
    <row r="6070" spans="1:2" x14ac:dyDescent="0.25">
      <c r="A6070">
        <v>172</v>
      </c>
      <c r="B6070">
        <v>6.4999999999997726E-2</v>
      </c>
    </row>
    <row r="6071" spans="1:2" x14ac:dyDescent="0.25">
      <c r="A6071">
        <v>173</v>
      </c>
      <c r="B6071">
        <v>6.5999999999974079E-2</v>
      </c>
    </row>
    <row r="6072" spans="1:2" x14ac:dyDescent="0.25">
      <c r="A6072">
        <v>174</v>
      </c>
      <c r="B6072">
        <v>6.7000000000007276E-2</v>
      </c>
    </row>
    <row r="6073" spans="1:2" x14ac:dyDescent="0.25">
      <c r="A6073">
        <v>175</v>
      </c>
      <c r="B6073">
        <v>6.7000000000007276E-2</v>
      </c>
    </row>
    <row r="6074" spans="1:2" x14ac:dyDescent="0.25">
      <c r="A6074">
        <v>176</v>
      </c>
      <c r="B6074">
        <v>6.4999999999997726E-2</v>
      </c>
    </row>
    <row r="6075" spans="1:2" x14ac:dyDescent="0.25">
      <c r="A6075">
        <v>177</v>
      </c>
      <c r="B6075">
        <v>6.5999999999974079E-2</v>
      </c>
    </row>
    <row r="6076" spans="1:2" x14ac:dyDescent="0.25">
      <c r="A6076">
        <v>178</v>
      </c>
      <c r="B6076">
        <v>7.1000000000026375E-2</v>
      </c>
    </row>
    <row r="6077" spans="1:2" x14ac:dyDescent="0.25">
      <c r="A6077">
        <v>179</v>
      </c>
      <c r="B6077">
        <v>6.4999999999997726E-2</v>
      </c>
    </row>
    <row r="6078" spans="1:2" x14ac:dyDescent="0.25">
      <c r="A6078">
        <v>180</v>
      </c>
      <c r="B6078">
        <v>7.1000000000026375E-2</v>
      </c>
    </row>
    <row r="6079" spans="1:2" x14ac:dyDescent="0.25">
      <c r="A6079">
        <v>181</v>
      </c>
      <c r="B6079">
        <v>7.0999999999969532E-2</v>
      </c>
    </row>
    <row r="6080" spans="1:2" x14ac:dyDescent="0.25">
      <c r="A6080">
        <v>182</v>
      </c>
      <c r="B6080">
        <v>5.7999999999992724E-2</v>
      </c>
    </row>
    <row r="6081" spans="1:2" x14ac:dyDescent="0.25">
      <c r="A6081">
        <v>183</v>
      </c>
      <c r="B6081">
        <v>6.9999999999993179E-2</v>
      </c>
    </row>
    <row r="6082" spans="1:2" x14ac:dyDescent="0.25">
      <c r="A6082">
        <v>184</v>
      </c>
      <c r="B6082">
        <v>6.7000000000007276E-2</v>
      </c>
    </row>
    <row r="6083" spans="1:2" x14ac:dyDescent="0.25">
      <c r="A6083">
        <v>185</v>
      </c>
      <c r="B6083">
        <v>5.9000000000025921E-2</v>
      </c>
    </row>
    <row r="6084" spans="1:2" x14ac:dyDescent="0.25">
      <c r="A6084">
        <v>186</v>
      </c>
      <c r="B6084">
        <v>7.4000000000012278E-2</v>
      </c>
    </row>
    <row r="6085" spans="1:2" x14ac:dyDescent="0.25">
      <c r="A6085">
        <v>187</v>
      </c>
      <c r="B6085">
        <v>5.3999999999973625E-2</v>
      </c>
    </row>
    <row r="6086" spans="1:2" x14ac:dyDescent="0.25">
      <c r="A6086">
        <v>188</v>
      </c>
      <c r="B6086">
        <v>7.9999999999984084E-2</v>
      </c>
    </row>
    <row r="6087" spans="1:2" x14ac:dyDescent="0.25">
      <c r="A6087">
        <v>189</v>
      </c>
      <c r="B6087">
        <v>6.6000000000030923E-2</v>
      </c>
    </row>
    <row r="6088" spans="1:2" x14ac:dyDescent="0.25">
      <c r="A6088">
        <v>190</v>
      </c>
      <c r="B6088">
        <v>6.7999999999983629E-2</v>
      </c>
    </row>
    <row r="6089" spans="1:2" x14ac:dyDescent="0.25">
      <c r="A6089">
        <v>191</v>
      </c>
      <c r="B6089">
        <v>5.7999999999992724E-2</v>
      </c>
    </row>
    <row r="6090" spans="1:2" x14ac:dyDescent="0.25">
      <c r="A6090">
        <v>192</v>
      </c>
      <c r="B6090">
        <v>7.1000000000026375E-2</v>
      </c>
    </row>
    <row r="6091" spans="1:2" x14ac:dyDescent="0.25">
      <c r="A6091">
        <v>193</v>
      </c>
      <c r="B6091">
        <v>5.8999999999969077E-2</v>
      </c>
    </row>
    <row r="6092" spans="1:2" x14ac:dyDescent="0.25">
      <c r="A6092">
        <v>194</v>
      </c>
      <c r="B6092">
        <v>7.4999999999988631E-2</v>
      </c>
    </row>
    <row r="6093" spans="1:2" x14ac:dyDescent="0.25">
      <c r="A6093">
        <v>195</v>
      </c>
      <c r="B6093">
        <v>6.6000000000030923E-2</v>
      </c>
    </row>
    <row r="6094" spans="1:2" x14ac:dyDescent="0.25">
      <c r="A6094">
        <v>196</v>
      </c>
      <c r="B6094">
        <v>6.7000000000007276E-2</v>
      </c>
    </row>
    <row r="6095" spans="1:2" x14ac:dyDescent="0.25">
      <c r="A6095">
        <v>197</v>
      </c>
      <c r="B6095">
        <v>6.0999999999978627E-2</v>
      </c>
    </row>
    <row r="6096" spans="1:2" x14ac:dyDescent="0.25">
      <c r="A6096">
        <v>198</v>
      </c>
      <c r="B6096">
        <v>6.9999999999993179E-2</v>
      </c>
    </row>
    <row r="6097" spans="1:2" x14ac:dyDescent="0.25">
      <c r="A6097">
        <v>199</v>
      </c>
      <c r="B6097">
        <v>6.6000000000030923E-2</v>
      </c>
    </row>
    <row r="6098" spans="1:2" x14ac:dyDescent="0.25">
      <c r="A6098">
        <v>200</v>
      </c>
      <c r="B6098">
        <v>6.7000000000007276E-2</v>
      </c>
    </row>
    <row r="6099" spans="1:2" x14ac:dyDescent="0.25">
      <c r="A6099">
        <v>201</v>
      </c>
      <c r="B6099">
        <v>6.399999999996453E-2</v>
      </c>
    </row>
    <row r="6100" spans="1:2" x14ac:dyDescent="0.25">
      <c r="A6100">
        <v>202</v>
      </c>
      <c r="B6100">
        <v>7.4999999999988631E-2</v>
      </c>
    </row>
    <row r="6101" spans="1:2" x14ac:dyDescent="0.25">
      <c r="A6101">
        <v>203</v>
      </c>
      <c r="B6101">
        <v>6.9000000000016826E-2</v>
      </c>
    </row>
    <row r="6102" spans="1:2" x14ac:dyDescent="0.25">
      <c r="A6102">
        <v>204</v>
      </c>
      <c r="B6102">
        <v>6.2000000000011823E-2</v>
      </c>
    </row>
    <row r="6103" spans="1:2" x14ac:dyDescent="0.25">
      <c r="A6103">
        <v>205</v>
      </c>
      <c r="B6103">
        <v>6.7999999999983629E-2</v>
      </c>
    </row>
    <row r="6104" spans="1:2" x14ac:dyDescent="0.25">
      <c r="A6104">
        <v>206</v>
      </c>
      <c r="B6104">
        <v>6.6000000000030923E-2</v>
      </c>
    </row>
    <row r="6105" spans="1:2" x14ac:dyDescent="0.25">
      <c r="A6105">
        <v>207</v>
      </c>
      <c r="B6105">
        <v>6.4999999999997726E-2</v>
      </c>
    </row>
    <row r="6106" spans="1:2" x14ac:dyDescent="0.25">
      <c r="A6106">
        <v>208</v>
      </c>
      <c r="B6106">
        <v>6.7000000000007276E-2</v>
      </c>
    </row>
    <row r="6107" spans="1:2" x14ac:dyDescent="0.25">
      <c r="A6107">
        <v>209</v>
      </c>
      <c r="B6107">
        <v>3.8999999999987267E-2</v>
      </c>
    </row>
    <row r="6108" spans="1:2" x14ac:dyDescent="0.25">
      <c r="A6108">
        <v>210</v>
      </c>
      <c r="B6108">
        <v>9.6000000000003638E-2</v>
      </c>
    </row>
    <row r="6109" spans="1:2" x14ac:dyDescent="0.25">
      <c r="A6109">
        <v>211</v>
      </c>
      <c r="B6109">
        <v>6.5999999999974079E-2</v>
      </c>
    </row>
    <row r="6110" spans="1:2" x14ac:dyDescent="0.25">
      <c r="A6110">
        <v>212</v>
      </c>
      <c r="B6110">
        <v>6.6000000000030923E-2</v>
      </c>
    </row>
    <row r="6111" spans="1:2" x14ac:dyDescent="0.25">
      <c r="A6111">
        <v>213</v>
      </c>
      <c r="B6111">
        <v>6.5999999999974079E-2</v>
      </c>
    </row>
    <row r="6112" spans="1:2" x14ac:dyDescent="0.25">
      <c r="A6112">
        <v>214</v>
      </c>
      <c r="B6112">
        <v>1.999999999998181E-2</v>
      </c>
    </row>
    <row r="6113" spans="1:2" x14ac:dyDescent="0.25">
      <c r="A6113">
        <v>215</v>
      </c>
      <c r="B6113">
        <v>0.11900000000002819</v>
      </c>
    </row>
    <row r="6114" spans="1:2" x14ac:dyDescent="0.25">
      <c r="A6114">
        <v>216</v>
      </c>
      <c r="B6114">
        <v>6.2000000000011823E-2</v>
      </c>
    </row>
    <row r="6115" spans="1:2" x14ac:dyDescent="0.25">
      <c r="A6115">
        <v>217</v>
      </c>
      <c r="B6115">
        <v>6.7000000000007276E-2</v>
      </c>
    </row>
    <row r="6116" spans="1:2" x14ac:dyDescent="0.25">
      <c r="A6116">
        <v>218</v>
      </c>
      <c r="B6116">
        <v>6.0000000000002274E-2</v>
      </c>
    </row>
    <row r="6117" spans="1:2" x14ac:dyDescent="0.25">
      <c r="A6117">
        <v>219</v>
      </c>
      <c r="B6117">
        <v>6.7999999999983629E-2</v>
      </c>
    </row>
    <row r="6118" spans="1:2" x14ac:dyDescent="0.25">
      <c r="A6118">
        <v>220</v>
      </c>
      <c r="B6118">
        <v>7.4999999999988631E-2</v>
      </c>
    </row>
    <row r="6119" spans="1:2" x14ac:dyDescent="0.25">
      <c r="A6119">
        <v>221</v>
      </c>
      <c r="B6119">
        <v>4.5999999999992269E-2</v>
      </c>
    </row>
    <row r="6120" spans="1:2" x14ac:dyDescent="0.25">
      <c r="A6120">
        <v>222</v>
      </c>
      <c r="B6120">
        <v>7.9999999999984084E-2</v>
      </c>
    </row>
    <row r="6121" spans="1:2" x14ac:dyDescent="0.25">
      <c r="A6121">
        <v>223</v>
      </c>
      <c r="B6121">
        <v>7.0000000000050022E-2</v>
      </c>
    </row>
    <row r="6122" spans="1:2" x14ac:dyDescent="0.25">
      <c r="A6122">
        <v>224</v>
      </c>
      <c r="B6122">
        <v>6.9999999999993179E-2</v>
      </c>
    </row>
    <row r="6123" spans="1:2" x14ac:dyDescent="0.25">
      <c r="A6123">
        <v>225</v>
      </c>
      <c r="B6123">
        <v>6.2999999999988177E-2</v>
      </c>
    </row>
    <row r="6124" spans="1:2" x14ac:dyDescent="0.25">
      <c r="A6124">
        <v>226</v>
      </c>
      <c r="B6124">
        <v>6.0999999999978627E-2</v>
      </c>
    </row>
    <row r="6125" spans="1:2" x14ac:dyDescent="0.25">
      <c r="A6125">
        <v>227</v>
      </c>
      <c r="B6125">
        <v>7.8000000000031378E-2</v>
      </c>
    </row>
    <row r="6126" spans="1:2" x14ac:dyDescent="0.25">
      <c r="A6126">
        <v>228</v>
      </c>
      <c r="B6126">
        <v>6.2999999999988177E-2</v>
      </c>
    </row>
    <row r="6127" spans="1:2" x14ac:dyDescent="0.25">
      <c r="A6127">
        <v>229</v>
      </c>
      <c r="B6127">
        <v>6.9999999999993179E-2</v>
      </c>
    </row>
    <row r="6128" spans="1:2" x14ac:dyDescent="0.25">
      <c r="A6128">
        <v>230</v>
      </c>
      <c r="B6128">
        <v>6.4999999999997726E-2</v>
      </c>
    </row>
    <row r="6129" spans="1:2" x14ac:dyDescent="0.25">
      <c r="A6129">
        <v>231</v>
      </c>
      <c r="B6129">
        <v>6.2999999999988177E-2</v>
      </c>
    </row>
    <row r="6130" spans="1:2" x14ac:dyDescent="0.25">
      <c r="A6130">
        <v>232</v>
      </c>
      <c r="B6130">
        <v>5.7000000000016371E-2</v>
      </c>
    </row>
    <row r="6131" spans="1:2" x14ac:dyDescent="0.25">
      <c r="A6131">
        <v>233</v>
      </c>
      <c r="B6131">
        <v>7.9000000000007731E-2</v>
      </c>
    </row>
    <row r="6132" spans="1:2" x14ac:dyDescent="0.25">
      <c r="A6132">
        <v>234</v>
      </c>
      <c r="B6132">
        <v>5.8999999999969077E-2</v>
      </c>
    </row>
    <row r="6133" spans="1:2" x14ac:dyDescent="0.25">
      <c r="A6133">
        <v>235</v>
      </c>
      <c r="B6133">
        <v>7.6999999999998181E-2</v>
      </c>
    </row>
    <row r="6134" spans="1:2" x14ac:dyDescent="0.25">
      <c r="A6134">
        <v>236</v>
      </c>
      <c r="B6134">
        <v>6.300000000004502E-2</v>
      </c>
    </row>
    <row r="6135" spans="1:2" x14ac:dyDescent="0.25">
      <c r="A6135">
        <v>237</v>
      </c>
      <c r="B6135">
        <v>6.7999999999983629E-2</v>
      </c>
    </row>
    <row r="6136" spans="1:2" x14ac:dyDescent="0.25">
      <c r="A6136">
        <v>238</v>
      </c>
      <c r="B6136">
        <v>6.4000000000021373E-2</v>
      </c>
    </row>
    <row r="6137" spans="1:2" x14ac:dyDescent="0.25">
      <c r="A6137">
        <v>239</v>
      </c>
      <c r="B6137">
        <v>6.5999999999974079E-2</v>
      </c>
    </row>
    <row r="6138" spans="1:2" x14ac:dyDescent="0.25">
      <c r="A6138">
        <v>240</v>
      </c>
      <c r="B6138">
        <v>6.5999999999974079E-2</v>
      </c>
    </row>
    <row r="6139" spans="1:2" x14ac:dyDescent="0.25">
      <c r="A6139">
        <v>241</v>
      </c>
      <c r="B6139">
        <v>6.9000000000016826E-2</v>
      </c>
    </row>
    <row r="6140" spans="1:2" x14ac:dyDescent="0.25">
      <c r="A6140">
        <v>242</v>
      </c>
      <c r="B6140">
        <v>6.7999999999983629E-2</v>
      </c>
    </row>
    <row r="6141" spans="1:2" x14ac:dyDescent="0.25">
      <c r="A6141">
        <v>243</v>
      </c>
      <c r="B6141">
        <v>6.6000000000030923E-2</v>
      </c>
    </row>
    <row r="6142" spans="1:2" x14ac:dyDescent="0.25">
      <c r="A6142">
        <v>244</v>
      </c>
      <c r="B6142">
        <v>6.2999999999988177E-2</v>
      </c>
    </row>
    <row r="6143" spans="1:2" x14ac:dyDescent="0.25">
      <c r="A6143">
        <v>245</v>
      </c>
      <c r="B6143">
        <v>4.0000000000020464E-2</v>
      </c>
    </row>
    <row r="6144" spans="1:2" x14ac:dyDescent="0.25">
      <c r="A6144">
        <v>246</v>
      </c>
      <c r="B6144">
        <v>9.6999999999979991E-2</v>
      </c>
    </row>
    <row r="6145" spans="1:2" x14ac:dyDescent="0.25">
      <c r="A6145">
        <v>247</v>
      </c>
      <c r="B6145">
        <v>6.0999999999978627E-2</v>
      </c>
    </row>
    <row r="6146" spans="1:2" x14ac:dyDescent="0.25">
      <c r="A6146">
        <v>248</v>
      </c>
      <c r="B6146">
        <v>7.4000000000012278E-2</v>
      </c>
    </row>
    <row r="6147" spans="1:2" x14ac:dyDescent="0.25">
      <c r="A6147">
        <v>249</v>
      </c>
      <c r="B6147">
        <v>6.2999999999988177E-2</v>
      </c>
    </row>
    <row r="6148" spans="1:2" x14ac:dyDescent="0.25">
      <c r="A6148">
        <v>250</v>
      </c>
      <c r="B6148">
        <v>6.500000000005457E-2</v>
      </c>
    </row>
    <row r="6149" spans="1:2" x14ac:dyDescent="0.25">
      <c r="A6149">
        <v>251</v>
      </c>
      <c r="B6149">
        <v>7.0999999999969532E-2</v>
      </c>
    </row>
    <row r="6150" spans="1:2" x14ac:dyDescent="0.25">
      <c r="A6150">
        <v>252</v>
      </c>
      <c r="B6150">
        <v>6.2000000000011823E-2</v>
      </c>
    </row>
    <row r="6151" spans="1:2" x14ac:dyDescent="0.25">
      <c r="A6151">
        <v>253</v>
      </c>
      <c r="B6151">
        <v>3.1999999999982265E-2</v>
      </c>
    </row>
    <row r="6152" spans="1:2" x14ac:dyDescent="0.25">
      <c r="A6152">
        <v>254</v>
      </c>
      <c r="B6152">
        <v>0.10899999999998045</v>
      </c>
    </row>
    <row r="6153" spans="1:2" x14ac:dyDescent="0.25">
      <c r="A6153">
        <v>255</v>
      </c>
      <c r="B6153">
        <v>6.2000000000011823E-2</v>
      </c>
    </row>
    <row r="6154" spans="1:2" x14ac:dyDescent="0.25">
      <c r="A6154">
        <v>256</v>
      </c>
      <c r="B6154">
        <v>6.4000000000021373E-2</v>
      </c>
    </row>
    <row r="6155" spans="1:2" x14ac:dyDescent="0.25">
      <c r="A6155">
        <v>257</v>
      </c>
      <c r="B6155">
        <v>7.2000000000002728E-2</v>
      </c>
    </row>
    <row r="6156" spans="1:2" x14ac:dyDescent="0.25">
      <c r="A6156">
        <v>258</v>
      </c>
      <c r="B6156">
        <v>6.399999999996453E-2</v>
      </c>
    </row>
    <row r="6157" spans="1:2" x14ac:dyDescent="0.25">
      <c r="A6157">
        <v>259</v>
      </c>
      <c r="B6157">
        <v>6.8000000000040473E-2</v>
      </c>
    </row>
    <row r="6158" spans="1:2" x14ac:dyDescent="0.25">
      <c r="A6158">
        <v>260</v>
      </c>
      <c r="B6158">
        <v>6.7000000000007276E-2</v>
      </c>
    </row>
    <row r="6159" spans="1:2" x14ac:dyDescent="0.25">
      <c r="A6159">
        <v>261</v>
      </c>
      <c r="B6159">
        <v>6.399999999996453E-2</v>
      </c>
    </row>
    <row r="6160" spans="1:2" x14ac:dyDescent="0.25">
      <c r="A6160">
        <v>262</v>
      </c>
      <c r="B6160">
        <v>6.9999999999993179E-2</v>
      </c>
    </row>
    <row r="6161" spans="1:2" x14ac:dyDescent="0.25">
      <c r="A6161">
        <v>263</v>
      </c>
      <c r="B6161">
        <v>6.8000000000040473E-2</v>
      </c>
    </row>
    <row r="6162" spans="1:2" x14ac:dyDescent="0.25">
      <c r="A6162">
        <v>264</v>
      </c>
      <c r="B6162">
        <v>6.199999999995498E-2</v>
      </c>
    </row>
    <row r="6163" spans="1:2" x14ac:dyDescent="0.25">
      <c r="A6163">
        <v>265</v>
      </c>
      <c r="B6163">
        <v>6.9000000000016826E-2</v>
      </c>
    </row>
    <row r="6164" spans="1:2" x14ac:dyDescent="0.25">
      <c r="A6164">
        <v>266</v>
      </c>
      <c r="B6164">
        <v>6.9000000000016826E-2</v>
      </c>
    </row>
    <row r="6165" spans="1:2" x14ac:dyDescent="0.25">
      <c r="A6165">
        <v>267</v>
      </c>
      <c r="B6165">
        <v>6.2000000000011823E-2</v>
      </c>
    </row>
    <row r="6166" spans="1:2" x14ac:dyDescent="0.25">
      <c r="A6166">
        <v>268</v>
      </c>
      <c r="B6166">
        <v>4.8999999999978172E-2</v>
      </c>
    </row>
    <row r="6167" spans="1:2" x14ac:dyDescent="0.25">
      <c r="A6167">
        <v>269</v>
      </c>
      <c r="B6167">
        <v>8.4999999999979536E-2</v>
      </c>
    </row>
    <row r="6168" spans="1:2" x14ac:dyDescent="0.25">
      <c r="A6168">
        <v>270</v>
      </c>
      <c r="B6168">
        <v>7.1000000000026375E-2</v>
      </c>
    </row>
    <row r="6169" spans="1:2" x14ac:dyDescent="0.25">
      <c r="A6169">
        <v>271</v>
      </c>
      <c r="B6169">
        <v>6.4999999999997726E-2</v>
      </c>
    </row>
    <row r="6170" spans="1:2" x14ac:dyDescent="0.25">
      <c r="A6170">
        <v>272</v>
      </c>
      <c r="B6170">
        <v>6.7000000000007276E-2</v>
      </c>
    </row>
    <row r="6171" spans="1:2" x14ac:dyDescent="0.25">
      <c r="A6171">
        <v>273</v>
      </c>
      <c r="B6171">
        <v>6.7000000000007276E-2</v>
      </c>
    </row>
    <row r="6172" spans="1:2" x14ac:dyDescent="0.25">
      <c r="A6172">
        <v>274</v>
      </c>
      <c r="B6172">
        <v>6.7000000000007276E-2</v>
      </c>
    </row>
    <row r="6173" spans="1:2" x14ac:dyDescent="0.25">
      <c r="A6173">
        <v>275</v>
      </c>
      <c r="B6173">
        <v>6.2999999999988177E-2</v>
      </c>
    </row>
    <row r="6174" spans="1:2" x14ac:dyDescent="0.25">
      <c r="A6174">
        <v>276</v>
      </c>
      <c r="B6174">
        <v>6.7999999999983629E-2</v>
      </c>
    </row>
    <row r="6175" spans="1:2" x14ac:dyDescent="0.25">
      <c r="A6175">
        <v>277</v>
      </c>
      <c r="B6175">
        <v>6.9999999999993179E-2</v>
      </c>
    </row>
    <row r="6176" spans="1:2" x14ac:dyDescent="0.25">
      <c r="A6176">
        <v>278</v>
      </c>
      <c r="B6176">
        <v>6.4999999999997726E-2</v>
      </c>
    </row>
    <row r="6177" spans="1:2" x14ac:dyDescent="0.25">
      <c r="A6177">
        <v>279</v>
      </c>
      <c r="B6177">
        <v>6.0000000000002274E-2</v>
      </c>
    </row>
    <row r="6178" spans="1:2" x14ac:dyDescent="0.25">
      <c r="A6178">
        <v>280</v>
      </c>
      <c r="B6178">
        <v>6.4000000000021373E-2</v>
      </c>
    </row>
    <row r="6179" spans="1:2" x14ac:dyDescent="0.25">
      <c r="A6179">
        <v>281</v>
      </c>
      <c r="B6179">
        <v>7.7999999999974534E-2</v>
      </c>
    </row>
    <row r="6180" spans="1:2" x14ac:dyDescent="0.25">
      <c r="A6180">
        <v>282</v>
      </c>
      <c r="B6180">
        <v>6.0000000000002274E-2</v>
      </c>
    </row>
    <row r="6181" spans="1:2" x14ac:dyDescent="0.25">
      <c r="A6181">
        <v>283</v>
      </c>
      <c r="B6181">
        <v>6.9999999999993179E-2</v>
      </c>
    </row>
    <row r="6182" spans="1:2" x14ac:dyDescent="0.25">
      <c r="A6182">
        <v>284</v>
      </c>
      <c r="B6182">
        <v>6.4000000000021373E-2</v>
      </c>
    </row>
    <row r="6183" spans="1:2" x14ac:dyDescent="0.25">
      <c r="A6183">
        <v>285</v>
      </c>
      <c r="B6183">
        <v>7.2000000000002728E-2</v>
      </c>
    </row>
    <row r="6184" spans="1:2" x14ac:dyDescent="0.25">
      <c r="A6184">
        <v>286</v>
      </c>
      <c r="B6184">
        <v>6.4999999999997726E-2</v>
      </c>
    </row>
    <row r="6185" spans="1:2" x14ac:dyDescent="0.25">
      <c r="A6185">
        <v>287</v>
      </c>
      <c r="B6185">
        <v>6.7000000000007276E-2</v>
      </c>
    </row>
    <row r="6186" spans="1:2" x14ac:dyDescent="0.25">
      <c r="A6186">
        <v>288</v>
      </c>
      <c r="B6186">
        <v>4.399999999998272E-2</v>
      </c>
    </row>
    <row r="6187" spans="1:2" x14ac:dyDescent="0.25">
      <c r="A6187">
        <v>289</v>
      </c>
      <c r="B6187">
        <v>9.1000000000008185E-2</v>
      </c>
    </row>
    <row r="6188" spans="1:2" x14ac:dyDescent="0.25">
      <c r="A6188">
        <v>290</v>
      </c>
      <c r="B6188">
        <v>6.7000000000007276E-2</v>
      </c>
    </row>
    <row r="6189" spans="1:2" x14ac:dyDescent="0.25">
      <c r="A6189">
        <v>291</v>
      </c>
      <c r="B6189">
        <v>6.2000000000011823E-2</v>
      </c>
    </row>
    <row r="6190" spans="1:2" x14ac:dyDescent="0.25">
      <c r="A6190">
        <v>292</v>
      </c>
      <c r="B6190">
        <v>6.8999999999959982E-2</v>
      </c>
    </row>
    <row r="6191" spans="1:2" x14ac:dyDescent="0.25">
      <c r="A6191">
        <v>293</v>
      </c>
      <c r="B6191">
        <v>6.4999999999997726E-2</v>
      </c>
    </row>
    <row r="6192" spans="1:2" x14ac:dyDescent="0.25">
      <c r="A6192">
        <v>294</v>
      </c>
      <c r="B6192">
        <v>6.6000000000030923E-2</v>
      </c>
    </row>
    <row r="6193" spans="1:2" x14ac:dyDescent="0.25">
      <c r="A6193">
        <v>295</v>
      </c>
      <c r="B6193">
        <v>6.9999999999993179E-2</v>
      </c>
    </row>
    <row r="6194" spans="1:2" x14ac:dyDescent="0.25">
      <c r="A6194">
        <v>296</v>
      </c>
      <c r="B6194">
        <v>6.2000000000011823E-2</v>
      </c>
    </row>
    <row r="6195" spans="1:2" x14ac:dyDescent="0.25">
      <c r="A6195">
        <v>297</v>
      </c>
      <c r="B6195">
        <v>6.5999999999974079E-2</v>
      </c>
    </row>
    <row r="6196" spans="1:2" x14ac:dyDescent="0.25">
      <c r="A6196">
        <v>298</v>
      </c>
      <c r="B6196">
        <v>6.8000000000040473E-2</v>
      </c>
    </row>
    <row r="6197" spans="1:2" x14ac:dyDescent="0.25">
      <c r="A6197">
        <v>299</v>
      </c>
      <c r="B6197">
        <v>6.199999999995498E-2</v>
      </c>
    </row>
    <row r="6198" spans="1:2" x14ac:dyDescent="0.25">
      <c r="A6198">
        <v>300</v>
      </c>
      <c r="B6198">
        <v>7.2000000000002728E-2</v>
      </c>
    </row>
    <row r="6199" spans="1:2" x14ac:dyDescent="0.25">
      <c r="A6199">
        <v>301</v>
      </c>
      <c r="B6199">
        <v>6.8000000000040473E-2</v>
      </c>
    </row>
    <row r="6200" spans="1:2" x14ac:dyDescent="0.25">
      <c r="A6200">
        <v>302</v>
      </c>
      <c r="B6200">
        <v>6.4999999999997726E-2</v>
      </c>
    </row>
    <row r="6201" spans="1:2" x14ac:dyDescent="0.25">
      <c r="A6201">
        <v>303</v>
      </c>
      <c r="B6201">
        <v>6.5999999999974079E-2</v>
      </c>
    </row>
    <row r="6202" spans="1:2" x14ac:dyDescent="0.25">
      <c r="A6202">
        <v>304</v>
      </c>
      <c r="B6202">
        <v>6.4999999999997726E-2</v>
      </c>
    </row>
    <row r="6203" spans="1:2" x14ac:dyDescent="0.25">
      <c r="A6203">
        <v>305</v>
      </c>
      <c r="B6203">
        <v>6.9999999999993179E-2</v>
      </c>
    </row>
    <row r="6204" spans="1:2" x14ac:dyDescent="0.25">
      <c r="A6204">
        <v>306</v>
      </c>
      <c r="B6204">
        <v>6.4999999999997726E-2</v>
      </c>
    </row>
    <row r="6205" spans="1:2" x14ac:dyDescent="0.25">
      <c r="A6205">
        <v>307</v>
      </c>
      <c r="B6205">
        <v>6.9000000000016826E-2</v>
      </c>
    </row>
    <row r="6206" spans="1:2" x14ac:dyDescent="0.25">
      <c r="A6206">
        <v>308</v>
      </c>
      <c r="B6206">
        <v>6.7999999999983629E-2</v>
      </c>
    </row>
    <row r="6207" spans="1:2" x14ac:dyDescent="0.25">
      <c r="A6207">
        <v>309</v>
      </c>
      <c r="B6207">
        <v>6.2999999999988177E-2</v>
      </c>
    </row>
    <row r="6208" spans="1:2" x14ac:dyDescent="0.25">
      <c r="A6208">
        <v>310</v>
      </c>
      <c r="B6208">
        <v>6.7000000000007276E-2</v>
      </c>
    </row>
    <row r="6209" spans="1:2" x14ac:dyDescent="0.25">
      <c r="A6209">
        <v>311</v>
      </c>
      <c r="B6209">
        <v>7.1000000000026375E-2</v>
      </c>
    </row>
    <row r="6210" spans="1:2" x14ac:dyDescent="0.25">
      <c r="A6210">
        <v>312</v>
      </c>
      <c r="B6210">
        <v>6.0999999999978627E-2</v>
      </c>
    </row>
    <row r="6211" spans="1:2" x14ac:dyDescent="0.25">
      <c r="A6211">
        <v>313</v>
      </c>
      <c r="B6211">
        <v>6.2999999999988177E-2</v>
      </c>
    </row>
    <row r="6212" spans="1:2" x14ac:dyDescent="0.25">
      <c r="A6212">
        <v>314</v>
      </c>
      <c r="B6212">
        <v>7.2000000000002728E-2</v>
      </c>
    </row>
    <row r="6213" spans="1:2" x14ac:dyDescent="0.25">
      <c r="A6213">
        <v>315</v>
      </c>
      <c r="B6213">
        <v>6.9000000000016826E-2</v>
      </c>
    </row>
    <row r="6214" spans="1:2" x14ac:dyDescent="0.25">
      <c r="A6214">
        <v>316</v>
      </c>
      <c r="B6214">
        <v>3.5000000000025011E-2</v>
      </c>
    </row>
    <row r="6215" spans="1:2" x14ac:dyDescent="0.25">
      <c r="A6215">
        <v>317</v>
      </c>
      <c r="B6215">
        <v>9.4999999999970441E-2</v>
      </c>
    </row>
    <row r="6216" spans="1:2" x14ac:dyDescent="0.25">
      <c r="A6216">
        <v>318</v>
      </c>
      <c r="B6216">
        <v>6.6000000000030923E-2</v>
      </c>
    </row>
    <row r="6217" spans="1:2" x14ac:dyDescent="0.25">
      <c r="A6217">
        <v>319</v>
      </c>
      <c r="B6217">
        <v>6.7000000000007276E-2</v>
      </c>
    </row>
    <row r="6218" spans="1:2" x14ac:dyDescent="0.25">
      <c r="A6218">
        <v>320</v>
      </c>
      <c r="B6218">
        <v>6.7999999999983629E-2</v>
      </c>
    </row>
    <row r="6219" spans="1:2" x14ac:dyDescent="0.25">
      <c r="A6219">
        <v>321</v>
      </c>
      <c r="B6219">
        <v>6.7000000000007276E-2</v>
      </c>
    </row>
    <row r="6220" spans="1:2" x14ac:dyDescent="0.25">
      <c r="A6220">
        <v>322</v>
      </c>
      <c r="B6220">
        <v>6.7000000000007276E-2</v>
      </c>
    </row>
    <row r="6221" spans="1:2" x14ac:dyDescent="0.25">
      <c r="A6221">
        <v>323</v>
      </c>
      <c r="B6221">
        <v>6.9999999999993179E-2</v>
      </c>
    </row>
    <row r="6222" spans="1:2" x14ac:dyDescent="0.25">
      <c r="A6222">
        <v>324</v>
      </c>
      <c r="B6222">
        <v>1.9000000000005457E-2</v>
      </c>
    </row>
    <row r="6223" spans="1:2" x14ac:dyDescent="0.25">
      <c r="A6223">
        <v>325</v>
      </c>
      <c r="B6223">
        <v>0.12000000000000455</v>
      </c>
    </row>
    <row r="6224" spans="1:2" x14ac:dyDescent="0.25">
      <c r="A6224">
        <v>326</v>
      </c>
      <c r="B6224">
        <v>5.7999999999992724E-2</v>
      </c>
    </row>
    <row r="6225" spans="1:2" x14ac:dyDescent="0.25">
      <c r="A6225">
        <v>327</v>
      </c>
      <c r="B6225">
        <v>6.7000000000007276E-2</v>
      </c>
    </row>
    <row r="6226" spans="1:2" x14ac:dyDescent="0.25">
      <c r="A6226">
        <v>328</v>
      </c>
      <c r="B6226" t="s">
        <v>52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8 2 5 1 f 0 7 - 4 8 1 5 - 4 2 0 6 - 8 b 7 7 - 9 b 8 b 1 3 f 0 a 2 9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 5 2 . 6 7 4 2 7 1 6 0 6 4 0 0 6 0 9 < / L a t i t u d e > < L o n g i t u d e > 1 2 1 . 3 4 7 2 9 0 6 4 9 4 6 7 3 7 < / L o n g i t u d e > < R o t a t i o n > 0 < / R o t a t i o n > < P i v o t A n g l e > 0 < / P i v o t A n g l e > < D i s t a n c e > 1 . 3 4 2 1 7 7 2 8 0 0 0 0 0 0 0 5 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U e S U R B V H h e 7 X 0 H d x z J d t 4 d z A x y T g Q I k g A z u c x h G R 9 3 u c v V v i A 9 P c m W J V u W Z N n H / n G y z r F l W X 5 6 m 7 m B u 8 z k L n M A S O S c M y b 5 f r e q p m t 6 u g c z C A N g j z 6 y 0 N X V M z 3 d V f X V v X X r V l X g X 7 6 7 k 6 C f E f 7 4 8 m n 6 7 k W U J u Y S F K A 4 R W M J O t a 8 R A 3 l M b k e T y Q o F i c K F R C 9 f d t J b W 2 t x E n 0 d i x I b b V R u t 1 V S F M L f P H f 4 I l z u 5 a o s p g z 0 I 1 A g P M 7 H Q F O 7 + 3 t o 9 n Z G Z o s O U Z z k R A V F B R Q I D p L 5 T U 1 N N V / V 3 / y 5 4 G f V c 3 5 o z O H K L q 0 I G S K x + N U V h h j 4 i S S Z H r c F 6 T F C B d w d 5 e c t + x s o y 9 e F X E s I W Q C / o 1 M m Y E G x x P c K u G f G w l O b 2 n Z T g c O H J C G L B Z P c C M X p 1 i w j G b n u I y 2 n d W f / H n g Z 1 N 7 L h 7 c K S 3 f H 5 4 E 6 b 3 d 0 1 K Q Z 3 c u U T C Q o D e j Q S Z K g O r L E 1 Q c T l B r 6 y 4 p 3 B s d I f p w 3 4 K + A 9 H n L 4 t 1 b H 3 Q W O 7 R s m t 4 t e 6 b F Y 8 H w j r m A v M J + e 6 G S T u / a 1 H i C G j w o t E o L S z E q b T x 5 0 M q V v n u p u f A F s M H J / d T Y T h E X V 1 d F A q F q K i 8 n q V T n D 5 7 X k i n d 0 Z o c G y O 6 o t m q L 6 + T t r Q 7 9 r D t M C S q q 4 s Q a d 2 L M k 9 c i H T O 9 s i V B h K U C m T s 7 T Q y b 5 v O 4 p o M Z o b N Y r 4 P l f 2 L A r h b 3 d B W m 4 N f H T A a Y i 8 A F X P j d m l A r r Z W S T X T E A j K G V W V E B z Q / f 0 J 7 c u A v 9 y Y 2 s T 6 t r J A 1 w g Q Z q f n 6 d g M C g t 3 / D o O N V W V d C 9 z g K a W Y z T 1 U M F n E 7 0 Z C B E Q Z b J B x s j 9 O X L I i o r S t D R 5 i j d 6 l R q z I 6 q G P V M B i V u o 4 X T 6 0 r j T M A Y V w C i 0 d k C + q m / U O 5 p 4 2 B D h L b z Z 7 9 u L + a + m k 5 c B r v r o r S X w x 1 W p S a 3 m L p 5 j U m V s f k A a X T U A I Q C s X x J N b y 1 S V W A F 9 6 q 4 V R r P Z O o g B Y X F 4 V M s 7 O z N D E x Q W U l h R Q o 4 P N 4 E b 2 7 Y 4 6 + a S 9 k N S N O R 7 d H 6 A B X e p D p o 4 O L t K 8 + J m S 6 v H t R W l x D J q i F B o W c 1 M Y V n l h 1 / O p 1 M X 3 B k u x h b z q Z g B f D Y f l M t m Q C W i r V j b Y a m Y A v X y 0 j 1 a H e W f 2 q e 9 2 F d K F 1 U e J G 9 U t V / 2 J U 1 n D G s 6 y 3 T P h / W 1 R C n T + w g 6 q r K u n W z d t U U 1 t D D Q 3 1 3 M I V 0 R K T K 1 y o D A 3 A 9 R d E V w 9 6 6 / b d E 0 H a W R 1 L U f e K W Q V b s N Q 2 9 M O G W S J 1 j o V 0 y t o D r d p V 7 s s 9 5 b 7 J w H S 6 h N z M Q E P U P h q i e p b g j / j 5 L 7 Z x 4 + Z k X x K Q R A A a p C t 7 F 1 k 9 V n l e g H R L U o X D Y S o s D N D 8 F p V U T K h 7 W 4 5 Q V 4 7 u p q n J C W p v f 0 N n z 5 4 W s g w O D l J 1 d R U X C K R H n B Z Y B S w p L a W J 8 T G q q q k x / E p B L B Z l y e Y Q B R 9 B g d t A N V j L D D r Z s i Q S z g Z I O 7 s U o N f D I Y r E P W r j F k F d W Z x 2 1 U R F P X 4 1 E q L 9 9 c p y K g B v J D e V Z I M U N y Q z q h 8 C N A 1 R / z i L 5 o Y f y P W t B F Z m + e 8 W C m X F h f T 4 0 W M m T z W 9 + + 4 Z I d P M z C z V 1 9 d z C x e k u b k 5 V V D h U i G V H 5 k A S D O D p V i A 7 0 X U W J G q y 1 3 e 4 3 z G C y W W e u i G 6 N M u u M k E 3 G V V a G Q 2 u C F k C h a o 5 / d 6 V q C q O L 6 s A c I A f U u Q C Q C Z I P m T i g E f j f r 3 4 X 5 1 P z O c Y V Q / B K P + L U V Y Y o W 4 c c N z b a G w p f p Q U A 9 K l q b o z J l T N D o 6 J p n / 5 s 1 b C o e C Q i K o D I W s 9 q H 1 K w k T R a K R N D K h 0 M y x p L R M 4 l O L A e 4 r J S Q z j j c v i e H C 4 L s O b 8 s b D B u o a P N c 8 H 7 I t i + F + 9 S U e H T K f O D / i 7 k j p k n s 9 6 z o 2 1 1 / n b 3 1 E f e x x / L Q W C T B 1 w y p j m 9 f o h J W r 6 / u V e S y C W V I V V B + O K 0 O b P r w + + + 3 j s r 3 y 3 N H K R p Z Y l U t J p k + P D x M d X V 1 N M 9 S q b i k R C R S x 0 Q 5 v d M c k 8 K Z m p y k y q o q / W 2 o e D F R K f B 5 q I P A 5 H w B V X F l n p u Z o d L y c k m L c B / q a y Y S K n o H 9 w 8 Q A A i + a 7 p 1 N U A r D A J i X M s L 2 y p i d K y Z i W 0 B l U 4 k E j f Q s C A a P B s M 0 + 7 a K N 1 4 W 8 T P r x N z A J 5 v J d 9 b C x z h d 1 z i f H v F a q s b X h J O t A j G N + 3 c A H J V N M Q 2 q h 8 a R 5 R V k F u 5 + P S P c m 0 r g A l 1 f 0 s Q 6 t r p g 9 T + + j X t 3 t 1 G P / x w U w Z n y 8 r K K L K 0 y K S p p t m Z a S o r r 6 D F x Q X u 1 K a 3 q C C Y K U S D / q k g N V f G x A g B Y 4 Q X 5 r h v 8 z 1 X c F z / h a X + g U h Q D 0 G I B z 3 O Q C c q D + 7 0 b X s x q 5 H L j 9 f 4 I Z d x M Q C / 0 z 3 J 5 B 8 J 0 v v S 6 S 8 S 6 y X I e / 1 1 b v f y w 7 l W Z X B A W G I C g L y Q R Q / 7 w j K W h v M v P C x / G E r A 2 F 0 K + B 5 Q f 9 t q Y 2 L 9 k y R d P o Z Q S V I F E h S b f i T X N j s C v / 9 h 8 x O q s b q C T u 5 t E f M 4 A M l U W 1 s r 8 b n Z W V E j 0 H c C w Y p L S p l k S 2 I t s h F n 6 V T A h Z M J 4 2 M j V F N b r 8 8 U e i e D 9 H o k z J X U I Q Y q 6 f R i A Q 1 N F 9 D + h i g 9 6 g 9 T I f d F 9 j V G P S 1 c u Q L 3 X 9 Y k 7 Y I h 8 u u R 0 J p b J K / s W a C i L G / 5 k i V U 1 3 h m K R X h / m q Y V e y v m e j R R E D 6 V O Z 9 j Y Q y Q R G L j 0 v d l I h O y m c 2 M w L / u g U I 9 a t z R 6 i r q 5 s a 6 u u 4 s r E q N z X F / a Y Q 9 5 d Q C K m P D 0 m k Y x x y r 9 1 u S f a U 1 b A D 3 M E O c Q U A p L X n y 0 b 3 f 8 O V t 6 l k S n z T I M 3 8 3 I t m m I D l R d w / 4 N s M z Q S l z / R i K C x 9 C Q D q X 1 j z H a 1 8 8 j U 2 G C u R s I / 6 C 2 m Q G x t 8 1 y 1 p M R g M I B 9 h 8 B i f D 0 r e R p l k g M l 7 N 6 F Y H l L B / F O 5 t p m x 6 Q l 1 4 U A L j Y 2 N U 3 N z E / e B 4 v T 2 7 R t W 9 1 r l 2 i z 3 e 4 p K i m l 2 e p p C L J F K W D p l C + W o G R A X I j f Q 1 z K F C R c l M 9 A L N Q q q z U o A l 6 Q Y 3 w b u S n 7 o m Q g y Q c O 0 s z o i U n G l u L p v U S S r V 3 8 m F 5 x q W a I H r J Z 9 u H + R C l j t 8 g M a A P h E e q l 7 2 Q B 5 b Z P P k 1 Q S j z O p n s m 1 z Q o m 1 A P / n N p g 7 K q v o O r i o B g e B i Y T V F 3 E B c u Z O z 0 9 x e p d u W T 2 E v e h 0 G c S C x E T g R P l M 3 6 A B c p M P 5 i Z m a K i o h I Z 9 z C F m A k o c I y z H G A 1 D 4 A R B L + P P t x q A P U R H h u V L M E O N 0 X o T p e y V G 4 k Q P x L 3 A c D 4 q y W Z S I U k E u f D 9 Z U 9 / t B C k G p M M k 2 q Y y U o k S c S s I F F J n Z v K Q K / O v N z U u o U 7 v q q G e + n t 5 p R O d a m V R B p v L y C r m O C g 3 r n l H z c N 0 m U z Q S o a B F F n x K x d J V O 0 g Q e C m 0 M m F + 4 k 7 2 O 0 2 s 5 u k x G t O n Q S v a N R G i X d X W g G W O Q I u P l t 8 L i w v c V y n m f g W 3 C y G t / t k V 9 Q O W A n h k 1 K 0 f 4 B O 3 6 D y / D T j c 7 q m L i s H k O a u V y J 7 D 2 y L 8 2 2 E a n X X 6 k b B Y m i z A m 2 J Q O x i I 0 Q f 7 X Q a E L J E L q b z w A U t C 2 4 C C 8 k k N n B i P U T j 6 S n 1 g E 2 L T E m p X W Q F 1 x t / h v s q s H p t I 0 M L C v B g b Q B o 4 w 0 a j E S q v q K T 7 X U E 6 X D + V p v I Z M z m I h 9 J A Z X V X Q V g F i 7 g v B t K g o h r c 7 y k U y Y G + D W D 6 E v D V Q 8 U G J i f G q a q 6 R u K 5 A B n u R Q W 3 5 4 Y b r 4 b D t L 8 h I m r o A P f D 4 F n h B b y H G T x 1 w / 2 e b v S x q t h c G Z U K n C 1 g Z J h e C N B 9 j 0 H r X A C L X 6 d l 0 D D P Y J M K U g o T R 8 P R 1 3 J t s 0 H y d r O F g k A B 9 Q S O C Z E 6 R w t E m r x 8 8 Y K K m R A g E z w c C g s L q b S 0 V N S 8 v V U T S T I Z a Y U j y A R A i s H P L 8 H 3 c w N k g i + a u 5 L B z A v r F o h k y I R 5 V Y Z M g L v S 4 T 5 u Q N q A m H i q l 0 w I w P V T S W Q i E w A y A b 1 T Q S o J O u 9 S p A 0 m Q D H f Y l u F t 2 E E y E Q m A C b u 8 Y U g 5 5 / / P Q x m t I Q c m S 2 g 2 r J 4 2 h i d G / a A u R c w a x r G B w O 7 L E 0 c Q O P K 9 J J 8 3 H T h D z c f O k + 6 S b C r 9 Q S 9 G Y z Q 4 c Y F a i y P J j M U A e Z x E G l u d k Y I B y l U U V k l R 5 A L n h L j Y 6 N U U 1 u n 7 6 Y Q Y f X P b U o H U B k q w x i 7 y q 1 1 h U G k T A 8 E G 6 C l H p g u E I f b f M C o W I b w y w F W S H v + l h t w v 4 L H C P L Z 3 V j Y w P Q L z D c b Y h W 5 s S K W p g b P R Q r o + z c r k 1 Y t n H d 9 k 6 k N i y 2 h 8 F j S V 0 7 E q C T x V n 9 i 8 2 D T + f L t b m u j r p E 4 q y z z 1 D 7 C K h c T 4 e 6 d + 9 J 3 m p m Z Z k l U w h 8 k K i k r p 4 L C M n o + 2 S g Z D W k E M k E N B J n g n G k A 4 n m R C a j n l j V X M k U i S 2 l k A p 4 N h l Z F p h l + x 2 w R S w R k A D e T L 6 E b I B M 8 N P w A M m F c L x O Z g P F 5 J W q i + q f d f U p I 8 p U C K q c X k o 0 q T v j 5 O E q x Y G N a / d n o s I w Q z j 9 a q s r E j + v + m 3 m a n J q i J 0 + e 0 J m z p 8 Q Q A b U N h Q 2 C I E f D B X F Z N G R p a Y n 6 e 7 t p Y R F 9 k D B 1 j Q d T P J 2 N o W I R f S k N F M h K E Q q n E h D + a l F + p H l u m V d y X 0 M k 9 A e z A f w H 4 T 2 A w V F 4 Q + S C + j J / w s / x f U v L y k T a Z 8 K O q q j M M N 5 e 6 f 0 5 e K C s F M g / E M d G y n k y G q C F 6 O a b 4 c w q 9 e b 5 d / 7 w P n o z r K x 5 j V U l 9 M t j R X T 8 + H H 9 q N w X i S g V Z 2 Q q I n 0 T u B 0 B B c E i 2 t b U T M V F s O h x i 1 m T X t A o l C I t 3 b y w s J C d 2 g S g M b K B 6 R d Y R e l 8 6 6 K o k N k C 0 h f I l k g G u U g l N / z m W 8 G y a c b I I O 0 n x k c l 7 g U 0 Y N H Z Y T H o r A e O c P / V T S p A J J S k c w l o K b U U 2 K V r z + b 4 t 6 k k V H V 5 I X W N E T V w K w o f O 2 T Y / J L K S D i O 1 u q p A Q 1 V h W J W h p u R I L 5 E w Z C j 0 n m p T l B l b L i 9 x G H w y A a w x L l x t 8 e R W A 3 l 8 Y w e 6 D b 8 1 N B M u N W 5 u l a 5 i f s 8 X m i t T U 0 v L i 5 N E t 4 A c 8 s A q M i 1 d Z j Q W c x 5 P S 1 p A K y w a w H 4 J L r h E M w m W o C W j B l 2 k 2 D T 9 K H O n z h C M V b 1 I J 3 2 V I 7 K g C k y z w w r N R U O y d F k L M a Y T B x e E s A 0 q 4 i A V 4 v v 7 v N A v X F j O V U H c A r W w V m 9 0 I u B P Y V + r Q E p u F J k e i o Y L A A M B Q C w j L o J X 1 2 j / C d t l F e o M c H p y U k m o b 8 G k A u g T g J e e S 1 J + C P 9 P F b / O T o X 3 5 5 S l z Y y b B o J t b A Y o C + f w 1 y b E M m z x I S B p G k f D t C j R 4 9 p e G i E b t z 4 n p 4 + f S q f A Y n s Q V z A G C y y A Y w R b 1 1 O p F B 1 7 E m H X g h Z k t A P y N v l M O + S m P l A p u e C Z A W W 8 / r w M 6 d X W N N k 1 g u G Y P I X f / Q L R a D / b x J s i j 5 U c U U j 1 Z c s 0 m I 0 Q X v C z 4 U o y p J W Q Z G h n + j Y s a P U 2 r a T L l 2 6 y O n p g 4 7 Q 6 Q F 4 R X i 1 a m O j w 8 q Q w V i 0 1 B I s b j k + l 0 p K W A o z Y X 5 + T s d W h z D m e O e I E d e z r i X M I D G G I z I h E H C e Y X Q d n 8 c g r T z N u V Q B / F F S K h o v l 7 q 0 0 f 8 2 h c r 3 3 q E G U b e Q e Z j n h G M V t 5 S D Q + N 0 / P h R / h A q u u r j T I x P y N F W z 4 y k A t H w X U O e 6 c k J G h s Z Z n 2 / I f m Z I l Z L 7 P 5 U D f f L M H X b D Y x 1 z M 2 l S h F 8 L x c H X D + g L 5 K N p H N j I b J + F f i Q n q 8 E 7 2 9 U 0 E x A 3 s M R 1 k x 3 t 2 E m C q 4 t n A d y Y v w 7 a F i 1 6 j e 9 y N q J i m 5 o W P 8 m J g v E W B p N z S e o L B w T C Q C 1 C w 1 R b Y 2 a o i 7 Q L V N r m / I 0 x 5 i U g S 2 x s I Y 2 y A M r V Q W T s r a + Q V 9 x g P 6 B D Y z y u 4 G 5 U 6 V 6 i r w B T M p r A a + + S D a o K 1 1 / 1 W Z 7 X b F 4 U / R P + V c N q M a X d 4 6 n + e 6 B Z F / l M F 0 + W + i i t 5 C W I A 3 p Z s C G E 6 q u 6 b B I l L 7 J A j p S P 8 Z k W t J G h g S r a q q D b M M M w k K C G R j p A 0 N G h T Z I V F W n V 1 p j G h 8 Z G p R j E l w Y U 7 P e D q 9 4 t m y M F f n A a s z l m W C r w S Y v m / V 6 g X 4 w B g j z R H D 6 X a s 6 b e a e + c H 8 D l Q s I x o S i Q C N z e b u V 7 n W 4 N x z H m o j Q n 2 s R y p t Z b y X + v s H x N 9 u N h K k 0 c l 5 2 t a 0 j T + D Q l M 5 i M + F Q s q 3 z 8 b t W / f E W d a e + i 7 u K R a g Z h m T d 3 l l a g d a V M W C Q i b k Q t q 9 I S 2 N T + B a Y T W t K e Y 5 r S X m W N J 7 9 R v 9 n h B S C W N Z 5 h X g q A t 4 q c 0 r h Z l s a M M z z 0 w 1 A v i I j Q i c x I 0 J Z p 3 B D Q m F Z X W 0 r b F O S D T P 0 q O 4 u I j K K q v p 5 t t C e j B Y Q w + 6 d T 9 D 5 y V a z 3 p W 4 c b 0 e M j 0 1 C R 9 + e V 1 O n f + D K u A M z Q x M Z n M + G l r f A S A v x / m U I 2 N j o o v I L w x b B Q U J J i Q x f x c / G A M 3 B u A h / p a w 2 1 U y Q X F y 7 T e u a K 0 v I K f J 5 0 M f R P p x D U q 3 u P + c N L 9 C F L T b d h Z L c z U l U x Q 5 a w M A V K Z + I i k x U i h n G 5 U W N u c y B G n W 0 r 4 I W C l 4 c o c L q R y 7 q N 8 3 e H 0 b 0 a 5 g 2 y k k w F I N T U 5 L W v x T U 5 N 0 8 W L 5 + U e D Q 0 N F A 4 H 6 e b N W z Q 3 q 1 Z B M p i e n k x K m d q 6 O i E T J h X a q C h K / R 0 Q E I W 2 m s q / H q g r j y d X Y V o v Y P o 6 n F Q z A d N b D L A u x F r C b w U p Y U w K 3 O c B m p r L 3 X q 6 l t h Q Q p W X l Y g a 1 9 n Z J f 2 f U E l N S p 7 B X 8 1 L 9 y g p K a b R k R H a s W N H y t g T J N D F i x d o Y X G B J i c n a X x 8 g j 8 3 z P 2 q d B X P D S z L n I r 1 I R P e c z U q H 4 D J g 2 b w c 7 X w c r n K N P 3 D C / B s W U v 4 Z Y 8 7 2 f m c k x d Y Z m A j w Y T C w + Q / N F Q q J 0 y 0 t q W l J V L 5 M Q s V l e 2 4 X s f u 6 n 7 v Q V a M 4 I + P p x s s D L A i 0 r Z t 2 + j u 3 X t U 5 2 H l g 0 e G G + l e 4 l A h c q t Y 2 Q D 9 P B A V Y 2 e L / B h w q s 0 G m C s 0 q P 3 w 4 J F d q I V U t t / 3 A x y O 1 w I b I 8 i Z P c k f 1 n W L k x Y j y B x 9 n u e w Y X 2 o m l C c 7 t y 5 R 8 H p d l p c X K J i X b B Y G a i u P E b v Y V U h n 6 Y K a 0 y c P H V S n 3 k D x D x y 5 L A + c w A S L z d 4 a + D V t 1 g N 7 H 7 b E k u G h 6 w 2 f d d R K C 1 v N K 4 G K G 1 g a W a T B Z j N i k U z A U w C N O s I w i k 3 F 8 C h 2 L g X j Y 4 O i 8 T M B p g u k g n 7 6 y L i f 7 n e S J X u 6 p l Q n w B c Q R i b C q f U t X y G D V P 5 Y F g 4 e P A A 9 3 W K a f v 2 Z g r V H 5 L 0 C 6 3 Y d Z B b 8 i w 6 p p n w 4 M G P a e N N I F M m i 5 3 X g O Z y n g O 5 I B 5 3 K l w J 9 x e x N 9 T B x p h U C 6 x f Y c + m R b 0 J c x o K K R t k L a n 4 h m b a f l 1 d g z i 4 G n g 5 / h p A / c a 6 F H 7 Y x Y Q / t M 3 / + / k E + u Q b h Q 0 h F J b X P X T o o D K T 8 8 u j 5 W 4 f w W I i T k a s N k t O n z 5 J P 3 x / U 5 + h g s b T y I T + m w 2 v 3 Q f X q m y w 1 J l t 1 p 9 i K Y G V Z 9 2 t O p Y S A 7 I l k s H j v u w 8 L x I + b h B w 9 f K a g v 9 s S N 1 3 Y C o o C 7 4 A 5 t n c 6 7 G D d J g 9 n O 2 j + 8 2 n W h 7 q H V L y S M d x B W W 2 n L f H e m F D + l B X j u 0 j 7 J R R 1 7 R D V n u d W V K W m U D C y e A n j x 7 L d P f V w D a P e 6 l v q e p D + s A p O u x e M 3 N z B V r + M u 2 V b V B T l 7 p C r c E O 7 s t N a J N 0 L i h 3 W S m 9 A G O N n 7 q L b Y D Q 6 B g P l N v d R W I m 7 2 W C 4 8 7 Y V 9 d k l z k e 0 4 t 0 u l H r 8 u i o 8 N o 1 n t G 3 w o m I T r G h P q U D l / v F N z G 9 7 q 1 3 2 J A + 1 M g Q p m I k q L I k S F 3 9 Y 3 R H j z f V z t 2 R 4 x B f P 3 L 0 i O y s g X X 0 V m o m P n n y G H 3 9 9 b f 0 P U u q T z 7 5 j G 6 + T a 1 M k F g g V U 9 3 p 0 5 J R a 5 T 4 7 3 Q 3 9 v j 2 f J j f y s / V O e w E w c A J 9 V 9 e q 3 A T F h u g B q N T v t k t S z g P z X P B a X h 3 j P L 4 H 6 P N z l H 5 1 J / Z 1 r v x m G r t G s G Q y 4 5 8 g / g y A G D v F 5 1 b 9 3 D F / e f m E f K G z 4 4 v p c 7 x G q A 9 Z O n X N n 4 S V C x r 7 R O i t U J a 5 i j M n e O x K m 3 b 4 A K a 9 p k V q w f z K L / f s D 9 M O 7 k V 6 F m F w u o r E h V Y j y H M Z f D O d b 2 5 8 P i / y v p 2 8 F r w 7 2 u O i S n e y w s F 9 h L N 2 c L r L f h 5 Z S L z R L 8 t u 3 J B J S J F / k x R j W 2 z p 7 o q o y w u G m c y R O l O O c n N I E Y v 2 O c j 4 l 4 h N q 2 5 7 1 q 5 7 8 P V R Q O S d 8 F F V c q r / Y d g + 6 N P X I f P H i Y V E t e j Z X S i b 1 V G c k E u A d l 3 Q C R b A u b G 4 Z M A A p q a m K C h g b 7 U 8 g E g E x Y X H J s D u t a O G 4 3 N v i V U g C L m p t M U C X d Z E L f a Z B / s 3 s s / Z 5 D M w W y T g Y q K a Q R J k f m S i Y A l c + N 7 9 8 U r Y h M w B s f z e G 0 a 8 L l u k D q j 4 n r o w Z O 3 e W Q L 3 B t R g H m L 2 D d C F j b y k 3 f x H r z j o 6 3 d O T I O 8 n 1 8 4 7 X 9 E g f a z n A 1 J 4 J 2 N g a 5 A W R 0 U o P 9 P f J o p H P B 1 V r j T Q b l d X V 1 N D Y p M 9 S g Z 3 j a 0 v V T G I z M x e v A F e c t 1 z B s B J Q z 9 B 0 c j q 4 1 + C w e 7 o 9 / P M q A 6 O 0 b V s z 7 a x N U H f f i K T P L A R E E m E D A q y T g S U A M G U i 0 / r o X o C l E s / j 1 X / y m r m c L f y k 0 I 9 9 6 + + t o H N e / n k B q T 0 D + J t a / 9 Y 7 5 H 0 + V C g A z w j V Z 0 F l w S u b T u y u X T v o k 7 t D I q U A 7 P m 0 F s A 4 F 1 R I u C 1 B 5 W l o 3 C a L R p o 5 Q O r h U p H t + A w k H z r z s H i 1 1 k Y o w O p H I l w t 3 t i 4 h 9 8 M W E h A T O N f 4 G c r j Q 2 l f K 6 x t p z G p + a o v B g r G + n E H G E s m G h I S s v K P a e n r 2 Z 1 I g B l 5 2 V N G 2 a J m g / Y U i j t M T h h K c J 5 4 K p / 6 x 2 k n 5 j P M D I y L F 4 M K O g F X Z 9 P t q h I Y 2 M j / f b S j m R f Z 3 I i + 3 X q M m F m W s 2 R M j D G C C x C o s z F q R U L E t S M z 2 R a A w T 3 g O q G e 0 + w a g d p F C g I U V O V + p L X x m 8 A K s J g b J d M U y k u K k x b l B M O u T W V q 5 v I O D 6 q p J y X h D Q w J v r V w G s f q 1 y X N l s 5 D I 0 c O k m M M x h H l I + 7 / q 1 3 y E 9 T Y q G m p j r p 7 g L V J R G Z 5 Q d x M g R A R g A h 7 m + t B Y Z H V O W y g Y o G F y Z l L n Z + H 9 u F g i A m L d M K R n Z l r d a D p d h C 5 o n P m B C s X V i u G V 8 7 t t 1 / k N T A f q 5 c A O l U 7 S K p G 7 g z 9 s 9 d C 7 i t s B k 4 v M b g H + I X M d m U P O q / K 8 y + V Y F z F G + f n 4 A 1 y 1 E J U V E Q I D T q F h / L 1 A u D G F c G D P o C e / f u S b m 2 U g w O u C Y U u o A 5 Q Q b o Z + A Z s U E a l l b 2 2 7 l v a H B A x x R Q e K O s 6 s B b Y N 5 j g P h R X 0 j G Y / b W L W / e R n 8 H + T M 0 0 K 9 T c g M a B D + L p o G f K X w l A K H s y r t S I 8 d K k O x D y Q N w M M + R j K b X w / U M e e 1 D 7 d n e Q F N T 0 1 J Z D E 6 f P k G P H z 3 R Z 6 g M i n A A P M n h 7 7 d a w A B y 4 7 v v 9 V k 6 w p b 7 j Z E 6 Z Y V q Z V Z s D e M G B p w b t 6 U a L d C X K O b v Y L u Y a u 7 7 A O i 0 Y 1 c K 4 N j 2 7 N 1 y 0 M / D c 6 x 0 J S E 7 f 7 0 A v 8 G 1 h r 3 Z G l y q 8 g Z 5 1 S S t G C q G v 8 i H w Z G l t H q 4 n i G v f a h t 1 Z X 0 5 m 3 6 A u 9 7 W B I l w T l h e 5 L v 3 7 9 P x 1 a O Y y e O i a n a D 2 b 9 O c z O N X 2 t 7 i F v g w g K C e N n b r w a C k m f B O 4 3 x v o H c 3 6 F J h e A 7 8 I Q M d D X R 7 M z 3 D + 0 K j 4 k M a y P A B a W A d x m + 2 w h W k A G 3 5 s n A 2 u j S r t x u 1 N Z 9 7 K R w m s C y T + j 2 i m t R 0 X 1 u / N h b k 7 5 S u Y r 5 F X l C 4 e C N F O m V j E C T E u K 6 R s 2 Y J w w w A b V q 0 V R Y S F d v H R B Z v f C g o i p E 1 g M R g Y C Y 2 r 7 T 8 B 2 h G 2 u S V d b x r g v h s 9 7 I c G 3 g G k b h q W d N a p C u a e F 4 3 d g i G j a v p 3 K y i u R I M 8 y w Q 0 I p C i W k 8 Z z N f L R w F j r B g c U 2 b I B h g F i l i O u G 8 M z q z d G e G G K 1 W Q M E p v 6 v N 4 A f R S F O J j f 1 K R S 5 E r Q k n g N p 9 b D 9 Q y p J b 7 O C E j r r S x s h k y A P S 6 z y B X M H v S E z 9 9 y y M Y R E l L l w w + v U m l J q U g k L A c G l y D 0 N Q x J T E c e m 2 I X e q y b V 8 j P 6 e f d c J j 7 T n g O r I e A K R U o x y b L e 8 N + X x s w 5 1 f X O I u L u J c p M 9 J q W 9 N 2 O e J Z / e 5 l M D k + 4 f u c 7 p W K 1 h o / v C 2 k p w P e R p k 1 B 7 J B Z 4 W i k Y b O H x y w l 1 Q + k d 9 x q E S c D j a k j q K 7 K 4 d 7 U 7 S j H n O a D F 4 M h s R s e 7 e r 0 N N T 3 A t v O z u T E s l A V C R + j g i T G c f K S m c p Z 7 g N Y a w J 0 k w 2 b X M 9 r 4 2 h q Q J q 1 i Z z 9 z w l S J o v X 2 b u r H s t v o / f t t d q R w O A 5 w W x j G k c z z Q 8 N C S e J h g K q K m r k z S 3 N D W 7 A 8 K R 1 s + Z 1 m / t 8 2 y B d f n 6 f T Y k W E v g / Z L / U C b 4 j z R J l w / g j 7 p m 1 8 F 1 D n m V U H h B r 0 6 + 3 8 z Y o b E Z W Q 3 W D x h l w N a X 7 z R F 6 H H / 8 q P z 2 B n j / P l z a R U N F R Q h z N L C k A v A 5 + A 2 h N Y e 0 g y S D d f 9 3 J g y L S 7 y Z m i J 9 t V n r q x e H v F N 2 1 t k r X Z 3 H x D E M h 7 r e K Y G V p P h V Y J n R D 8 Q a W Y i o Q E c j Y 9 v j 8 j O g w h V J W o 7 I N v z A v V i t Y A x Z / 2 h f w M H D o p G J k 2 f I V 2 X Z b 5 Q o N a N y c + / G R + 7 g K l I e H V b V e m e r h K r o B / a d O c X r e 2 Z n Y t 0 i y W V X / 5 h J S U Q C m 5 I f X 1 9 N G K N T R l D h A E q I + B n e s Y z w o s c m 0 w b Q L N A / 8 H g O U t P A O N Y 2 B m w f z y W 7 F v 5 A R L Q T Q K D 5 T z f 4 f U w Z v X Z h o c G Z Y c M G 8 e a l 6 i x P C Z b c 2 J z N c x H w o 7 4 2 O 3 9 Y G N E i H C k O b L s 1 p 2 Z E C x g S e + x D N h a Q k k i i e C P / E M c p 0 p C q X O 5 x k e 7 D q 7 3 v 1 V k X e 5 A h f Z q M W x f O r t y H 9 8 R p + 7 R C L W 3 d 1 B 3 d z f d u P F D y v f N N H C D 8 9 z a / q A t T T b g K 1 d V k q B D j V G q q K i g 6 u p q 6 u 9 3 x q Y w p r S w s E g T E x N i Y c Q a f 5 k A a d H c s i N l i T G Y S / d b U y g w H g W S w e J 3 6 8 U 0 L Q b r m K j 6 o g d g Y Y S 6 5 r c J N j w 6 / A C f V 5 j o s a y 0 A d y r / I B 9 g r G u u / H Q h 3 U S z 2 + I c N X a R z h X r M 9 S z A 5 U + a s g 5 M G 5 H O W i u i b / n W v 5 R F 7 7 U E P T i i z u d 7 x 5 U 8 2 D A k C o i F a p s M V / Y G 6 A d u 3 a S V 2 d 3 X T 0 6 B F 6 / v x 5 x s H e S 2 2 p F Q / q W Q v 3 a z C Z D R n c 0 9 s r 8 6 x 6 + f j Z p 1 / Q H / 7 w K T 1 4 + J N M 1 Y B 6 2 T d T S p / f 6 k h b 1 8 + g q 6 u b b t + 6 k 1 T 7 s J + v H 2 D l + + J F k Z D p 2 k F / d 5 z x 8 T E Z U D b m e y 9 M M t n 9 g L 1 u I W F s w s J / 0 Y Z b T Y V F U s Z M G J j U W F 6 Y 4 P x W 5 9 Z t N i d Q f 3 Q d E s 7 o B E M i c 8 R F O e K F 8 h Q C 1 3 9 6 o R 9 t / V F Z t Y 8 O 1 8 9 I 3 0 R e n M P T J 8 9 o x 8 4 W U b M w O x a u P 1 D H y s v L 6 O W L 1 2 J x U 9 4 T B 6 i 1 t Z X G R s e 4 X 1 M g F Q R r 8 f k B 2 3 S e 2 b F I 3 3 1 7 g 4 6 f O E Z V V V V C I i z w A t L 2 9 P R Q W 1 t b m r q H H d s f 9 I T o a M 2 A D C z b y 5 Q 9 e f K U 9 u z Z L e r X V 1 9 9 T R c v n O d n L h P L J E z z N u 5 3 h 2 l 2 a o w W Q / X 0 U Q Y y I S + W 8 2 p A P s H g M D M 7 R w + f d N D 5 0 4 e p u q o y q Z r 6 A U u o Y R 1 1 c 3 8 Y R t z v a z C x w H 2 q 4 g R N s q S r Z k n 3 d X t x R j / G j Y I h S p z 7 3 T A Y Y Z 0 O H G E 0 w j w o r G g V i 0 W S x z i H k 0 c z u 2 G t J f L a h 4 p 6 L J p W y R U D J m 1 U m G + / / p Y r f Z + s N Q F z + e k z J + m d I + 9 Q c 3 M T 1 d R g z b 4 E 1 d X X S f z l i 1 d y b v v a o c K A g N G o 2 v 3 w D / / 6 K V 3 + x S V R 4 Q Y G B u j R o y d i o g c h W l p a Z O 0 + N y q K 4 v T e 3 i W R G I O D g y k t O + 4 N g q G C l u / 7 F Y 2 y d O r p 7 h E y m f E i q F 9 f v c T u 6 H G 6 / E 5 F R j I B 9 s I t X s B v P r z / U G Y 5 1 1 R X 0 i 8 / O M + F F q D P f n h F n 3 7 5 X f J 3 v Y A l 1 P C s G E x G f y 8 T A X v G Q / R s I C y 7 M W K Z s v e x 6 t R m B h c w y t 8 E O U e y S C d z V M G u g + v 9 L 6 9 9 K E z M c w N k Q a H D A / 0 X V y 7 T v n 1 7 J T x + / J R V I L W s L i o + Z v h i a r z B u f N n 6 Y v P v 2 J d Z i 6 5 c R p a 3 + 6 u H n r 2 9 C m 1 F v f Q h x 9 9 I G l N T U 2 y i c D H H 3 8 k n w N g A A D B 3 K o Q d j C H C R 6 r 2 G 7 f v l 0 k 2 f D w C C 3 M L 6 R I E r j X 7 N q 1 i z q 7 u u Q c / Z / + i Q T 9 1 M 3 P 1 h Y X N c q o V G 6 g w G E i R 1 8 M 7 + g H k O W r L 6 / T 4 S O H q X X 3 b v G A B y m q u B H 6 + N I B u n L x D H W 8 U b + f C b B U o r / n R 6 h X I 2 E 6 2 s z 9 N z 3 7 9 i W f A 1 h Q c z P C k A U x Z K Y Q x y K Q W I 1 x X Q f 1 2 f w g b 3 2 o A G S h V a B D M 0 E a G 2 P 1 z V J B z O z d F y 9 e i n Q C Q I Y o i / R 6 V u / s z 6 I i F r T 9 R p Y L a 6 1 R R o 2 5 + T n a v a e N j h 0 / J g S 0 1 b C y s t K U 7 w O X L 1 + k + / f u 6 z O F 3 X W x p G k f k g x q I d Z c H 5 8 Y p 1 O n T k g 6 Y F Z X r a + v F 7 U N B G 2 u D t C p V u U H 6 A b I A U k x z s + F i g B y L L e v L 5 7 3 1 7 / 5 F T c k w 1 I p Z l 1 9 R 0 h L r E 3 h H g a w A U 8 M 9 3 v b w E Z r + + t V / p n p / W Z i 7 6 Y l F E h i j k I W f T Q h h V x 8 7 q q L 6 x n 8 c 3 q N g R e r 5 R b w q 9 e q E j 3 q D 9 O E h 8 o F Y M f C v t 5 + U X f 6 + v r p 8 O F D V M q V p 7 K y g i u I Y x E 8 s 5 M r S 8 v 7 s g A L M D 0 1 n f S z O 3 z Y f 0 D Y A B J n l v s l w I 2 O Q t 8 J d 7 A M N j c 3 e 0 q T l p b t 9 M / / / H 9 l 3 Q o 0 E H g G W w 3 r 7 V E S B J U a b k c Y d F 2 u 7 2 O A P E N f D d I b 3 3 e v w I T f g W f + 0 L C 3 Y Q R k y 2 R u x 2 I s 9 u I u D e W K m K i D B l i a Y D N B C K K D E M Y i k 5 x 7 h H w i r 3 2 o H Z U L F F t C K x u g a / s X u G P t 7 U 0 N v 7 Y G b v l R Q V + 8 e E F N X K G w z + 6 z Z y + o u 7 t L V D / s t F F V H K c L r Y t 0 6 d I F 7 s + M 0 c 2 b t / U d s o c Z O L 6 8 Z 2 l F K 5 / i W X / 9 6 1 + J V R B W O n S W v / r y 6 6 S D 7 3 J 7 1 m Y C G p Q L F 8 6 x N H N I A X 9 D S C o Q G C T D O u 9 f 3 3 7 p W X G W + + 1 6 v a + u F 9 D d h V E C r k q r X X R 0 r S D v a B P F d Z 4 e o P r F u Z J D E c v P v 7 x J K K C k Y E 5 8 3 U w D n a l D D W M F 1 K 3 K i i p p 0 e v r 6 + j k y R O 0 d + 9 e J l W f W H V + / P E n u n 3 7 D l e 8 a b r 5 / U 3 6 k z / 5 j f 5 2 9 k A m r B Z Q 3 a D 6 Q Z L B m n i N + 2 7 o A / b 1 9 k r f b a W 4 f e t u i h s U g O n s k F R m k i a 2 K f 3 j q y d E x X X D b 5 D Y Y F + d / y R H k M l M Q M R q T x s P T R 7 z z 8 T 5 K O l p R 9 Q t f Z 5 H B L 5 5 / C p v v 3 i o o Z R u 9 t a K d I L e j 2 D r 9 / I g V g a g o 4 8 + A F x q R o a x V 2 4 t f 9 5 p L m F Q U G o b 9 r 5 V 1 r d c M D Q 0 K G o c r I b r g e v X v 6 E r V y 5 7 P h e M H P f u 3 + d + V Z T 2 H 9 h P d b W 1 V M R 9 N Q N I J + R P p m d D Z T H q 4 + 8 / u U 6 / / O h K 1 n l g + k l u r w j b e R Z + f d h c b T M A 7 w q S o B F O G F O 5 P t p m c z g J K P M 5 T O f K b H 7 + 3 Z 3 6 L u u P v E o o 7 I p h C I G K 8 P Z t 6 g K T b l n x 2 W d f 0 B d f f E m f / O E z q m M J M M + V 0 A Z c g H A f q F 2 5 k g l 4 / u z l u p E J O H / + X X p w / y E 9 f P i T e G E g w O 0 J 4 1 m Q r B c u X q D 3 r 7 4 n / T 4 s X P M P / / C P o s r i c 7 d v 3 0 1 K I T / Y F s r D B 3 b T m 4 6 3 o i b b n h 6 o i J g e 4 l 5 0 B n t A L e d i t B o X p L W E I 3 W c Y 2 q A a q f i H L H S T V r + w B L q d d 5 + 8 d L B H f T 5 s w K 6 s n t W W h q 0 w i C D D T s T U L G g Q n 3 + + Z d S 8 W F l 8 5 u W s B L g 9 + / e u U e X L l 9 c 1 u K 2 W s C 7 A 9 Z K W B 5 h K H A 3 A H h X u x J g A H o 5 Q I L Z 9 1 l c W K R 5 7 l s N D g z I e F 2 Y r 1 V V O / 0 o 2 U I H 1 x c q a V + D y m P 8 F h o l l M f z o a K U 5 Z G h S T w b D C + 7 Z D K W s M 6 0 9 s Z q I H U B e Y J / / I x 4 T h n M T Q 7 o 4 s j S i c + d Q V 0 n Y M H L C + d 2 6 7 u t P 2 S o J F / h 9 a t X s r u G W S A S l R i u P M g U s 4 4 5 C v 2 b r 7 + l f / 3 9 J 0 I m q I T X r n 0 g r e 5 a k g l A / w Q S o v N t l 2 c f Z C 2 B h g N G G D / V F J M f 4 W M I K Z 4 N m V C x 3 P e B y g g P C u x q U l R Y R O 1 v H A 0 A F f P x 0 1 c 0 O D p F d S G 1 p S o A M u E a 8 r n P t f M 7 J g z u q o l S q c c w g A H G 2 9 a L T A q a T C C V R + A / K s 7 5 o Y 7 O N R P s O r j e I a + + f P s O H K A S L p z v O 4 u 5 x V Z W s Y a G e l b 9 V I W G E y z G l Q 6 / c 4 g + + P D 9 Z P 8 K F Q f q E y r R W g P 3 P n j o g A z e L u c U u 1 6 A 1 f K D D 9 6 X y p 0 t J v U + w 3 6 o q C i n v i F l D Y Q a + D / / 6 T M 6 u L + N m h u q U x o P V L j Z 5 E z l 1 N / H d I + b n U W + 0 z H g 5 b 8 W S 5 H 5 w / p d 4 Q 4 I 4 q w 6 r O K Z z 7 m 5 S K u H 6 x n y q i U v R t U 8 H X 5 X i n B n H J I J / Y f G x n r a u X M n E y h A Z 8 6 c k i n w t g 8 d g I q f a V 2 I 1 Q L j O T d u f L 8 u p F 0 O f b 1 9 0 n h A W s P c / v r 1 a 0 + 3 K A P k g 9 / u H T b e u 3 i M H j / r 4 D w P 0 l / 8 6 T U x 7 j x / / k I 8 P O b m F I n Q m S 8 v r 6 A x a 3 M A g x d D S i O Y 9 N k N Z H Y p / T t r C p t P F l G k A u m 4 Z x B p p T 5 f 5 L d s 1 T q B c 8 q i 1 z q H F 8 O L y V Y 4 X F a X V O F g b g Z 2 7 9 6 d t h b f d 9 / 9 o G O q z 7 C e + M U v L s s 0 k X z j 6 L G j U v h w K Z q b m 5 f h g o G B Q e 7 j p Z M K h M + 2 v w e V 9 s z J w 9 z / r E q q h + J c z O Q t L V V 9 V 7 N 5 w E O f n T T 8 h C b 6 T X 6 z f t c K c n d w x 1 L j + A / / Z 7 I Y F U + I 4 x F w n U N z E 8 Y 6 U + v h e o a 8 9 q H m p g b p 2 z d q 5 / d b r E p 4 A 5 9 0 A J c l E A n k g + / d e g I V t b c n + 8 V Q 1 g p 4 N / S f 0 G e E 5 w X O W 1 t 3 y Z w t 9 C k N M O Z k 1 O C V Y n E x k t b 3 A v y W X o B h Q i q J B b h m y c T J L J c d W A 0 M k R z y W O d J U p l z O w 3 H O D V t q 0 6 r h + s Z 8 t q H Q j B r w o F U X i q D O + X y p Q t S A U C q k y e P i 8 V v P Y E p E h s B b G O J v s 6 n n 3 5 O 3 3 z 9 j X L c j U R S T O O l r L K Z T Q h W A k i 3 + v r a p J Z g 8 K D H 3 z 0 J j s J Y Z g A u S O / u W q J L b Y v J 9 T u w 6 f a 6 I U k K P p I 6 p q S Z I N K L 0 4 R I c c l H J Z 1 E t F E B J n n h c f M U 8 t q H A l C W p k B / c G 2 A 5 g X j w g N S o b 9 1 9 e p 7 k p H r h Z a W J u m 0 r + d v e A H z t p A v V 6 7 8 g t 5 7 / z 0 6 e / Y 0 7 d y 1 I + m b a I D B 7 u W m f H g B D R L m m c E A Y w O v i S 1 y / G B 7 S c D V C x a / P f X r 7 z T r k M Y Q y C a S I k 8 y n l Q J V b r M l d L X 8 4 2 8 9 q E Q o L E I o e Q 0 I H u 3 u l t M A 4 w T Y d q 7 j e 6 e b v n 8 / / k / / 6 J T 1 g b G G H H o 4 E E h 7 7 f f f C f z o V C B 1 w r T G I u y J A 6 s e y D v T z / + R H v 3 7 J a x N v j m A X j H y k r H 1 x E W S L g S w Y C A w X F Y 7 7 J F + + t 2 + u y b B 9 T + p i 9 t 3 O + m x 5 I B N t y e 8 z f e F F H H y P p 2 9 I U c 0 n l S R I E + 6 h C G j + 5 z O X J A u k g n F f g P 3 8 2 p e / k I g R t P O / J K 4 2 j h b p q d U 0 t z o R I 3 V 0 R k d / G J y Q m a n Z m T H e G R S T I e x Z X 6 x I l j K T N z T c X H y L + Z H 7 R a o P U G i b C M G F Y + A v A 7 M C f / 9 O N j a u Z n 2 r Z N r S q 0 U s z O z M q 0 F J C q t X W n E A T S B z 6 A 6 D M t 5 x U B I F / c 7 4 t 8 x P f x v F 7 9 K x h Z Q K K h p Q Y 6 s C 0 q x W 4 A 1 e 3 b D O u Q Y 1 r 8 + V Y Y k t T 5 w 1 6 1 0 M 1 6 Q h F E k 4 T f C e 9 l B n L l n M t K B n F x h I s R r o m r E a z G H C J L f F S D u o X M + 8 u X D u k 7 5 w e B G 8 / y S y h g O t o q 6 0 Y g U 5 B 5 1 / b P 0 7 N n z 2 W K R k N j g 1 S 2 T z / 5 Q p x M 4 R R r 4 + 6 9 B 3 T 2 z C l 9 B q v V S N r q P m s B u 4 K C 3 J i T h J n E U M V W Q m K 4 W c E X s b K i Q q R L L B r j P l F u W 9 Z 4 E c p A K i G e 2 W V w g I c G T P C Y o e w G p t J 4 b G q Y x D X u N 4 3 O B O n H v r A M 8 E K b W F y 3 F Y 1 A I h w U o U R l S 5 J J H Z U P n 4 o n C c X B H E G q a J Q J B R 8 + D u 9 d O S C N T T 6 R d 5 U P w U w 2 t C v H z l 0 7 a V f r L r p 1 S 0 3 B + K v / + B d p Z E I L H 3 a Z 1 U G m v t 4 e f Z Y 9 U C i Z Y D 8 b X I V 2 7 G i h w 4 c P S l 8 H u 6 n n C m z j 8 4 N W X y G N c i U T Y F y H v I D n V b O A l d E C l X B k e E j G 8 7 x 2 H 8 H u 7 p n I h M 3 o s E P H Q y Y T 6 j k W y V w 3 M g m J 9 F G I x W R K B n P O R 1 H 1 7 G s q X R k i r G v 8 7 o k E L M M Y E n D q X T 7 C + s p v H 7 j J 9 N O r Q S r T n e + r V 9 8 X 9 x s v d H Z 2 y Z w o N 7 a 3 7 G C V a j o 5 4 g / r 2 H J Y b o l e u 6 9 j A N X p 7 L t n 6 P b N O + L M 6 n g Y K K D V d H 8 P f T B M M 4 F x B W 5 O q w G I i D D j s y J T S W k Z Y a d C k A r P U d / Q S E H u b 4 2 N T c j C M 1 g f E E Y G 7 B D y T K 8 b 6 A d s l 3 q q x X / p s r W E 4 h I T Q s i k g 7 u f B C n F c Z A H Z Y d 0 N B p C H n P N n H O c / 6 i b 5 x m s 8 r 3 J + y / P J 9 p o U X t K I B M O N 8 x T b Q m r Q X x e o g c t k Y l u I M 0 m Y i b g X l j L z m s r T A P 3 L u + 5 A N 4 K z 5 4 + o 9 a 2 V p l V D J U O h I N E w D V s g D A 4 M E T V N Z V 0 9 O h R G W d a K / T 3 9 c p 2 O l 7 j S Q a o k F 9 d h 3 9 g D R V W 7 a C B a L r K x 5 m p I 9 7 A 5 V A B K q 8 z 3 L H 2 U P e X 8 u b g q H o 4 c v 0 A U b S a J 0 H q j D q 6 1 T 3 0 n a J c 5 n F W + y g R p W v X n K 5 B v h D 4 / n n + C Z V g w T i 1 1 C L e 1 6 j 4 8 L f a S Y / F K b S 6 W l m 2 5 K G Q y R b + 9 z / 9 M / 3 5 n / 2 p P s s O N g m h M r m n h N u G C C 9 k I h 3 6 Q V P T U z I + V B h W y z Q D + E 1 I J r N 0 8 1 o B z 7 / E a h 1 m G W O 7 0 e H B Q d n J w w u w H o 6 P T 9 D d H 1 9 S z e H f e p N v m W f D o i 0 n t k e E V F 5 b f 6 4 F V M M J U k E K Q f q g X + 1 I G 0 U k k E o T y S K V e J R r Y h n v 8 p j u Q 1 2 6 e I A b O P / G d L 2 w M X 0 o o Y v 2 A u Z C h f M l V j o K W Y u D 4 5 o b I B P m S O W K g f 5 e K T C v 9 R V A J t s 0 r g r Y w c K c / 0 B q k J 8 X p u 6 g 3 i D N A H H 8 V i 5 k k g r F A U 7 D B q g s w M L 8 v P S H c E + s c 6 5 2 D g k K m V D Z b C h f w H b q 7 u q m n v g B q j v y O 3 9 J 5 n p X N 3 Z W x 2 T J Z n h K e K 1 J v 2 b g W 6 v 3 h 7 q m i C W k M u d y 1 A F E w z W Q z F z T J D T p n M B k Q h d C a l h e w 4 b 0 o Q D 8 v G k h l 2 I F o l I Y n 7 5 M g E t O L l j k / k R T M 0 v D D P 0 q e 8 V W N w l q 6 + v l H p k Q c v v m Z A H 0 c 2 C h x D L Q Z q M 1 / D b G m T D r F O t G w I G 4 r 7 u L i l m N R H / I C 1 g Y F O h o 7 + B 7 D Q o J s U j o y V M n i b v l / q R G u t 8 1 j U F r H 6 n d t e s w m A t C C y n s Y I j D c Q k 6 r t N U H 8 p 8 R h P L C i A X / 9 E / k H 9 s G K F C Q b j W O x U 4 7 N W I u g o c F e 3 l y 1 f 0 q V 7 l K B u E 9 E p F m d Q 6 P x j J V a T 7 Y a N 6 8 z c U 3 G q B v h 0 s l O g L N T V v T 6 n 4 X G e E G F i + b P v O z A 0 I V z U x i 6 M 1 B / F w n 8 q q K t E B k l v q 4 N 7 u k A V G Z p z q 8 X z I f 5 n o l S K F R C A D j n Z a 8 h x k c f p X y c 9 D M h n p Z M X r a l M H r / M J L E L q m d / r H c p C / f L y A C o B Z o a a u I E T U 1 h Y X J R 5 Q 3 / 0 8 U d 0 5 / Z d n Z o Z C 7 o F X w k g u d D H A l C w d X q A G e N T R h 1 b K a Y m U t c q t 6 2 D + N 0 S y + U I 5 E D w A t Q / + A D u 2 7 d P v M v R D 8 V 4 H i x 6 E R g S r P z M F W u 9 z Y 0 N I Q H n q R g d D I m 0 R L J V P X U d 5 0 5 w S y U n K F K d P X c o W c / y H T a k D 2 U C d j T E Q w B 9 U y H Z / S G t 4 p g P M M r L y m U l I J B u / 8 H 9 W V X q I u 3 K s 1 J A s k G t s o k + j 4 0 F r H 4 J v D a g v u U C e + c O A A O Q f j t s Y D w I 4 a V L S r S 3 t 0 t F w r Q X G x P z B f R t + / K e F 8 v B L K v 2 d E C N R a 0 J N F G S a p w Q S R N F E 0 Z I h T R X M M R R c W 2 s w J H r A Q L I x H / 4 R 5 w 6 l u + w Y S o f U B J a k M w x + K a j O G 1 K Q O q Z W o I Z G Y n p 5 C 9 f v d K p / s i 0 1 H G 2 g L S w v b w x 3 m O A C g G L m 5 e 3 B g h v p v a 7 A Y M G s K h n C U M S Y l M 3 A 0 i p n 9 o n k q s Q I R 8 O N D r 9 Q P g 5 b t u x N 6 X / B + D z 2 C h h L d C q + 0 3 Y 0 G 4 t I O R J H k E o B C a I J p E i l Z P u G B 0 c I q X E E y A R 4 o p M I N f 2 5 v x t D O C F j S V U G D u h q 7 6 U A a x J t j R w A / 5 0 n 3 6 q L H 0 Y 2 / G r s D Z Q A K u F P Z 5 l q 2 d m 0 7 W h o Q E 5 2 o A U c 3 u L G x j p W s T q G T A 9 P S W q p L k 3 t t U c i j V J H P h g v / o d E A b h 0 U g D 3 e w s p u u v H U n E 9 W / N g K k a p h R Y m K w K i i B C J U U Q n I u E s o 4 m b s i i g 0 g h + Y 4 + B 4 k 4 L q q g X F d E Q s D 1 E 6 f 2 q x / d I G x Y H y o Z O J O R S Q a e Z H K l f f z x N R l M b W 5 q k n U o l s N q J + U Z G C l l n F E B G A K A x s Y m M Z o A s N x l A o w d c O y 1 Y c a 6 r n e U C 2 G e 9 K d K H m w a Z 6 Q V M K 8 l + Y n t j p q I b M K 8 p V 3 V K / N w w I I r A N Y 0 x 1 Q N A 6 w t s S J o o o B I J u 4 E T Z o k U X Q c R J G j 9 R l c N 5 + R u C O R F K m Q D n U P O / r r e r V B Y U P 7 U A g N l e M Q I R x X 4 1 J e r S H S b Y A g h Y V h s W 5 h v y Z 0 y v M C 6 9 n w D F N 6 3 Q d M q 5 h m F c x M J 4 f l L j P S X 9 I Q 0 w s B r i g v f K x s x W E n d 5 4 + e 0 7 t H W 9 o f 4 P T Q O W C + t K Y E N S 9 S Q C 2 D V 0 J z F s y N z g u f x R R Q I A k c X Q Q U j j B E M V I I p W u C C T X Y 3 z U H h Q m / e O P z / O v O X V r I 8 K G q n w O V C b j m b C 1 J Z A m q V z n Z t c L S A v s K Z U L 7 C 1 I D V D Q Z k z H C / D b c 1 d 6 8 0 j Y x r O i s p I m l l m J y M A Q z w b W j x g b G x E J g y 0 7 7 b d N B L w H Z i O L c + K j 9 + W L E P 3 h + 5 f 0 z u F D M q 8 K e b e S R f 7 r y u L U 4 F r v H E 6 0 M H K s H J p W f D A S x p F S K H e M K 6 m 4 k E f S 8 R n 9 W f k 8 0 i 0 y C Y F U S M A g g S N f L y z y b n T y i U 1 B q O I w M k p l T M e o X X m c a u W i l w B O t P f v P Z D d O r 7 4 4 i s p l G y A C u 3 + L C o h j A / w 2 H Y D x C 0 r S x / b c O 9 Q j 9 0 C 4 R 6 0 H F A x b M B K i M m E t b X K s I E V W / F 0 G C 8 G M R C w E V y h y 1 s h X F R K c 5 E C i g d C F K 4 / r l M d 7 N X b 1 G Q D b M / j b s O 6 m U z Y K + p + h i n y / t D P i o M m i y G H I o V 1 F L K o P p C R N o o w 6 r p 8 J u n P B / 8 9 9 X m U i z q P U m P 9 y t e Q X 0 v k f U 0 J r 1 B d P s 2 Z r j J 4 0 l r O y l 3 A 6 Q l E F y 6 e p 2 + / / U 4 W w / z x x 0 e e K w V 5 A Q R C Q R k Y s z f c f N y w d 3 u 3 g X 7 P 3 I z L 4 9 w y W P j B N r n D D w 1 W Q j d A I q z l Y H C + d U k 2 5 f b D W Y 9 r 2 E d 3 O c A I B N e v A w 2 K f K a d w S Z s I 7 O Z p 3 h k g t y H / x j J 4 5 B J n 9 t B j B F a Q u F z J j D R Q D D T 2 I q T r B A L R 6 Q r c u H 6 h c v c o O j 6 t J E h c O t V d 2 q z t 0 H o H y u j K J c / N l 3 7 o 0 N O p V Q F 7 D y i l x R C B r 9 6 9 Y o O H j x I / / i P / 4 s l U F B 2 K 8 x m h i 2 k A 6 a U 2 x P R 5 u f n Z M D U D f y O l 4 E D z + R l T P H 7 P I D N r n E d 2 3 Y u B 9 s Y k Q l u N e / N a I j a O b j R x k T b V h G l i u L U v M Q m e E 8 G w i s m k Y E i i i K T B H 5 P k 4 Z 3 V i R y y G M I p y S Q J k 4 y r o 5 o q J K e 5 U l n W O U I G w r E 6 E 9 + d 1 X / + s Z i U 6 h 8 Q H P t L J e E y u S B S a c w s p F S q L T 7 9 + + n e / f u U 1 V V h a w T P j Q 4 J J M B l w O k g 3 t W p y E T f h 8 w D q v 4 H S z l 5 Y Y X m Q C b T M Y c b i y F N b V 1 Q i a 8 b y Z k S y Y v u F V E A A a G f S y N Q C Z M g c f 9 k 5 7 k / L 6 r I h P K T E i C o y 5 D n M s x l U y K Y D a Z d L r 9 G Z 2 e J J e L Z E Y 6 b R Y y A Z u G U E A Q c 2 8 4 g 3 7 s D X K G q Z J V l d q p s N 5 V V 1 V e 7 B + F K R V Y s H J 7 y 3 b Z s / f u 3 d Q t P 3 O B I Q o c V g 0 w V c M A O j y 2 0 v E D d h A 0 M K R 1 z 8 / y k 2 B A L m Q y v p A g y d B 0 A d 3 u K k y 6 c x n s q I 7 S O V Y N o 5 y 1 2 L 0 Q 6 h 4 m E W L b G u A x S 6 e V Q k i T D B Y p 9 H l S z Z M 0 k A R l r c 4 N m Y z K p 4 h j 0 k E c O 9 0 h E / p P h Z a V c z M g c O v 1 5 l D 5 D D r 7 u Q M c K K A P D 6 g F G V G p v S S A I l o 6 v v / + J q t 6 p V x x i + W 4 Y 8 c O 2 U I G g 8 A w r 8 / O z d O e 3 W 1 p H g a 5 Y H h o k B o a t 4 m p H N Y 9 P 4 y O D L E U 8 v Y S B / A O s B 6 G g i F 5 V 7 g 5 I Q 3 j V H f 7 K m g u h 6 W O K 1 n i 7 G T C 9 E w G k 0 s n 4 9 s m l z C v K R J L 0 M x i A f V O h e j q 3 g X O V 5 J F W s w 6 e z k D Z E l G O Y Z z I Q 6 O O i 5 E 0 e T R h E m m 6 6 D 6 S O a c V T s c N W F w R M M l K h 6 r e q L 2 i b q H v Z + W 6 N / 9 x Y f 6 C T Y H s L r D p v p X w 6 0 l M n R 0 h t U P z k h T O G n w I B m k B Z Y a 3 r l z B 0 2 M T w q Z X r 1 6 T a 9 f d 4 j H A s 4 P H t i f J B O 2 E V 0 J Q C Y A Z M K 0 k C W X 0 Q L j U / z U G c k E o K E o x d w m l l 6 j I 8 q T H c C 8 J y w o m Y v p e 2 o h I P 0 f e x 1 y k 2 t Q 8 + r L Y i L F u i Y U m Z 6 w 9 I I E z J 1 M h i x 4 Q / t c E 0 X H k w T B O R 9 9 y Y R 0 H Z S 1 D + k 4 c n B L J i G X 6 k O B b C V F I a v m b I 5 / m 0 r l A 6 o w D s I Z + 6 A b F q Z 4 C q k Q D L y q A Y w Q m I a O S X / w T A f 2 7 9 9 H 7 7 3 3 C 7 k P g K n q i P f 0 9 s q u g e Z z K w U 2 o i 5 k a T h s e U d g + k R U b 6 6 d a Z c M G C a w S h E I 3 r S 9 R d 4 P e + j a c I 8 L Z Q L G k d x o q 4 1 S Y 7 n y I D D 3 u t 5 e L C s Y r Q S q C P C H Q 7 J c U G Y q r g i g 0 g x 5 h D T 6 a M h k r o M o 8 h m T j u A 2 S p i g J R a k V I L D b 3 7 7 P h 5 m U 2 H T E Q q o r 0 b 5 x G g p g h b J I R W Q Q i o P K Y X V V q P c j 7 r 4 i y s y U K u k 1 k j S V N 3 W 1 i r x H X p Z L W y A 9 t V X 1 y W + 3 J 6 0 m d C w r Y n G m T z 4 L R g g z P y r q p p a z 4 F k A I Y J G 3 g f d 5 / M d i 3 K B G T F q M e a e V 3 j I T F / A y b r V m 5 4 c P I e 9 2 L a S H k 4 R H K I o k i i i O V F J v V 5 R S Y T t 4 N K t 9 M s M v H 5 y d M H 9 Z N s L m y K c S h 3 q B Q p F a d v X 4 e E T C a Y E X W b V F K T L N T V Q e o s i N c 6 B m o h t d 5 2 q h 0 1 j C c E r I D Y / / b r r 7 + h z z / 7 g s 6 d e 5 d u / n B L L H 5 + Y 0 7 Z o I b J A 6 9 z c Z C 0 Y H t G p D w 7 w 5 5 + D 8 B t C c R G J c s F r t s m w V k m 0 9 i B + c h a t p 9 c D p Z h Q Z W L j s s 5 E 0 I T x y G Q E z e f U + k o W z 7 6 S S a o e O b I x M L 4 0 7 7 9 u 9 L q z W Y I g T v t v T 5 F s f F 4 + T Z G 7 + 2 L i F o U 4 n C 9 o 5 T 2 1 i d o d C 5 I x S G i 6 h L u 1 E c C 9 A 7 W k H t V z I V F t K d q g u p K I l R V W S H r y I 0 O 9 t L 0 9 L R M w M M C J 5 A c T 5 4 8 o x M n l G c B K j R U L i x q g t 0 v Y I 2 D p A E 5 M g F S C I W M + 2 E P 2 x r X 0 m e Y 2 + Q 3 d Q S V x 1 j 3 3 G N e 9 j U D k O J W Z y H N L q 2 M E F h O G a Q a X 6 U L E f I X h C g O x m m O 2 w G H R P q Y d q 7 i 0 j / S 5 E E a C J N C J p A l G U c f y S G R r A K L t K Q h I k J / + V e / d L e j m w Z r 2 W S t O T B l 6 L v 2 s C O h O L Q P B 2 h q H o O Q A X o 1 H K S + y S C T q Y Q L S n 2 n Y 7 K a b v a o J b t M y z w 3 O y 8 u Q Z j H B C l 3 / P g x S Q e M g Q I z X U E 8 A G R a T v 3 D 5 n C F R U W i p h k y 2 R v C Z Z q H 5 U c m A N f c 7 k 9 w Q Y I V b 6 W Y X Q q s m E y G J I 6 Z m / t 5 S y a u Q 5 I 8 z r k i i A p I U y Q C c b z U P D v u h F h S z U N A P E q l x V g Q R z / c J s S m J t S e n T B M c M Z y n w i E K g u r n S c Q p B X k f 1 x 6 / D / V U w G r E M G C h V m u U 6 F W E c V Y I B L W N 5 D G q + + F F V n t a e d w e M 0 E e F f g d w E 8 G 2 A 2 Q s t 2 I X + Q y d z D h p n a o S p z Q s a z j q z R J L 9 s o X 7 b E I X j q P T m P O W a F f g 8 S S J z T f v p J d P 1 U d K E K E j T n 0 m S x w l J U z k H Y o L 9 9 s 8 2 l 5 n c j U 3 Z h 7 L D w T 2 F 9 G 1 7 i C J M q t k F L g i T 2 U I q F J h T u F 6 A t / T u t j a 6 f / + B W N + 8 N o T G T h u Y A V v M p L M x 7 e E X O D 4 2 I o Y H 0 A D E h E u M 7 Z u H F W z d C / + j A o F 0 e F Y 3 F l h K u Y H P T X I / D / d H v + f O Y N O q P C a y h u S l F U A k P i a J l C S D F T j d 9 J U Q v D 4 n 5 Y R 4 8 n M o P 3 M N k s g p U 6 W J a N M 4 A p M I a h + s e n / 5 1 7 9 O q x + b L b C E 8 k j d Z K G s J C A G C p B K M l g K x C k E u / D d Q E p H x x v Z G d 0 P B / i a v c O H Q Y W 1 n Y x B j f Y I 5 x 8 T S W R 7 n M M t y W u Z Z K h x Z p A a l Q j m 8 p n p K b k m a i i / B 3 w K k 5 7 q / N p V e q V Z 7 M e E R f t z G Z N a C S Q P V U x I g f e T N O R p M q 4 J Y 4 I Q Q g d 9 b g g D o j j n O k 2 X l y G S i n M w 6 X I E i V R c 9 Z 0 U s e r q y z n / o F C l 1 4 / N F A J 3 O / r S a + E m x J O X s / y 8 X D F Z 1 Y o H g l J J o X b B m T b A R z P 1 W P 7 p u M H 2 q p g Y L v y A j c i w b v r p 0 6 f U d z M A h W y v / e A G P B + 8 p n q s F l j G a 2 I u Q D M r N E z 4 A k T R R z k I o W w S 2 Q H E M d e Y J C Z N G j N 1 z Z B L S C P X H F K p u C F a q m S S I w h k g h B J G S I S 8 Q j 9 9 d / 8 V p 5 v s y N w 9 8 3 W I B T w 6 P k M X W q L 0 A 9 d p U I k E C p J K i Y b S G b I h H Q b y 5 E K Q K E b g 8 F K g O 9 j 6 W b b 9 8 8 N q D S 2 i u i G 3 / X H / W E a m P b / 3 s o A I p i j C k g w 8 d Q 0 T Z i U O E i i j r Z H h B B G H + U a z h G X o y G Q j g u h Q C J N K F j z L E I h / O e / 2 x p k A r a E y m f C 4 X 3 l d K M j R G d b Z l V B c E D m J 1 s 5 C S h E 4 9 m M 2 q L a C 1 g D s U x Z J g y z p F o O m W b l g o x 4 l k z w I y y e F y o k r o O U N j A k s N Z k E k I Y M u j K r i q 8 P g c h d E j 2 k x C s z 0 j Q a a L i W d e T 9 x L i 4 K j K S w W k 4 Q j 1 z i K T B J 0 u Z I r S 7 / 7 s G j 9 t e l 3 Y r G G N 9 Y f 1 R S g U o I q y A r r b y S o X d G 0 p E C 4 A i a M g E F d H p c M j o N K o V r Z 3 K v P r P n 3 y T M f 8 4 b b + o b I Y 4 H f g j Q 6 T O 3 z 8 h g b 6 9 R U H f j N 6 Q S Q Y M y B h z Y I t S 0 w w L A k m 7 c K q o P I g G V D h N U G S R E L c C j Y x U o J M + r P T k O f 6 8 y b / 3 c E r X Z P H J p M 6 Q s 1 T c c z C L a 9 c f k 7 b Z k L g 3 p v + V R d X v v H T s 3 H O e G 4 R u B I q l U / 1 q Q K 6 b + W o g O h P K T V Q O r T 8 l Y 8 O Y I t L t C b e e N P x h n b v U Q t H D g w M i F + g 2 2 o H j w u z 7 H G u Q C X E Y D L G s A x Q 4 d w 7 D w J Y Y L J v B T 5 3 t a X x 5 N o c z A A l o 8 1 R k 0 v O d T B p y X M r r g K I 5 I q D T O Y c Z E q m O U R U h A W B k K a O x j A h R N I N Y Z J M T C Q z e B s s i N N / + p v f y R N v J W x J Q g E P H 4 9 y g T F R C k L J / p R D J B N H X 0 q l K V I F 6 E B j T K a G m 3 M A A 7 J m D A l 4 8 + Y t v X 7 V T i 0 t z b T E l T / I 9 x i f m K S 9 e 3 f L O N b M z C w d P X K Y S Z U + q 9 c G r H 6 Q W B h H g t S B Z a + U + 1 f Y + o Z / P O U z X l i t q R w V 3 i G Q x H R c H 5 c j E v 4 x C Z x 0 E E Y d H Q d Y 9 Z k k k c y R g 0 M s S C F F J C G X I R U k k a h 8 f A S Z o O a J E S J K f / v 3 f y 7 v s N U Q u P d 2 A D m 7 J X H / x y E u c i Y L C A T S G E m V l F i I 4 + h I q i t 7 l 2 T p L U M o L J Q J h 1 Q Y A t B q 4 n u Y 6 g E f w K d P n 9 E 7 7 x y W z b P h s W 5 j e H h Y v u O 3 2 2 I m Y I z J m M W 9 M D R T Q E 8 G C o m 7 G l k B l R o A R S W G S o 6 Y / M c f V H 6 J J e P m M 4 o g 1 m c k K K J 4 p c m R y Z R U E e 1 + m D m C N E w Y R S a c G 4 n E c U g k D 8 l k 1 D 2 K R + h v / + u / x 5 N u S W x p Q g F 3 H w z y W x j y K M l k J J Q j n X A N x w D V l y f o Z E t U 4 i a g o p h x I u D B g 4 d 0 6 t T J 5 P l b l l h t u 9 s k b s M Q L h P Q n 1 r O 6 8 L e 9 A 2 z Z t 1 T K z A O h S d J k 1 i o 4 C o i 7 k k x r t x I k F R z T U i A u E 5 D o j 5 H u k q z A j G L d b 9 T B R D F P n J I k s e k 2 0 S y z 7 V E w l F L p a R 0 c h E J x w Q f / + 6 / b V 0 y A V u e U M C d + 9 z 5 F + K A S C 5 S a T J B b U s I g R S x E L Z V J G h H d Z y m R z p l a 0 9 U W n P t 1 c v X d O B g 6 r K + s M L B 9 8 8 2 a 9 + + f Z f O n T u r z 1 K B y m d I u R z 4 o 7 I r O z h h 4 9 2 d S 1 R Z H P M g G i q z O q r / + C N / 1 V F d 1 E d 1 L n E c T b p F E v s z x p C T Q q J k H E R R R 0 M e R x I Z I m k S S V w d R R o Z Q g m J c D Q G C K X m b X U y A W j Y V E X a w u H c 6 W Z V c C g 0 3 d o l 1 Q k d 9 t X N 8 7 n 5 j C p Y L A Z z t y s o O 7 w / Z K k k B S + F H 5 P F M 3 E u l U J X q v n 5 e X r 0 6 I n E D S p a L 9 L n L 4 r o Z m d Y 1 h m f X A g k p 4 l 4 k Q l z t W Y W A x T j W 4 A 8 C F g k B a Z x h 0 y m E i e E T D j 2 T 3 K D I J X a X X F V 5 X W n q Q r v p C e v y f e R z n l g p 6 c E X D P X T V w H 5 J 3 f U Q e V 9 4 g r 4 p i y s M t D k Q l j T s o I 8 V + Y T O 5 y 3 Z L h f u e g U z u 2 O G 7 e w b w n S C R L U o m E C l I 4 F O D K x G m Q Q J w u l R 1 x v n 6 x b Y k G e 9 / S r l 2 7 W A K p X f + w c 3 t T 0 z b C L o I g H N L g w o Q Z w M B 1 k S a 4 B 8 7 k T x J w E + p j A j w b K p Q W S / h n j h z S M z w 1 U U X V X 6 w i + 0 1 7 o d o 0 G i R L X k K c I y a e P K o 0 d U 1 9 R v 2 u v i b n T j D p 8 k 8 I y 0 c w W 9 L 1 O c g p 6 c 6 5 T V w 7 r o i n j 5 b j q y F Z C r m 0 A e L v / / t / w E v 8 L P C z I h R w 8 3 Y n 9 w J A G E v 1 0 2 p f a p 9 K q X a I h 4 I B O t s 8 I d Y 2 T t H p 4 J u K o x L h u 3 B P w p a k m A v 1 b W e l p h E + K B E B o i 1 V M T F 3 J 0 C 4 Z c D V U 8 c Y y a h O d f 7 I M y i g Q q c e 1 X / 8 M d / D U Z + r B D 6 q Y K 6 l n K c E E M M 6 a v X O O V d H I R D I I m m K R E I o S C Z D K A Q 5 x 1 F J K 6 V B g F g R 7 v R F 6 O / / x 1 / h A X 8 m I P r / Y U r s I v P 0 3 J Q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 G u i d = " 3 d 6 d d 4 f d - f a 4 6 - 4 e 6 6 - 8 a 9 a - a f b 6 f 8 c 0 0 b 4 e "   R e v = " 1 "   R e v G u i d = " 3 a f 3 5 6 3 0 - 7 8 d 0 - 4 4 7 7 - a 5 c 8 - 2 9 2 5 1 b e 0 3 2 2 0 " 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E 6 F B 9 F 0 4 - E C 5 F - 4 1 0 5 - 9 8 1 1 - 0 0 3 1 B 9 2 C 2 8 2 C } "   T o u r I d = " 1 1 a b d 2 b 9 - e 0 b 2 - 4 e 5 7 - 8 2 8 b - f a 9 6 8 5 d 6 8 5 d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U e S U R B V H h e 7 X 0 H d x z J d t 4 d z A x y T g Q I k g A z u c x h G R 9 3 u c v V v i A 9 P c m W J V u W Z N n H / n G y z r F l W X 5 6 m 7 m B u 8 z k L n M A S O S c M y b 5 f r e q p m t 6 u g c z C A N g j z 6 y 0 N X V M z 3 d V f X V v X X r V l X g X 7 6 7 k 6 C f E f 7 4 8 m n 6 7 k W U J u Y S F K A 4 R W M J O t a 8 R A 3 l M b k e T y Q o F i c K F R C 9 f d t J b W 2 t x E n 0 d i x I b b V R u t 1 V S F M L f P H f 4 I l z u 5 a o s p g z 0 I 1 A g P M 7 H Q F O 7 + 3 t o 9 n Z G Z o s O U Z z k R A V F B R Q I D p L 5 T U 1 N N V / V 3 / y 5 4 G f V c 3 5 o z O H K L q 0 I G S K x + N U V h h j 4 i S S Z H r c F 6 T F C B d w d 5 e c t + x s o y 9 e F X E s I W Q C / o 1 M m Y E G x x P c K u G f G w l O b 2 n Z T g c O H J C G L B Z P c C M X p 1 i w j G b n u I y 2 n d W f / H n g Z 1 N 7 L h 7 c K S 3 f H 5 4 E 6 b 3 d 0 1 K Q Z 3 c u U T C Q o D e j Q S Z K g O r L E 1 Q c T l B r 6 y 4 p 3 B s d I f p w 3 4 K + A 9 H n L 4 t 1 b H 3 Q W O 7 R s m t 4 t e 6 b F Y 8 H w j r m A v M J + e 6 G S T u / a 1 H i C G j w o t E o L S z E q b T x 5 0 M q V v n u p u f A F s M H J / d T Y T h E X V 1 d F A q F q K i 8 n q V T n D 5 7 X k i n d 0 Z o c G y O 6 o t m q L 6 + T t r Q 7 9 r D t M C S q q 4 s Q a d 2 L M k 9 c i H T O 9 s i V B h K U C m T s 7 T Q y b 5 v O 4 p o M Z o b N Y r 4 P l f 2 L A r h b 3 d B W m 4 N f H T A a Y i 8 A F X P j d m l A r r Z W S T X T E A j K G V W V E B z Q / f 0 J 7 c u A v 9 y Y 2 s T 6 t r J A 1 w g Q Z q f n 6 d g M C g t 3 / D o O N V W V d C 9 z g K a W Y z T 1 U M F n E 7 0 Z C B E Q Z b J B x s j 9 O X L I i o r S t D R 5 i j d 6 l R q z I 6 q G P V M B i V u o 4 X T 6 0 r j T M A Y V w C i 0 d k C + q m / U O 5 p 4 2 B D h L b z Z 7 9 u L + a + m k 5 c B r v r o r S X w x 1 W p S a 3 m L p 5 j U m V s f k A a X T U A I Q C s X x J N b y 1 S V W A F 9 6 q 4 V R r P Z O o g B Y X F 4 V M s 7 O z N D E x Q W U l h R Q o 4 P N 4 E b 2 7 Y 4 6 + a S 9 k N S N O R 7 d H 6 A B X e p D p o 4 O L t K 8 + J m S 6 v H t R W l x D J q i F B o W c 1 M Y V n l h 1 / O p 1 M X 3 B k u x h b z q Z g B f D Y f l M t m Q C W i r V j b Y a m Y A v X y 0 j 1 a H e W f 2 q e 9 2 F d K F 1 U e J G 9 U t V / 2 J U 1 n D G s 6 y 3 T P h / W 1 R C n T + w g 6 q r K u n W z d t U U 1 t D D Q 3 1 3 M I V 0 R K T K 1 y o D A 3 A 9 R d E V w 9 6 6 / b d E 0 H a W R 1 L U f e K W Q V b s N Q 2 9 M O G W S J 1 j o V 0 y t o D r d p V 7 s s 9 5 b 7 J w H S 6 h N z M Q E P U P h q i e p b g j / j 5 L 7 Z x 4 + Z k X x K Q R A A a p C t 7 F 1 k 9 V n l e g H R L U o X D Y S o s D N D 8 F p V U T K h 7 W 4 5 Q V 4 7 u p q n J C W p v f 0 N n z 5 4 W s g w O D l J 1 d R U X C K R H n B Z Y B S w p L a W J 8 T G q q q k x / E p B L B Z l y e Y Q B R 9 B g d t A N V j L D D r Z s i Q S z g Z I O 7 s U o N f D I Y r E P W r j F k F d W Z x 2 1 U R F P X 4 1 E q L 9 9 c p y K g B v J D e V Z I M U N y Q z q h 8 C N A 1 R / z i L 5 o Y f y P W t B F Z m + e 8 W C m X F h f T 4 0 W M m T z W 9 + + 4 Z I d P M z C z V 1 9 d z C x e k u b k 5 V V D h U i G V H 5 k A S D O D p V i A 7 0 X U W J G q y 1 3 e 4 3 z G C y W W e u i G 6 N M u u M k E 3 G V V a G Q 2 u C F k C h a o 5 / d 6 V q C q O L 6 s A c I A f U u Q C Q C Z I P m T i g E f j f r 3 4 X 5 1 P z O c Y V Q / B K P + L U V Y Y o W 4 c c N z b a G w p f p Q U A 9 K l q b o z J l T N D o 6 J p n / 5 s 1 b C o e C Q i K o D I W s 9 q H 1 K w k T R a K R N D K h 0 M y x p L R M 4 l O L A e 4 r J S Q z j j c v i e H C 4 L s O b 8 s b D B u o a P N c 8 H 7 I t i + F + 9 S U e H T K f O D / i 7 k j p k n s 9 6 z o 2 1 1 / n b 3 1 E f e x x / L Q W C T B 1 w y p j m 9 f o h J W r 6 / u V e S y C W V I V V B + O K 0 O b P r w + + + 3 j s r 3 y 3 N H K R p Z Y l U t J p k + P D x M d X V 1 N M 9 S q b i k R C R S x 0 Q 5 v d M c k 8 K Z m p y k y q o q / W 2 o e D F R K f B 5 q I P A 5 H w B V X F l n p u Z o d L y c k m L c B / q a y Y S K n o H 9 w 8 Q A A i + a 7 p 1 N U A r D A J i X M s L 2 y p i d K y Z i W 0 B l U 4 k E j f Q s C A a P B s M 0 + 7 a K N 1 4 W 8 T P r x N z A J 5 v J d 9 b C x z h d 1 z i f H v F a q s b X h J O t A j G N + 3 c A H J V N M Q 2 q h 8 a R 5 R V k F u 5 + P S P c m 0 r g A l 1 f 0 s Q 6 t r p g 9 T + + j X t 3 t 1 G P / x w U w Z n y 8 r K K L K 0 y K S p p t m Z a S o r r 6 D F x Q X u 1 K a 3 q C C Y K U S D / q k g N V f G x A g B Y 4 Q X 5 r h v 8 z 1 X c F z / h a X + g U h Q D 0 G I B z 3 O Q C c q D + 7 0 b X s x q 5 H L j 9 f 4 I Z d x M Q C / 0 z 3 J 5 B 8 J 0 v v S 6 S 8 S 6 y X I e / 1 1 b v f y w 7 l W Z X B A W G I C g L y Q R Q / 7 w j K W h v M v P C x / G E r A 2 F 0 K + B 5 Q f 9 t q Y 2 L 9 k y R d P o Z Q S V I F E h S b f i T X N j s C v / 9 h 8 x O q s b q C T u 5 t E f M 4 A M l U W 1 s r 8 b n Z W V E j 0 H c C w Y p L S p l k S 2 I t s h F n 6 V T A h Z M J 4 2 M j V F N b r 8 8 U e i e D 9 H o k z J X U I Q Y q 6 f R i A Q 1 N F 9 D + h i g 9 6 g 9 T I f d F 9 j V G P S 1 c u Q L 3 X 9 Y k 7 Y I h 8 u u R 0 J p b J K / s W a C i L G / 5 k i V U 1 3 h m K R X h / m q Y V e y v m e j R R E D 6 V O Z 9 j Y Q y Q R G L j 0 v d l I h O y m c 2 M w L / u g U I 9 a t z R 6 i r q 5 s a 6 u u 4 s r E q N z X F / a Y Q 9 5 d Q C K m P D 0 m k Y x x y r 9 1 u S f a U 1 b A D 3 M E O c Q U A p L X n y 0 b 3 f 8 O V t 6 l k S n z T I M 3 8 3 I t m m I D l R d w / 4 N s M z Q S l z / R i K C x 9 C Q D q X 1 j z H a 1 8 8 j U 2 G C u R s I / 6 C 2 m Q G x t 8 1 y 1 p M R g M I B 9 h 8 B i f D 0 r e R p l k g M l 7 N 6 F Y H l L B / F O 5 t p m x 6 Q l 1 4 U A L j Y 2 N U 3 N z E / e B 4 v T 2 7 R t W 9 1 r l 2 i z 3 e 4 p K i m l 2 e p p C L J F K W D p l C + W o G R A X I j f Q 1 z K F C R c l M 9 A L N Q q q z U o A l 6 Q Y 3 w b u S n 7 o m Q g y Q c O 0 s z o i U n G l u L p v U S S r V 3 8 m F 5 x q W a I H r J Z 9 u H + R C l j t 8 g M a A P h E e q l 7 2 Q B 5 b Z P P k 1 Q S j z O p n s m 1 z Q o m 1 A P / n N p g 7 K q v o O r i o B g e B i Y T V F 3 E B c u Z O z 0 9 x e p d u W T 2 E v e h 0 G c S C x E T g R P l M 3 6 A B c p M P 5 i Z m a K i o h I Z 9 z C F m A k o c I y z H G A 1 D 4 A R B L + P P t x q A P U R H h u V L M E O N 0 X o T p e y V G 4 k Q P x L 3 A c D 4 q y W Z S I U k E u f D 9 Z U 9 / t B C k G p M M k 2 q Y y U o k S c S s I F F J n Z v K Q K / O v N z U u o U 7 v q q G e + n t 5 p R O d a m V R B p v L y C r m O C g 3 r n l H z c N 0 m U z Q S o a B F F n x K x d J V O 0 g Q e C m 0 M m F + 4 k 7 2 O 0 2 s 5 u k x G t O n Q S v a N R G i X d X W g G W O Q I u P l t 8 L i w v c V y n m f g W 3 C y G t / t k V 9 Q O W A n h k 1 K 0 f 4 B O 3 6 D y / D T j c 7 q m L i s H k O a u V y J 7 D 2 y L 8 2 2 E a n X X 6 k b B Y m i z A m 2 J Q O x i I 0 Q f 7 X Q a E L J E L q b z w A U t C 2 4 C C 8 k k N n B i P U T j 6 S n 1 g E 2 L T E m p X W Q F 1 x t / h v s q s H p t I 0 M L C v B g b Q B o 4 w 0 a j E S q v q K T 7 X U E 6 X D + V p v I Z M z m I h 9 J A Z X V X Q V g F i 7 g v B t K g o h r c 7 y k U y Y G + D W D 6 E v D V Q 8 U G J i f G q a q 6 R u K 5 A B n u R Q W 3 5 4 Y b r 4 b D t L 8 h I m r o A P f D 4 F n h B b y H G T x 1 w / 2 e b v S x q t h c G Z U K n C 1 g Z J h e C N B 9 j 0 H r X A C L X 6 d l 0 D D P Y J M K U g o T R 8 P R 1 3 J t s 0 H y d r O F g k A B 9 Q S O C Z E 6 R w t E m r x 8 8 Y K K m R A g E z w c C g s L q b S 0 V N S 8 v V U T S T I Z a Y U j y A R A i s H P L 8 H 3 c w N k g i + a u 5 L B z A v r F o h k y I R 5 V Y Z M g L v S 4 T 5 u Q N q A m H i q l 0 w I w P V T S W Q i E w A y A b 1 T Q S o J O u 9 S p A 0 m Q D H f Y l u F t 2 E E y E Q m A C b u 8 Y U g 5 5 / / P Q x m t I Q c m S 2 g 2 r J 4 2 h i d G / a A u R c w a x r G B w O 7 L E 0 c Q O P K 9 J J 8 3 H T h D z c f O k + 6 S b C r 9 Q S 9 G Y z Q 4 c Y F a i y P J j M U A e Z x E G l u d k Y I B y l U U V k l R 5 A L n h L j Y 6 N U U 1 u n 7 6 Y Q Y f X P b U o H U B k q w x i 7 y q 1 1 h U G k T A 8 E G 6 C l H p g u E I f b f M C o W I b w y w F W S H v + l h t w v 4 L H C P L Z 3 V j Y w P Q L z D c b Y h W 5 s S K W p g b P R Q r o + z c r k 1 Y t n H d 9 k 6 k N i y 2 h 8 F j S V 0 7 E q C T x V n 9 i 8 2 D T + f L t b m u j r p E 4 q y z z 1 D 7 C K h c T 4 e 6 d + 9 J 3 m p m Z Z k l U w h 8 k K i k r p 4 L C M n o + 2 S g Z D W k E M k E N B J n g n G k A 4 n m R C a j n l j V X M k U i S 2 l k A p 4 N h l Z F p h l + x 2 w R S w R k A D e T L 6 E b I B M 8 N P w A M m F c L x O Z g P F 5 J W q i + q f d f U p I 8 p U C K q c X k o 0 q T v j 5 O E q x Y G N a / d n o s I w Q z j 9 a q s r E j + v + m 3 m a n J q i J 0 + e 0 J m z p 8 Q Q A b U N h Q 2 C I E f D B X F Z N G R p a Y n 6 e 7 t p Y R F 9 k D B 1 j Q d T P J 2 N o W I R f S k N F M h K E Q q n E h D + a l F + p H l u m V d y X 0 M k 9 A e z A f w H 4 T 2 A w V F 4 Q + S C + j J / w s / x f U v L y k T a Z 8 K O q q j M M N 5 e 6 f 0 5 e K C s F M g / E M d G y n k y G q C F 6 O a b 4 c w q 9 e b 5 d / 7 w P n o z r K x 5 j V U l 9 M t j R X T 8 + H H 9 q N w X i S g V Z 2 Q q I n 0 T u B 0 B B c E i 2 t b U T M V F s O h x i 1 m T X t A o l C I t 3 b y w s J C d 2 g S g M b K B 6 R d Y R e l 8 6 6 K o k N k C 0 h f I l k g G u U g l N / z m W 8 G y a c b I I O 0 n x k c l 7 g U 0 Y N H Z Y T H o r A e O c P / V T S p A J J S k c w l o K b U U 2 K V r z + b 4 t 6 k k V H V 5 I X W N E T V w K w o f O 2 T Y / J L K S D i O 1 u q p A Q 1 V h W J W h p u R I L 5 E w Z C j 0 n m p T l B l b L i 9 x G H w y A a w x L l x t 8 e R W A 3 l 8 Y w e 6 D b 8 1 N B M u N W 5 u l a 5 i f s 8 X m i t T U 0 v L i 5 N E t 4 A c 8 s A q M i 1 d Z j Q W c x 5 P S 1 p A K y w a w H 4 J L r h E M w m W o C W j B l 2 k 2 D T 9 K H O n z h C M V b 1 I J 3 2 V I 7 K g C k y z w w r N R U O y d F k L M a Y T B x e E s A 0 q 4 i A V 4 v v 7 v N A v X F j O V U H c A r W w V m 9 0 I u B P Y V + r Q E p u F J k e i o Y L A A M B Q C w j L o J X 1 2 j / C d t l F e o M c H p y U k m o b 8 G k A u g T g J e e S 1 J + C P 9 P F b / O T o X 3 5 5 S l z Y y b B o J t b A Y o C + f w 1 y b E M m z x I S B p G k f D t C j R 4 9 p e G i E b t z 4 n p 4 + f S q f A Y n s Q V z A G C y y A Y w R b 1 1 O p F B 1 7 E m H X g h Z k t A P y N v l M O + S m P l A p u e C Z A W W 8 / r w M 6 d X W N N k 1 g u G Y P I X f / Q L R a D / b x J s i j 5 U c U U j 1 Z c s 0 m I 0 Q X v C z 4 U o y p J W Q Z G h n + j Y s a P U 2 r a T L l 2 6 y O n p g 4 7 Q 6 Q F 4 R X i 1 a m O j w 8 q Q w V i 0 1 B I s b j k + l 0 p K W A o z Y X 5 + T s d W h z D m e O e I E d e z r i X M I D G G I z I h E H C e Y X Q d n 8 c g r T z N u V Q B / F F S K h o v l 7 q 0 0 f 8 2 h c r 3 3 q E G U b e Q e Z j n h G M V t 5 S D Q + N 0 / P h R / h A q u u r j T I x P y N F W z 4 y k A t H w X U O e 6 c k J G h s Z Z n 2 / I f m Z I l Z L 7 P 5 U D f f L M H X b D Y x 1 z M 2 l S h F 8 L x c H X D + g L 5 K N p H N j I b J + F f i Q n q 8 E 7 2 9 U 0 E x A 3 s M R 1 k x 3 t 2 E m C q 4 t n A d y Y v w 7 a F i 1 6 j e 9 y N q J i m 5 o W P 8 m J g v E W B p N z S e o L B w T C Q C 1 C w 1 R b Y 2 a o i 7 Q L V N r m / I 0 x 5 i U g S 2 x s I Y 2 y A M r V Q W T s r a + Q V 9 x g P 6 B D Y z y u 4 G 5 U 6 V 6 i r w B T M p r A a + + S D a o K 1 1 / 1 W Z 7 X b F 4 U / R P + V c N q M a X d 4 6 n + e 6 B Z F / l M F 0 + W + i i t 5 C W I A 3 p Z s C G E 6 q u 6 b B I l L 7 J A j p S P 8 Z k W t J G h g S r a q q D b M M M w k K C G R j p A 0 N G h T Z I V F W n V 1 p j G h 8 Z G p R j E l w Y U 7 P e D q 9 4 t m y M F f n A a s z l m W C r w S Y v m / V 6 g X 4 w B g j z R H D 6 X a s 6 b e a e + c H 8 D l Q s I x o S i Q C N z e b u V 7 n W 4 N x z H m o j Q n 2 s R y p t Z b y X + v s H x N 9 u N h K k 0 c l 5 2 t a 0 j T + D Q l M 5 i M + F Q s q 3 z 8 b t W / f E W d a e + i 7 u K R a g Z h m T d 3 l l a g d a V M W C Q i b k Q t q 9 I S 2 N T + B a Y T W t K e Y 5 r S X m W N J 7 9 R v 9 n h B S C W N Z 5 h X g q A t 4 q c 0 r h Z l s a M M z z 0 w 1 A v i I j Q i c x I 0 J Z p 3 B D Q m F Z X W 0 r b F O S D T P 0 q O 4 u I j K K q v p 5 t t C e j B Y Q w + 6 d T 9 D 5 y V a z 3 p W 4 c b 0 e M j 0 1 C R 9 + e V 1 O n f + D K u A M z Q x M Z n M + G l r f A S A v x / m U I 2 N j o o v I L w x b B Q U J J i Q x f x c / G A M 3 B u A h / p a w 2 1 U y Q X F y 7 T e u a K 0 v I K f J 5 0 M f R P p x D U q 3 u P + c N L 9 C F L T b d h Z L c z U l U x Q 5 a w M A V K Z + I i k x U i h n G 5 U W N u c y B G n W 0 r 4 I W C l 4 c o c L q R y 7 q N 8 3 e H 0 b 0 a 5 g 2 y k k w F I N T U 5 L W v x T U 5 N 0 8 W L 5 + U e D Q 0 N F A 4 H 6 e b N W z Q 3 q 1 Z B M p i e n k x K m d q 6 O i E T J h X a q C h K / R 0 Q E I W 2 m s q / H q g r j y d X Y V o v Y P o 6 n F Q z A d N b D L A u x F r C b w U p Y U w K 3 O c B m p r L 3 X q 6 l t h Q Q p W X l Y g a 1 9 n Z J f 2 f U E l N S p 7 B X 8 1 L 9 y g p K a b R k R H a s W N H y t g T J N D F i x d o Y X G B J i c n a X x 8 g j 8 3 z P 2 q d B X P D S z L n I r 1 I R P e c z U q H 4 D J g 2 b w c 7 X w c r n K N P 3 D C / B s W U v 4 Z Y 8 7 2 f m c k x d Y Z m A j w Y T C w + Q / N F Q q J 0 y 0 t q W l J V L 5 M Q s V l e 2 4 X s f u 6 n 7 v Q V a M 4 I + P p x s s D L A i 0 r Z t 2 + j u 3 X t U 5 2 H l g 0 e G G + l e 4 l A h c q t Y 2 Q D 9 P B A V Y 2 e L / B h w q s 0 G m C s 0 q P 3 w 4 J F d q I V U t t / 3 A x y O 1 w I b I 8 i Z P c k f 1 n W L k x Y j y B x 9 n u e w Y X 2 o m l C c 7 t y 5 R 8 H p d l p c X K J i X b B Y G a i u P E b v Y V U h n 6 Y K a 0 y c P H V S n 3 k D x D x y 5 L A + c w A S L z d 4 a + D V t 1 g N 7 H 7 b E k u G h 6 w 2 f d d R K C 1 v N K 4 G K G 1 g a W a T B Z j N i k U z A U w C N O s I w i k 3 F 8 C h 2 L g X j Y 4 O i 8 T M B p g u k g n 7 6 y L i f 7 n e S J X u 6 p l Q n w B c Q R i b C q f U t X y G D V P 5 Y F g 4 e P A A 9 3 W K a f v 2 Z g r V H 5 L 0 C 6 3 Y d Z B b 8 i w 6 p p n w 4 M G P a e N N I F M m i 5 3 X g O Z y n g O 5 I B 5 3 K l w J 9 x e x N 9 T B x p h U C 6 x f Y c + m R b 0 J c x o K K R t k L a n 4 h m b a f l 1 d g z i 4 G n g 5 / h p A / c a 6 F H 7 Y x Y Q / t M 3 / + / k E + u Q b h Q 0 h F J b X P X T o o D K T 8 8 u j 5 W 4 f w W I i T k a s N k t O n z 5 J P 3 x / U 5 + h g s b T y I T + m w 2 v 3 Q f X q m y w 1 J l t 1 p 9 i K Y G V Z 9 2 t O p Y S A 7 I l k s H j v u w 8 L x I + b h B w 9 f K a g v 9 s S N 1 3 Y C o o C 7 4 A 5 t n c 6 7 G D d J g 9 n O 2 j + 8 2 n W h 7 q H V L y S M d x B W W 2 n L f H e m F D + l B X j u 0 j 7 J R R 1 7 R D V n u d W V K W m U D C y e A n j x 7 L d P f V w D a P e 6 l v q e p D + s A p O u x e M 3 N z B V r + M u 2 V b V B T l 7 p C r c E O 7 s t N a J N 0 L i h 3 W S m 9 A G O N n 7 q L b Y D Q 6 B g P l N v d R W I m 7 2 W C 4 8 7 Y V 9 d k l z k e 0 4 t 0 u l H r 8 u i o 8 N o 1 n t G 3 w o m I T r G h P q U D l / v F N z G 9 7 q 1 3 2 J A + 1 M g Q p m I k q L I k S F 3 9 Y 3 R H j z f V z t 2 R 4 x B f P 3 L 0 i O y s g X X 0 V m o m P n n y G H 3 9 9 b f 0 P U u q T z 7 5 j G 6 + T a 1 M k F g g V U 9 3 p 0 5 J R a 5 T 4 7 3 Q 3 9 v j 2 f J j f y s / V O e w E w c A J 9 V 9 e q 3 A T F h u g B q N T v t k t S z g P z X P B a X h 3 j P L 4 H 6 P N z l H 5 1 J / Z 1 r v x m G r t G s G Q y 4 5 8 g / g y A G D v F 5 1 b 9 3 D F / e f m E f K G z 4 4 v p c 7 x G q A 9 Z O n X N n 4 S V C x r 7 R O i t U J a 5 i j M n e O x K m 3 b 4 A K a 9 p k V q w f z K L / f s D 9 M O 7 k V 6 F m F w u o r E h V Y j y H M Z f D O d b 2 5 8 P i / y v p 2 8 F r w 7 2 u O i S n e y w s F 9 h L N 2 c L r L f h 5 Z S L z R L 8 t u 3 J B J S J F / k x R j W 2 z p 7 o q o y w u G m c y R O l O O c n N I E Y v 2 O c j 4 l 4 h N q 2 5 7 1 q 5 7 8 P V R Q O S d 8 F F V c q r / Y d g + 6 N P X I f P H i Y V E t e j Z X S i b 1 V G c k E u A d l 3 Q C R b A u b G 4 Z M A A p q a m K C h g b 7 U 8 g E g E x Y X H J s D u t a O G 4 3 N v i V U g C L m p t M U C X d Z E L f a Z B / s 3 s s / Z 5 D M w W y T g Y q K a Q R J k f m S i Y A l c + N 7 9 8 U r Y h M w B s f z e G 0 a 8 L l u k D q j 4 n r o w Z O 3 e W Q L 3 B t R g H m L 2 D d C F j b y k 3 f x H r z j o 6 3 d O T I O 8 n 1 8 4 7 X 9 E g f a z n A 1 J 4 J 2 N g a 5 A W R 0 U o P 9 P f J o p H P B 1 V r j T Q b l d X V 1 N D Y p M 9 S g Z 3 j a 0 v V T G I z M x e v A F e c t 1 z B s B J Q z 9 B 0 c j q 4 1 + C w e 7 o 9 / P M q A 6 O 0 b V s z 7 a x N U H f f i K T P L A R E E m E D A q y T g S U A M G U i 0 / r o X o C l E s / j 1 X / y m r m c L f y k 0 I 9 9 6 + + t o H N e / n k B q T 0 D + J t a / 9 Y 7 5 H 0 + V C g A z w j V Z 0 F l w S u b T u y u X T v o k 7 t D I q U A 7 P m 0 F s A 4 F 1 R I u C 1 B 5 W l o 3 C a L R p o 5 Q O r h U p H t + A w k H z r z s H i 1 1 k Y o w O p H I l w t 3 t i 4 h 9 8 M W E h A T O N f 4 G c r j Q 2 l f K 6 x t p z G p + a o v B g r G + n E H G E s m G h I S s v K P a e n r 2 Z 1 I g B l 5 2 V N G 2 a J m g / Y U i j t M T h h K c J 5 4 K p / 6 x 2 k n 5 j P M D I y L F 4 M K O g F X Z 9 P t q h I Y 2 M j / f b S j m R f Z 3 I i + 3 X q M m F m W s 2 R M j D G C C x C o s z F q R U L E t S M z 2 R a A w T 3 g O q G e 0 + w a g d p F C g I U V O V + p L X x m 8 A K s J g b J d M U y k u K k x b l B M O u T W V q 5 v I O D 6 q p J y X h D Q w J v r V w G s f q 1 y X N l s 5 D I 0 c O k m M M x h H l I + 7 / q 1 3 y E 9 T Y q G m p j r p 7 g L V J R G Z 5 Q d x M g R A R g A h 7 m + t B Y Z H V O W y g Y o G F y Z l L n Z + H 9 u F g i A m L d M K R n Z l r d a D p d h C 5 o n P m B C s X V i u G V 8 7 t t 1 / k N T A f q 5 c A O l U 7 S K p G 7 g z 9 s 9 d C 7 i t s B k 4 v M b g H + I X M d m U P O q / K 8 y + V Y F z F G + f n 4 A 1 y 1 E J U V E Q I D T q F h / L 1 A u D G F c G D P o C e / f u S b m 2 U g w O u C Y U u o A 5 Q Q b o Z + A Z s U E a l l b 2 2 7 l v a H B A x x R Q e K O s 6 s B b Y N 5 j g P h R X 0 j G Y / b W L W / e R n 8 H + T M 0 0 K 9 T c g M a B D + L p o G f K X w l A K H s y r t S I 8 d K k O x D y Q N w M M + R j K b X w / U M e e 1 D 7 d n e Q F N T 0 1 J Z D E 6 f P k G P H z 3 R Z 6 g M i n A A P M n h 7 7 d a w A B y 4 7 v v 9 V k 6 w p b 7 j Z E 6 Z Y V q Z V Z s D e M G B p w b t 6 U a L d C X K O b v Y L u Y a u 7 7 A O i 0 Y 1 c K 4 N j 2 7 N 1 y 0 M / D c 6 x 0 J S E 7 f 7 0 A v 8 G 1 h r 3 Z G l y q 8 g Z 5 1 S S t G C q G v 8 i H w Z G l t H q 4 n i G v f a h t 1 Z X 0 5 m 3 6 A u 9 7 W B I l w T l h e 5 L v 3 7 9 P x 1 a O Y y e O i a n a D 2 b 9 O c z O N X 2 t 7 i F v g w g K C e N n b r w a C k m f B O 4 3 x v o H c 3 6 F J h e A 7 8 I Q M d D X R 7 M z 3 D + 0 K j 4 k M a y P A B a W A d x m + 2 w h W k A G 3 5 s n A 2 u j S r t x u 1 N Z 9 7 K R w m s C y T + j 2 i m t R 0 X 1 u / N h b k 7 5 S u Y r 5 F X l C 4 e C N F O m V j E C T E u K 6 R s 2 Y J w w w A b V q 0 V R Y S F d v H R B Z v f C g o i p E 1 g M R g Y C Y 2 r 7 T 8 B 2 h G 2 u S V d b x r g v h s 9 7 I c G 3 g G k b h q W d N a p C u a e F 4 3 d g i G j a v p 3 K y i u R I M 8 y w Q 0 I p C i W k 8 Z z N f L R w F j r B g c U 2 b I B h g F i l i O u G 8 M z q z d G e G G K 1 W Q M E p v 6 v N 4 A f R S F O J j f 1 K R S 5 E r Q k n g N p 9 b D 9 Q y p J b 7 O C E j r r S x s h k y A P S 6 z y B X M H v S E z 9 9 y y M Y R E l L l w w + v U m l J q U g k L A c G l y D 0 N Q x J T E c e m 2 I X e q y b V 8 j P 6 e f d c J j 7 T n g O r I e A K R U o x y b L e 8 N + X x s w 5 1 f X O I u L u J c p M 9 J q W 9 N 2 O e J Z / e 5 l M D k + 4 f u c 7 p W K 1 h o / v C 2 k p w P e R p k 1 B 7 J B Z 4 W i k Y b O H x y w l 1 Q + k d 9 x q E S c D j a k j q K 7 K 4 d 7 U 7 S j H n O a D F 4 M h s R s e 7 e r 0 N N T 3 A t v O z u T E s l A V C R + j g i T G c f K S m c p Z 7 g N Y a w J 0 k w 2 b X M 9 r 4 2 h q Q J q 1 i Z z 9 z w l S J o v X 2 b u r H s t v o / f t t d q R w O A 5 w W x j G k c z z Q 8 N C S e J h g K q K m r k z S 3 N D W 7 A 8 K R 1 s + Z 1 m / t 8 2 y B d f n 6 f T Y k W E v g / Z L / U C b 4 j z R J l w / g j 7 p m 1 8 F 1 D n m V U H h B r 0 6 + 3 8 z Y o b E Z W Q 3 W D x h l w N a X 7 z R F 6 H H / 8 q P z 2 B n j / P l z a R U N F R Q h z N L C k A v A 5 + A 2 h N Y e 0 g y S D d f 9 3 J g y L S 7 y Z m i J 9 t V n r q x e H v F N 2 1 t k r X Z 3 H x D E M h 7 r e K Y G V p P h V Y J n R D 8 Q a W Y i o Q E c j Y 9 v j 8 j O g w h V J W o 7 I N v z A v V i t Y A x Z / 2 h f w M H D o p G J k 2 f I V 2 X Z b 5 Q o N a N y c + / G R + 7 g K l I e H V b V e m e r h K r o B / a d O c X r e 2 Z n Y t 0 i y W V X / 5 h J S U Q C m 5 I f X 1 9 N G K N T R l D h A E q I + B n e s Y z w o s c m 0 w b Q L N A / 8 H g O U t P A O N Y 2 B m w f z y W 7 F v 5 A R L Q T Q K D 5 T z f 4 f U w Z v X Z h o c G Z Y c M G 8 e a l 6 i x P C Z b c 2 J z N c x H w o 7 4 2 O 3 9 Y G N E i H C k O b L s 1 p 2 Z E C x g S e + x D N h a Q k k i i e C P / E M c p 0 p C q X O 5 x k e 7 D q 7 3 v 1 V k X e 5 A h f Z q M W x f O r t y H 9 8 R p + 7 R C L W 3 d 1 B 3 d z f d u P F D y v f N N H C D 8 9 z a / q A t T T b g K 1 d V k q B D j V G q q K i g 6 u p q 6 u 9 3 x q Y w p r S w s E g T E x N i Y c Q a f 5 k A a d H c s i N l i T G Y S / d b U y g w H g W S w e J 3 6 8 U 0 L Q b r m K j 6 o g d g Y Y S 6 5 r c J N j w 6 / A C f V 5 j o s a y 0 A d y r / I B 9 g r G u u / H Q h 3 U S z 2 + I c N X a R z h X r M 9 S z A 5 U + a s g 5 M G 5 H O W i u i b / n W v 5 R F 7 7 U E P T i i z u d 7 x 5 U 8 2 D A k C o i F a p s M V / Y G 6 A d u 3 a S V 2 d 3 X T 0 6 B F 6 / v x 5 x s H e S 2 2 p F Q / q W Q v 3 a z C Z D R n c 0 9 s r 8 6 x 6 + f j Z p 1 / Q H / 7 w K T 1 4 + J N M 1 Y B 6 2 T d T S p / f 6 k h b 1 8 + g q 6 u b b t + 6 k 1 T 7 s J + v H 2 D l + + J F k Z D p 2 k F / d 5 z x 8 T E Z U D b m e y 9 M M t n 9 g L 1 u I W F s w s J / 0 Y Z b T Y V F U s Z M G J j U W F 6 Y 4 P x W 5 9 Z t N i d Q f 3 Q d E s 7 o B E M i c 8 R F O e K F 8 h Q C 1 3 9 6 o R 9 t / V F Z t Y 8 O 1 8 9 I 3 0 R e n M P T J 8 9 o x 8 4 W U b M w O x a u P 1 D H y s v L 6 O W L 1 2 J x U 9 4 T B 6 i 1 t Z X G R s e 4 X 1 M g F Q R r 8 f k B 2 3 S e 2 b F I 3 3 1 7 g 4 6 f O E Z V V V V C I i z w A t L 2 9 P R Q W 1 t b m r q H H d s f 9 I T o a M 2 A D C z b y 5 Q 9 e f K U 9 u z Z L e r X V 1 9 9 T R c v n O d n L h P L J E z z N u 5 3 h 2 l 2 a o w W Q / X 0 U Q Y y I S + W 8 2 p A P s H g M D M 7 R w + f d N D 5 0 4 e p u q o y q Z r 6 A U u o Y R 1 1 c 3 8 Y R t z v a z C x w H 2 q 4 g R N s q S r Z k n 3 d X t x R j / G j Y I h S p z 7 3 T A Y Y Z 0 O H G E 0 w j w o r G g V i 0 W S x z i H k 0 c z u 2 G t J f L a h 4 p 6 L J p W y R U D J m 1 U m G + / / p Y r f Z + s N Q F z + e k z J + m d I + 9 Q c 3 M T 1 d R g z b 4 E 1 d X X S f z l i 1 d y b v v a o c K A g N G o 2 v 3 w D / / 6 K V 3 + x S V R 4 Q Y G B u j R o y d i o g c h W l p a Z O 0 + N y q K 4 v T e 3 i W R G I O D g y k t O + 4 N g q G C l u / 7 F Y 2 y d O r p 7 h E y m f E i q F 9 f v c T u 6 H G 6 / E 5 F R j I B 9 s I t X s B v P r z / U G Y 5 1 1 R X 0 i 8 / O M + F F q D P f n h F n 3 7 5 X f J 3 v Y A l 1 P C s G E x G f y 8 T A X v G Q / R s I C y 7 M W K Z s v e x 6 t R m B h c w y t 8 E O U e y S C d z V M G u g + v 9 L 6 9 9 K E z M c w N k Q a H D A / 0 X V y 7 T v n 1 7 J T x + / J R V I L W s L i o + Z v h i a r z B u f N n 6 Y v P v 2 J d Z i 6 5 c R p a 3 + 6 u H n r 2 9 C m 1 F v f Q h x 9 9 I G l N T U 2 y i c D H H 3 8 k n w N g A A D B 3 K o Q d j C H C R 6 r 2 G 7 f v l 0 k 2 f D w C C 3 M L 6 R I E r j X 7 N q 1 i z q 7 u u Q c / Z / + i Q T 9 1 M 3 P 1 h Y X N c q o V G 6 g w G E i R 1 8 M 7 + g H k O W r L 6 / T 4 S O H q X X 3 b v G A B y m q u B H 6 + N I B u n L x D H W 8 U b + f C b B U o r / n R 6 h X I 2 E 6 2 s z 9 N z 3 7 9 i W f A 1 h Q c z P C k A U x Z K Y Q x y K Q W I 1 x X Q f 1 2 f w g b 3 2 o A G S h V a B D M 0 E a G 2 P 1 z V J B z O z d F y 9 e i n Q C Q I Y o i / R 6 V u / s z 6 I i F r T 9 R p Y L a 6 1 R R o 2 5 + T n a v a e N j h 0 / J g S 0 1 b C y s t K U 7 w O X L 1 + k + / f u 6 z O F 3 X W x p G k f k g x q I d Z c H 5 8 Y p 1 O n T k g 6 Y F Z X r a + v F 7 U N B G 2 u D t C p V u U H 6 A b I A U k x z s + F i g B y L L e v L 5 7 3 1 7 / 5 F T c k w 1 I p Z l 1 9 R 0 h L r E 3 h H g a w A U 8 M 9 3 v b w E Z r + + t V / p n p / W Z i 7 6 Y l F E h i j k I W f T Q h h V x 8 7 q q L 6 x n 8 c 3 q N g R e r 5 R b w q 9 e q E j 3 q D 9 O E h 8 o F Y M f C v t 5 + U X f 6 + v r p 8 O F D V M q V p 7 K y g i u I Y x E 8 s 5 M r S 8 v 7 s g A L M D 0 1 n f S z O 3 z Y f 0 D Y A B J n l v s l w I 2 O Q t 8 J d 7 A M N j c 3 e 0 q T l p b t 9 M / / / H 9 l 3 Q o 0 E H g G W w 3 r 7 V E S B J U a b k c Y d F 2 u 7 2 O A P E N f D d I b 3 3 e v w I T f g W f + 0 L C 3 Y Q R k y 2 R u x 2 I s 9 u I u D e W K m K i D B l i a Y D N B C K K D E M Y i k 5 x 7 h H w i r 3 2 o H Z U L F F t C K x u g a / s X u G P t 7 U 0 N v 7 Y G b v l R Q V + 8 e E F N X K G w z + 6 z Z y + o u 7 t L V D / s t F F V H K c L r Y t 0 6 d I F 7 s + M 0 c 2 b t / U d s o c Z O L 6 8 Z 2 l F K 5 / i W X / 9 6 1 + J V R B W O n S W v / r y 6 6 S D 7 3 J 7 1 m Y C G p Q L F 8 6 x N H N I A X 9 D S C o Q G C T D O u 9 f 3 3 7 p W X G W + + 1 6 v a + u F 9 D d h V E C r k q r X X R 0 r S D v a B P F d Z 4 e o P r F u Z J D E c v P v 7 x J K K C k Y E 5 8 3 U w D n a l D D W M F 1 K 3 K i i p p 0 e v r 6 + j k y R O 0 d + 9 e J l W f W H V + / P E n u n 3 7 D l e 8 a b r 5 / U 3 6 k z / 5 j f 5 2 9 k A m r B Z Q 3 a D 6 Q Z L B m n i N + 2 7 o A / b 1 9 k r f b a W 4 f e t u i h s U g O n s k F R m k i a 2 K f 3 j q y d E x X X D b 5 D Y Y F + d / y R H k M l M Q M R q T x s P T R 7 z z 8 T 5 K O l p R 9 Q t f Z 5 H B L 5 5 / C p v v 3 i o o Z R u 9 t a K d I L e j 2 D r 9 / I g V g a g o 4 8 + A F x q R o a x V 2 4 t f 9 5 p L m F Q U G o b 9 r 5 V 1 r d c M D Q 0 K G o c r I b r g e v X v 6 E r V y 5 7 P h e M H P f u 3 + d + V Z T 2 H 9 h P d b W 1 V M R 9 N Q N I J + R P p m d D Z T H q 4 + 8 / u U 6 / / O h K 1 n l g + k l u r w j b e R Z + f d h c b T M A 7 w q S o B F O G F O 5 P t p m c z g J K P M 5 T O f K b H 7 + 3 Z 3 6 L u u P v E o o 7 I p h C I G K 8 P Z t 6 g K T b l n x 2 W d f 0 B d f f E m f / O E z q m M J M M + V 0 A Z c g H A f q F 2 5 k g l 4 / u z l u p E J O H / + X X p w / y E 9 f P i T e G E g w O 0 J 4 1 m Q r B c u X q D 3 r 7 4 n / T 4 s X P M P / / C P o s r i c 7 d v 3 0 1 K I T / Y F s r D B 3 b T m 4 6 3 o i b b n h 6 o i J g e 4 l 5 0 B n t A L e d i t B o X p L W E I 3 W c Y 2 q A a q f i H L H S T V r + w B L q d d 5 + 8 d L B H f T 5 s w K 6 s n t W W h q 0 w i C D D T s T U L G g Q n 3 + + Z d S 8 W F l 8 5 u W s B L g 9 + / e u U e X L l 9 c 1 u K 2 W s C 7 A 9 Z K W B 5 h K H A 3 A H h X u x J g A H o 5 Q I L Z 9 1 l c W K R 5 7 l s N D g z I e F 2 Y r 1 V V O / 0 o 2 U I H 1 x c q a V + D y m P 8 F h o l l M f z o a K U 5 Z G h S T w b D C + 7 Z D K W s M 6 0 9 s Z q I H U B e Y J / / I x 4 T h n M T Q 7 o 4 s j S i c + d Q V 0 n Y M H L C + d 2 6 7 u t P 2 S o J F / h 9 a t X s r u G W S A S l R i u P M g U s 4 4 5 C v 2 b r 7 + l f / 3 9 J 0 I m q I T X r n 0 g r e 5 a k g l A / w Q S o v N t l 2 c f Z C 2 B h g N G G D / V F J M f 4 W M I K Z 4 N m V C x 3 P e B y g g P C u x q U l R Y R O 1 v H A 0 A F f P x 0 1 c 0 O D p F d S G 1 p S o A M u E a 8 r n P t f M 7 J g z u q o l S q c c w g A H G 2 9 a L T A q a T C C V R + A / K s 7 5 o Y 7 O N R P s O r j e I a + + f P s O H K A S L p z v O 4 u 5 x V Z W s Y a G e l b 9 V I W G E y z G l Q 6 / c 4 g + + P D 9 Z P 8 K F Q f q E y r R W g P 3 P n j o g A z e L u c U u 1 6 A 1 f K D D 9 6 X y p 0 t J v U + w 3 6 o q C i n v i F l D Y Q a + D / / 6 T M 6 u L + N m h u q U x o P V L j Z 5 E z l 1 N / H d I + b n U W + 0 z H g 5 b 8 W S 5 H 5 w / p d 4 Q 4 I 4 q w 6 r O K Z z 7 m 5 S K u H 6 x n y q i U v R t U 8 H X 5 X i n B n H J I J / Y f G x n r a u X M n E y h A Z 8 6 c k i n w t g 8 d g I q f a V 2 I 1 Q L j O T d u f L 8 u p F 0 O f b 1 9 0 n h A W s P c / v r 1 a 0 + 3 K A P k g 9 / u H T b e u 3 i M H j / r 4 D w P 0 l / 8 6 T U x 7 j x / / k I 8 P O b m F I n Q m S 8 v r 6 A x a 3 M A g x d D S i O Y 9 N k N Z H Y p / T t r C p t P F l G k A u m 4 Z x B p p T 5 f 5 L d s 1 T q B c 8 q i 1 z q H F 8 O L y V Y 4 X F a X V O F g b g Z 2 7 9 6 d t h b f d 9 / 9 o G O q z 7 C e + M U v L s s 0 k X z j 6 L G j U v h w K Z q b m 5 f h g o G B Q e 7 j p Z M K h M + 2 v w e V 9 s z J w 9 z / r E q q h + J c z O Q t L V V 9 V 7 N 5 w E O f n T T 8 h C b 6 T X 6 z f t c K c n d w x 1 L j + A / / Z 7 I Y F U + I 4 x F w n U N z E 8 Y 6 U + v h e o a 8 9 q H m p g b p 2 z d q 5 / d b r E p 4 A 5 9 0 A J c l E A n k g + / d e g I V t b c n + 8 V Q 1 g p 4 N / S f 0 G e E 5 w X O W 1 t 3 y Z w t 9 C k N M O Z k 1 O C V Y n E x k t b 3 A v y W X o B h Q i q J B b h m y c T J L J c d W A 0 M k R z y W O d J U p l z O w 3 H O D V t q 0 6 r h + s Z 8 t q H Q j B r w o F U X i q D O + X y p Q t S A U C q k y e P i 8 V v P Y E p E h s B b G O J v s 6 n n 3 5 O 3 3 z 9 j X L c j U R S T O O l r L K Z T Q h W A k i 3 + v r a p J Z g 8 K D H 3 z 0 J j s J Y Z g A u S O / u W q J L b Y v J 9 T u w 6 f a 6 I U k K P p I 6 p q S Z I N K L 0 4 R I c c l H J Z 1 E t F E B J n n h c f M U 8 t q H A l C W p k B / c G 2 A 5 g X j w g N S o b 9 1 9 e p 7 k p H r h Z a W J u m 0 r + d v e A H z t p A v V 6 7 8 g t 5 7 / z 0 6 e / Y 0 7 d y 1 I + m b a I D B 7 u W m f H g B D R L m m c E A Y w O v i S 1 y / G B 7 S c D V C x a / P f X r 7 z T r k M Y Q y C a S I k 8 y n l Q J V b r M l d L X 8 4 2 8 9 q E Q o L E I o e Q 0 I H u 3 u l t M A 4 w T Y d q 7 j e 6 e b v n 8 / / k / / 6 J T 1 g b G G H H o 4 E E h 7 7 f f f C f z o V C B 1 w r T G I u y J A 6 s e y D v T z / + R H v 3 7 J a x N v j m A X j H y k r H 1 x E W S L g S w Y C A w X F Y 7 7 J F + + t 2 + u y b B 9 T + p i 9 t 3 O + m x 5 I B N t y e 8 z f e F F H H y P p 2 9 I U c 0 n l S R I E + 6 h C G j + 5 z O X J A u k g n F f g P 3 8 2 p e / k I g R t P O / J K 4 2 j h b p q d U 0 t z o R I 3 V 0 R k d / G J y Q m a n Z m T H e G R S T I e x Z X 6 x I l j K T N z T c X H y L + Z H 7 R a o P U G i b C M G F Y + A v A 7 M C f / 9 O N j a u Z n 2 r Z N r S q 0 U s z O z M q 0 F J C q t X W n E A T S B z 6 A 6 D M t 5 x U B I F / c 7 4 t 8 x P f x v F 7 9 K x h Z Q K K h p Q Y 6 s C 0 q x W 4 A 1 e 3 b D O u Q Y 1 r 8 + V Y Y k t T 5 w 1 6 1 0 M 1 6 Q h F E k 4 T f C e 9 l B n L l n M t K B n F x h I s R r o m r E a z G H C J L f F S D u o X M + 8 u X D u k 7 5 w e B G 8 / y S y h g O t o q 6 0 Y g U 5 B 5 1 / b P 0 7 N n z 2 W K R k N j g 1 S 2 T z / 5 Q p x M 4 R R r 4 + 6 9 B 3 T 2 z C l 9 B q v V S N r q P m s B u 4 K C 3 J i T h J n E U M V W Q m K 4 W c E X s b K i Q q R L L B r j P l F u W 9 Z 4 E c p A K i G e 2 W V w g I c G T P C Y o e w G p t J 4 b G q Y x D X u N 4 3 O B O n H v r A M 8 E K b W F y 3 F Y 1 A I h w U o U R l S 5 J J H Z U P n 4 o n C c X B H E G q a J Q J B R 8 + D u 9 d O S C N T T 6 R d 5 U P w U w 2 t C v H z l 0 7 a V f r L r p 1 S 0 3 B + K v / + B d p Z E I L H 3 a Z 1 U G m v t 4 e f Z Y 9 U C i Z Y D 8 b X I V 2 7 G i h w 4 c P S l 8 H u 6 n n C m z j 8 4 N W X y G N c i U T Y F y H v I D n V b O A l d E C l X B k e E j G 8 7 x 2 H 8 H u 7 p n I h M 3 o s E P H Q y Y T 6 j k W y V w 3 M g m J 9 F G I x W R K B n P O R 1 H 1 7 G s q X R k i r G v 8 7 o k E L M M Y E n D q X T 7 C + s p v H 7 j J 9 N O r Q S r T n e + r V 9 8 X 9 x s v d H Z 2 y Z w o N 7 a 3 7 G C V a j o 5 4 g / r 2 H J Y b o l e u 6 9 j A N X p 7 L t n 6 P b N O + L M 6 n g Y K K D V d H 8 P f T B M M 4 F x B W 5 O q w G I i D D j s y J T S W k Z Y a d C k A r P U d / Q S E H u b 4 2 N T c j C M 1 g f E E Y G 7 B D y T K 8 b 6 A d s l 3 q q x X / p s r W E 4 h I T Q s i k g 7 u f B C n F c Z A H Z Y d 0 N B p C H n P N n H O c / 6 i b 5 x m s 8 r 3 J + y / P J 9 p o U X t K I B M O N 8 x T b Q m r Q X x e o g c t k Y l u I M 0 m Y i b g X l j L z m s r T A P 3 L u + 5 A N 4 K z 5 4 + o 9 a 2 V p l V D J U O h I N E w D V s g D A 4 M E T V N Z V 0 9 O h R G W d a K / T 3 9 c p 2 O l 7 j S Q a o k F 9 d h 3 9 g D R V W 7 a C B a L r K x 5 m p I 9 7 A 5 V A B K q 8 z 3 L H 2 U P e X 8 u b g q H o 4 c v 0 A U b S a J 0 H q j D q 6 1 T 3 0 n a J c 5 n F W + y g R p W v X n K 5 B v h D 4 / n n + C Z V g w T i 1 1 C L e 1 6 j 4 8 L f a S Y / F K b S 6 W l m 2 5 K G Q y R b + 9 z / 9 M / 3 5 n / 2 p P s s O N g m h M r m n h N u G C C 9 k I h 3 6 Q V P T U z I + V B h W y z Q D + E 1 I J r N 0 8 1 o B z 7 / E a h 1 m G W O 7 0 e H B Q d n J w w u w H o 6 P T 9 D d H 1 9 S z e H f e p N v m W f D o i 0 n t k e E V F 5 b f 6 4 F V M M J U k E K Q f q g X + 1 I G 0 U k k E o T y S K V e J R r Y h n v 8 p j u Q 1 2 6 e I A b O P / G d L 2 w M X 0 o o Y v 2 A u Z C h f M l V j o K W Y u D 4 5 o b I B P m S O W K g f 5 e K T C v 9 R V A J t s 0 r g r Y w c K c / 0 B q k J 8 X p u 6 g 3 i D N A H H 8 V i 5 k k g r F A U 7 D B q g s w M L 8 v P S H c E + s c 6 5 2 D g k K m V D Z b C h f w H b q 7 u q m n v g B q j v y O 3 9 J 5 n p X N 3 Z W x 2 T J Z n h K e K 1 J v 2 b g W 6 v 3 h 7 q m i C W k M u d y 1 A F E w z W Q z F z T J D T p n M B k Q h d C a l h e w 4 b 0 o Q D 8 v G k h l 2 I F o l I Y n 7 5 M g E t O L l j k / k R T M 0 v D D P 0 q e 8 V W N w l q 6 + v l H p k Q c v v m Z A H 0 c 2 C h x D L Q Z q M 1 / D b G m T D r F O t G w I G 4 r 7 u L i l m N R H / I C 1 g Y F O h o 7 + B 7 D Q o J s U j o y V M n i b v l / q R G u t 8 1 j U F r H 6 n d t e s w m A t C C y n s Y I j D c Q k 6 r t N U H 8 p 8 R h P L C i A X / 9 E / k H 9 s G K F C Q b j W O x U 4 7 N W I u g o c F e 3 l y 1 f 0 q V 7 l K B u E 9 E p F m d Q 6 P x j J V a T 7 Y a N 6 8 z c U 3 G q B v h 0 s l O g L N T V v T 6 n 4 X G e E G F i + b P v O z A 0 I V z U x i 6 M 1 B / F w n 8 q q K t E B k l v q 4 N 7 u k A V G Z p z q 8 X z I f 5 n o l S K F R C A D j n Z a 8 h x k c f p X y c 9 D M h n p Z M X r a l M H r / M J L E L q m d / r H c p C / f L y A C o B Z o a a u I E T U 1 h Y X J R 5 Q 3 / 0 8 U d 0 5 / Z d n Z o Z C 7 o F X w k g u d D H A l C w d X q A G e N T R h 1 b K a Y m U t c q t 6 2 D + N 0 S y + U I 5 E D w A t Q / + A D u 2 7 d P v M v R D 8 V 4 H i x 6 E R g S r P z M F W u 9 z Y 0 N I Q H n q R g d D I m 0 R L J V P X U d 5 0 5 w S y U n K F K d P X c o W c / y H T a k D 2 U C d j T E Q w B 9 U y H Z / S G t 4 p g P M M r L y m U l I J B u / 8 H 9 W V X q I u 3 K s 1 J A s k G t s o k + j 4 0 F r H 4 J v D a g v u U C e + c O A A O Q f j t s Y D w I 4 a V L S r S 3 t 0 t F w r Q X G x P z B f R t + / K e F 8 v B L K v 2 d E C N R a 0 J N F G S a p w Q S R N F E 0 Z I h T R X M M R R c W 2 s w J H r A Q L I x H / 4 R 5 w 6 l u + w Y S o f U B J a k M w x + K a j O G 1 K Q O q Z W o I Z G Y n p 5 C 9 f v d K p / s i 0 1 H G 2 g L S w v b w x 3 m O A C g G L m 5 e 3 B g h v p v a 7 A Y M G s K h n C U M S Y l M 3 A 0 i p n 9 o n k q s Q I R 8 O N D r 9 Q P g 5 b t u x N 6 X / B + D z 2 C h h L d C q + 0 3 Y 0 G 4 t I O R J H k E o B C a I J p E i l Z P u G B 0 c I q X E E y A R 4 o p M I N f 2 5 v x t D O C F j S V U G D u h q 7 6 U A a x J t j R w A / 5 0 n 3 6 q L H 0 Y 2 / G r s D Z Q A K u F P Z 5 l q 2 d m 0 7 W h o Q E 5 2 o A U c 3 u L G x j p W s T q G T A 9 P S W q p L k 3 t t U c i j V J H P h g v / o d E A b h 0 U g D 3 e w s p u u v H U n E 9 W / N g K k a p h R Y m K w K i i B C J U U Q n I u E s o 4 m b s i i g 0 g h + Y 4 + B 4 k 4 L q q g X F d E Q s D 1 E 6 f 2 q x / d I G x Y H y o Z O J O R S Q a e Z H K l f f z x N R l M b W 5 q k n U o l s N q J + U Z G C l l n F E B G A K A x s Y m M Z o A s N x l A o w d c O y 1 Y c a 6 r n e U C 2 G e 9 K d K H m w a Z 6 Q V M K 8 l + Y n t j p q I b M K 8 p V 3 V K / N w w I I r A N Y 0 x 1 Q N A 6 w t s S J o o o B I J u 4 E T Z o k U X Q c R J G j 9 R l c N 5 + R u C O R F K m Q D n U P O / r r e r V B Y U P 7 U A g N l e M Q I R x X 4 1 J e r S H S b Y A g h Y V h s W 5 h v y Z 0 y v M C 6 9 n w D F N 6 3 Q d M q 5 h m F c x M J 4 f l L j P S X 9 I Q 0 w s B r i g v f K x s x W E n d 5 4 + e 0 7 t H W 9 o f 4 P T Q O W C + t K Y E N S 9 S Q C 2 D V 0 J z F s y N z g u f x R R Q I A k c X Q Q U j j B E M V I I p W u C C T X Y 3 z U H h Q m / e O P z / O v O X V r I 8 K G q n w O V C b j m b C 1 J Z A m q V z n Z t c L S A v s K Z U L 7 C 1 I D V D Q Z k z H C / D b c 1 d 6 8 0 j Y x r O i s p I m l l m J y M A Q z w b W j x g b G x E J g y 0 7 7 b d N B L w H Z i O L c + K j 9 + W L E P 3 h + 5 f 0 z u F D M q 8 K e b e S R f 7 r y u L U 4 F r v H E 6 0 M H K s H J p W f D A S x p F S K H e M K 6 m 4 k E f S 8 R n 9 W f k 8 0 i 0 y C Y F U S M A g g S N f L y z y b n T y i U 1 B q O I w M k p l T M e o X X m c a u W i l w B O t P f v P Z D d O r 7 4 4 i s p l G y A C u 3 + L C o h j A / w 2 H Y D x C 0 r S x / b c O 9 Q j 9 0 C 4 R 6 0 H F A x b M B K i M m E t b X K s I E V W / F 0 G C 8 G M R C w E V y h y 1 s h X F R K c 5 E C i g d C F K 4 / r l M d 7 N X b 1 G Q D b M / j b s O 6 m U z Y K + p + h i n y / t D P i o M m i y G H I o V 1 F L K o P p C R N o o w 6 r p 8 J u n P B / 8 9 9 X m U i z q P U m P 9 y t e Q X 0 v k f U 0 J r 1 B d P s 2 Z r j J 4 0 l r O y l 3 A 6 Q l E F y 6 e p 2 + / / U 4 W w / z x x 0 e e K w V 5 A Q R C Q R k Y s z f c f N y w d 3 u 3 g X 7 P 3 I z L 4 9 w y W P j B N r n D D w 1 W Q j d A I q z l Y H C + d U k 2 5 f b D W Y 9 r 2 E d 3 O c A I B N e v A w 2 K f K a d w S Z s I 7 O Z p 3 h k g t y H / x j J 4 5 B J n 9 t B j B F a Q u F z J j D R Q D D T 2 I q T r B A L R 6 Q r c u H 6 h c v c o O j 6 t J E h c O t V d 2 q z t 0 H o H y u j K J c / N l 3 7 o 0 N O p V Q F 7 D y i l x R C B r 9 6 9 Y o O H j x I / / i P / 4 s l U F B 2 K 8 x m h i 2 k A 6 a U 2 x P R 5 u f n Z M D U D f y O l 4 E D z + R l T P H 7 P I D N r n E d 2 3 Y u B 9 s Y k Q l u N e / N a I j a O b j R x k T b V h G l i u L U v M Q m e E 8 G w i s m k Y E i i i K T B H 5 P k 4 Z 3 V i R y y G M I p y S Q J k 4 y r o 5 o q J K e 5 U l n W O U I G w r E 6 E 9 + d 1 X / + s Z i U 6 h 8 Q H P t L J e E y u S B S a c w s p F S q L T 7 9 + + n e / f u U 1 V V h a w T P j Q 4 J J M B l w O k g 3 t W p y E T f h 8 w D q v 4 H S z l 5 Y Y X m Q C b T M Y c b i y F N b V 1 Q i a 8 b y Z k S y Y v u F V E A A a G f S y N Q C Z M g c f 9 k 5 7 k / L 6 r I h P K T E i C o y 5 D n M s x l U y K Y D a Z d L r 9 G Z 2 e J J e L Z E Y 6 b R Y y A Z u G U E A Q c 2 8 4 g 3 7 s D X K G q Z J V l d q p s N 5 V V 1 V e 7 B + F K R V Y s H J 7 y 3 b Z s / f u 3 d Q t P 3 O B I Q o c V g 0 w V c M A O j y 2 0 v E D d h A 0 M K R 1 z 8 / y k 2 B A L m Q y v p A g y d B 0 A d 3 u K k y 6 c x n s q I 7 S O V Y N o 5 y 1 2 L 0 Q 6 h 4 m E W L b G u A x S 6 e V Q k i T D B Y p 9 H l S z Z M 0 k A R l r c 4 N m Y z K p 4 h j 0 k E c O 9 0 h E / p P h Z a V c z M g c O v 1 5 l D 5 D D r 7 u Q M c K K A P D 6 g F G V G p v S S A I l o 6 v v / + J q t 6 p V x x i + W 4 Y 8 c O 2 U I G g 8 A w r 8 / O z d O e 3 W 1 p H g a 5 Y H h o k B o a t 4 m p H N Y 9 P 4 y O D L E U 8 v Y S B / A O s B 6 G g i F 5 V 7 g 5 I Q 3 j V H f 7 K m g u h 6 W O K 1 n i 7 G T C 9 E w G k 0 s n 4 9 s m l z C v K R J L 0 M x i A f V O h e j q 3 g X O V 5 J F W s w 6 e z k D Z E l G O Y Z z I Q 6 O O i 5 E 0 e T R h E m m 6 6 D 6 S O a c V T s c N W F w R M M l K h 6 r e q L 2 i b q H v Z + W 6 N / 9 x Y f 6 C T Y H s L r D p v p X w 6 0 l M n R 0 h t U P z k h T O G n w I B m k B Z Y a 3 r l z B 0 2 M T w q Z X r 1 6 T a 9 f d 4 j H A s 4 P H t i f J B O 2 E V 0 J Q C Y A Z M K 0 k C W X 0 Q L j U / z U G c k E o K E o x d w m l l 6 j I 8 q T H c C 8 J y w o m Y v p e 2 o h I P 0 f e x 1 y k 2 t Q 8 + r L Y i L F u i Y U m Z 6 w 9 I I E z J 1 M h i x 4 Q / t c E 0 X H k w T B O R 9 9 y Y R 0 H Z S 1 D + k 4 c n B L J i G X 6 k O B b C V F I a v m b I 5 / m 0 r l A 6 o w D s I Z + 6 A b F q Z 4 C q k Q D L y q A Y w Q m I a O S X / w T A f 2 7 9 9 H 7 7 3 3 C 7 k P g K n q i P f 0 9 s q u g e Z z K w U 2 o i 5 k a T h s e U d g + k R U b 6 6 d a Z c M G C a w S h E I 3 r S 9 R d 4 P e + j a c I 8 L Z Q L G k d x o q 4 1 S Y 7 n y I D D 3 u t 5 e L C s Y r Q S q C P C H Q 7 J c U G Y q r g i g 0 g x 5 h D T 6 a M h k r o M o 8 h m T j u A 2 S p i g J R a k V I L D b 3 7 7 P h 5 m U 2 H T E Q q o r 0 b 5 x G g p g h b J I R W Q Q i o P K Y X V V q P c j 7 r 4 i y s y U K u k 1 k j S V N 3 W 1 i r x H X p Z L W y A 9 t V X 1 y W + 3 J 6 0 m d C w r Y n G m T z 4 L R g g z P y r q p p a z 4 F k A I Y J G 3 g f d 5 / M d i 3 K B G T F q M e a e V 3 j I T F / A y b r V m 5 4 c P I e 9 2 L a S H k 4 R H K I o k i i i O V F J v V 5 R S Y T t 4 N K t 9 M s M v H 5 y d M H 9 Z N s L m y K c S h 3 q B Q p F a d v X 4 e E T C a Y E X W b V F K T L N T V Q e o s i N c 6 B m o h t d 5 2 q h 0 1 j C c E r I D Y / / b r r 7 + h z z / 7 g s 6 d e 5 d u / n B L L H 5 + Y 0 7 Z o I b J A 6 9 z c Z C 0 Y H t G p D w 7 w 5 5 + D 8 B t C c R G J c s F r t s m w V k m 0 9 i B + c h a t p 9 c D p Z h Q Z W L j s s 5 E 0 I T x y G Q E z e f U + k o W z 7 6 S S a o e O b I x M L 4 0 7 7 9 u 9 L q z W Y I g T v t v T 5 F s f F 4 + T Z G 7 + 2 L i F o U 4 n C 9 o 5 T 2 1 i d o d C 5 I x S G i 6 h L u 1 E c C 9 A 7 W k H t V z I V F t K d q g u p K I l R V W S H r y I 0 O 9 t L 0 9 L R M w M M C J 5 A c T 5 4 8 o x M n l G c B K j R U L i x q g t 0 v Y I 2 D p A E 5 M g F S C I W M + 2 E P 2 x r X 0 m e Y 2 + Q 3 d Q S V x 1 j 3 3 G N e 9 j U D k O J W Z y H N L q 2 M E F h O G a Q a X 6 U L E f I X h C g O x m m O 2 w G H R P q Y d q 7 i 0 j / S 5 E E a C J N C J p A l G U c f y S G R r A K L t K Q h I k J / + V e / d L e j m w Z r 2 W S t O T B l 6 L v 2 s C O h O L Q P B 2 h q H o O Q A X o 1 H K S + y S C T q Y Q L S n 2 n Y 7 K a b v a o J b t M y z w 3 O y 8 u Q Z j H B C l 3 / P g x S Q e M g Q I z X U E 8 A G R a T v 3 D 5 n C F R U W i p h k y 2 R v C Z Z q H 5 U c m A N f c 7 k 9 w Q Y I V b 6 W Y X Q q s m E y G J I 6 Z m / t 5 S y a u Q 5 I 8 z r k i i A p I U y Q C c b z U P D v u h F h S z U N A P E q l x V g Q R z / c J s S m J t S e n T B M c M Z y n w i E K g u r n S c Q p B X k f 1 x 6 / D / V U w G r E M G C h V m u U 6 F W E c V Y I B L W N 5 D G q + + F F V n t a e d w e M 0 E e F f g d w E 8 G 2 A 2 Q s t 2 I X + Q y d z D h p n a o S p z Q s a z j q z R J L 9 s o X 7 b E I X j q P T m P O W a F f g 8 S S J z T f v p J d P 1 U d K E K E j T n 0 m S x w l J U z k H Y o L 9 9 s 8 2 l 5 n c j U 3 Z h 7 L D w T 2 F 9 G 1 7 i C J M q t k F L g i T 2 U I q F J h T u F 6 A t / T u t j a 6 f / + B W N + 8 N o T G T h u Y A V v M p L M x 7 e E X O D 4 2 I o Y H 0 A D E h E u M 7 Z u H F W z d C / + j A o F 0 e F Y 3 F l h K u Y H P T X I / D / d H v + f O Y N O q P C a y h u S l F U A k P i a J l C S D F T j d 9 J U Q v D 4 n 5 Y R 4 8 n M o P 3 M N k s g p U 6 W J a N M 4 A p M I a h + s e n / 5 1 7 9 O q x + b L b C E 8 k j d Z K G s J C A G C p B K M l g K x C k E u / D d Q E p H x x v Z G d 0 P B / i a v c O H Q Y W 1 n Y x B j f Y I 5 x 8 T S W R 7 n M M t y W u Z Z K h x Z p A a l Q j m 8 p n p K b k m a i i / B 3 w K k 5 7 q / N p V e q V Z 7 M e E R f t z G Z N a C S Q P V U x I g f e T N O R p M q 4 J Y 4 I Q Q g d 9 b g g D o j j n O k 2 X l y G S i n M w 6 X I E i V R c 9 Z 0 U s e r q y z n / o F C l 1 4 / N F A J 3 O / r S a + E m x J O X s / y 8 X D F Z 1 Y o H g l J J o X b B m T b A R z P 1 W P 7 p u M H 2 q p g Y L v y A j c i w b v r p 0 6 f U d z M A h W y v / e A G P B + 8 p n q s F l j G a 2 I u Q D M r N E z 4 A k T R R z k I o W w S 2 Q H E M d e Y J C Z N G j N 1 z Z B L S C P X H F K p u C F a q m S S I w h k g h B J G S I S 8 Q j 9 9 d / 8 V p 5 v s y N w 9 8 3 W I B T w 6 P k M X W q L 0 A 9 d p U I k E C p J K i Y b S G b I h H Q b y 5 E K Q K E b g 8 F K g O 9 j 6 W b b 9 8 8 N q D S 2 i u i G 3 / X H / W E a m P b / 3 s o A I p i j C k g w 8 d Q 0 T Z i U O E i i j r Z H h B B G H + U a z h G X o y G Q j g u h Q C J N K F j z L E I h / O e / 2 x p k A r a E y m f C 4 X 3 l d K M j R G d b Z l V B c E D m J 1 s 5 C S h E 4 9 m M 2 q L a C 1 g D s U x Z J g y z p F o O m W b l g o x 4 l k z w I y y e F y o k r o O U N j A k s N Z k E k I Y M u j K r i q 8 P g c h d E j 2 k x C s z 0 j Q a a L i W d e T 9 x L i 4 K j K S w W k 4 Q j 1 z i K T B J 0 u Z I r S 7 / 7 s G j 9 t e l 3 Y r G G N 9 Y f 1 R S g U o I q y A r r b y S o X d G 0 p E C 4 A i a M g E F d H p c M j o N K o V r Z 3 K v P r P n 3 y T M f 8 4 b b + o b I Y 4 H f g j Q 6 T O 3 z 8 h g b 6 9 R U H f j N 6 Q S Q Y M y B h z Y I t S 0 w w L A k m 7 c K q o P I g G V D h N U G S R E L c C j Y x U o J M + r P T k O f 6 8 y b / 3 c E r X Z P H J p M 6 Q s 1 T c c z C L a 9 c f k 7 b Z k L g 3 p v + V R d X v v H T s 3 H O e G 4 R u B I q l U / 1 q Q K 6 b + W o g O h P K T V Q O r T 8 l Y 8 O Y I t L t C b e e N P x h n b v U Q t H D g w M i F + g 2 2 o H j w u z 7 H G u Q C X E Y D L G s A x Q 4 d w 7 D w J Y Y L J v B T 5 3 t a X x 5 N o c z A A l o 8 1 R k 0 v O d T B p y X M r r g K I 5 I q D T O Y c Z E q m O U R U h A W B k K a O x j A h R N I N Y Z J M T C Q z e B s s i N N / + p v f y R N v J W x J Q g E P H 4 9 y g T F R C k L J / p R D J B N H X 0 q l K V I F 6 E B j T K a G m 3 M A A 7 J m D A l 4 8 + Y t v X 7 V T i 0 t z b T E l T / I 9 x i f m K S 9 e 3 f L O N b M z C w d P X K Y S Z U + q 9 c G r H 6 Q W B h H g t S B Z a + U + 1 f Y + o Z / P O U z X l i t q R w V 3 i G Q x H R c H 5 c j E v 4 x C Z x 0 E E Y d H Q d Y 9 Z k k k c y R g 0 M s S C F F J C G X I R U k k a h 8 f A S Z o O a J E S J K f / v 3 f y 7 v s N U Q u P d 2 A D m 7 J X H / x y E u c i Y L C A T S G E m V l F i I 4 + h I q i t 7 l 2 T p L U M o L J Q J h 1 Q Y A t B q 4 n u Y 6 g E f w K d P n 9 E 7 7 x y W z b P h s W 5 j e H h Y v u O 3 2 2 I m Y I z J m M W 9 M D R T Q E 8 G C o m 7 G l k B l R o A R S W G S o 6 Y / M c f V H 6 J J e P m M 4 o g 1 m c k K K J 4 p c m R y Z R U E e 1 + m D m C N E w Y R S a c G 4 n E c U g k D 8 l k 1 D 2 K R + h v / + u / x 5 N u S W x p Q g F 3 H w z y W x j y K M l k J J Q j n X A N x w D V l y f o Z E t U 4 i a g o p h x I u D B g 4 d 0 6 t T J 5 P l b l l h t u 9 s k b s M Q L h P Q n 1 r O 6 8 L e 9 A 2 z Z t 1 T K z A O h S d J k 1 i o 4 C o i 7 k k x r t x I k F R z T U i A u E 5 D o j 5 H u k q z A j G L d b 9 T B R D F P n J I k s e k 2 0 S y z 7 V E w l F L p a R 0 c h E J x w Q f / + 6 / b V 0 y A V u e U M C d + 9 z 5 F + K A S C 5 S a T J B b U s I g R S x E L Z V J G h H d Z y m R z p l a 0 9 U W n P t 1 c v X d O B g 6 r K + s M L B 9 8 8 2 a 9 + + f Z f O n T u r z 1 K B y m d I u R z 4 o 7 I r O z h h 4 9 2 d S 1 R Z H P M g G i q z O q r / + C N / 1 V F d 1 E d 1 L n E c T b p F E v s z x p C T Q q J k H E R R R 0 M e R x I Z I m k S S V w d R R o Z Q g m J c D Q G C K X m b X U y A W j Y V E X a w u H c 6 W Z V c C g 0 3 d o l 1 Q k d 9 t X N 8 7 n 5 j C p Y L A Z z t y s o O 7 w / Z K k k B S + F H 5 P F M 3 E u l U J X q v n 5 e X r 0 6 I n E D S p a L 9 L n L 4 r o Z m d Y 1 h m f X A g k p 4 l 4 k Q l z t W Y W A x T j W 4 A 8 C F g k B a Z x h 0 y m E i e E T D j 2 T 3 K D I J X a X X F V 5 X W n q Q r v p C e v y f e R z n l g p 6 c E X D P X T V w H 5 J 3 f U Q e V 9 4 g r 4 p i y s M t D k Q l j T s o I 8 V + Y T O 5 y 3 Z L h f u e g U z u 2 O G 7 e w b w n S C R L U o m E C l I 4 F O D K x G m Q Q J w u l R 1 x v n 6 x b Y k G e 9 / S r l 2 7 W A K p X f + w c 3 t T 0 z b C L o I g H N L g w o Q Z w M B 1 k S a 4 B 8 7 k T x J w E + p j A j w b K p Q W S / h n j h z S M z w 1 U U X V X 6 w i + 0 1 7 o d o 0 G i R L X k K c I y a e P K o 0 d U 1 9 R v 2 u v i b n T j D p 8 k 8 I y 0 c w W 9 L 1 O c g p 6 c 6 5 T V w 7 r o i n j 5 b j q y F Z C r m 0 A e L v / / t / w E v 8 L P C z I h R w 8 3 Y n 9 w J A G E v 1 0 2 p f a p 9 K q X a I h 4 I B O t s 8 I d Y 2 T t H p 4 J u K o x L h u 3 B P w p a k m A v 1 b W e l p h E + K B E B o i 1 V M T F 3 J 0 C 4 Z c D V U 8 c Y y a h O d f 7 I M y i g Q q c e 1 X / 8 M d / D U Z + r B D 6 q Y K 6 l n K c E E M M 6 a v X O O V d H I R D I I m m K R E I o S C Z D K A Q 5 x 1 F J K 6 V B g F g R 7 v R F 6 O / / x 1 / h A X 8 m I P r / Y U r s I v P 0 3 J Q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E6FB9F04-EC5F-4105-9811-0031B92C282C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59965233-66E4-41D1-A66F-0E5FE835155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Action Space</vt:lpstr>
      <vt:lpstr>Off-Center Distance</vt:lpstr>
      <vt:lpstr>Discount factor</vt:lpstr>
      <vt:lpstr>Directional Heading</vt:lpstr>
      <vt:lpstr>Progress</vt:lpstr>
      <vt:lpstr>Baadal Track</vt:lpstr>
      <vt:lpstr>Steps per Second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Peisakhov</dc:creator>
  <cp:lastModifiedBy>David Peisakhov</cp:lastModifiedBy>
  <dcterms:created xsi:type="dcterms:W3CDTF">2021-07-13T17:37:50Z</dcterms:created>
  <dcterms:modified xsi:type="dcterms:W3CDTF">2021-09-26T19:08:31Z</dcterms:modified>
</cp:coreProperties>
</file>