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9528"/>
  </bookViews>
  <sheets>
    <sheet name="comparatif" sheetId="1" r:id="rId1"/>
    <sheet name="descro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84" i="1" l="1"/>
  <c r="I87" i="1"/>
  <c r="I86" i="1"/>
  <c r="I83" i="1"/>
  <c r="I85" i="1"/>
  <c r="I82" i="1"/>
  <c r="I12" i="1"/>
  <c r="I13" i="1"/>
  <c r="I14" i="1"/>
  <c r="I15" i="1"/>
  <c r="I68" i="1"/>
  <c r="I69" i="1"/>
  <c r="I94" i="1"/>
  <c r="I95" i="1"/>
  <c r="I96" i="1"/>
  <c r="I93" i="1"/>
  <c r="I90" i="1"/>
  <c r="I91" i="1"/>
  <c r="I89" i="1"/>
  <c r="I77" i="1"/>
  <c r="I98" i="1" s="1"/>
  <c r="I102" i="1" s="1"/>
  <c r="I72" i="1"/>
  <c r="I65" i="1"/>
  <c r="I66" i="1"/>
  <c r="I67" i="1"/>
  <c r="I64" i="1"/>
  <c r="I59" i="1"/>
  <c r="I60" i="1"/>
  <c r="I61" i="1"/>
  <c r="I58" i="1"/>
  <c r="I52" i="1"/>
  <c r="I53" i="1"/>
  <c r="I54" i="1"/>
  <c r="I55" i="1"/>
  <c r="I51" i="1"/>
  <c r="I43" i="1"/>
  <c r="I44" i="1"/>
  <c r="I45" i="1"/>
  <c r="I46" i="1"/>
  <c r="I47" i="1"/>
  <c r="I48" i="1"/>
  <c r="I42" i="1"/>
  <c r="I36" i="1"/>
  <c r="I37" i="1"/>
  <c r="I38" i="1"/>
  <c r="I39" i="1"/>
  <c r="I35" i="1"/>
  <c r="I30" i="1"/>
  <c r="I31" i="1"/>
  <c r="I32" i="1"/>
  <c r="I29" i="1"/>
  <c r="I26" i="1"/>
  <c r="I20" i="1"/>
  <c r="I21" i="1"/>
  <c r="I22" i="1"/>
  <c r="I23" i="1"/>
  <c r="I24" i="1"/>
  <c r="I25" i="1"/>
  <c r="I19" i="1"/>
  <c r="I16" i="1"/>
  <c r="I11" i="1"/>
  <c r="I8" i="1"/>
  <c r="I4" i="1"/>
  <c r="I5" i="1"/>
  <c r="I6" i="1"/>
  <c r="I7" i="1"/>
  <c r="I3" i="1"/>
  <c r="I73" i="1"/>
  <c r="I74" i="1"/>
  <c r="I78" i="1"/>
  <c r="I79" i="1"/>
  <c r="E68" i="1"/>
  <c r="E90" i="1"/>
  <c r="E91" i="1"/>
  <c r="E93" i="1"/>
  <c r="E94" i="1"/>
  <c r="E95" i="1"/>
  <c r="E96" i="1"/>
  <c r="E69" i="1"/>
  <c r="E89" i="1"/>
  <c r="E78" i="1"/>
  <c r="E79" i="1"/>
  <c r="E77" i="1"/>
  <c r="E98" i="1" s="1"/>
  <c r="E102" i="1" s="1"/>
  <c r="E74" i="1"/>
  <c r="E73" i="1"/>
  <c r="E72" i="1"/>
  <c r="E67" i="1"/>
  <c r="E66" i="1"/>
  <c r="E65" i="1"/>
  <c r="E64" i="1"/>
  <c r="E61" i="1"/>
  <c r="E60" i="1"/>
  <c r="E59" i="1"/>
  <c r="E58" i="1"/>
  <c r="E52" i="1"/>
  <c r="E53" i="1"/>
  <c r="E54" i="1"/>
  <c r="E55" i="1"/>
  <c r="E51" i="1"/>
  <c r="E43" i="1"/>
  <c r="E44" i="1"/>
  <c r="E45" i="1"/>
  <c r="E46" i="1"/>
  <c r="E47" i="1"/>
  <c r="E48" i="1"/>
  <c r="E42" i="1"/>
  <c r="E35" i="1"/>
  <c r="E39" i="1"/>
  <c r="E38" i="1"/>
  <c r="E37" i="1"/>
  <c r="E36" i="1"/>
  <c r="E30" i="1"/>
  <c r="E31" i="1"/>
  <c r="E32" i="1"/>
  <c r="E29" i="1"/>
  <c r="E20" i="1"/>
  <c r="E21" i="1"/>
  <c r="E22" i="1"/>
  <c r="E23" i="1"/>
  <c r="E24" i="1"/>
  <c r="E25" i="1"/>
  <c r="E26" i="1"/>
  <c r="E19" i="1"/>
  <c r="E16" i="1"/>
  <c r="E15" i="1"/>
  <c r="E14" i="1"/>
  <c r="E13" i="1"/>
  <c r="E12" i="1"/>
  <c r="E11" i="1"/>
  <c r="E4" i="1"/>
  <c r="E5" i="1"/>
  <c r="E6" i="1"/>
  <c r="E7" i="1"/>
  <c r="E8" i="1"/>
  <c r="E3" i="1"/>
  <c r="E70" i="1" l="1"/>
  <c r="E75" i="1"/>
  <c r="I70" i="1"/>
  <c r="E27" i="1"/>
  <c r="E33" i="1"/>
  <c r="E40" i="1"/>
  <c r="E49" i="1"/>
  <c r="I17" i="1"/>
  <c r="E9" i="1"/>
  <c r="I40" i="1"/>
  <c r="E17" i="1"/>
  <c r="I62" i="1"/>
  <c r="I75" i="1"/>
  <c r="E62" i="1"/>
  <c r="I56" i="1"/>
  <c r="I49" i="1"/>
  <c r="I33" i="1"/>
  <c r="I27" i="1"/>
  <c r="I9" i="1"/>
  <c r="E56" i="1"/>
  <c r="E100" i="1" l="1"/>
  <c r="I100" i="1"/>
</calcChain>
</file>

<file path=xl/sharedStrings.xml><?xml version="1.0" encoding="utf-8"?>
<sst xmlns="http://schemas.openxmlformats.org/spreadsheetml/2006/main" count="116" uniqueCount="84">
  <si>
    <t>Qté</t>
  </si>
  <si>
    <t>ROCHE</t>
  </si>
  <si>
    <t>PERROT</t>
  </si>
  <si>
    <t>RDC</t>
  </si>
  <si>
    <t>Cuisine</t>
  </si>
  <si>
    <t>– 1 évier double : amenée réseaux AEP/EU</t>
  </si>
  <si>
    <t>– 1 lave-vaisselle : amenée réseaux AEP/EU</t>
  </si>
  <si>
    <t>Garage (buanderie)</t>
  </si>
  <si>
    <t>– 1 lave-linge : amenée réseaux AEP/EU</t>
  </si>
  <si>
    <t>– 1 sèche-linge : amenée réseaux EU</t>
  </si>
  <si>
    <t>– 1 évier : fourniture et pose + amenée réseaux AEP/EU</t>
  </si>
  <si>
    <t>WC 1</t>
  </si>
  <si>
    <t>– 1 WC suspendu : fourniture et pose + amenée réseaux AEP/EU</t>
  </si>
  <si>
    <t>– 1 lave-mains : fourniture et pose + amenée réseaux AEP/EU</t>
  </si>
  <si>
    <t>SDB 1</t>
  </si>
  <si>
    <t>– 1 douche à l'italienne : fourniture et pose + amenée réseaux AEP/EU</t>
  </si>
  <si>
    <t>– 1 baignoire 180x80 (à carreler) : fourniture et pose + amenée réseaux AEP/EU</t>
  </si>
  <si>
    <t>– 1 plan vasque simple : fourniture et pose + amenée réseaux AEP/EU</t>
  </si>
  <si>
    <t>R+1</t>
  </si>
  <si>
    <t>WC 2</t>
  </si>
  <si>
    <t>SDB 2</t>
  </si>
  <si>
    <t>– 1 baignoire 170x70 : fourniture et pose + amenée réseaux AEP/EU</t>
  </si>
  <si>
    <t>EXTERIEUR</t>
  </si>
  <si>
    <t>– 1 point d'eau à l'Est du garage (robinet en façade)</t>
  </si>
  <si>
    <t>– 1 point d'eau à l'Ouest du garage (robinet en façade)</t>
  </si>
  <si>
    <t>– 1 point d'eau à l'entrée du terrain (prise d'eau enterrée)</t>
  </si>
  <si>
    <t>CAVE</t>
  </si>
  <si>
    <t>– 2 points d'eau au sous-sol</t>
  </si>
  <si>
    <t>Baignoire 180x80</t>
  </si>
  <si>
    <t>Vidage automatique avec siphon</t>
  </si>
  <si>
    <t>Douilles</t>
  </si>
  <si>
    <t>Douchette réglable avec support</t>
  </si>
  <si>
    <t>Montage, pose et raccordement</t>
  </si>
  <si>
    <t>SS-total</t>
  </si>
  <si>
    <t>Mitigeur mural</t>
  </si>
  <si>
    <t>Baignoire 170x70</t>
  </si>
  <si>
    <t>Bonde avec siphon</t>
  </si>
  <si>
    <t>Kit étanchéité avec bande</t>
  </si>
  <si>
    <t>Combiné de douche réglable hauteur avec porte savon sur barre 5 jets</t>
  </si>
  <si>
    <t>Bloc réglable pour pose à hauteur carrelage</t>
  </si>
  <si>
    <t>Receveur à carreler</t>
  </si>
  <si>
    <t>Bati support WC</t>
  </si>
  <si>
    <t>Plaque de poussée</t>
  </si>
  <si>
    <t>Cuvette suspendue</t>
  </si>
  <si>
    <t>Montage et pose</t>
  </si>
  <si>
    <t>Lave mains</t>
  </si>
  <si>
    <t>Fixations murales</t>
  </si>
  <si>
    <t>Mitigeur</t>
  </si>
  <si>
    <t>Siphon</t>
  </si>
  <si>
    <t>Plans de vasque</t>
  </si>
  <si>
    <t>Appliques halogènes</t>
  </si>
  <si>
    <t>Evier buanderie</t>
  </si>
  <si>
    <t>Meuble stratifié 1m/0,60</t>
  </si>
  <si>
    <t>Applique chromé</t>
  </si>
  <si>
    <t>Robinet lave-linge / lave-vaiselle</t>
  </si>
  <si>
    <t>Robinet de puisage extérieur</t>
  </si>
  <si>
    <t>Robinets d'arrêt</t>
  </si>
  <si>
    <t>Appliques à sceller</t>
  </si>
  <si>
    <t>Montage et raccordement</t>
  </si>
  <si>
    <t>Robinet de puisage en sous-sol</t>
  </si>
  <si>
    <t>Robinet d'arrêt général</t>
  </si>
  <si>
    <t>Détendeur de pression</t>
  </si>
  <si>
    <t>Raccords plymouth diam 25</t>
  </si>
  <si>
    <t>Nourrices</t>
  </si>
  <si>
    <t>Tube cuivre apparent</t>
  </si>
  <si>
    <t>Tube PER alimentation EC/EF</t>
  </si>
  <si>
    <t>Evacuation R+1</t>
  </si>
  <si>
    <t>Réduct PVC sur attente</t>
  </si>
  <si>
    <t>Evacuations appareils sanitaires</t>
  </si>
  <si>
    <t>Ventilation de la chutte</t>
  </si>
  <si>
    <t>Tube PER alimentation robinets extérieurs</t>
  </si>
  <si>
    <t>Bouche d'arrosage ext.</t>
  </si>
  <si>
    <t>Alimentation + évacuation</t>
  </si>
  <si>
    <t>Baignoire</t>
  </si>
  <si>
    <t>Douche</t>
  </si>
  <si>
    <t>WC</t>
  </si>
  <si>
    <t>lave-main</t>
  </si>
  <si>
    <t>évier buanderie</t>
  </si>
  <si>
    <t>Meuble sous vasque</t>
  </si>
  <si>
    <t>Miroir</t>
  </si>
  <si>
    <t>Meuble vasque</t>
  </si>
  <si>
    <t>TOTAL</t>
  </si>
  <si>
    <t>SS-Total Réseaux + Pose</t>
  </si>
  <si>
    <t>Désignation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</si>
</sst>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164" fontId="0" fillId="3" borderId="0" xfId="0" applyNumberFormat="1" applyFill="1"/>
    <xf numFmtId="1" fontId="0" fillId="0" borderId="0" xfId="0" applyNumberFormat="1"/>
    <xf numFmtId="1" fontId="2" fillId="0" borderId="0" xfId="0" applyNumberFormat="1" applyFont="1"/>
    <xf numFmtId="1" fontId="0" fillId="3" borderId="0" xfId="0" applyNumberFormat="1" applyFill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0" fontId="2" fillId="4" borderId="0" xfId="0" applyFont="1" applyFill="1"/>
    <xf numFmtId="0" fontId="0" fillId="4" borderId="0" xfId="0" applyFill="1"/>
    <xf numFmtId="164" fontId="0" fillId="4" borderId="0" xfId="0" applyNumberFormat="1" applyFill="1"/>
    <xf numFmtId="164" fontId="2" fillId="4" borderId="0" xfId="0" applyNumberFormat="1" applyFont="1" applyFill="1"/>
    <xf numFmtId="1" fontId="2" fillId="4" borderId="0" xfId="0" applyNumberFormat="1" applyFont="1" applyFill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3"/>
  <sheetViews>
    <sheetView tabSelected="1" topLeftCell="A22" workbookViewId="0">
      <selection activeCell="L43" sqref="L43"/>
    </sheetView>
  </sheetViews>
  <sheetFormatPr baseColWidth="10" defaultRowHeight="14.4" x14ac:dyDescent="0.3"/>
  <cols>
    <col min="1" max="1" width="3.5546875" customWidth="1"/>
    <col min="2" max="2" width="27.6640625" bestFit="1" customWidth="1"/>
    <col min="3" max="3" width="6" customWidth="1"/>
    <col min="4" max="5" width="11.5546875" style="4"/>
    <col min="6" max="6" width="3.109375" style="4" customWidth="1"/>
    <col min="7" max="7" width="6.77734375" style="8" customWidth="1"/>
    <col min="8" max="8" width="11.5546875" style="4" customWidth="1"/>
    <col min="9" max="9" width="11.5546875" style="4"/>
  </cols>
  <sheetData>
    <row r="1" spans="2:9" x14ac:dyDescent="0.3">
      <c r="B1" s="18" t="s">
        <v>83</v>
      </c>
      <c r="C1" s="18" t="s">
        <v>0</v>
      </c>
      <c r="D1" s="19" t="s">
        <v>1</v>
      </c>
      <c r="E1" s="19"/>
      <c r="F1" s="20"/>
      <c r="G1" s="18" t="s">
        <v>0</v>
      </c>
      <c r="H1" s="19" t="s">
        <v>2</v>
      </c>
      <c r="I1" s="19"/>
    </row>
    <row r="3" spans="2:9" x14ac:dyDescent="0.3">
      <c r="B3" t="s">
        <v>28</v>
      </c>
      <c r="C3">
        <v>1</v>
      </c>
      <c r="D3" s="4">
        <v>227</v>
      </c>
      <c r="E3" s="4">
        <f>D3*C3</f>
        <v>227</v>
      </c>
      <c r="G3" s="8">
        <v>1</v>
      </c>
      <c r="H3" s="4">
        <v>845</v>
      </c>
      <c r="I3" s="4">
        <f>H3*G3</f>
        <v>845</v>
      </c>
    </row>
    <row r="4" spans="2:9" x14ac:dyDescent="0.3">
      <c r="B4" t="s">
        <v>29</v>
      </c>
      <c r="C4">
        <v>1</v>
      </c>
      <c r="D4" s="4">
        <v>70</v>
      </c>
      <c r="E4" s="4">
        <f t="shared" ref="E4:E8" si="0">D4*C4</f>
        <v>70</v>
      </c>
      <c r="G4" s="10"/>
      <c r="H4" s="7"/>
      <c r="I4" s="7">
        <f t="shared" ref="I4:I7" si="1">H4*G4</f>
        <v>0</v>
      </c>
    </row>
    <row r="5" spans="2:9" x14ac:dyDescent="0.3">
      <c r="B5" t="s">
        <v>34</v>
      </c>
      <c r="C5">
        <v>1</v>
      </c>
      <c r="D5" s="4">
        <v>150</v>
      </c>
      <c r="E5" s="4">
        <f t="shared" si="0"/>
        <v>150</v>
      </c>
      <c r="G5" s="10"/>
      <c r="H5" s="7"/>
      <c r="I5" s="7">
        <f t="shared" si="1"/>
        <v>0</v>
      </c>
    </row>
    <row r="6" spans="2:9" x14ac:dyDescent="0.3">
      <c r="B6" t="s">
        <v>30</v>
      </c>
      <c r="C6">
        <v>1</v>
      </c>
      <c r="D6" s="4">
        <v>46</v>
      </c>
      <c r="E6" s="4">
        <f t="shared" si="0"/>
        <v>46</v>
      </c>
      <c r="G6" s="10"/>
      <c r="H6" s="7"/>
      <c r="I6" s="7">
        <f t="shared" si="1"/>
        <v>0</v>
      </c>
    </row>
    <row r="7" spans="2:9" x14ac:dyDescent="0.3">
      <c r="B7" t="s">
        <v>31</v>
      </c>
      <c r="C7">
        <v>1</v>
      </c>
      <c r="D7" s="4">
        <v>35</v>
      </c>
      <c r="E7" s="4">
        <f t="shared" si="0"/>
        <v>35</v>
      </c>
      <c r="G7" s="10"/>
      <c r="H7" s="7"/>
      <c r="I7" s="7">
        <f t="shared" si="1"/>
        <v>0</v>
      </c>
    </row>
    <row r="8" spans="2:9" x14ac:dyDescent="0.3">
      <c r="B8" t="s">
        <v>32</v>
      </c>
      <c r="C8">
        <v>1</v>
      </c>
      <c r="D8" s="4">
        <v>65</v>
      </c>
      <c r="E8" s="4">
        <f t="shared" si="0"/>
        <v>65</v>
      </c>
      <c r="G8" s="10"/>
      <c r="H8" s="7"/>
      <c r="I8" s="7">
        <f>H8*G8</f>
        <v>0</v>
      </c>
    </row>
    <row r="9" spans="2:9" x14ac:dyDescent="0.3">
      <c r="B9" s="2" t="s">
        <v>33</v>
      </c>
      <c r="E9" s="5">
        <f>SUM(E3:E8)</f>
        <v>593</v>
      </c>
      <c r="F9" s="5"/>
      <c r="G9" s="9"/>
      <c r="I9" s="5">
        <f>SUM(I3:I8)</f>
        <v>845</v>
      </c>
    </row>
    <row r="11" spans="2:9" x14ac:dyDescent="0.3">
      <c r="B11" t="s">
        <v>35</v>
      </c>
      <c r="C11">
        <v>1</v>
      </c>
      <c r="D11" s="4">
        <v>170</v>
      </c>
      <c r="E11" s="4">
        <f>D11*C11</f>
        <v>170</v>
      </c>
      <c r="G11" s="8">
        <v>1</v>
      </c>
      <c r="H11" s="4">
        <v>520</v>
      </c>
      <c r="I11" s="4">
        <f>H11*G11</f>
        <v>520</v>
      </c>
    </row>
    <row r="12" spans="2:9" x14ac:dyDescent="0.3">
      <c r="B12" t="s">
        <v>29</v>
      </c>
      <c r="C12">
        <v>1</v>
      </c>
      <c r="D12" s="4">
        <v>70</v>
      </c>
      <c r="E12" s="4">
        <f t="shared" ref="E12:E16" si="2">D12*C12</f>
        <v>70</v>
      </c>
      <c r="G12" s="10"/>
      <c r="H12" s="7"/>
      <c r="I12" s="7">
        <f t="shared" ref="I12:I16" si="3">H12*G12</f>
        <v>0</v>
      </c>
    </row>
    <row r="13" spans="2:9" x14ac:dyDescent="0.3">
      <c r="B13" t="s">
        <v>34</v>
      </c>
      <c r="C13">
        <v>1</v>
      </c>
      <c r="D13" s="4">
        <v>150</v>
      </c>
      <c r="E13" s="4">
        <f t="shared" si="2"/>
        <v>150</v>
      </c>
      <c r="G13" s="10"/>
      <c r="H13" s="7"/>
      <c r="I13" s="7">
        <f t="shared" si="3"/>
        <v>0</v>
      </c>
    </row>
    <row r="14" spans="2:9" x14ac:dyDescent="0.3">
      <c r="B14" t="s">
        <v>30</v>
      </c>
      <c r="C14">
        <v>1</v>
      </c>
      <c r="D14" s="4">
        <v>46</v>
      </c>
      <c r="E14" s="4">
        <f t="shared" si="2"/>
        <v>46</v>
      </c>
      <c r="G14" s="10"/>
      <c r="H14" s="7"/>
      <c r="I14" s="7">
        <f t="shared" si="3"/>
        <v>0</v>
      </c>
    </row>
    <row r="15" spans="2:9" x14ac:dyDescent="0.3">
      <c r="B15" t="s">
        <v>31</v>
      </c>
      <c r="C15">
        <v>1</v>
      </c>
      <c r="D15" s="4">
        <v>35</v>
      </c>
      <c r="E15" s="4">
        <f t="shared" si="2"/>
        <v>35</v>
      </c>
      <c r="G15" s="10"/>
      <c r="H15" s="7"/>
      <c r="I15" s="7">
        <f t="shared" si="3"/>
        <v>0</v>
      </c>
    </row>
    <row r="16" spans="2:9" x14ac:dyDescent="0.3">
      <c r="B16" t="s">
        <v>32</v>
      </c>
      <c r="C16">
        <v>1</v>
      </c>
      <c r="D16" s="4">
        <v>65</v>
      </c>
      <c r="E16" s="4">
        <f t="shared" si="2"/>
        <v>65</v>
      </c>
      <c r="G16" s="10"/>
      <c r="H16" s="7"/>
      <c r="I16" s="7">
        <f t="shared" si="3"/>
        <v>0</v>
      </c>
    </row>
    <row r="17" spans="2:9" x14ac:dyDescent="0.3">
      <c r="B17" s="2" t="s">
        <v>33</v>
      </c>
      <c r="E17" s="5">
        <f>SUM(E11:E16)</f>
        <v>536</v>
      </c>
      <c r="F17" s="5"/>
      <c r="G17" s="9"/>
      <c r="I17" s="5">
        <f>SUM(I11:I16)</f>
        <v>520</v>
      </c>
    </row>
    <row r="19" spans="2:9" x14ac:dyDescent="0.3">
      <c r="B19" t="s">
        <v>40</v>
      </c>
      <c r="C19">
        <v>1</v>
      </c>
      <c r="D19" s="4">
        <v>360</v>
      </c>
      <c r="E19" s="4">
        <f t="shared" ref="E19:E26" si="4">D19*C19</f>
        <v>360</v>
      </c>
      <c r="I19" s="11">
        <f t="shared" ref="I19:I25" si="5">H19*G19</f>
        <v>0</v>
      </c>
    </row>
    <row r="20" spans="2:9" x14ac:dyDescent="0.3">
      <c r="B20" t="s">
        <v>36</v>
      </c>
      <c r="C20">
        <v>1</v>
      </c>
      <c r="D20" s="4">
        <v>51</v>
      </c>
      <c r="E20" s="4">
        <f t="shared" si="4"/>
        <v>51</v>
      </c>
      <c r="G20" s="8">
        <v>1</v>
      </c>
      <c r="H20" s="4">
        <v>205</v>
      </c>
      <c r="I20" s="4">
        <f t="shared" si="5"/>
        <v>205</v>
      </c>
    </row>
    <row r="21" spans="2:9" x14ac:dyDescent="0.3">
      <c r="B21" t="s">
        <v>37</v>
      </c>
      <c r="C21">
        <v>1</v>
      </c>
      <c r="D21" s="4">
        <v>76</v>
      </c>
      <c r="E21" s="4">
        <f t="shared" si="4"/>
        <v>76</v>
      </c>
      <c r="G21" s="10"/>
      <c r="H21" s="7"/>
      <c r="I21" s="7">
        <f t="shared" si="5"/>
        <v>0</v>
      </c>
    </row>
    <row r="22" spans="2:9" x14ac:dyDescent="0.3">
      <c r="B22" t="s">
        <v>34</v>
      </c>
      <c r="C22">
        <v>1</v>
      </c>
      <c r="D22" s="4">
        <v>150</v>
      </c>
      <c r="E22" s="4">
        <f t="shared" si="4"/>
        <v>150</v>
      </c>
      <c r="G22" s="10"/>
      <c r="H22" s="7"/>
      <c r="I22" s="7">
        <f t="shared" si="5"/>
        <v>0</v>
      </c>
    </row>
    <row r="23" spans="2:9" x14ac:dyDescent="0.3">
      <c r="B23" t="s">
        <v>30</v>
      </c>
      <c r="C23">
        <v>1</v>
      </c>
      <c r="D23" s="4">
        <v>46</v>
      </c>
      <c r="E23" s="4">
        <f t="shared" si="4"/>
        <v>46</v>
      </c>
      <c r="G23" s="10"/>
      <c r="H23" s="7"/>
      <c r="I23" s="7">
        <f t="shared" si="5"/>
        <v>0</v>
      </c>
    </row>
    <row r="24" spans="2:9" x14ac:dyDescent="0.3">
      <c r="B24" t="s">
        <v>38</v>
      </c>
      <c r="C24">
        <v>1</v>
      </c>
      <c r="D24" s="4">
        <v>56</v>
      </c>
      <c r="E24" s="4">
        <f t="shared" si="4"/>
        <v>56</v>
      </c>
      <c r="G24" s="8">
        <v>1</v>
      </c>
      <c r="H24" s="4">
        <v>597</v>
      </c>
      <c r="I24" s="4">
        <f t="shared" si="5"/>
        <v>597</v>
      </c>
    </row>
    <row r="25" spans="2:9" x14ac:dyDescent="0.3">
      <c r="B25" t="s">
        <v>39</v>
      </c>
      <c r="C25">
        <v>1</v>
      </c>
      <c r="D25" s="4">
        <v>58</v>
      </c>
      <c r="E25" s="4">
        <f t="shared" si="4"/>
        <v>58</v>
      </c>
      <c r="G25" s="10"/>
      <c r="H25" s="7"/>
      <c r="I25" s="7">
        <f t="shared" si="5"/>
        <v>0</v>
      </c>
    </row>
    <row r="26" spans="2:9" x14ac:dyDescent="0.3">
      <c r="B26" t="s">
        <v>32</v>
      </c>
      <c r="C26">
        <v>1</v>
      </c>
      <c r="D26" s="4">
        <v>70</v>
      </c>
      <c r="E26" s="4">
        <f t="shared" si="4"/>
        <v>70</v>
      </c>
      <c r="G26" s="10"/>
      <c r="H26" s="7"/>
      <c r="I26" s="7">
        <f>H26*G26</f>
        <v>0</v>
      </c>
    </row>
    <row r="27" spans="2:9" x14ac:dyDescent="0.3">
      <c r="B27" s="2" t="s">
        <v>33</v>
      </c>
      <c r="E27" s="5">
        <f>SUM(E19:E26)</f>
        <v>867</v>
      </c>
      <c r="F27" s="5"/>
      <c r="G27" s="9"/>
      <c r="I27" s="5">
        <f>SUM(I19:I26)</f>
        <v>802</v>
      </c>
    </row>
    <row r="29" spans="2:9" x14ac:dyDescent="0.3">
      <c r="B29" t="s">
        <v>41</v>
      </c>
      <c r="C29">
        <v>2</v>
      </c>
      <c r="D29" s="4">
        <v>337</v>
      </c>
      <c r="E29" s="4">
        <f t="shared" ref="E29:E32" si="6">D29*C29</f>
        <v>674</v>
      </c>
      <c r="G29" s="8">
        <v>2</v>
      </c>
      <c r="H29" s="4">
        <v>540</v>
      </c>
      <c r="I29" s="4">
        <f>H29*G29</f>
        <v>1080</v>
      </c>
    </row>
    <row r="30" spans="2:9" x14ac:dyDescent="0.3">
      <c r="B30" t="s">
        <v>42</v>
      </c>
      <c r="C30">
        <v>2</v>
      </c>
      <c r="D30" s="4">
        <v>59</v>
      </c>
      <c r="E30" s="4">
        <f t="shared" si="6"/>
        <v>118</v>
      </c>
      <c r="G30" s="10"/>
      <c r="H30" s="7"/>
      <c r="I30" s="7">
        <f t="shared" ref="I30:I32" si="7">H30*G30</f>
        <v>0</v>
      </c>
    </row>
    <row r="31" spans="2:9" x14ac:dyDescent="0.3">
      <c r="B31" t="s">
        <v>43</v>
      </c>
      <c r="C31">
        <v>2</v>
      </c>
      <c r="D31" s="4">
        <v>145</v>
      </c>
      <c r="E31" s="4">
        <f t="shared" si="6"/>
        <v>290</v>
      </c>
      <c r="G31" s="10"/>
      <c r="H31" s="7"/>
      <c r="I31" s="7">
        <f t="shared" si="7"/>
        <v>0</v>
      </c>
    </row>
    <row r="32" spans="2:9" x14ac:dyDescent="0.3">
      <c r="B32" t="s">
        <v>44</v>
      </c>
      <c r="C32">
        <v>2</v>
      </c>
      <c r="D32" s="4">
        <v>65</v>
      </c>
      <c r="E32" s="4">
        <f t="shared" si="6"/>
        <v>130</v>
      </c>
      <c r="G32" s="10"/>
      <c r="H32" s="7"/>
      <c r="I32" s="7">
        <f t="shared" si="7"/>
        <v>0</v>
      </c>
    </row>
    <row r="33" spans="2:9" x14ac:dyDescent="0.3">
      <c r="B33" s="2" t="s">
        <v>33</v>
      </c>
      <c r="E33" s="5">
        <f>SUM(E29:E32)</f>
        <v>1212</v>
      </c>
      <c r="F33" s="5"/>
      <c r="G33" s="9"/>
      <c r="I33" s="5">
        <f>SUM(I29:I32)</f>
        <v>1080</v>
      </c>
    </row>
    <row r="35" spans="2:9" x14ac:dyDescent="0.3">
      <c r="B35" t="s">
        <v>45</v>
      </c>
      <c r="C35" s="3">
        <v>2</v>
      </c>
      <c r="D35" s="4">
        <v>63</v>
      </c>
      <c r="E35" s="4">
        <f t="shared" ref="E35:E39" si="8">D35*C35</f>
        <v>126</v>
      </c>
      <c r="G35" s="8">
        <v>1</v>
      </c>
      <c r="H35" s="4">
        <v>365</v>
      </c>
      <c r="I35" s="4">
        <f t="shared" ref="I35:I39" si="9">H35*G35</f>
        <v>365</v>
      </c>
    </row>
    <row r="36" spans="2:9" x14ac:dyDescent="0.3">
      <c r="B36" t="s">
        <v>46</v>
      </c>
      <c r="C36" s="3">
        <v>2</v>
      </c>
      <c r="D36" s="4">
        <v>4.5</v>
      </c>
      <c r="E36" s="4">
        <f t="shared" si="8"/>
        <v>9</v>
      </c>
      <c r="G36" s="10"/>
      <c r="H36" s="7"/>
      <c r="I36" s="7">
        <f t="shared" si="9"/>
        <v>0</v>
      </c>
    </row>
    <row r="37" spans="2:9" x14ac:dyDescent="0.3">
      <c r="B37" t="s">
        <v>47</v>
      </c>
      <c r="C37" s="3">
        <v>2</v>
      </c>
      <c r="D37" s="4">
        <v>105</v>
      </c>
      <c r="E37" s="4">
        <f t="shared" si="8"/>
        <v>210</v>
      </c>
      <c r="G37" s="10"/>
      <c r="H37" s="7"/>
      <c r="I37" s="7">
        <f t="shared" si="9"/>
        <v>0</v>
      </c>
    </row>
    <row r="38" spans="2:9" x14ac:dyDescent="0.3">
      <c r="B38" t="s">
        <v>48</v>
      </c>
      <c r="C38" s="3">
        <v>2</v>
      </c>
      <c r="D38" s="4">
        <v>5.0999999999999996</v>
      </c>
      <c r="E38" s="4">
        <f t="shared" si="8"/>
        <v>10.199999999999999</v>
      </c>
      <c r="G38" s="10"/>
      <c r="H38" s="7"/>
      <c r="I38" s="7">
        <f t="shared" si="9"/>
        <v>0</v>
      </c>
    </row>
    <row r="39" spans="2:9" x14ac:dyDescent="0.3">
      <c r="B39" t="s">
        <v>44</v>
      </c>
      <c r="C39" s="3">
        <v>2</v>
      </c>
      <c r="D39" s="4">
        <v>55</v>
      </c>
      <c r="E39" s="4">
        <f t="shared" si="8"/>
        <v>110</v>
      </c>
      <c r="G39" s="10"/>
      <c r="H39" s="7"/>
      <c r="I39" s="7">
        <f t="shared" si="9"/>
        <v>0</v>
      </c>
    </row>
    <row r="40" spans="2:9" x14ac:dyDescent="0.3">
      <c r="B40" s="2" t="s">
        <v>33</v>
      </c>
      <c r="E40" s="5">
        <f>SUM(E35:E39)</f>
        <v>465.2</v>
      </c>
      <c r="F40" s="5"/>
      <c r="G40" s="9"/>
      <c r="I40" s="5">
        <f>SUM(I35:I39)</f>
        <v>365</v>
      </c>
    </row>
    <row r="41" spans="2:9" x14ac:dyDescent="0.3">
      <c r="E41" s="5"/>
      <c r="F41" s="5"/>
      <c r="G41" s="9"/>
    </row>
    <row r="42" spans="2:9" x14ac:dyDescent="0.3">
      <c r="B42" t="s">
        <v>78</v>
      </c>
      <c r="C42">
        <v>2</v>
      </c>
      <c r="D42" s="4">
        <v>203</v>
      </c>
      <c r="E42" s="4">
        <f t="shared" ref="E42:E48" si="10">D42*C42</f>
        <v>406</v>
      </c>
      <c r="G42" s="8">
        <v>2</v>
      </c>
      <c r="H42" s="4">
        <v>790</v>
      </c>
      <c r="I42" s="4">
        <f t="shared" ref="I42:I48" si="11">H42*G42</f>
        <v>1580</v>
      </c>
    </row>
    <row r="43" spans="2:9" x14ac:dyDescent="0.3">
      <c r="B43" t="s">
        <v>49</v>
      </c>
      <c r="C43">
        <v>2</v>
      </c>
      <c r="D43" s="4">
        <v>111</v>
      </c>
      <c r="E43" s="4">
        <f t="shared" si="10"/>
        <v>222</v>
      </c>
      <c r="G43" s="10"/>
      <c r="H43" s="7"/>
      <c r="I43" s="7">
        <f t="shared" si="11"/>
        <v>0</v>
      </c>
    </row>
    <row r="44" spans="2:9" x14ac:dyDescent="0.3">
      <c r="B44" t="s">
        <v>79</v>
      </c>
      <c r="C44">
        <v>2</v>
      </c>
      <c r="D44" s="4">
        <v>34</v>
      </c>
      <c r="E44" s="4">
        <f t="shared" si="10"/>
        <v>68</v>
      </c>
      <c r="G44" s="10"/>
      <c r="H44" s="7"/>
      <c r="I44" s="7">
        <f t="shared" si="11"/>
        <v>0</v>
      </c>
    </row>
    <row r="45" spans="2:9" x14ac:dyDescent="0.3">
      <c r="B45" t="s">
        <v>50</v>
      </c>
      <c r="C45">
        <v>2</v>
      </c>
      <c r="D45" s="4">
        <v>41</v>
      </c>
      <c r="E45" s="4">
        <f t="shared" si="10"/>
        <v>82</v>
      </c>
      <c r="G45" s="10"/>
      <c r="H45" s="7"/>
      <c r="I45" s="7">
        <f t="shared" si="11"/>
        <v>0</v>
      </c>
    </row>
    <row r="46" spans="2:9" x14ac:dyDescent="0.3">
      <c r="B46" t="s">
        <v>47</v>
      </c>
      <c r="C46">
        <v>2</v>
      </c>
      <c r="D46" s="4">
        <v>105</v>
      </c>
      <c r="E46" s="4">
        <f t="shared" si="10"/>
        <v>210</v>
      </c>
      <c r="G46" s="10"/>
      <c r="H46" s="7"/>
      <c r="I46" s="7">
        <f t="shared" si="11"/>
        <v>0</v>
      </c>
    </row>
    <row r="47" spans="2:9" x14ac:dyDescent="0.3">
      <c r="B47" t="s">
        <v>48</v>
      </c>
      <c r="C47">
        <v>2</v>
      </c>
      <c r="D47" s="4">
        <v>5.0999999999999996</v>
      </c>
      <c r="E47" s="4">
        <f t="shared" si="10"/>
        <v>10.199999999999999</v>
      </c>
      <c r="G47" s="10"/>
      <c r="H47" s="7"/>
      <c r="I47" s="7">
        <f t="shared" si="11"/>
        <v>0</v>
      </c>
    </row>
    <row r="48" spans="2:9" x14ac:dyDescent="0.3">
      <c r="B48" t="s">
        <v>44</v>
      </c>
      <c r="C48">
        <v>2</v>
      </c>
      <c r="D48" s="4">
        <v>70</v>
      </c>
      <c r="E48" s="4">
        <f t="shared" si="10"/>
        <v>140</v>
      </c>
      <c r="G48" s="10"/>
      <c r="H48" s="7"/>
      <c r="I48" s="7">
        <f t="shared" si="11"/>
        <v>0</v>
      </c>
    </row>
    <row r="49" spans="2:9" x14ac:dyDescent="0.3">
      <c r="B49" s="2" t="s">
        <v>33</v>
      </c>
      <c r="E49" s="5">
        <f>SUM(E42:E48)</f>
        <v>1138.2</v>
      </c>
      <c r="F49" s="5"/>
      <c r="G49" s="9"/>
      <c r="I49" s="5">
        <f>SUM(I42:I48)</f>
        <v>1580</v>
      </c>
    </row>
    <row r="51" spans="2:9" x14ac:dyDescent="0.3">
      <c r="B51" t="s">
        <v>51</v>
      </c>
      <c r="C51">
        <v>1</v>
      </c>
      <c r="D51" s="4">
        <v>148</v>
      </c>
      <c r="E51" s="4">
        <f t="shared" ref="E51:E55" si="12">D51*C51</f>
        <v>148</v>
      </c>
      <c r="G51" s="8">
        <v>1</v>
      </c>
      <c r="H51" s="4">
        <v>346</v>
      </c>
      <c r="I51" s="4">
        <f t="shared" ref="I51:I55" si="13">H51*G51</f>
        <v>346</v>
      </c>
    </row>
    <row r="52" spans="2:9" x14ac:dyDescent="0.3">
      <c r="B52" t="s">
        <v>48</v>
      </c>
      <c r="C52">
        <v>1</v>
      </c>
      <c r="D52" s="4">
        <v>6</v>
      </c>
      <c r="E52" s="4">
        <f t="shared" si="12"/>
        <v>6</v>
      </c>
      <c r="G52" s="10"/>
      <c r="H52" s="7"/>
      <c r="I52" s="7">
        <f t="shared" si="13"/>
        <v>0</v>
      </c>
    </row>
    <row r="53" spans="2:9" x14ac:dyDescent="0.3">
      <c r="B53" t="s">
        <v>47</v>
      </c>
      <c r="C53">
        <v>1</v>
      </c>
      <c r="D53" s="4">
        <v>71</v>
      </c>
      <c r="E53" s="4">
        <f t="shared" si="12"/>
        <v>71</v>
      </c>
      <c r="G53" s="10"/>
      <c r="H53" s="7"/>
      <c r="I53" s="7">
        <f t="shared" si="13"/>
        <v>0</v>
      </c>
    </row>
    <row r="54" spans="2:9" x14ac:dyDescent="0.3">
      <c r="B54" t="s">
        <v>52</v>
      </c>
      <c r="C54">
        <v>1</v>
      </c>
      <c r="D54" s="4">
        <v>92</v>
      </c>
      <c r="E54" s="4">
        <f t="shared" si="12"/>
        <v>92</v>
      </c>
      <c r="G54" s="10"/>
      <c r="H54" s="7"/>
      <c r="I54" s="7">
        <f t="shared" si="13"/>
        <v>0</v>
      </c>
    </row>
    <row r="55" spans="2:9" x14ac:dyDescent="0.3">
      <c r="B55" t="s">
        <v>44</v>
      </c>
      <c r="C55">
        <v>1</v>
      </c>
      <c r="D55" s="4">
        <v>60</v>
      </c>
      <c r="E55" s="4">
        <f t="shared" si="12"/>
        <v>60</v>
      </c>
      <c r="G55" s="10"/>
      <c r="H55" s="7"/>
      <c r="I55" s="7">
        <f t="shared" si="13"/>
        <v>0</v>
      </c>
    </row>
    <row r="56" spans="2:9" x14ac:dyDescent="0.3">
      <c r="B56" s="2" t="s">
        <v>33</v>
      </c>
      <c r="E56" s="5">
        <f>SUM(E51:E55)</f>
        <v>377</v>
      </c>
      <c r="F56" s="5"/>
      <c r="G56" s="9"/>
      <c r="I56" s="5">
        <f>SUM(I51:I55)</f>
        <v>346</v>
      </c>
    </row>
    <row r="58" spans="2:9" x14ac:dyDescent="0.3">
      <c r="B58" t="s">
        <v>54</v>
      </c>
      <c r="C58">
        <v>2</v>
      </c>
      <c r="D58" s="4">
        <v>6.2</v>
      </c>
      <c r="E58" s="4">
        <f t="shared" ref="E58:E61" si="14">D58*C58</f>
        <v>12.4</v>
      </c>
      <c r="G58" s="8">
        <v>1</v>
      </c>
      <c r="H58" s="4">
        <v>210</v>
      </c>
      <c r="I58" s="4">
        <f t="shared" ref="I58:I61" si="15">H58*G58</f>
        <v>210</v>
      </c>
    </row>
    <row r="59" spans="2:9" x14ac:dyDescent="0.3">
      <c r="B59" t="s">
        <v>53</v>
      </c>
      <c r="C59">
        <v>2</v>
      </c>
      <c r="D59" s="4">
        <v>5.8</v>
      </c>
      <c r="E59" s="4">
        <f t="shared" si="14"/>
        <v>11.6</v>
      </c>
      <c r="G59" s="8">
        <v>1</v>
      </c>
      <c r="H59" s="4">
        <v>280</v>
      </c>
      <c r="I59" s="4">
        <f t="shared" si="15"/>
        <v>280</v>
      </c>
    </row>
    <row r="60" spans="2:9" x14ac:dyDescent="0.3">
      <c r="B60" t="s">
        <v>48</v>
      </c>
      <c r="C60">
        <v>2</v>
      </c>
      <c r="D60" s="4">
        <v>7.8</v>
      </c>
      <c r="E60" s="4">
        <f t="shared" si="14"/>
        <v>15.6</v>
      </c>
      <c r="G60" s="10"/>
      <c r="H60" s="7"/>
      <c r="I60" s="7">
        <f t="shared" si="15"/>
        <v>0</v>
      </c>
    </row>
    <row r="61" spans="2:9" x14ac:dyDescent="0.3">
      <c r="B61" t="s">
        <v>32</v>
      </c>
      <c r="C61">
        <v>2</v>
      </c>
      <c r="D61" s="4">
        <v>25</v>
      </c>
      <c r="E61" s="4">
        <f t="shared" si="14"/>
        <v>50</v>
      </c>
      <c r="G61" s="10"/>
      <c r="H61" s="7"/>
      <c r="I61" s="7">
        <f t="shared" si="15"/>
        <v>0</v>
      </c>
    </row>
    <row r="62" spans="2:9" x14ac:dyDescent="0.3">
      <c r="B62" s="2" t="s">
        <v>33</v>
      </c>
      <c r="E62" s="5">
        <f>SUM(E58:E61)</f>
        <v>89.6</v>
      </c>
      <c r="F62" s="5"/>
      <c r="G62" s="9"/>
      <c r="I62" s="5">
        <f>SUM(I58:I61)</f>
        <v>490</v>
      </c>
    </row>
    <row r="64" spans="2:9" x14ac:dyDescent="0.3">
      <c r="B64" t="s">
        <v>55</v>
      </c>
      <c r="C64">
        <v>3</v>
      </c>
      <c r="D64" s="4">
        <v>9.6999999999999993</v>
      </c>
      <c r="E64" s="4">
        <f t="shared" ref="E64:E67" si="16">D64*C64</f>
        <v>29.099999999999998</v>
      </c>
      <c r="G64" s="8">
        <v>2</v>
      </c>
      <c r="H64" s="4">
        <v>210</v>
      </c>
      <c r="I64" s="4">
        <f t="shared" ref="I64:I67" si="17">H64*G64</f>
        <v>420</v>
      </c>
    </row>
    <row r="65" spans="2:9" x14ac:dyDescent="0.3">
      <c r="B65" t="s">
        <v>56</v>
      </c>
      <c r="C65">
        <v>3</v>
      </c>
      <c r="D65" s="4">
        <v>17.3</v>
      </c>
      <c r="E65" s="4">
        <f t="shared" si="16"/>
        <v>51.900000000000006</v>
      </c>
      <c r="G65" s="10"/>
      <c r="H65" s="7"/>
      <c r="I65" s="7">
        <f t="shared" si="17"/>
        <v>0</v>
      </c>
    </row>
    <row r="66" spans="2:9" x14ac:dyDescent="0.3">
      <c r="B66" t="s">
        <v>57</v>
      </c>
      <c r="C66">
        <v>3</v>
      </c>
      <c r="D66" s="4">
        <v>5.8</v>
      </c>
      <c r="E66" s="4">
        <f t="shared" si="16"/>
        <v>17.399999999999999</v>
      </c>
      <c r="G66" s="10"/>
      <c r="H66" s="7"/>
      <c r="I66" s="7">
        <f t="shared" si="17"/>
        <v>0</v>
      </c>
    </row>
    <row r="67" spans="2:9" x14ac:dyDescent="0.3">
      <c r="B67" t="s">
        <v>58</v>
      </c>
      <c r="C67">
        <v>3</v>
      </c>
      <c r="D67" s="4">
        <v>25</v>
      </c>
      <c r="E67" s="4">
        <f t="shared" si="16"/>
        <v>75</v>
      </c>
      <c r="G67" s="10"/>
      <c r="H67" s="7"/>
      <c r="I67" s="7">
        <f t="shared" si="17"/>
        <v>0</v>
      </c>
    </row>
    <row r="68" spans="2:9" x14ac:dyDescent="0.3">
      <c r="B68" t="s">
        <v>71</v>
      </c>
      <c r="C68">
        <v>1</v>
      </c>
      <c r="D68" s="4">
        <v>35</v>
      </c>
      <c r="E68" s="4">
        <f>D68*C68</f>
        <v>35</v>
      </c>
      <c r="G68" s="8">
        <v>1</v>
      </c>
      <c r="H68" s="4">
        <v>180</v>
      </c>
      <c r="I68" s="4">
        <f>H68*G68</f>
        <v>180</v>
      </c>
    </row>
    <row r="69" spans="2:9" x14ac:dyDescent="0.3">
      <c r="B69" t="s">
        <v>70</v>
      </c>
      <c r="C69">
        <v>52</v>
      </c>
      <c r="D69" s="4">
        <v>6.1</v>
      </c>
      <c r="E69" s="4">
        <f>D69*C69</f>
        <v>317.2</v>
      </c>
      <c r="G69" s="10"/>
      <c r="H69" s="7"/>
      <c r="I69" s="7">
        <f>H69*G69</f>
        <v>0</v>
      </c>
    </row>
    <row r="70" spans="2:9" x14ac:dyDescent="0.3">
      <c r="B70" s="2" t="s">
        <v>33</v>
      </c>
      <c r="E70" s="5">
        <f>SUM(E64:E69)</f>
        <v>525.6</v>
      </c>
      <c r="F70" s="5"/>
      <c r="G70" s="9"/>
      <c r="I70" s="5">
        <f>SUM(I64:I68)</f>
        <v>600</v>
      </c>
    </row>
    <row r="72" spans="2:9" x14ac:dyDescent="0.3">
      <c r="B72" t="s">
        <v>59</v>
      </c>
      <c r="C72">
        <v>1</v>
      </c>
      <c r="D72" s="4">
        <v>9.6999999999999993</v>
      </c>
      <c r="E72" s="4">
        <f t="shared" ref="E72:E74" si="18">D72*C72</f>
        <v>9.6999999999999993</v>
      </c>
      <c r="G72" s="8">
        <v>1</v>
      </c>
      <c r="H72" s="4">
        <v>180</v>
      </c>
      <c r="I72" s="4">
        <f t="shared" ref="I72" si="19">H72*G72</f>
        <v>180</v>
      </c>
    </row>
    <row r="73" spans="2:9" x14ac:dyDescent="0.3">
      <c r="B73" t="s">
        <v>57</v>
      </c>
      <c r="C73">
        <v>1</v>
      </c>
      <c r="D73" s="4">
        <v>5.8</v>
      </c>
      <c r="E73" s="4">
        <f t="shared" si="18"/>
        <v>5.8</v>
      </c>
      <c r="G73" s="10"/>
      <c r="H73" s="7"/>
      <c r="I73" s="7">
        <f>H73*C73</f>
        <v>0</v>
      </c>
    </row>
    <row r="74" spans="2:9" x14ac:dyDescent="0.3">
      <c r="B74" t="s">
        <v>58</v>
      </c>
      <c r="C74">
        <v>1</v>
      </c>
      <c r="D74" s="4">
        <v>25</v>
      </c>
      <c r="E74" s="4">
        <f t="shared" si="18"/>
        <v>25</v>
      </c>
      <c r="G74" s="10"/>
      <c r="H74" s="7"/>
      <c r="I74" s="7">
        <f>H74*C74</f>
        <v>0</v>
      </c>
    </row>
    <row r="75" spans="2:9" x14ac:dyDescent="0.3">
      <c r="B75" s="2" t="s">
        <v>33</v>
      </c>
      <c r="E75" s="5">
        <f>SUM(E72:E74)</f>
        <v>40.5</v>
      </c>
      <c r="F75" s="5"/>
      <c r="G75" s="9"/>
      <c r="I75" s="5">
        <f>SUM(I72:I74)</f>
        <v>180</v>
      </c>
    </row>
    <row r="77" spans="2:9" x14ac:dyDescent="0.3">
      <c r="B77" t="s">
        <v>60</v>
      </c>
      <c r="C77">
        <v>1</v>
      </c>
      <c r="D77" s="4">
        <v>19</v>
      </c>
      <c r="E77" s="4">
        <f t="shared" ref="E77:E96" si="20">D77*C77</f>
        <v>19</v>
      </c>
      <c r="G77" s="8">
        <v>1</v>
      </c>
      <c r="H77" s="4">
        <v>260</v>
      </c>
      <c r="I77" s="4">
        <f t="shared" ref="I77" si="21">H77*G77</f>
        <v>260</v>
      </c>
    </row>
    <row r="78" spans="2:9" x14ac:dyDescent="0.3">
      <c r="B78" t="s">
        <v>61</v>
      </c>
      <c r="C78">
        <v>1</v>
      </c>
      <c r="D78" s="4">
        <v>91</v>
      </c>
      <c r="E78" s="4">
        <f t="shared" si="20"/>
        <v>91</v>
      </c>
      <c r="G78" s="10"/>
      <c r="H78" s="7"/>
      <c r="I78" s="7">
        <f>H78*C78</f>
        <v>0</v>
      </c>
    </row>
    <row r="79" spans="2:9" x14ac:dyDescent="0.3">
      <c r="B79" t="s">
        <v>62</v>
      </c>
      <c r="C79">
        <v>2</v>
      </c>
      <c r="D79" s="4">
        <v>9.5</v>
      </c>
      <c r="E79" s="4">
        <f t="shared" si="20"/>
        <v>19</v>
      </c>
      <c r="G79" s="10"/>
      <c r="H79" s="7"/>
      <c r="I79" s="7">
        <f>H79*C79</f>
        <v>0</v>
      </c>
    </row>
    <row r="81" spans="2:9" x14ac:dyDescent="0.3">
      <c r="B81" t="s">
        <v>72</v>
      </c>
    </row>
    <row r="82" spans="2:9" x14ac:dyDescent="0.3">
      <c r="B82" t="s">
        <v>73</v>
      </c>
      <c r="C82" s="6"/>
      <c r="D82" s="7"/>
      <c r="E82" s="7"/>
      <c r="G82" s="8">
        <v>2</v>
      </c>
      <c r="H82" s="4">
        <v>380</v>
      </c>
      <c r="I82" s="4">
        <f t="shared" ref="I82:I87" si="22">H82*G82</f>
        <v>760</v>
      </c>
    </row>
    <row r="83" spans="2:9" x14ac:dyDescent="0.3">
      <c r="B83" t="s">
        <v>74</v>
      </c>
      <c r="C83" s="6"/>
      <c r="D83" s="7"/>
      <c r="E83" s="7"/>
      <c r="G83" s="8">
        <v>1</v>
      </c>
      <c r="H83" s="4">
        <v>290</v>
      </c>
      <c r="I83" s="4">
        <f t="shared" si="22"/>
        <v>290</v>
      </c>
    </row>
    <row r="84" spans="2:9" x14ac:dyDescent="0.3">
      <c r="B84" t="s">
        <v>80</v>
      </c>
      <c r="C84" s="6"/>
      <c r="D84" s="7"/>
      <c r="E84" s="7"/>
      <c r="G84" s="8">
        <v>2</v>
      </c>
      <c r="H84" s="4">
        <v>310</v>
      </c>
      <c r="I84" s="4">
        <f t="shared" si="22"/>
        <v>620</v>
      </c>
    </row>
    <row r="85" spans="2:9" x14ac:dyDescent="0.3">
      <c r="B85" t="s">
        <v>75</v>
      </c>
      <c r="C85" s="6"/>
      <c r="D85" s="7"/>
      <c r="E85" s="7"/>
      <c r="G85" s="8">
        <v>2</v>
      </c>
      <c r="H85" s="4">
        <v>290</v>
      </c>
      <c r="I85" s="4">
        <f t="shared" si="22"/>
        <v>580</v>
      </c>
    </row>
    <row r="86" spans="2:9" x14ac:dyDescent="0.3">
      <c r="B86" t="s">
        <v>76</v>
      </c>
      <c r="C86" s="6"/>
      <c r="D86" s="7"/>
      <c r="E86" s="7"/>
      <c r="G86" s="8">
        <v>1</v>
      </c>
      <c r="H86" s="4">
        <v>250</v>
      </c>
      <c r="I86" s="4">
        <f t="shared" si="22"/>
        <v>250</v>
      </c>
    </row>
    <row r="87" spans="2:9" x14ac:dyDescent="0.3">
      <c r="B87" t="s">
        <v>77</v>
      </c>
      <c r="C87" s="6"/>
      <c r="D87" s="7"/>
      <c r="E87" s="7"/>
      <c r="G87" s="8">
        <v>1</v>
      </c>
      <c r="H87" s="4">
        <v>310</v>
      </c>
      <c r="I87" s="4">
        <f t="shared" si="22"/>
        <v>310</v>
      </c>
    </row>
    <row r="89" spans="2:9" x14ac:dyDescent="0.3">
      <c r="B89" t="s">
        <v>65</v>
      </c>
      <c r="C89">
        <v>130</v>
      </c>
      <c r="D89" s="4">
        <v>6.1</v>
      </c>
      <c r="E89" s="4">
        <f t="shared" si="20"/>
        <v>793</v>
      </c>
      <c r="G89" s="10"/>
      <c r="H89" s="7"/>
      <c r="I89" s="7">
        <f t="shared" ref="I89:I96" si="23">H89*G89</f>
        <v>0</v>
      </c>
    </row>
    <row r="90" spans="2:9" x14ac:dyDescent="0.3">
      <c r="B90" t="s">
        <v>63</v>
      </c>
      <c r="C90">
        <v>4</v>
      </c>
      <c r="D90" s="4">
        <v>65</v>
      </c>
      <c r="E90" s="4">
        <f t="shared" si="20"/>
        <v>260</v>
      </c>
      <c r="G90" s="10"/>
      <c r="H90" s="7"/>
      <c r="I90" s="7">
        <f t="shared" si="23"/>
        <v>0</v>
      </c>
    </row>
    <row r="91" spans="2:9" x14ac:dyDescent="0.3">
      <c r="B91" t="s">
        <v>64</v>
      </c>
      <c r="C91">
        <v>6</v>
      </c>
      <c r="D91" s="4">
        <v>20.5</v>
      </c>
      <c r="E91" s="4">
        <f t="shared" si="20"/>
        <v>123</v>
      </c>
      <c r="G91" s="10"/>
      <c r="H91" s="7"/>
      <c r="I91" s="7">
        <f t="shared" si="23"/>
        <v>0</v>
      </c>
    </row>
    <row r="92" spans="2:9" x14ac:dyDescent="0.3">
      <c r="G92" s="10"/>
      <c r="H92" s="7"/>
      <c r="I92" s="7"/>
    </row>
    <row r="93" spans="2:9" x14ac:dyDescent="0.3">
      <c r="B93" t="s">
        <v>66</v>
      </c>
      <c r="C93">
        <v>3.4</v>
      </c>
      <c r="D93" s="4">
        <v>22.5</v>
      </c>
      <c r="E93" s="4">
        <f t="shared" si="20"/>
        <v>76.5</v>
      </c>
      <c r="G93" s="10"/>
      <c r="H93" s="7"/>
      <c r="I93" s="7">
        <f t="shared" si="23"/>
        <v>0</v>
      </c>
    </row>
    <row r="94" spans="2:9" x14ac:dyDescent="0.3">
      <c r="B94" t="s">
        <v>67</v>
      </c>
      <c r="C94">
        <v>8</v>
      </c>
      <c r="D94" s="4">
        <v>9</v>
      </c>
      <c r="E94" s="4">
        <f t="shared" si="20"/>
        <v>72</v>
      </c>
      <c r="G94" s="10"/>
      <c r="H94" s="7"/>
      <c r="I94" s="7">
        <f t="shared" si="23"/>
        <v>0</v>
      </c>
    </row>
    <row r="95" spans="2:9" x14ac:dyDescent="0.3">
      <c r="B95" t="s">
        <v>68</v>
      </c>
      <c r="C95">
        <v>9.8000000000000007</v>
      </c>
      <c r="D95" s="4">
        <v>17</v>
      </c>
      <c r="E95" s="4">
        <f t="shared" si="20"/>
        <v>166.60000000000002</v>
      </c>
      <c r="G95" s="10"/>
      <c r="H95" s="7"/>
      <c r="I95" s="7">
        <f t="shared" si="23"/>
        <v>0</v>
      </c>
    </row>
    <row r="96" spans="2:9" x14ac:dyDescent="0.3">
      <c r="B96" t="s">
        <v>69</v>
      </c>
      <c r="C96">
        <v>3.5</v>
      </c>
      <c r="D96" s="4">
        <v>19</v>
      </c>
      <c r="E96" s="4">
        <f t="shared" si="20"/>
        <v>66.5</v>
      </c>
      <c r="G96" s="10"/>
      <c r="H96" s="7"/>
      <c r="I96" s="7">
        <f t="shared" si="23"/>
        <v>0</v>
      </c>
    </row>
    <row r="98" spans="2:9" x14ac:dyDescent="0.3">
      <c r="B98" s="2" t="s">
        <v>33</v>
      </c>
      <c r="E98" s="5">
        <f>SUM(E77:E97)</f>
        <v>1686.6</v>
      </c>
      <c r="F98" s="5"/>
      <c r="G98" s="9"/>
      <c r="I98" s="5">
        <f>SUM(I77:I97)</f>
        <v>3070</v>
      </c>
    </row>
    <row r="100" spans="2:9" x14ac:dyDescent="0.3">
      <c r="B100" s="13" t="s">
        <v>81</v>
      </c>
      <c r="C100" s="14"/>
      <c r="D100" s="15"/>
      <c r="E100" s="16">
        <f>E98+E75+E70+E62+E56+E49+E40+E33+E27+E17+E9</f>
        <v>7530.7</v>
      </c>
      <c r="F100" s="16"/>
      <c r="G100" s="17"/>
      <c r="H100" s="15"/>
      <c r="I100" s="16">
        <f>I98+I75+I70+I62+I56+I49+I40+I33+I27+I17+I9</f>
        <v>9878</v>
      </c>
    </row>
    <row r="102" spans="2:9" x14ac:dyDescent="0.3">
      <c r="B102" t="s">
        <v>82</v>
      </c>
      <c r="E102" s="4">
        <f>E98+E61+E55+E48+E39+E32+E26+E16+E8</f>
        <v>2376.6</v>
      </c>
      <c r="I102" s="4">
        <f>I98</f>
        <v>3070</v>
      </c>
    </row>
    <row r="103" spans="2:9" x14ac:dyDescent="0.3">
      <c r="D103" s="12"/>
      <c r="H103" s="12"/>
    </row>
  </sheetData>
  <mergeCells count="2"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8"/>
  <sheetViews>
    <sheetView workbookViewId="0">
      <selection activeCell="A30" sqref="A30"/>
    </sheetView>
  </sheetViews>
  <sheetFormatPr baseColWidth="10" defaultRowHeight="14.4" x14ac:dyDescent="0.3"/>
  <cols>
    <col min="1" max="1" width="66.21875" bestFit="1" customWidth="1"/>
  </cols>
  <sheetData>
    <row r="2" spans="1:1" x14ac:dyDescent="0.3">
      <c r="A2" t="s">
        <v>3</v>
      </c>
    </row>
    <row r="3" spans="1:1" x14ac:dyDescent="0.3">
      <c r="A3" t="s">
        <v>4</v>
      </c>
    </row>
    <row r="4" spans="1:1" x14ac:dyDescent="0.3">
      <c r="A4" t="s">
        <v>5</v>
      </c>
    </row>
    <row r="5" spans="1:1" x14ac:dyDescent="0.3">
      <c r="A5" t="s">
        <v>6</v>
      </c>
    </row>
    <row r="6" spans="1:1" x14ac:dyDescent="0.3">
      <c r="A6" t="s">
        <v>7</v>
      </c>
    </row>
    <row r="7" spans="1:1" x14ac:dyDescent="0.3">
      <c r="A7" t="s">
        <v>8</v>
      </c>
    </row>
    <row r="8" spans="1:1" x14ac:dyDescent="0.3">
      <c r="A8" t="s">
        <v>9</v>
      </c>
    </row>
    <row r="9" spans="1:1" x14ac:dyDescent="0.3">
      <c r="A9" t="s">
        <v>10</v>
      </c>
    </row>
    <row r="10" spans="1:1" x14ac:dyDescent="0.3">
      <c r="A10" t="s">
        <v>11</v>
      </c>
    </row>
    <row r="11" spans="1:1" x14ac:dyDescent="0.3">
      <c r="A11" s="1" t="s">
        <v>12</v>
      </c>
    </row>
    <row r="12" spans="1:1" x14ac:dyDescent="0.3">
      <c r="A12" s="1" t="s">
        <v>13</v>
      </c>
    </row>
    <row r="13" spans="1:1" x14ac:dyDescent="0.3">
      <c r="A13" t="s">
        <v>14</v>
      </c>
    </row>
    <row r="14" spans="1:1" x14ac:dyDescent="0.3">
      <c r="A14" s="1" t="s">
        <v>15</v>
      </c>
    </row>
    <row r="15" spans="1:1" x14ac:dyDescent="0.3">
      <c r="A15" s="1" t="s">
        <v>16</v>
      </c>
    </row>
    <row r="16" spans="1:1" x14ac:dyDescent="0.3">
      <c r="A16" t="s">
        <v>17</v>
      </c>
    </row>
    <row r="17" spans="1:1" x14ac:dyDescent="0.3">
      <c r="A17" t="s">
        <v>18</v>
      </c>
    </row>
    <row r="18" spans="1:1" x14ac:dyDescent="0.3">
      <c r="A18" t="s">
        <v>19</v>
      </c>
    </row>
    <row r="19" spans="1:1" x14ac:dyDescent="0.3">
      <c r="A19" s="1" t="s">
        <v>12</v>
      </c>
    </row>
    <row r="20" spans="1:1" x14ac:dyDescent="0.3">
      <c r="A20" t="s">
        <v>20</v>
      </c>
    </row>
    <row r="21" spans="1:1" x14ac:dyDescent="0.3">
      <c r="A21" s="1" t="s">
        <v>21</v>
      </c>
    </row>
    <row r="22" spans="1:1" x14ac:dyDescent="0.3">
      <c r="A22" s="1" t="s">
        <v>17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comparatif</vt:lpstr>
      <vt:lpstr>descro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 Audrey</dc:creator>
  <cp:lastModifiedBy>PARSONS Audrey</cp:lastModifiedBy>
  <dcterms:created xsi:type="dcterms:W3CDTF">2017-06-08T21:07:24Z</dcterms:created>
  <dcterms:modified xsi:type="dcterms:W3CDTF">2017-06-08T22:41:10Z</dcterms:modified>
</cp:coreProperties>
</file>