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colas\Downloads\"/>
    </mc:Choice>
  </mc:AlternateContent>
  <xr:revisionPtr revIDLastSave="0" documentId="8_{08B931E3-0CE0-4112-BA22-C2972B6CF221}" xr6:coauthVersionLast="47" xr6:coauthVersionMax="47" xr10:uidLastSave="{00000000-0000-0000-0000-000000000000}"/>
  <bookViews>
    <workbookView xWindow="-108" yWindow="-108" windowWidth="23256" windowHeight="12456" firstSheet="2" activeTab="3" xr2:uid="{1F1C9BF3-8F0A-46D7-8059-2273F45977CE}"/>
  </bookViews>
  <sheets>
    <sheet name="Fuentes de Costos del Proyecto" sheetId="1" r:id="rId1"/>
    <sheet name="Costos a lo largo del tiempo" sheetId="2" r:id="rId2"/>
    <sheet name="Costos por Sprint" sheetId="6" r:id="rId3"/>
    <sheet name="Costo Acumulado del Proyecto" sheetId="3" r:id="rId4"/>
    <sheet name="Hoja de Datos" sheetId="5" r:id="rId5"/>
  </sheets>
  <definedNames>
    <definedName name="_ftn1" localSheetId="0">'Fuentes de Costos del Proyecto'!$B$56</definedName>
    <definedName name="_ftnref1" localSheetId="0">'Fuentes de Costos del Proyecto'!$B$4</definedName>
    <definedName name="_xlnm.Print_Area" localSheetId="4">'Hoja de Datos'!$B$1:$F$98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5" l="1"/>
  <c r="F11" i="5"/>
  <c r="D12" i="5"/>
  <c r="F12" i="5"/>
  <c r="D13" i="5"/>
  <c r="F13" i="5"/>
  <c r="D14" i="5"/>
  <c r="F14" i="5"/>
  <c r="D15" i="5"/>
  <c r="F15" i="5"/>
  <c r="D16" i="5"/>
  <c r="F16" i="5"/>
  <c r="D17" i="5"/>
  <c r="F17" i="5"/>
  <c r="D18" i="5"/>
  <c r="F18" i="5"/>
  <c r="D19" i="5"/>
  <c r="F19" i="5"/>
  <c r="D20" i="5"/>
  <c r="F20" i="5"/>
  <c r="D21" i="5"/>
  <c r="F21" i="5"/>
  <c r="D22" i="5"/>
  <c r="F22" i="5"/>
  <c r="D23" i="5"/>
  <c r="F23" i="5"/>
  <c r="D24" i="5"/>
  <c r="F24" i="5"/>
  <c r="D25" i="5"/>
  <c r="F25" i="5"/>
  <c r="D26" i="5"/>
  <c r="F26" i="5"/>
  <c r="D27" i="5"/>
  <c r="F27" i="5"/>
  <c r="D28" i="5"/>
  <c r="F28" i="5"/>
  <c r="D29" i="5"/>
  <c r="F29" i="5"/>
  <c r="D30" i="5"/>
  <c r="F30" i="5"/>
  <c r="D31" i="5"/>
  <c r="F31" i="5"/>
  <c r="D32" i="5"/>
  <c r="F32" i="5"/>
  <c r="D33" i="5"/>
  <c r="F33" i="5"/>
  <c r="D34" i="5"/>
  <c r="F34" i="5"/>
  <c r="H49" i="1"/>
  <c r="G49" i="1"/>
  <c r="I44" i="1"/>
  <c r="I45" i="1"/>
  <c r="I46" i="1"/>
  <c r="I47" i="1"/>
  <c r="I48" i="1"/>
  <c r="F49" i="1"/>
  <c r="D49" i="1"/>
  <c r="I43" i="1"/>
  <c r="I51" i="1"/>
  <c r="I39" i="1"/>
  <c r="I40" i="1"/>
  <c r="I26" i="1"/>
  <c r="I27" i="1"/>
  <c r="I28" i="1"/>
  <c r="I29" i="1"/>
  <c r="I17" i="1"/>
  <c r="I18" i="1"/>
  <c r="I19" i="1"/>
  <c r="I35" i="1"/>
  <c r="I36" i="1"/>
  <c r="I38" i="1"/>
  <c r="I37" i="1"/>
  <c r="I34" i="1"/>
  <c r="I33" i="1"/>
  <c r="I32" i="1"/>
  <c r="I25" i="1"/>
  <c r="I24" i="1"/>
  <c r="I23" i="1"/>
  <c r="I22" i="1"/>
  <c r="I16" i="1"/>
  <c r="I15" i="1"/>
  <c r="I14" i="1"/>
  <c r="I13" i="1"/>
  <c r="C48" i="6"/>
  <c r="C40" i="6"/>
  <c r="C32" i="6"/>
  <c r="C24" i="6"/>
  <c r="C16" i="6"/>
  <c r="B4" i="6"/>
  <c r="B3" i="6"/>
  <c r="B4" i="2"/>
  <c r="B3" i="2"/>
  <c r="C40" i="2"/>
  <c r="C32" i="2"/>
  <c r="C24" i="2"/>
  <c r="C16" i="2"/>
  <c r="C48" i="2"/>
  <c r="H20" i="1"/>
  <c r="H30" i="1"/>
  <c r="H41" i="1"/>
  <c r="G20" i="1"/>
  <c r="G30" i="1"/>
  <c r="G41" i="1"/>
  <c r="F20" i="1"/>
  <c r="F30" i="1"/>
  <c r="F41" i="1"/>
  <c r="D20" i="1"/>
  <c r="D30" i="1"/>
  <c r="D41" i="1"/>
  <c r="D50" i="1"/>
  <c r="D52" i="1"/>
  <c r="H50" i="1"/>
  <c r="H52" i="1"/>
  <c r="F50" i="1"/>
  <c r="F52" i="1"/>
  <c r="G50" i="1"/>
  <c r="G52" i="1"/>
  <c r="I49" i="1"/>
  <c r="I41" i="1"/>
  <c r="I30" i="1"/>
  <c r="I20" i="1"/>
  <c r="I50" i="1"/>
  <c r="I52" i="1"/>
  <c r="C49" i="6"/>
  <c r="C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53" authorId="0" shapeId="0" xr:uid="{02962922-0844-4695-AE9D-338810506608}">
      <text>
        <r>
          <rPr>
            <sz val="8"/>
            <color indexed="81"/>
            <rFont val="Tahoma"/>
            <family val="2"/>
          </rPr>
          <t>Lista de supuestos para costos, según corresponda</t>
        </r>
      </text>
    </comment>
  </commentList>
</comments>
</file>

<file path=xl/sharedStrings.xml><?xml version="1.0" encoding="utf-8"?>
<sst xmlns="http://schemas.openxmlformats.org/spreadsheetml/2006/main" count="213" uniqueCount="160">
  <si>
    <t>Item</t>
  </si>
  <si>
    <t>Subtotal</t>
  </si>
  <si>
    <t xml:space="preserve">    Subtotal</t>
  </si>
  <si>
    <t xml:space="preserve">  &gt; Return to this worksheet to see the updated chart</t>
  </si>
  <si>
    <t xml:space="preserve">  &gt; Red markers represent actual costs</t>
  </si>
  <si>
    <t xml:space="preserve">  &gt; Enter new data / modify existing data into the Projected Monthly Cost and Actual Monthly Cost columns</t>
  </si>
  <si>
    <r>
      <t>Instructions:</t>
    </r>
    <r>
      <rPr>
        <i/>
        <sz val="9"/>
        <rFont val="Arial"/>
        <family val="2"/>
      </rPr>
      <t xml:space="preserve">
To enter/edit data in the Cumulative Project Cost chart below:</t>
    </r>
  </si>
  <si>
    <t xml:space="preserve">  &gt; Click on the Data Worksheet tab (bottom of page)</t>
  </si>
  <si>
    <t xml:space="preserve">  &gt;The blue markers represent projected costs (baseline)</t>
  </si>
  <si>
    <t xml:space="preserve">  &gt;Enter anticipated specific sources of cost, date of expenditure and reason</t>
  </si>
  <si>
    <t>Template Source: http://www.cvr-it.com</t>
  </si>
  <si>
    <t xml:space="preserve">Nombre del Proyecto: </t>
  </si>
  <si>
    <r>
      <t xml:space="preserve">Instrucciones:
</t>
    </r>
    <r>
      <rPr>
        <i/>
        <sz val="10"/>
        <rFont val="Arial"/>
        <family val="2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</si>
  <si>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</si>
  <si>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</si>
  <si>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</si>
  <si>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</si>
  <si>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</si>
  <si>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del Material ($)</t>
  </si>
  <si>
    <t>Travel Costos de Viaje ($)</t>
  </si>
  <si>
    <t>OtrosCostos ($)</t>
  </si>
  <si>
    <t>Total por Tarea</t>
  </si>
  <si>
    <t xml:space="preserve">Sub-Totales: </t>
  </si>
  <si>
    <t xml:space="preserve">Riesgo (Contingencia): </t>
  </si>
  <si>
    <t xml:space="preserve">TOTAL (Programado): </t>
  </si>
  <si>
    <t>Comentarios:</t>
  </si>
  <si>
    <t>Fuentes de Costo del Proyecto</t>
  </si>
  <si>
    <t>Fecha</t>
  </si>
  <si>
    <t>Costo</t>
  </si>
  <si>
    <t>Inicio</t>
  </si>
  <si>
    <t>Planificación 2</t>
  </si>
  <si>
    <t>Pruebas &amp; Entrega</t>
  </si>
  <si>
    <t>TOTAL PROYECTO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</si>
  <si>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</si>
  <si>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</si>
  <si>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</si>
  <si>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t>Instrucciones:</t>
    </r>
    <r>
      <rPr>
        <i/>
        <sz val="10"/>
        <rFont val="Arial"/>
        <family val="2"/>
      </rPr>
      <t xml:space="preserve">
&gt; Ajustar el número de filas para que coincida con la duración de proyecto</t>
    </r>
  </si>
  <si>
    <t>&gt; Introduzca los costos mensuales reales en la columna D</t>
  </si>
  <si>
    <t>&gt; Borrar datos ficticios (celdas en blanco)</t>
  </si>
  <si>
    <t>&gt;Los costos proyectados y reales acumulados son valores calculados.</t>
  </si>
  <si>
    <t>&gt; Ingrese los costos mensuales proyectados en la columna B</t>
  </si>
  <si>
    <r>
      <t>&gt;</t>
    </r>
    <r>
      <rPr>
        <i/>
        <sz val="10"/>
        <rFont val="Arial"/>
        <family val="2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</si>
  <si>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</si>
  <si>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</si>
  <si>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 xml:space="preserve">Costo Mensual Actual </t>
  </si>
  <si>
    <t>Costo Acumulado Proyectado</t>
  </si>
  <si>
    <t>Actual Acumulado Actual</t>
  </si>
  <si>
    <t>Gerente del Proyecto:</t>
  </si>
  <si>
    <t>Costo por Hora ($)</t>
  </si>
  <si>
    <t>Costo Acumulado del Proyecto</t>
  </si>
  <si>
    <t>Desarrollo</t>
  </si>
  <si>
    <t>Costos a lo largo de tiempo</t>
  </si>
  <si>
    <t>Razón</t>
  </si>
  <si>
    <t>Costos por Sprint</t>
  </si>
  <si>
    <t>Sprint 1</t>
  </si>
  <si>
    <t>Sprint 2</t>
  </si>
  <si>
    <t>Sprint 3</t>
  </si>
  <si>
    <t>Sprint 4</t>
  </si>
  <si>
    <t>Sprint 5</t>
  </si>
  <si>
    <t>Planificación</t>
  </si>
  <si>
    <t>Declaración de la visión del proyecto</t>
  </si>
  <si>
    <t>Determinación del alcance inicial de las funcionalidades</t>
  </si>
  <si>
    <t>Diseño de la arquitectura mínima</t>
  </si>
  <si>
    <t>Descomposición de la épica central en épicas menores.</t>
  </si>
  <si>
    <t>Creación de las historias de usuario iniciales.</t>
  </si>
  <si>
    <t>Priorización del backlog inicial del producto.</t>
  </si>
  <si>
    <t>Definición de la estructura del repositorio y el flujo de Git.</t>
  </si>
  <si>
    <t xml:space="preserve">	Inicio del Proyecto</t>
  </si>
  <si>
    <t>Desarrollo del Proyecto</t>
  </si>
  <si>
    <t>Desarrollo de la lógica del backend</t>
  </si>
  <si>
    <t>Configuración del entorno técnico con la estructura MERN.</t>
  </si>
  <si>
    <t>Construcción de la interfaz de usuario</t>
  </si>
  <si>
    <t>Integración de IA para el análisis de texto y coherencia</t>
  </si>
  <si>
    <t>Integración del sistema de detección de plagio.</t>
  </si>
  <si>
    <t>Implementación de la verificación de citas</t>
  </si>
  <si>
    <t>Desarrollo del sistema de notificaciones automáticas.</t>
  </si>
  <si>
    <t>Realización de pruebas y control de calidad (QA) continuos.</t>
  </si>
  <si>
    <t>Entregas del Proyecto</t>
  </si>
  <si>
    <t>Entrega del documento del Project Charter.</t>
  </si>
  <si>
    <t>Entrega de la configuración del tablero JIRA.</t>
  </si>
  <si>
    <t>Presentación del Walking Skeleton funcional.</t>
  </si>
  <si>
    <t>Entrega de la documentación README del repositorio</t>
  </si>
  <si>
    <t>Entrega del prototipo funcional del Sprint 1.</t>
  </si>
  <si>
    <t>Entrega del prototipo funcional del Sprint 2.</t>
  </si>
  <si>
    <t>Despliegue de la versión beta del sistema</t>
  </si>
  <si>
    <t>Generación de los informes de pruebas y resultados de QA</t>
  </si>
  <si>
    <t>Realización del lanzamiento oficial del sistema web</t>
  </si>
  <si>
    <t>Gerencia del Proyecto</t>
  </si>
  <si>
    <t>Identificación y documentación de los stakeholders.</t>
  </si>
  <si>
    <t>Establecimiento de los canales oficiales de comunicación.</t>
  </si>
  <si>
    <t>Definición de los acuerdos de trabajo y horarios de reuniones</t>
  </si>
  <si>
    <t>Gestión y priorización del backlog en Jira</t>
  </si>
  <si>
    <t>Supervisión de los avances con el docente asesor</t>
  </si>
  <si>
    <t>Implementación del plan de ciberseguridad</t>
  </si>
  <si>
    <t>Reunión de Kick-off y declaración de visión</t>
  </si>
  <si>
    <t>Definición y acuerdo de alcance inicial</t>
  </si>
  <si>
    <t>Costo de horas del equipo para alinear objetivos.</t>
  </si>
  <si>
    <t>Costo de horas para la planificación detallada del proyecto.</t>
  </si>
  <si>
    <t>Mes 1</t>
  </si>
  <si>
    <t>Diseño de arquitectura y Walking Skeleton</t>
  </si>
  <si>
    <t>Creación de épicas e historias de usuario</t>
  </si>
  <si>
    <t>Priorización de backlog y configuración de Jira</t>
  </si>
  <si>
    <t>Configuración de repositorio y entorno DevOps</t>
  </si>
  <si>
    <t>Horas del equipo técnico para definir la base del sistema.</t>
  </si>
  <si>
    <t>Horas del Product Owner y equipo para la creación del backlog.</t>
  </si>
  <si>
    <t>Horas del Product Owner para organizar el trabajo inicial.</t>
  </si>
  <si>
    <t xml:space="preserve">	Horas de DevOps para preparar la infraestructura de código.</t>
  </si>
  <si>
    <t>Costos de gestión y ceremonias ágiles</t>
  </si>
  <si>
    <t>Implementación inicial de plan de ciberseguridad</t>
  </si>
  <si>
    <t>Pago prorrateado por horas de gestión de Scrum Master y PO</t>
  </si>
  <si>
    <t xml:space="preserve">	Horas del especialista en seguridad para definir políticas y herramientas</t>
  </si>
  <si>
    <t>Desarrollo del core del backend y base de datos</t>
  </si>
  <si>
    <t>Desarrollo de la interfaz de usuario</t>
  </si>
  <si>
    <t>Integración de APIs</t>
  </si>
  <si>
    <t>Desarrollo de funcionalidades finales</t>
  </si>
  <si>
    <t>Costo de horas de desarrollo para la lógica principal del servidor</t>
  </si>
  <si>
    <t>Costo de horas de desarrollo frontend para la construcción visual</t>
  </si>
  <si>
    <t>Horas para conectar servicios externos y costo de suscripción a APIs</t>
  </si>
  <si>
    <t>Horas para completar los módulos restantes del sistema</t>
  </si>
  <si>
    <t>Ciclo de pruebas de calidad y funcionales</t>
  </si>
  <si>
    <t>Despliegue de versión beta y documentación final</t>
  </si>
  <si>
    <t>Preparación y entrega de prototipos de Sprints</t>
  </si>
  <si>
    <t>Cierre de gestión y lanzamiento oficial</t>
  </si>
  <si>
    <t>Costo de horas dedicadas por el equipo de QA para encontrar errores</t>
  </si>
  <si>
    <t>Costo de DevOps para el lanzamiento y costo de hosting</t>
  </si>
  <si>
    <t>Horas para preparar, documentar y presentar los avances</t>
  </si>
  <si>
    <t>Horas finales de gestión, despliegue final e informes de cierre</t>
  </si>
  <si>
    <t>Mes 2</t>
  </si>
  <si>
    <t>Mes 3</t>
  </si>
  <si>
    <t>Planificación, setup de entorno y arquitectura</t>
  </si>
  <si>
    <t>Desarrollo de registro, roles y autenticación</t>
  </si>
  <si>
    <t>Implementación de diseño responsivo y panel docente</t>
  </si>
  <si>
    <t>Desarrollo de funcionalidad de subida de documentos</t>
  </si>
  <si>
    <t>Implementación de análisis de coherencia con IA</t>
  </si>
  <si>
    <t>Desarrollo del módulo de verificación de citas (APA/IEEE)</t>
  </si>
  <si>
    <t>Horas de todo el equipo en la fase inicial del proyecto</t>
  </si>
  <si>
    <t>Horas de desarrollo backend y frontend para el módulo de usuarios</t>
  </si>
  <si>
    <t>Horas de desarrollo frontend para la interfaz principal y la accesibilidad</t>
  </si>
  <si>
    <t>Horas de backend para procesamiento y frontend para el componente de carga</t>
  </si>
  <si>
    <t>Horas de desarrollo backend para integrar la primera funcionalidad de IA</t>
  </si>
  <si>
    <t>Horas de desarrollo backend para la lógica de validación de formatos</t>
  </si>
  <si>
    <t>Integración del sistema de detección de plagio</t>
  </si>
  <si>
    <t>Costo de suscripción y uso de APIs de IA y plagio</t>
  </si>
  <si>
    <t>Pruebas de integración de módulos de IA</t>
  </si>
  <si>
    <t>Horas de desarrollo para integrar y procesar los resultados de la API de similitud</t>
  </si>
  <si>
    <t>Costo directo de herramientas externas necesarias para el proyecto</t>
  </si>
  <si>
    <t>Horas de QA para validar las funcionalidades más complejas</t>
  </si>
  <si>
    <t>Desarrollo del sistema de notificaciones (app y correo)</t>
  </si>
  <si>
    <t>Implementación de la automatización del flujo de revisión</t>
  </si>
  <si>
    <t>Costos de gestión y seguimiento del proyecto</t>
  </si>
  <si>
    <t>Horas de desarrollo backend para la lógica de envío de alertas</t>
  </si>
  <si>
    <t>Horas de DevOps y backend para conectar los pasos del análisis</t>
  </si>
  <si>
    <t>Horas prorrateadas de Product Owner y Scrum Master</t>
  </si>
  <si>
    <t>Desarrollo de dashboards de métricas y errores</t>
  </si>
  <si>
    <t>Ciclo final de pruebas (QA) y corrección de errores</t>
  </si>
  <si>
    <t>Despliegue, lanzamiento y documentación final</t>
  </si>
  <si>
    <t>Costo de plataforma de hosting</t>
  </si>
  <si>
    <t>Horas de frontend y backend para las vistas de administrador</t>
  </si>
  <si>
    <t>Horas intensivas del equipo de QA y desarrollo para pulir el producto</t>
  </si>
  <si>
    <t>Horas de DevOps para el lanzamiento y del equipo para la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</si>
</sst>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&quot;$&quot;#,##0_);\(&quot;$&quot;#,##0\)"/>
    <numFmt numFmtId="182" formatCode="_(&quot;$&quot;* #,##0_);_(&quot;$&quot;* \(#,##0\);_(&quot;$&quot;* &quot;-&quot;_);_(@_)"/>
    <numFmt numFmtId="187" formatCode="0_);\(0\)"/>
    <numFmt numFmtId="191" formatCode="m/d/yyyy;@"/>
  </numFmts>
  <fonts count="30" x14ac:knownFonts="1">
    <font>
      <sz val="10"/>
      <name val="Arial"/>
    </font>
    <font>
      <sz val="12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u/>
      <sz val="10"/>
      <color indexed="12"/>
      <name val="Arial"/>
    </font>
    <font>
      <sz val="9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i/>
      <sz val="9"/>
      <name val="Symbol"/>
      <family val="1"/>
      <charset val="2"/>
    </font>
    <font>
      <b/>
      <i/>
      <sz val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1" fillId="0" borderId="0" xfId="0" applyFont="1"/>
    <xf numFmtId="0" fontId="8" fillId="0" borderId="0" xfId="1" applyAlignment="1" applyProtection="1"/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indent="2"/>
    </xf>
    <xf numFmtId="0" fontId="3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187" fontId="3" fillId="4" borderId="2" xfId="0" applyNumberFormat="1" applyFont="1" applyFill="1" applyBorder="1" applyAlignment="1">
      <alignment horizontal="center" vertical="center" wrapText="1"/>
    </xf>
    <xf numFmtId="187" fontId="3" fillId="3" borderId="2" xfId="0" applyNumberFormat="1" applyFont="1" applyFill="1" applyBorder="1" applyAlignment="1">
      <alignment horizontal="center" vertical="center" wrapText="1"/>
    </xf>
    <xf numFmtId="37" fontId="3" fillId="3" borderId="2" xfId="0" applyNumberFormat="1" applyFont="1" applyFill="1" applyBorder="1" applyAlignment="1">
      <alignment horizontal="center" vertical="center" wrapText="1"/>
    </xf>
    <xf numFmtId="37" fontId="5" fillId="0" borderId="2" xfId="0" applyNumberFormat="1" applyFont="1" applyBorder="1" applyAlignment="1" applyProtection="1">
      <alignment horizontal="center" vertical="center" wrapText="1"/>
      <protection locked="0"/>
    </xf>
    <xf numFmtId="187" fontId="5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 wrapText="1"/>
    </xf>
    <xf numFmtId="187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187" fontId="3" fillId="2" borderId="3" xfId="0" applyNumberFormat="1" applyFont="1" applyFill="1" applyBorder="1" applyAlignment="1">
      <alignment horizontal="center" vertical="center" wrapText="1"/>
    </xf>
    <xf numFmtId="187" fontId="3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right" vertical="center" wrapText="1"/>
    </xf>
    <xf numFmtId="0" fontId="12" fillId="0" borderId="0" xfId="0" applyFont="1"/>
    <xf numFmtId="0" fontId="11" fillId="0" borderId="2" xfId="0" applyFont="1" applyBorder="1" applyAlignment="1" applyProtection="1">
      <alignment horizontal="left" vertical="center"/>
      <protection locked="0"/>
    </xf>
    <xf numFmtId="0" fontId="10" fillId="5" borderId="4" xfId="0" applyFont="1" applyFill="1" applyBorder="1" applyAlignment="1">
      <alignment horizontal="right" vertical="center"/>
    </xf>
    <xf numFmtId="0" fontId="11" fillId="0" borderId="5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vertical="center" wrapText="1"/>
    </xf>
    <xf numFmtId="0" fontId="16" fillId="0" borderId="2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/>
    <xf numFmtId="178" fontId="1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vertical="center" wrapText="1"/>
      <protection locked="0"/>
    </xf>
    <xf numFmtId="0" fontId="5" fillId="0" borderId="0" xfId="0" applyFont="1" applyFill="1"/>
    <xf numFmtId="0" fontId="16" fillId="0" borderId="2" xfId="0" applyFont="1" applyBorder="1" applyAlignment="1" applyProtection="1">
      <alignment vertical="center" wrapText="1"/>
      <protection locked="0"/>
    </xf>
    <xf numFmtId="178" fontId="16" fillId="0" borderId="2" xfId="0" applyNumberFormat="1" applyFont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Border="1"/>
    <xf numFmtId="0" fontId="18" fillId="0" borderId="0" xfId="1" applyFont="1" applyAlignment="1" applyProtection="1">
      <alignment horizontal="left"/>
    </xf>
    <xf numFmtId="182" fontId="17" fillId="6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right" vertical="center" wrapText="1"/>
    </xf>
    <xf numFmtId="182" fontId="17" fillId="7" borderId="2" xfId="0" applyNumberFormat="1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vertical="center" wrapText="1"/>
    </xf>
    <xf numFmtId="15" fontId="16" fillId="5" borderId="2" xfId="0" applyNumberFormat="1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3" fillId="5" borderId="2" xfId="0" applyFont="1" applyFill="1" applyBorder="1" applyAlignment="1">
      <alignment horizontal="center" wrapText="1"/>
    </xf>
    <xf numFmtId="178" fontId="0" fillId="0" borderId="9" xfId="0" applyNumberFormat="1" applyBorder="1" applyProtection="1">
      <protection locked="0"/>
    </xf>
    <xf numFmtId="178" fontId="0" fillId="3" borderId="9" xfId="0" applyNumberFormat="1" applyFill="1" applyBorder="1"/>
    <xf numFmtId="178" fontId="0" fillId="3" borderId="10" xfId="0" applyNumberFormat="1" applyFill="1" applyBorder="1"/>
    <xf numFmtId="178" fontId="0" fillId="0" borderId="9" xfId="0" applyNumberFormat="1" applyBorder="1"/>
    <xf numFmtId="178" fontId="0" fillId="0" borderId="11" xfId="0" applyNumberFormat="1" applyBorder="1"/>
    <xf numFmtId="178" fontId="0" fillId="3" borderId="11" xfId="0" applyNumberFormat="1" applyFill="1" applyBorder="1"/>
    <xf numFmtId="178" fontId="0" fillId="0" borderId="11" xfId="0" applyNumberFormat="1" applyBorder="1" applyProtection="1">
      <protection locked="0"/>
    </xf>
    <xf numFmtId="178" fontId="0" fillId="3" borderId="12" xfId="0" applyNumberFormat="1" applyFill="1" applyBorder="1"/>
    <xf numFmtId="1" fontId="0" fillId="0" borderId="13" xfId="0" applyNumberFormat="1" applyBorder="1" applyProtection="1">
      <protection locked="0"/>
    </xf>
    <xf numFmtId="1" fontId="0" fillId="0" borderId="13" xfId="0" applyNumberFormat="1" applyBorder="1"/>
    <xf numFmtId="1" fontId="0" fillId="0" borderId="14" xfId="0" applyNumberFormat="1" applyBorder="1"/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3" fillId="5" borderId="1" xfId="0" applyFont="1" applyFill="1" applyBorder="1" applyAlignment="1">
      <alignment horizontal="left" vertical="top" wrapText="1"/>
    </xf>
    <xf numFmtId="0" fontId="5" fillId="0" borderId="7" xfId="0" applyFont="1" applyBorder="1" applyAlignment="1" applyProtection="1">
      <alignment vertical="center" wrapText="1"/>
      <protection locked="0"/>
    </xf>
    <xf numFmtId="0" fontId="5" fillId="0" borderId="3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vertical="center" wrapText="1"/>
      <protection locked="0"/>
    </xf>
    <xf numFmtId="191" fontId="17" fillId="3" borderId="2" xfId="0" applyNumberFormat="1" applyFont="1" applyFill="1" applyBorder="1" applyAlignment="1">
      <alignment horizontal="center" vertical="center" wrapText="1"/>
    </xf>
    <xf numFmtId="191" fontId="16" fillId="5" borderId="2" xfId="0" applyNumberFormat="1" applyFont="1" applyFill="1" applyBorder="1" applyAlignment="1">
      <alignment horizontal="center" vertical="center" wrapText="1"/>
    </xf>
    <xf numFmtId="191" fontId="17" fillId="5" borderId="2" xfId="0" applyNumberFormat="1" applyFont="1" applyFill="1" applyBorder="1" applyAlignment="1">
      <alignment horizontal="center" vertical="center" wrapText="1"/>
    </xf>
    <xf numFmtId="191" fontId="16" fillId="0" borderId="2" xfId="0" applyNumberFormat="1" applyFont="1" applyFill="1" applyBorder="1" applyAlignment="1" applyProtection="1">
      <alignment horizontal="center" vertical="center" wrapText="1"/>
      <protection locked="0"/>
    </xf>
    <xf numFmtId="191" fontId="16" fillId="0" borderId="2" xfId="0" applyNumberFormat="1" applyFont="1" applyBorder="1" applyAlignment="1" applyProtection="1">
      <alignment horizontal="center" vertical="center" wrapText="1"/>
      <protection locked="0"/>
    </xf>
    <xf numFmtId="178" fontId="23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9" borderId="2" xfId="0" applyNumberFormat="1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78" fontId="4" fillId="2" borderId="3" xfId="0" applyNumberFormat="1" applyFont="1" applyFill="1" applyBorder="1" applyAlignment="1">
      <alignment horizontal="center" vertical="center" wrapText="1"/>
    </xf>
    <xf numFmtId="178" fontId="4" fillId="2" borderId="18" xfId="0" applyNumberFormat="1" applyFont="1" applyFill="1" applyBorder="1" applyAlignment="1">
      <alignment horizontal="center" vertical="center" wrapText="1"/>
    </xf>
    <xf numFmtId="178" fontId="23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4" fillId="3" borderId="2" xfId="0" applyNumberFormat="1" applyFont="1" applyFill="1" applyBorder="1" applyAlignment="1">
      <alignment horizontal="center"/>
    </xf>
    <xf numFmtId="178" fontId="4" fillId="4" borderId="2" xfId="0" applyNumberFormat="1" applyFont="1" applyFill="1" applyBorder="1" applyAlignment="1">
      <alignment horizontal="center" vertical="center" wrapText="1"/>
    </xf>
    <xf numFmtId="0" fontId="25" fillId="11" borderId="22" xfId="0" applyFont="1" applyFill="1" applyBorder="1" applyAlignment="1">
      <alignment vertical="center" wrapText="1"/>
    </xf>
    <xf numFmtId="0" fontId="5" fillId="0" borderId="2" xfId="0" applyFont="1" applyBorder="1" applyAlignment="1" applyProtection="1">
      <alignment vertical="center" wrapText="1"/>
      <protection locked="0"/>
    </xf>
    <xf numFmtId="0" fontId="25" fillId="11" borderId="0" xfId="0" applyFont="1" applyFill="1" applyBorder="1" applyAlignment="1">
      <alignment vertical="center" wrapText="1"/>
    </xf>
    <xf numFmtId="0" fontId="5" fillId="0" borderId="2" xfId="0" applyFont="1" applyFill="1" applyBorder="1" applyAlignment="1" applyProtection="1">
      <alignment vertical="center" wrapText="1"/>
      <protection locked="0"/>
    </xf>
    <xf numFmtId="0" fontId="25" fillId="11" borderId="23" xfId="0" applyFont="1" applyFill="1" applyBorder="1" applyAlignment="1">
      <alignment horizontal="left" vertical="center" wrapText="1"/>
    </xf>
    <xf numFmtId="0" fontId="26" fillId="11" borderId="22" xfId="0" applyFont="1" applyFill="1" applyBorder="1" applyAlignment="1">
      <alignment horizontal="center" vertical="center" wrapText="1"/>
    </xf>
    <xf numFmtId="0" fontId="27" fillId="11" borderId="22" xfId="0" applyFont="1" applyFill="1" applyBorder="1" applyAlignment="1">
      <alignment horizontal="center" vertical="center" wrapText="1"/>
    </xf>
    <xf numFmtId="0" fontId="28" fillId="11" borderId="24" xfId="0" applyFont="1" applyFill="1" applyBorder="1" applyAlignment="1">
      <alignment horizontal="center" vertical="center" wrapText="1"/>
    </xf>
    <xf numFmtId="0" fontId="29" fillId="12" borderId="25" xfId="0" applyFont="1" applyFill="1" applyBorder="1" applyAlignment="1">
      <alignment horizontal="left" vertical="center" wrapText="1"/>
    </xf>
    <xf numFmtId="0" fontId="29" fillId="0" borderId="26" xfId="0" applyFont="1" applyBorder="1" applyAlignment="1">
      <alignment vertical="center" wrapText="1"/>
    </xf>
    <xf numFmtId="187" fontId="29" fillId="0" borderId="27" xfId="0" applyNumberFormat="1" applyFont="1" applyBorder="1" applyAlignment="1">
      <alignment horizontal="center" vertical="center" wrapText="1"/>
    </xf>
    <xf numFmtId="178" fontId="27" fillId="0" borderId="27" xfId="0" applyNumberFormat="1" applyFont="1" applyBorder="1" applyAlignment="1">
      <alignment horizontal="center" vertical="center" wrapText="1"/>
    </xf>
    <xf numFmtId="178" fontId="28" fillId="13" borderId="28" xfId="0" applyNumberFormat="1" applyFont="1" applyFill="1" applyBorder="1" applyAlignment="1">
      <alignment horizontal="center" vertical="center" wrapText="1"/>
    </xf>
    <xf numFmtId="0" fontId="29" fillId="14" borderId="28" xfId="0" applyFont="1" applyFill="1" applyBorder="1" applyAlignment="1">
      <alignment horizontal="left" vertical="center" wrapText="1"/>
    </xf>
    <xf numFmtId="0" fontId="25" fillId="14" borderId="28" xfId="0" applyFont="1" applyFill="1" applyBorder="1" applyAlignment="1">
      <alignment vertical="center" wrapText="1"/>
    </xf>
    <xf numFmtId="187" fontId="25" fillId="14" borderId="28" xfId="0" applyNumberFormat="1" applyFont="1" applyFill="1" applyBorder="1" applyAlignment="1">
      <alignment horizontal="center" vertical="center" wrapText="1"/>
    </xf>
    <xf numFmtId="178" fontId="28" fillId="14" borderId="28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 applyProtection="1">
      <alignment horizontal="left" vertical="center" wrapText="1"/>
      <protection locked="0"/>
    </xf>
    <xf numFmtId="0" fontId="16" fillId="0" borderId="4" xfId="0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4" borderId="18" xfId="0" applyFont="1" applyFill="1" applyBorder="1" applyAlignment="1">
      <alignment horizontal="right" vertical="center" wrapText="1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0" fontId="3" fillId="5" borderId="1" xfId="0" applyFont="1" applyFill="1" applyBorder="1" applyAlignment="1">
      <alignment horizontal="right" vertical="center" wrapText="1"/>
    </xf>
    <xf numFmtId="0" fontId="3" fillId="5" borderId="18" xfId="0" applyFont="1" applyFill="1" applyBorder="1" applyAlignment="1">
      <alignment horizontal="right" vertical="center" wrapText="1"/>
    </xf>
    <xf numFmtId="49" fontId="13" fillId="8" borderId="15" xfId="0" applyNumberFormat="1" applyFont="1" applyFill="1" applyBorder="1" applyAlignment="1">
      <alignment horizontal="center" vertical="center" wrapText="1"/>
    </xf>
    <xf numFmtId="49" fontId="14" fillId="8" borderId="3" xfId="0" applyNumberFormat="1" applyFont="1" applyFill="1" applyBorder="1" applyAlignment="1">
      <alignment horizontal="center" vertical="center" wrapText="1"/>
    </xf>
    <xf numFmtId="49" fontId="15" fillId="8" borderId="16" xfId="0" applyNumberFormat="1" applyFont="1" applyFill="1" applyBorder="1" applyAlignment="1">
      <alignment horizontal="center" vertical="center"/>
    </xf>
    <xf numFmtId="49" fontId="15" fillId="8" borderId="17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wrapText="1"/>
    </xf>
    <xf numFmtId="49" fontId="3" fillId="5" borderId="19" xfId="0" applyNumberFormat="1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left" vertical="top" wrapText="1"/>
    </xf>
    <xf numFmtId="0" fontId="2" fillId="10" borderId="3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10" fillId="8" borderId="6" xfId="0" applyFont="1" applyFill="1" applyBorder="1" applyAlignment="1">
      <alignment horizontal="center" vertical="top"/>
    </xf>
    <xf numFmtId="0" fontId="10" fillId="8" borderId="7" xfId="0" applyFont="1" applyFill="1" applyBorder="1" applyAlignment="1">
      <alignment horizontal="center" vertical="top"/>
    </xf>
    <xf numFmtId="0" fontId="10" fillId="8" borderId="8" xfId="0" applyFont="1" applyFill="1" applyBorder="1" applyAlignment="1">
      <alignment horizontal="center" vertical="top"/>
    </xf>
    <xf numFmtId="0" fontId="11" fillId="8" borderId="20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center" vertical="top"/>
    </xf>
    <xf numFmtId="0" fontId="11" fillId="8" borderId="2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/>
    </xf>
    <xf numFmtId="0" fontId="3" fillId="10" borderId="18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center"/>
    </xf>
    <xf numFmtId="0" fontId="11" fillId="6" borderId="7" xfId="0" applyFont="1" applyFill="1" applyBorder="1" applyAlignment="1">
      <alignment horizontal="left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wrapText="1"/>
    </xf>
    <xf numFmtId="0" fontId="13" fillId="8" borderId="1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A"/>
              <a:t>Costo</a:t>
            </a:r>
            <a:r>
              <a:rPr lang="es-PA" baseline="0"/>
              <a:t> del Proyecto Acumulado</a:t>
            </a:r>
            <a:endParaRPr lang="es-PA"/>
          </a:p>
        </c:rich>
      </c:tx>
      <c:layout>
        <c:manualLayout>
          <c:xMode val="edge"/>
          <c:yMode val="edge"/>
          <c:x val="0.34170906388994954"/>
          <c:y val="3.7288047327417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22372918387378157"/>
          <c:w val="0.63986704333360056"/>
          <c:h val="0.54237377908795537"/>
        </c:manualLayout>
      </c:layout>
      <c:lineChart>
        <c:grouping val="standard"/>
        <c:varyColors val="0"/>
        <c:ser>
          <c:idx val="0"/>
          <c:order val="0"/>
          <c:tx>
            <c:v>Planned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'Hoja de Datos'!$D$11:$D$34</c:f>
              <c:numCache>
                <c:formatCode>"$"#,##0_);\("$"#,##0\)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192</c:v>
                </c:pt>
                <c:pt idx="14">
                  <c:v>213</c:v>
                </c:pt>
                <c:pt idx="15">
                  <c:v>232</c:v>
                </c:pt>
                <c:pt idx="16">
                  <c:v>249</c:v>
                </c:pt>
                <c:pt idx="17">
                  <c:v>264</c:v>
                </c:pt>
                <c:pt idx="18">
                  <c:v>277</c:v>
                </c:pt>
                <c:pt idx="19">
                  <c:v>288</c:v>
                </c:pt>
                <c:pt idx="20">
                  <c:v>297</c:v>
                </c:pt>
                <c:pt idx="21">
                  <c:v>304</c:v>
                </c:pt>
                <c:pt idx="22">
                  <c:v>309</c:v>
                </c:pt>
                <c:pt idx="2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E-4808-AE2D-B68FB4EDA0D0}"/>
            </c:ext>
          </c:extLst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'Hoja de Datos'!$F$11:$F$34</c:f>
              <c:numCache>
                <c:formatCode>"$"#,##0_);\("$"#,##0\)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57</c:v>
                </c:pt>
                <c:pt idx="7">
                  <c:v>77</c:v>
                </c:pt>
                <c:pt idx="8">
                  <c:v>91</c:v>
                </c:pt>
                <c:pt idx="9">
                  <c:v>114</c:v>
                </c:pt>
                <c:pt idx="10">
                  <c:v>140</c:v>
                </c:pt>
                <c:pt idx="11">
                  <c:v>170</c:v>
                </c:pt>
                <c:pt idx="12">
                  <c:v>187</c:v>
                </c:pt>
                <c:pt idx="13">
                  <c:v>208</c:v>
                </c:pt>
                <c:pt idx="14">
                  <c:v>218</c:v>
                </c:pt>
                <c:pt idx="15">
                  <c:v>228</c:v>
                </c:pt>
                <c:pt idx="16">
                  <c:v>240</c:v>
                </c:pt>
                <c:pt idx="17">
                  <c:v>246</c:v>
                </c:pt>
                <c:pt idx="18">
                  <c:v>273</c:v>
                </c:pt>
                <c:pt idx="19">
                  <c:v>292</c:v>
                </c:pt>
                <c:pt idx="20">
                  <c:v>298</c:v>
                </c:pt>
                <c:pt idx="21">
                  <c:v>305</c:v>
                </c:pt>
                <c:pt idx="22">
                  <c:v>307</c:v>
                </c:pt>
                <c:pt idx="2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E-4808-AE2D-B68FB4ED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93168"/>
        <c:axId val="1"/>
      </c:lineChart>
      <c:catAx>
        <c:axId val="77699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Mes del Proyecto</a:t>
                </a:r>
              </a:p>
            </c:rich>
          </c:tx>
          <c:layout>
            <c:manualLayout>
              <c:xMode val="edge"/>
              <c:yMode val="edge"/>
              <c:x val="0.36180964764725509"/>
              <c:y val="0.8711876293241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A"/>
                  <a:t>Costos</a:t>
                </a:r>
                <a:r>
                  <a:rPr lang="es-PA" baseline="0"/>
                  <a:t> Acumulados </a:t>
                </a:r>
                <a:r>
                  <a:rPr lang="es-PA"/>
                  <a:t>($K)</a:t>
                </a:r>
              </a:p>
            </c:rich>
          </c:tx>
          <c:layout>
            <c:manualLayout>
              <c:xMode val="edge"/>
              <c:yMode val="edge"/>
              <c:x val="2.6800721010791083E-2"/>
              <c:y val="0.267797080920440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699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18239921844624"/>
          <c:y val="0.43718805982585512"/>
          <c:w val="0.19216296357450735"/>
          <c:h val="0.14136600980433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11</xdr:col>
      <xdr:colOff>205740</xdr:colOff>
      <xdr:row>32</xdr:row>
      <xdr:rowOff>60960</xdr:rowOff>
    </xdr:to>
    <xdr:graphicFrame macro="">
      <xdr:nvGraphicFramePr>
        <xdr:cNvPr id="2099" name="Chart 2">
          <a:extLst>
            <a:ext uri="{FF2B5EF4-FFF2-40B4-BE49-F238E27FC236}">
              <a16:creationId xmlns:a16="http://schemas.microsoft.com/office/drawing/2014/main" id="{E875E92F-69BF-791D-6F5D-412004F29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E7A-FC73-474A-9A2E-2D323FD3A731}">
  <dimension ref="B2:J56"/>
  <sheetViews>
    <sheetView topLeftCell="A37" zoomScaleNormal="100" workbookViewId="0">
      <selection activeCell="J53" sqref="J53"/>
    </sheetView>
  </sheetViews>
  <sheetFormatPr baseColWidth="10" defaultColWidth="9.109375" defaultRowHeight="13.2" x14ac:dyDescent="0.25"/>
  <cols>
    <col min="1" max="1" width="4.44140625" style="15" customWidth="1"/>
    <col min="2" max="2" width="28.5546875" style="41" customWidth="1"/>
    <col min="3" max="3" width="51.77734375" style="15" customWidth="1"/>
    <col min="4" max="4" width="9.5546875" style="31" customWidth="1"/>
    <col min="5" max="6" width="11.44140625" style="31" customWidth="1"/>
    <col min="7" max="7" width="10.33203125" style="31" customWidth="1"/>
    <col min="8" max="8" width="11.44140625" style="31" customWidth="1"/>
    <col min="9" max="9" width="13.44140625" style="42" customWidth="1"/>
    <col min="10" max="10" width="31.44140625" style="15" customWidth="1"/>
    <col min="11" max="16384" width="9.109375" style="15"/>
  </cols>
  <sheetData>
    <row r="2" spans="2:10" ht="58.5" customHeight="1" x14ac:dyDescent="0.25">
      <c r="B2" s="115" t="s">
        <v>26</v>
      </c>
      <c r="C2" s="116"/>
      <c r="D2" s="117"/>
      <c r="E2" s="117"/>
      <c r="F2" s="117"/>
      <c r="G2" s="117"/>
      <c r="H2" s="117"/>
      <c r="I2" s="118"/>
      <c r="J2" s="31"/>
    </row>
    <row r="3" spans="2:10" ht="18.75" customHeight="1" x14ac:dyDescent="0.25">
      <c r="B3" s="23" t="s">
        <v>11</v>
      </c>
      <c r="C3" s="22"/>
      <c r="D3" s="127"/>
      <c r="E3" s="128"/>
      <c r="F3" s="128"/>
      <c r="G3" s="128"/>
      <c r="H3" s="128"/>
      <c r="I3" s="129"/>
      <c r="J3" s="31"/>
    </row>
    <row r="4" spans="2:10" s="31" customFormat="1" ht="16.5" customHeight="1" x14ac:dyDescent="0.25">
      <c r="B4" s="23" t="s">
        <v>47</v>
      </c>
      <c r="C4" s="24"/>
      <c r="D4" s="127"/>
      <c r="E4" s="128"/>
      <c r="F4" s="128"/>
      <c r="G4" s="128"/>
      <c r="H4" s="128"/>
      <c r="I4" s="129"/>
    </row>
    <row r="5" spans="2:10" ht="16.5" customHeight="1" x14ac:dyDescent="0.25">
      <c r="B5" s="124"/>
      <c r="C5" s="125"/>
      <c r="D5" s="125"/>
      <c r="E5" s="125"/>
      <c r="F5" s="125"/>
      <c r="G5" s="125"/>
      <c r="H5" s="125"/>
      <c r="I5" s="126"/>
      <c r="J5" s="31"/>
    </row>
    <row r="6" spans="2:10" ht="28.5" customHeight="1" x14ac:dyDescent="0.25">
      <c r="B6" s="135" t="s">
        <v>12</v>
      </c>
      <c r="C6" s="136"/>
      <c r="D6" s="136"/>
      <c r="E6" s="136"/>
      <c r="F6" s="136"/>
      <c r="G6" s="136"/>
      <c r="H6" s="136"/>
      <c r="I6" s="137"/>
      <c r="J6" s="31"/>
    </row>
    <row r="7" spans="2:10" ht="15" customHeight="1" x14ac:dyDescent="0.25">
      <c r="B7" s="121" t="s">
        <v>13</v>
      </c>
      <c r="C7" s="122"/>
      <c r="D7" s="122"/>
      <c r="E7" s="122"/>
      <c r="F7" s="122"/>
      <c r="G7" s="122"/>
      <c r="H7" s="122"/>
      <c r="I7" s="123"/>
      <c r="J7" s="31"/>
    </row>
    <row r="8" spans="2:10" ht="15" customHeight="1" x14ac:dyDescent="0.25">
      <c r="B8" s="121" t="s">
        <v>14</v>
      </c>
      <c r="C8" s="122"/>
      <c r="D8" s="122"/>
      <c r="E8" s="122"/>
      <c r="F8" s="122"/>
      <c r="G8" s="122"/>
      <c r="H8" s="122"/>
      <c r="I8" s="123"/>
      <c r="J8" s="31"/>
    </row>
    <row r="9" spans="2:10" ht="14.25" customHeight="1" x14ac:dyDescent="0.25">
      <c r="B9" s="130" t="s">
        <v>15</v>
      </c>
      <c r="C9" s="131"/>
      <c r="D9" s="131"/>
      <c r="E9" s="131"/>
      <c r="F9" s="131"/>
      <c r="G9" s="131"/>
      <c r="H9" s="131"/>
      <c r="I9" s="132"/>
    </row>
    <row r="10" spans="2:10" ht="13.5" customHeight="1" x14ac:dyDescent="0.25">
      <c r="B10" s="133" t="s">
        <v>16</v>
      </c>
      <c r="C10" s="133"/>
      <c r="D10" s="119" t="s">
        <v>17</v>
      </c>
      <c r="E10" s="119" t="s">
        <v>48</v>
      </c>
      <c r="F10" s="119" t="s">
        <v>18</v>
      </c>
      <c r="G10" s="119" t="s">
        <v>19</v>
      </c>
      <c r="H10" s="119" t="s">
        <v>20</v>
      </c>
      <c r="I10" s="134" t="s">
        <v>21</v>
      </c>
      <c r="J10" s="31"/>
    </row>
    <row r="11" spans="2:10" ht="13.5" customHeight="1" x14ac:dyDescent="0.25">
      <c r="B11" s="133"/>
      <c r="C11" s="133"/>
      <c r="D11" s="120"/>
      <c r="E11" s="120"/>
      <c r="F11" s="120"/>
      <c r="G11" s="120"/>
      <c r="H11" s="120"/>
      <c r="I11" s="134"/>
      <c r="J11" s="31"/>
    </row>
    <row r="12" spans="2:10" s="8" customFormat="1" ht="20.100000000000001" customHeight="1" x14ac:dyDescent="0.25">
      <c r="B12" s="27">
        <v>1</v>
      </c>
      <c r="C12" s="90" t="s">
        <v>67</v>
      </c>
      <c r="D12" s="37"/>
      <c r="E12" s="37"/>
      <c r="F12" s="37"/>
      <c r="G12" s="37"/>
      <c r="H12" s="37"/>
      <c r="I12" s="38"/>
      <c r="J12" s="26"/>
    </row>
    <row r="13" spans="2:10" s="3" customFormat="1" ht="20.100000000000001" customHeight="1" x14ac:dyDescent="0.25">
      <c r="B13" s="28">
        <v>1.1000000000000001</v>
      </c>
      <c r="C13" s="89" t="s">
        <v>60</v>
      </c>
      <c r="D13" s="12">
        <v>8</v>
      </c>
      <c r="E13" s="78">
        <v>15</v>
      </c>
      <c r="F13" s="78">
        <v>0</v>
      </c>
      <c r="G13" s="78">
        <v>0</v>
      </c>
      <c r="H13" s="78">
        <v>0</v>
      </c>
      <c r="I13" s="79">
        <f t="shared" ref="I13:I19" si="0">(D13*E13)+F13+G13+H13</f>
        <v>120</v>
      </c>
      <c r="J13" s="25"/>
    </row>
    <row r="14" spans="2:10" s="3" customFormat="1" ht="20.100000000000001" customHeight="1" x14ac:dyDescent="0.25">
      <c r="B14" s="28">
        <v>1.2</v>
      </c>
      <c r="C14" s="89" t="s">
        <v>61</v>
      </c>
      <c r="D14" s="12">
        <v>16</v>
      </c>
      <c r="E14" s="78">
        <v>14</v>
      </c>
      <c r="F14" s="78">
        <v>0</v>
      </c>
      <c r="G14" s="78">
        <v>0</v>
      </c>
      <c r="H14" s="78">
        <v>0</v>
      </c>
      <c r="I14" s="79">
        <f t="shared" si="0"/>
        <v>224</v>
      </c>
      <c r="J14" s="25"/>
    </row>
    <row r="15" spans="2:10" s="3" customFormat="1" ht="20.100000000000001" customHeight="1" x14ac:dyDescent="0.25">
      <c r="B15" s="28">
        <v>1.3</v>
      </c>
      <c r="C15" s="89" t="s">
        <v>62</v>
      </c>
      <c r="D15" s="12">
        <v>20</v>
      </c>
      <c r="E15" s="78">
        <v>12</v>
      </c>
      <c r="F15" s="78">
        <v>0</v>
      </c>
      <c r="G15" s="78">
        <v>0</v>
      </c>
      <c r="H15" s="78">
        <v>0</v>
      </c>
      <c r="I15" s="79">
        <f t="shared" si="0"/>
        <v>240</v>
      </c>
      <c r="J15" s="25"/>
    </row>
    <row r="16" spans="2:10" s="3" customFormat="1" ht="20.100000000000001" customHeight="1" x14ac:dyDescent="0.25">
      <c r="B16" s="28">
        <v>1.4</v>
      </c>
      <c r="C16" s="89" t="s">
        <v>63</v>
      </c>
      <c r="D16" s="12">
        <v>12</v>
      </c>
      <c r="E16" s="78">
        <v>15</v>
      </c>
      <c r="F16" s="78">
        <v>0</v>
      </c>
      <c r="G16" s="78">
        <v>0</v>
      </c>
      <c r="H16" s="78">
        <v>0</v>
      </c>
      <c r="I16" s="79">
        <f t="shared" si="0"/>
        <v>180</v>
      </c>
      <c r="J16" s="25"/>
    </row>
    <row r="17" spans="2:10" s="3" customFormat="1" ht="20.100000000000001" customHeight="1" x14ac:dyDescent="0.25">
      <c r="B17" s="28">
        <v>1.5</v>
      </c>
      <c r="C17" s="89" t="s">
        <v>64</v>
      </c>
      <c r="D17" s="12">
        <v>16</v>
      </c>
      <c r="E17" s="78">
        <v>13.5</v>
      </c>
      <c r="F17" s="78">
        <v>0</v>
      </c>
      <c r="G17" s="78">
        <v>0</v>
      </c>
      <c r="H17" s="78">
        <v>0</v>
      </c>
      <c r="I17" s="79">
        <f t="shared" si="0"/>
        <v>216</v>
      </c>
      <c r="J17" s="25"/>
    </row>
    <row r="18" spans="2:10" s="3" customFormat="1" ht="20.100000000000001" customHeight="1" x14ac:dyDescent="0.25">
      <c r="B18" s="28">
        <v>1.6</v>
      </c>
      <c r="C18" s="89" t="s">
        <v>65</v>
      </c>
      <c r="D18" s="12">
        <v>8</v>
      </c>
      <c r="E18" s="78">
        <v>15</v>
      </c>
      <c r="F18" s="78">
        <v>0</v>
      </c>
      <c r="G18" s="78">
        <v>0</v>
      </c>
      <c r="H18" s="78">
        <v>0</v>
      </c>
      <c r="I18" s="79">
        <f t="shared" si="0"/>
        <v>120</v>
      </c>
      <c r="J18" s="25"/>
    </row>
    <row r="19" spans="2:10" s="3" customFormat="1" ht="20.100000000000001" customHeight="1" x14ac:dyDescent="0.25">
      <c r="B19" s="28">
        <v>1.7</v>
      </c>
      <c r="C19" s="89" t="s">
        <v>66</v>
      </c>
      <c r="D19" s="12">
        <v>10</v>
      </c>
      <c r="E19" s="78">
        <v>12</v>
      </c>
      <c r="F19" s="78">
        <v>0</v>
      </c>
      <c r="G19" s="78">
        <v>0</v>
      </c>
      <c r="H19" s="78">
        <v>0</v>
      </c>
      <c r="I19" s="79">
        <f t="shared" si="0"/>
        <v>120</v>
      </c>
      <c r="J19" s="25"/>
    </row>
    <row r="20" spans="2:10" s="8" customFormat="1" ht="20.100000000000001" customHeight="1" x14ac:dyDescent="0.25">
      <c r="B20" s="6"/>
      <c r="C20" s="7" t="s">
        <v>1</v>
      </c>
      <c r="D20" s="11">
        <f>SUM(D13:D19)</f>
        <v>90</v>
      </c>
      <c r="E20" s="80"/>
      <c r="F20" s="80">
        <f>SUM(F13:F19)</f>
        <v>0</v>
      </c>
      <c r="G20" s="80">
        <f>SUM(G13:G19)</f>
        <v>0</v>
      </c>
      <c r="H20" s="80">
        <f>SUM(H13:H19)</f>
        <v>0</v>
      </c>
      <c r="I20" s="80">
        <f>SUM(I13:I19)</f>
        <v>1220</v>
      </c>
      <c r="J20" s="26"/>
    </row>
    <row r="21" spans="2:10" s="8" customFormat="1" ht="20.100000000000001" customHeight="1" x14ac:dyDescent="0.25">
      <c r="B21" s="27">
        <v>2</v>
      </c>
      <c r="C21" s="88" t="s">
        <v>68</v>
      </c>
      <c r="D21" s="39"/>
      <c r="E21" s="81"/>
      <c r="F21" s="81"/>
      <c r="G21" s="81"/>
      <c r="H21" s="81"/>
      <c r="I21" s="82"/>
      <c r="J21" s="26"/>
    </row>
    <row r="22" spans="2:10" s="3" customFormat="1" ht="19.8" customHeight="1" x14ac:dyDescent="0.25">
      <c r="B22" s="28">
        <v>2.1</v>
      </c>
      <c r="C22" s="70" t="s">
        <v>70</v>
      </c>
      <c r="D22" s="13">
        <v>24</v>
      </c>
      <c r="E22" s="78">
        <v>12</v>
      </c>
      <c r="F22" s="78">
        <v>0</v>
      </c>
      <c r="G22" s="78">
        <v>0</v>
      </c>
      <c r="H22" s="78">
        <v>0</v>
      </c>
      <c r="I22" s="79">
        <f t="shared" ref="I22:I29" si="1">(D22*E22)+F22+G22+H22</f>
        <v>288</v>
      </c>
      <c r="J22" s="25"/>
    </row>
    <row r="23" spans="2:10" s="3" customFormat="1" ht="20.100000000000001" customHeight="1" x14ac:dyDescent="0.25">
      <c r="B23" s="28">
        <v>2.2000000000000002</v>
      </c>
      <c r="C23" s="70" t="s">
        <v>69</v>
      </c>
      <c r="D23" s="13">
        <v>160</v>
      </c>
      <c r="E23" s="78">
        <v>12</v>
      </c>
      <c r="F23" s="78">
        <v>0</v>
      </c>
      <c r="G23" s="78">
        <v>0</v>
      </c>
      <c r="H23" s="78">
        <v>0</v>
      </c>
      <c r="I23" s="79">
        <f t="shared" si="1"/>
        <v>1920</v>
      </c>
      <c r="J23" s="25"/>
    </row>
    <row r="24" spans="2:10" s="3" customFormat="1" ht="20.100000000000001" customHeight="1" x14ac:dyDescent="0.25">
      <c r="B24" s="28">
        <v>2.2999999999999998</v>
      </c>
      <c r="C24" s="70" t="s">
        <v>71</v>
      </c>
      <c r="D24" s="13">
        <v>140</v>
      </c>
      <c r="E24" s="78">
        <v>12</v>
      </c>
      <c r="F24" s="78">
        <v>0</v>
      </c>
      <c r="G24" s="78">
        <v>0</v>
      </c>
      <c r="H24" s="78">
        <v>0</v>
      </c>
      <c r="I24" s="79">
        <f t="shared" si="1"/>
        <v>1680</v>
      </c>
      <c r="J24" s="25"/>
    </row>
    <row r="25" spans="2:10" s="3" customFormat="1" ht="20.100000000000001" customHeight="1" x14ac:dyDescent="0.25">
      <c r="B25" s="28">
        <v>2.4</v>
      </c>
      <c r="C25" s="70" t="s">
        <v>72</v>
      </c>
      <c r="D25" s="13">
        <v>80</v>
      </c>
      <c r="E25" s="78">
        <v>12</v>
      </c>
      <c r="F25" s="78">
        <v>0</v>
      </c>
      <c r="G25" s="78">
        <v>0</v>
      </c>
      <c r="H25" s="78">
        <v>0</v>
      </c>
      <c r="I25" s="79">
        <f t="shared" si="1"/>
        <v>960</v>
      </c>
      <c r="J25" s="25"/>
    </row>
    <row r="26" spans="2:10" s="3" customFormat="1" ht="20.100000000000001" customHeight="1" x14ac:dyDescent="0.25">
      <c r="B26" s="28">
        <v>2.5</v>
      </c>
      <c r="C26" s="70" t="s">
        <v>73</v>
      </c>
      <c r="D26" s="13">
        <v>60</v>
      </c>
      <c r="E26" s="78">
        <v>12</v>
      </c>
      <c r="F26" s="78">
        <v>0</v>
      </c>
      <c r="G26" s="78">
        <v>0</v>
      </c>
      <c r="H26" s="78">
        <v>0</v>
      </c>
      <c r="I26" s="79">
        <f t="shared" si="1"/>
        <v>720</v>
      </c>
      <c r="J26" s="25"/>
    </row>
    <row r="27" spans="2:10" s="3" customFormat="1" ht="20.100000000000001" customHeight="1" x14ac:dyDescent="0.25">
      <c r="B27" s="28">
        <v>2.6</v>
      </c>
      <c r="C27" s="70" t="s">
        <v>74</v>
      </c>
      <c r="D27" s="13">
        <v>50</v>
      </c>
      <c r="E27" s="78">
        <v>12</v>
      </c>
      <c r="F27" s="78">
        <v>0</v>
      </c>
      <c r="G27" s="78">
        <v>0</v>
      </c>
      <c r="H27" s="78">
        <v>0</v>
      </c>
      <c r="I27" s="79">
        <f t="shared" si="1"/>
        <v>600</v>
      </c>
      <c r="J27" s="25"/>
    </row>
    <row r="28" spans="2:10" s="3" customFormat="1" ht="20.100000000000001" customHeight="1" x14ac:dyDescent="0.25">
      <c r="B28" s="28">
        <v>2.7</v>
      </c>
      <c r="C28" s="70" t="s">
        <v>75</v>
      </c>
      <c r="D28" s="13">
        <v>40</v>
      </c>
      <c r="E28" s="78">
        <v>12</v>
      </c>
      <c r="F28" s="78">
        <v>0</v>
      </c>
      <c r="G28" s="78">
        <v>0</v>
      </c>
      <c r="H28" s="78">
        <v>0</v>
      </c>
      <c r="I28" s="79">
        <f t="shared" si="1"/>
        <v>480</v>
      </c>
      <c r="J28" s="25"/>
    </row>
    <row r="29" spans="2:10" s="3" customFormat="1" ht="20.100000000000001" customHeight="1" x14ac:dyDescent="0.25">
      <c r="B29" s="28">
        <v>2.8</v>
      </c>
      <c r="C29" s="70" t="s">
        <v>76</v>
      </c>
      <c r="D29" s="13">
        <v>100</v>
      </c>
      <c r="E29" s="78">
        <v>10</v>
      </c>
      <c r="F29" s="78">
        <v>0</v>
      </c>
      <c r="G29" s="78">
        <v>0</v>
      </c>
      <c r="H29" s="78">
        <v>0</v>
      </c>
      <c r="I29" s="79">
        <f t="shared" si="1"/>
        <v>1000</v>
      </c>
      <c r="J29" s="25"/>
    </row>
    <row r="30" spans="2:10" s="8" customFormat="1" ht="20.100000000000001" customHeight="1" x14ac:dyDescent="0.25">
      <c r="B30" s="6"/>
      <c r="C30" s="7" t="s">
        <v>1</v>
      </c>
      <c r="D30" s="10">
        <f>SUM(D22:D29)</f>
        <v>654</v>
      </c>
      <c r="E30" s="80"/>
      <c r="F30" s="80">
        <f>SUM(F22:F29)</f>
        <v>0</v>
      </c>
      <c r="G30" s="80">
        <f>SUM(G22:G29)</f>
        <v>0</v>
      </c>
      <c r="H30" s="80">
        <f>SUM(H22:H29)</f>
        <v>0</v>
      </c>
      <c r="I30" s="80">
        <f>SUM(I22:I29)</f>
        <v>7648</v>
      </c>
      <c r="J30" s="26"/>
    </row>
    <row r="31" spans="2:10" s="8" customFormat="1" ht="20.100000000000001" customHeight="1" x14ac:dyDescent="0.25">
      <c r="B31" s="5">
        <v>3</v>
      </c>
      <c r="C31" s="88" t="s">
        <v>77</v>
      </c>
      <c r="D31" s="18"/>
      <c r="E31" s="83"/>
      <c r="F31" s="83"/>
      <c r="G31" s="83"/>
      <c r="H31" s="83"/>
      <c r="I31" s="84"/>
      <c r="J31" s="26"/>
    </row>
    <row r="32" spans="2:10" s="8" customFormat="1" ht="20.100000000000001" customHeight="1" x14ac:dyDescent="0.25">
      <c r="B32" s="28">
        <v>3.1</v>
      </c>
      <c r="C32" s="71" t="s">
        <v>78</v>
      </c>
      <c r="D32" s="17">
        <v>4</v>
      </c>
      <c r="E32" s="85">
        <v>10</v>
      </c>
      <c r="F32" s="85">
        <v>0</v>
      </c>
      <c r="G32" s="85">
        <v>0</v>
      </c>
      <c r="H32" s="85">
        <v>0</v>
      </c>
      <c r="I32" s="79">
        <f t="shared" ref="I32:I38" si="2">(D32*E32)+F32+G32+H32</f>
        <v>40</v>
      </c>
      <c r="J32" s="26"/>
    </row>
    <row r="33" spans="2:10" s="3" customFormat="1" ht="20.100000000000001" customHeight="1" x14ac:dyDescent="0.25">
      <c r="B33" s="28">
        <v>3.2</v>
      </c>
      <c r="C33" s="72" t="s">
        <v>79</v>
      </c>
      <c r="D33" s="17">
        <v>2</v>
      </c>
      <c r="E33" s="85">
        <v>15</v>
      </c>
      <c r="F33" s="85">
        <v>0</v>
      </c>
      <c r="G33" s="85">
        <v>0</v>
      </c>
      <c r="H33" s="85">
        <v>0</v>
      </c>
      <c r="I33" s="79">
        <f t="shared" si="2"/>
        <v>30</v>
      </c>
      <c r="J33" s="25"/>
    </row>
    <row r="34" spans="2:10" s="3" customFormat="1" ht="20.100000000000001" customHeight="1" x14ac:dyDescent="0.25">
      <c r="B34" s="28">
        <v>3.3</v>
      </c>
      <c r="C34" s="72" t="s">
        <v>80</v>
      </c>
      <c r="D34" s="17">
        <v>8</v>
      </c>
      <c r="E34" s="85">
        <v>12</v>
      </c>
      <c r="F34" s="85">
        <v>0</v>
      </c>
      <c r="G34" s="85">
        <v>0</v>
      </c>
      <c r="H34" s="85">
        <v>0</v>
      </c>
      <c r="I34" s="79">
        <f t="shared" si="2"/>
        <v>96</v>
      </c>
      <c r="J34" s="25"/>
    </row>
    <row r="35" spans="2:10" s="3" customFormat="1" ht="20.100000000000001" customHeight="1" x14ac:dyDescent="0.25">
      <c r="B35" s="28">
        <v>3.4</v>
      </c>
      <c r="C35" s="72" t="s">
        <v>81</v>
      </c>
      <c r="D35" s="17">
        <v>6</v>
      </c>
      <c r="E35" s="85">
        <v>10</v>
      </c>
      <c r="F35" s="85">
        <v>0</v>
      </c>
      <c r="G35" s="85">
        <v>0</v>
      </c>
      <c r="H35" s="85">
        <v>0</v>
      </c>
      <c r="I35" s="79">
        <f t="shared" si="2"/>
        <v>60</v>
      </c>
      <c r="J35" s="25"/>
    </row>
    <row r="36" spans="2:10" s="3" customFormat="1" ht="20.100000000000001" customHeight="1" x14ac:dyDescent="0.25">
      <c r="B36" s="28">
        <v>3.5</v>
      </c>
      <c r="C36" s="72" t="s">
        <v>82</v>
      </c>
      <c r="D36" s="17">
        <v>12</v>
      </c>
      <c r="E36" s="85">
        <v>12</v>
      </c>
      <c r="F36" s="85">
        <v>0</v>
      </c>
      <c r="G36" s="85">
        <v>0</v>
      </c>
      <c r="H36" s="85">
        <v>0</v>
      </c>
      <c r="I36" s="79">
        <f t="shared" si="2"/>
        <v>144</v>
      </c>
      <c r="J36" s="25"/>
    </row>
    <row r="37" spans="2:10" s="3" customFormat="1" ht="20.100000000000001" customHeight="1" x14ac:dyDescent="0.25">
      <c r="B37" s="28">
        <v>3.6</v>
      </c>
      <c r="C37" s="91" t="s">
        <v>83</v>
      </c>
      <c r="D37" s="17">
        <v>12</v>
      </c>
      <c r="E37" s="85">
        <v>12</v>
      </c>
      <c r="F37" s="85">
        <v>0</v>
      </c>
      <c r="G37" s="85">
        <v>0</v>
      </c>
      <c r="H37" s="85">
        <v>0</v>
      </c>
      <c r="I37" s="79">
        <f t="shared" si="2"/>
        <v>144</v>
      </c>
      <c r="J37" s="25"/>
    </row>
    <row r="38" spans="2:10" s="3" customFormat="1" ht="20.100000000000001" customHeight="1" x14ac:dyDescent="0.25">
      <c r="B38" s="28">
        <v>3.7</v>
      </c>
      <c r="C38" s="91" t="s">
        <v>84</v>
      </c>
      <c r="D38" s="17">
        <v>20</v>
      </c>
      <c r="E38" s="85">
        <v>12</v>
      </c>
      <c r="F38" s="85">
        <v>0</v>
      </c>
      <c r="G38" s="85">
        <v>0</v>
      </c>
      <c r="H38" s="85">
        <v>0</v>
      </c>
      <c r="I38" s="79">
        <f t="shared" si="2"/>
        <v>240</v>
      </c>
      <c r="J38" s="25"/>
    </row>
    <row r="39" spans="2:10" s="3" customFormat="1" ht="20.100000000000001" customHeight="1" x14ac:dyDescent="0.25">
      <c r="B39" s="28">
        <v>3.8</v>
      </c>
      <c r="C39" s="91" t="s">
        <v>85</v>
      </c>
      <c r="D39" s="17">
        <v>16</v>
      </c>
      <c r="E39" s="85">
        <v>10</v>
      </c>
      <c r="F39" s="85">
        <v>0</v>
      </c>
      <c r="G39" s="85">
        <v>0</v>
      </c>
      <c r="H39" s="85">
        <v>0</v>
      </c>
      <c r="I39" s="79">
        <f>(D39*E39)+F39+G39+H39</f>
        <v>160</v>
      </c>
      <c r="J39" s="25"/>
    </row>
    <row r="40" spans="2:10" s="3" customFormat="1" ht="20.100000000000001" customHeight="1" x14ac:dyDescent="0.25">
      <c r="B40" s="28">
        <v>3.9</v>
      </c>
      <c r="C40" s="91" t="s">
        <v>86</v>
      </c>
      <c r="D40" s="17">
        <v>24</v>
      </c>
      <c r="E40" s="85">
        <v>13.5</v>
      </c>
      <c r="F40" s="85">
        <v>0</v>
      </c>
      <c r="G40" s="85">
        <v>0</v>
      </c>
      <c r="H40" s="85">
        <v>0</v>
      </c>
      <c r="I40" s="79">
        <f>(D40*E40)+F40+G40+H40</f>
        <v>324</v>
      </c>
      <c r="J40" s="25"/>
    </row>
    <row r="41" spans="2:10" ht="19.5" customHeight="1" x14ac:dyDescent="0.25">
      <c r="B41" s="40"/>
      <c r="C41" s="7" t="s">
        <v>1</v>
      </c>
      <c r="D41" s="19">
        <f>SUM(D32:D40)</f>
        <v>104</v>
      </c>
      <c r="E41" s="86"/>
      <c r="F41" s="86">
        <f>SUM(F32:F40)</f>
        <v>0</v>
      </c>
      <c r="G41" s="86">
        <f>SUM(G32:G40)</f>
        <v>0</v>
      </c>
      <c r="H41" s="86">
        <f>SUM(H32:H40)</f>
        <v>0</v>
      </c>
      <c r="I41" s="86">
        <f>SUM(I32:I40)</f>
        <v>1238</v>
      </c>
      <c r="J41" s="31"/>
    </row>
    <row r="42" spans="2:10" ht="19.5" customHeight="1" x14ac:dyDescent="0.25">
      <c r="B42" s="92">
        <v>4</v>
      </c>
      <c r="C42" s="88" t="s">
        <v>87</v>
      </c>
      <c r="D42" s="93"/>
      <c r="E42" s="94"/>
      <c r="F42" s="94"/>
      <c r="G42" s="94"/>
      <c r="H42" s="94"/>
      <c r="I42" s="95"/>
      <c r="J42" s="31"/>
    </row>
    <row r="43" spans="2:10" ht="19.5" customHeight="1" x14ac:dyDescent="0.25">
      <c r="B43" s="96">
        <v>4.0999999999999996</v>
      </c>
      <c r="C43" s="97" t="s">
        <v>88</v>
      </c>
      <c r="D43" s="98">
        <v>6</v>
      </c>
      <c r="E43" s="99">
        <v>15</v>
      </c>
      <c r="F43" s="99">
        <v>0</v>
      </c>
      <c r="G43" s="99">
        <v>0</v>
      </c>
      <c r="H43" s="99">
        <v>0</v>
      </c>
      <c r="I43" s="100">
        <f t="shared" ref="I43:I48" si="3">(D43*E43)+F43+G43+H43</f>
        <v>90</v>
      </c>
      <c r="J43" s="31"/>
    </row>
    <row r="44" spans="2:10" ht="19.5" customHeight="1" x14ac:dyDescent="0.25">
      <c r="B44" s="96">
        <v>4.2</v>
      </c>
      <c r="C44" s="97" t="s">
        <v>89</v>
      </c>
      <c r="D44" s="98">
        <v>2</v>
      </c>
      <c r="E44" s="99">
        <v>15</v>
      </c>
      <c r="F44" s="99">
        <v>0</v>
      </c>
      <c r="G44" s="99">
        <v>0</v>
      </c>
      <c r="H44" s="99">
        <v>0</v>
      </c>
      <c r="I44" s="100">
        <f t="shared" si="3"/>
        <v>30</v>
      </c>
      <c r="J44" s="31"/>
    </row>
    <row r="45" spans="2:10" ht="19.5" customHeight="1" x14ac:dyDescent="0.25">
      <c r="B45" s="96">
        <v>4.3</v>
      </c>
      <c r="C45" s="97" t="s">
        <v>90</v>
      </c>
      <c r="D45" s="98">
        <v>4</v>
      </c>
      <c r="E45" s="99">
        <v>15</v>
      </c>
      <c r="F45" s="99">
        <v>0</v>
      </c>
      <c r="G45" s="99">
        <v>0</v>
      </c>
      <c r="H45" s="99">
        <v>0</v>
      </c>
      <c r="I45" s="100">
        <f t="shared" si="3"/>
        <v>60</v>
      </c>
      <c r="J45" s="31"/>
    </row>
    <row r="46" spans="2:10" ht="19.5" customHeight="1" x14ac:dyDescent="0.25">
      <c r="B46" s="96">
        <v>4.4000000000000004</v>
      </c>
      <c r="C46" s="97" t="s">
        <v>91</v>
      </c>
      <c r="D46" s="98">
        <v>40</v>
      </c>
      <c r="E46" s="99">
        <v>15</v>
      </c>
      <c r="F46" s="99">
        <v>0</v>
      </c>
      <c r="G46" s="99">
        <v>0</v>
      </c>
      <c r="H46" s="99">
        <v>0</v>
      </c>
      <c r="I46" s="100">
        <f t="shared" si="3"/>
        <v>600</v>
      </c>
      <c r="J46" s="31"/>
    </row>
    <row r="47" spans="2:10" ht="19.5" customHeight="1" x14ac:dyDescent="0.25">
      <c r="B47" s="96">
        <v>4.5</v>
      </c>
      <c r="C47" s="97" t="s">
        <v>92</v>
      </c>
      <c r="D47" s="98">
        <v>24</v>
      </c>
      <c r="E47" s="99">
        <v>15</v>
      </c>
      <c r="F47" s="99">
        <v>0</v>
      </c>
      <c r="G47" s="99">
        <v>0</v>
      </c>
      <c r="H47" s="99">
        <v>0</v>
      </c>
      <c r="I47" s="100">
        <f t="shared" si="3"/>
        <v>360</v>
      </c>
      <c r="J47" s="31"/>
    </row>
    <row r="48" spans="2:10" ht="19.5" customHeight="1" x14ac:dyDescent="0.25">
      <c r="B48" s="96">
        <v>4.5999999999999996</v>
      </c>
      <c r="C48" s="97" t="s">
        <v>93</v>
      </c>
      <c r="D48" s="98">
        <v>30</v>
      </c>
      <c r="E48" s="99">
        <v>12</v>
      </c>
      <c r="F48" s="99">
        <v>0</v>
      </c>
      <c r="G48" s="99">
        <v>0</v>
      </c>
      <c r="H48" s="99">
        <v>0</v>
      </c>
      <c r="I48" s="100">
        <f t="shared" si="3"/>
        <v>360</v>
      </c>
      <c r="J48" s="31"/>
    </row>
    <row r="49" spans="2:10" ht="19.5" customHeight="1" x14ac:dyDescent="0.25">
      <c r="B49" s="101"/>
      <c r="C49" s="102" t="s">
        <v>1</v>
      </c>
      <c r="D49" s="103">
        <f>SUM(D43:D48)</f>
        <v>106</v>
      </c>
      <c r="E49" s="104"/>
      <c r="F49" s="104">
        <f>SUM(F43:F48)</f>
        <v>0</v>
      </c>
      <c r="G49" s="104">
        <f>SUM(G43:G48)</f>
        <v>0</v>
      </c>
      <c r="H49" s="104">
        <f>SUM(H43:H48)</f>
        <v>0</v>
      </c>
      <c r="I49" s="104">
        <f>SUM(I43:I48)</f>
        <v>1500</v>
      </c>
      <c r="J49" s="31"/>
    </row>
    <row r="50" spans="2:10" s="3" customFormat="1" ht="20.100000000000001" customHeight="1" x14ac:dyDescent="0.25">
      <c r="B50" s="107" t="s">
        <v>22</v>
      </c>
      <c r="C50" s="108"/>
      <c r="D50" s="9">
        <f>SUM(D20,D30,D41)</f>
        <v>848</v>
      </c>
      <c r="E50" s="87"/>
      <c r="F50" s="87">
        <f>SUM(F20,F30,F41)</f>
        <v>0</v>
      </c>
      <c r="G50" s="87">
        <f>SUM(G20,G30,G41)</f>
        <v>0</v>
      </c>
      <c r="H50" s="87">
        <f>SUM(H20,H30,H41)</f>
        <v>0</v>
      </c>
      <c r="I50" s="87">
        <f>SUM(I20,I30,I41)</f>
        <v>10106</v>
      </c>
      <c r="J50" s="25"/>
    </row>
    <row r="51" spans="2:10" s="3" customFormat="1" ht="20.100000000000001" customHeight="1" x14ac:dyDescent="0.25">
      <c r="B51" s="113" t="s">
        <v>23</v>
      </c>
      <c r="C51" s="114"/>
      <c r="D51" s="13">
        <v>0</v>
      </c>
      <c r="E51" s="78">
        <v>0</v>
      </c>
      <c r="F51" s="78">
        <v>0</v>
      </c>
      <c r="G51" s="78">
        <v>0</v>
      </c>
      <c r="H51" s="78">
        <v>0</v>
      </c>
      <c r="I51" s="79">
        <f>(D51*E51)+F51+G51+H51</f>
        <v>0</v>
      </c>
      <c r="J51" s="25"/>
    </row>
    <row r="52" spans="2:10" s="3" customFormat="1" ht="20.100000000000001" customHeight="1" x14ac:dyDescent="0.25">
      <c r="B52" s="109" t="s">
        <v>24</v>
      </c>
      <c r="C52" s="110"/>
      <c r="D52" s="9">
        <f>SUM(D50,D51)</f>
        <v>848</v>
      </c>
      <c r="E52" s="87"/>
      <c r="F52" s="87">
        <f>SUM(F50,F51)</f>
        <v>0</v>
      </c>
      <c r="G52" s="87">
        <f>SUM(G50,G51)</f>
        <v>0</v>
      </c>
      <c r="H52" s="87">
        <f>SUM(H50,H51)</f>
        <v>0</v>
      </c>
      <c r="I52" s="87">
        <f>SUM(I50:I51)</f>
        <v>10106</v>
      </c>
      <c r="J52" s="25"/>
    </row>
    <row r="53" spans="2:10" ht="39.75" customHeight="1" x14ac:dyDescent="0.25">
      <c r="B53" s="69" t="s">
        <v>25</v>
      </c>
      <c r="C53" s="111"/>
      <c r="D53" s="111"/>
      <c r="E53" s="111"/>
      <c r="F53" s="111"/>
      <c r="G53" s="111"/>
      <c r="H53" s="111"/>
      <c r="I53" s="112"/>
      <c r="J53" s="31"/>
    </row>
    <row r="54" spans="2:10" x14ac:dyDescent="0.25">
      <c r="J54" s="31"/>
    </row>
    <row r="55" spans="2:10" x14ac:dyDescent="0.25">
      <c r="J55" s="31"/>
    </row>
    <row r="56" spans="2:10" x14ac:dyDescent="0.25">
      <c r="B56" s="43"/>
      <c r="J56" s="31"/>
    </row>
  </sheetData>
  <mergeCells count="18">
    <mergeCell ref="D10:D11"/>
    <mergeCell ref="B10:C11"/>
    <mergeCell ref="I10:I11"/>
    <mergeCell ref="B6:I6"/>
    <mergeCell ref="E10:E11"/>
    <mergeCell ref="B8:I8"/>
    <mergeCell ref="G10:G11"/>
    <mergeCell ref="H10:H11"/>
    <mergeCell ref="B50:C50"/>
    <mergeCell ref="B52:C52"/>
    <mergeCell ref="C53:I53"/>
    <mergeCell ref="B51:C51"/>
    <mergeCell ref="B2:I2"/>
    <mergeCell ref="F10:F11"/>
    <mergeCell ref="B7:I7"/>
    <mergeCell ref="B5:I5"/>
    <mergeCell ref="D3:I4"/>
    <mergeCell ref="B9:I9"/>
  </mergeCells>
  <phoneticPr fontId="0" type="noConversion"/>
  <pageMargins left="0.75" right="0.75" top="1" bottom="1" header="0.5" footer="0.5"/>
  <pageSetup scale="95" orientation="landscape" r:id="rId1"/>
  <headerFooter alignWithMargins="0">
    <oddHeader>&amp;C&amp;"Arial,Bold"&amp;14Project Budget Form&amp;R&amp;"Arial,Bold"&amp;12Your Organization
Name Here</oddHeader>
    <oddFooter>&amp;L&amp;8Project Budget Form Rev. 2.2, 08/30/2004&amp;CPage &amp;P of &amp;N&amp;RPrint Date: &amp;D</oddFooter>
  </headerFooter>
  <rowBreaks count="1" manualBreakCount="1">
    <brk id="3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BAE7-4FD5-4D48-BAB0-97C4FB12D09C}">
  <dimension ref="A1:IV49"/>
  <sheetViews>
    <sheetView topLeftCell="A8" zoomScaleNormal="100" workbookViewId="0">
      <selection activeCell="B18" sqref="B18"/>
    </sheetView>
  </sheetViews>
  <sheetFormatPr baseColWidth="10" defaultColWidth="9.109375" defaultRowHeight="13.2" x14ac:dyDescent="0.25"/>
  <cols>
    <col min="1" max="1" width="35" style="15" customWidth="1"/>
    <col min="2" max="2" width="13.5546875" style="15" customWidth="1"/>
    <col min="3" max="3" width="17.109375" style="15" customWidth="1"/>
    <col min="4" max="4" width="45.44140625" style="15" customWidth="1"/>
    <col min="5" max="16384" width="9.109375" style="15"/>
  </cols>
  <sheetData>
    <row r="1" spans="1:256" x14ac:dyDescent="0.25">
      <c r="A1" s="138"/>
      <c r="B1" s="138"/>
      <c r="C1" s="138"/>
      <c r="D1" s="138"/>
      <c r="E1" s="52"/>
      <c r="F1" s="52"/>
      <c r="G1" s="52"/>
      <c r="H1" s="52"/>
      <c r="I1" s="31"/>
    </row>
    <row r="2" spans="1:256" ht="58.5" customHeight="1" x14ac:dyDescent="0.25">
      <c r="A2" s="115" t="s">
        <v>51</v>
      </c>
      <c r="B2" s="140"/>
      <c r="C2" s="140"/>
      <c r="D2" s="140"/>
    </row>
    <row r="3" spans="1:256" ht="18.75" customHeight="1" x14ac:dyDescent="0.25">
      <c r="A3" s="23" t="s">
        <v>11</v>
      </c>
      <c r="B3" s="139">
        <f>'Fuentes de Costos del Proyecto'!C3</f>
        <v>0</v>
      </c>
      <c r="C3" s="139"/>
      <c r="D3" s="128"/>
    </row>
    <row r="4" spans="1:256" s="31" customFormat="1" ht="16.5" customHeight="1" x14ac:dyDescent="0.25">
      <c r="A4" s="23" t="s">
        <v>47</v>
      </c>
      <c r="B4" s="139">
        <f>'Fuentes de Costos del Proyecto'!C4</f>
        <v>0</v>
      </c>
      <c r="C4" s="139"/>
      <c r="D4" s="141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</row>
    <row r="5" spans="1:256" ht="16.5" customHeight="1" x14ac:dyDescent="0.25">
      <c r="A5" s="124"/>
      <c r="B5" s="125"/>
      <c r="C5" s="125"/>
      <c r="D5" s="125"/>
    </row>
    <row r="6" spans="1:256" x14ac:dyDescent="0.25">
      <c r="A6" s="65" t="s">
        <v>9</v>
      </c>
      <c r="B6" s="66"/>
      <c r="C6" s="66"/>
      <c r="D6" s="67"/>
    </row>
    <row r="7" spans="1:256" x14ac:dyDescent="0.25">
      <c r="A7" s="65" t="s">
        <v>15</v>
      </c>
      <c r="B7" s="66"/>
      <c r="C7" s="66"/>
      <c r="D7" s="67"/>
    </row>
    <row r="8" spans="1:256" ht="21" customHeight="1" x14ac:dyDescent="0.25">
      <c r="A8" s="50" t="s">
        <v>0</v>
      </c>
      <c r="B8" s="51" t="s">
        <v>27</v>
      </c>
      <c r="C8" s="51" t="s">
        <v>28</v>
      </c>
      <c r="D8" s="51" t="s">
        <v>52</v>
      </c>
    </row>
    <row r="9" spans="1:256" ht="13.8" x14ac:dyDescent="0.25">
      <c r="A9" s="29" t="s">
        <v>29</v>
      </c>
      <c r="B9" s="48"/>
      <c r="C9" s="49"/>
      <c r="D9" s="47"/>
    </row>
    <row r="10" spans="1:256" s="34" customFormat="1" ht="27.6" x14ac:dyDescent="0.25">
      <c r="A10" s="105" t="s">
        <v>94</v>
      </c>
      <c r="B10" s="76" t="s">
        <v>98</v>
      </c>
      <c r="C10" s="32">
        <v>120</v>
      </c>
      <c r="D10" s="33" t="s">
        <v>96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34" customFormat="1" ht="27.6" x14ac:dyDescent="0.25">
      <c r="A11" s="105" t="s">
        <v>95</v>
      </c>
      <c r="B11" s="76" t="s">
        <v>98</v>
      </c>
      <c r="C11" s="32">
        <v>224</v>
      </c>
      <c r="D11" s="33" t="s">
        <v>97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34" customFormat="1" ht="13.8" x14ac:dyDescent="0.25">
      <c r="A12" s="68"/>
      <c r="B12" s="76"/>
      <c r="C12" s="32">
        <v>0</v>
      </c>
      <c r="D12" s="33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34" customFormat="1" ht="13.8" x14ac:dyDescent="0.25">
      <c r="A13" s="68"/>
      <c r="B13" s="76"/>
      <c r="C13" s="32">
        <v>0</v>
      </c>
      <c r="D13" s="3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34" customFormat="1" ht="13.8" x14ac:dyDescent="0.25">
      <c r="A14" s="68"/>
      <c r="B14" s="76"/>
      <c r="C14" s="32">
        <v>0</v>
      </c>
      <c r="D14" s="3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1:256" s="34" customFormat="1" ht="13.8" x14ac:dyDescent="0.25">
      <c r="A15" s="68"/>
      <c r="B15" s="76"/>
      <c r="C15" s="32">
        <v>0</v>
      </c>
      <c r="D15" s="3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1:256" ht="13.8" x14ac:dyDescent="0.25">
      <c r="A16" s="20" t="s">
        <v>1</v>
      </c>
      <c r="B16" s="73"/>
      <c r="C16" s="44">
        <f>SUM(C10:C15)</f>
        <v>344</v>
      </c>
      <c r="D16" s="47"/>
    </row>
    <row r="17" spans="1:256" ht="13.8" x14ac:dyDescent="0.25">
      <c r="A17" s="29" t="s">
        <v>59</v>
      </c>
      <c r="B17" s="74"/>
      <c r="C17" s="49"/>
      <c r="D17" s="47"/>
    </row>
    <row r="18" spans="1:256" ht="27" customHeight="1" x14ac:dyDescent="0.25">
      <c r="A18" s="105" t="s">
        <v>99</v>
      </c>
      <c r="B18" s="76" t="s">
        <v>98</v>
      </c>
      <c r="C18" s="32">
        <v>240</v>
      </c>
      <c r="D18" s="35" t="s">
        <v>103</v>
      </c>
    </row>
    <row r="19" spans="1:256" s="34" customFormat="1" ht="27.6" customHeight="1" x14ac:dyDescent="0.25">
      <c r="A19" s="105" t="s">
        <v>100</v>
      </c>
      <c r="B19" s="76" t="s">
        <v>98</v>
      </c>
      <c r="C19" s="32">
        <v>396</v>
      </c>
      <c r="D19" s="33" t="s">
        <v>104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s="34" customFormat="1" ht="27.6" x14ac:dyDescent="0.25">
      <c r="A20" s="106" t="s">
        <v>101</v>
      </c>
      <c r="B20" s="76" t="s">
        <v>98</v>
      </c>
      <c r="C20" s="32">
        <v>120</v>
      </c>
      <c r="D20" s="33" t="s">
        <v>105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s="34" customFormat="1" ht="27.6" x14ac:dyDescent="0.25">
      <c r="A21" s="105" t="s">
        <v>102</v>
      </c>
      <c r="B21" s="76" t="s">
        <v>98</v>
      </c>
      <c r="C21" s="32">
        <v>120</v>
      </c>
      <c r="D21" s="33" t="s">
        <v>106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 s="34" customFormat="1" ht="13.8" x14ac:dyDescent="0.25">
      <c r="A22" s="105"/>
      <c r="B22" s="76"/>
      <c r="C22" s="32">
        <v>0</v>
      </c>
      <c r="D22" s="3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</row>
    <row r="23" spans="1:256" ht="13.8" x14ac:dyDescent="0.25">
      <c r="A23" s="30"/>
      <c r="B23" s="77"/>
      <c r="C23" s="32">
        <v>0</v>
      </c>
      <c r="D23" s="35"/>
    </row>
    <row r="24" spans="1:256" ht="13.8" x14ac:dyDescent="0.25">
      <c r="A24" s="20" t="s">
        <v>1</v>
      </c>
      <c r="B24" s="73"/>
      <c r="C24" s="44">
        <f>SUM(C18:C23)</f>
        <v>876</v>
      </c>
      <c r="D24" s="47"/>
    </row>
    <row r="25" spans="1:256" ht="13.8" x14ac:dyDescent="0.25">
      <c r="A25" s="29" t="s">
        <v>30</v>
      </c>
      <c r="B25" s="74"/>
      <c r="C25" s="49"/>
      <c r="D25" s="47"/>
    </row>
    <row r="26" spans="1:256" ht="28.8" customHeight="1" x14ac:dyDescent="0.25">
      <c r="A26" s="105" t="s">
        <v>107</v>
      </c>
      <c r="B26" s="76" t="s">
        <v>127</v>
      </c>
      <c r="C26" s="32">
        <v>500</v>
      </c>
      <c r="D26" s="35" t="s">
        <v>109</v>
      </c>
    </row>
    <row r="27" spans="1:256" s="34" customFormat="1" ht="27.6" x14ac:dyDescent="0.25">
      <c r="A27" s="105" t="s">
        <v>108</v>
      </c>
      <c r="B27" s="76" t="s">
        <v>127</v>
      </c>
      <c r="C27" s="32">
        <v>360</v>
      </c>
      <c r="D27" s="33" t="s">
        <v>110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</row>
    <row r="28" spans="1:256" s="34" customFormat="1" ht="13.8" x14ac:dyDescent="0.25">
      <c r="A28" s="68"/>
      <c r="B28" s="76"/>
      <c r="C28" s="32">
        <v>0</v>
      </c>
      <c r="D28" s="33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</row>
    <row r="29" spans="1:256" s="34" customFormat="1" ht="13.8" x14ac:dyDescent="0.25">
      <c r="A29" s="68"/>
      <c r="B29" s="76"/>
      <c r="C29" s="32">
        <v>0</v>
      </c>
      <c r="D29" s="33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</row>
    <row r="30" spans="1:256" s="34" customFormat="1" ht="13.8" x14ac:dyDescent="0.25">
      <c r="A30" s="68"/>
      <c r="B30" s="76"/>
      <c r="C30" s="32">
        <v>0</v>
      </c>
      <c r="D30" s="33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</row>
    <row r="31" spans="1:256" ht="13.8" x14ac:dyDescent="0.25">
      <c r="A31" s="30"/>
      <c r="B31" s="77"/>
      <c r="C31" s="32">
        <v>0</v>
      </c>
      <c r="D31" s="35"/>
    </row>
    <row r="32" spans="1:256" ht="13.8" x14ac:dyDescent="0.25">
      <c r="A32" s="20" t="s">
        <v>1</v>
      </c>
      <c r="B32" s="73"/>
      <c r="C32" s="44">
        <f>SUM(C26:C31)</f>
        <v>860</v>
      </c>
      <c r="D32" s="47"/>
    </row>
    <row r="33" spans="1:256" ht="13.8" x14ac:dyDescent="0.25">
      <c r="A33" s="29" t="s">
        <v>50</v>
      </c>
      <c r="B33" s="74"/>
      <c r="C33" s="49"/>
      <c r="D33" s="47"/>
    </row>
    <row r="34" spans="1:256" ht="27.6" x14ac:dyDescent="0.25">
      <c r="A34" s="30" t="s">
        <v>111</v>
      </c>
      <c r="B34" s="76" t="s">
        <v>127</v>
      </c>
      <c r="C34" s="32">
        <v>2208</v>
      </c>
      <c r="D34" s="35" t="s">
        <v>115</v>
      </c>
    </row>
    <row r="35" spans="1:256" s="34" customFormat="1" ht="27.6" x14ac:dyDescent="0.25">
      <c r="A35" s="105" t="s">
        <v>112</v>
      </c>
      <c r="B35" s="76" t="s">
        <v>127</v>
      </c>
      <c r="C35" s="32">
        <v>1680</v>
      </c>
      <c r="D35" s="33" t="s">
        <v>116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</row>
    <row r="36" spans="1:256" s="34" customFormat="1" ht="27.6" x14ac:dyDescent="0.25">
      <c r="A36" s="105" t="s">
        <v>113</v>
      </c>
      <c r="B36" s="76" t="s">
        <v>128</v>
      </c>
      <c r="C36" s="32">
        <v>1980</v>
      </c>
      <c r="D36" s="33" t="s">
        <v>117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</row>
    <row r="37" spans="1:256" s="34" customFormat="1" ht="27.6" x14ac:dyDescent="0.25">
      <c r="A37" s="105" t="s">
        <v>114</v>
      </c>
      <c r="B37" s="76" t="s">
        <v>128</v>
      </c>
      <c r="C37" s="32">
        <v>1080</v>
      </c>
      <c r="D37" s="33" t="s">
        <v>118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</row>
    <row r="38" spans="1:256" s="34" customFormat="1" ht="13.8" x14ac:dyDescent="0.25">
      <c r="A38" s="68"/>
      <c r="B38" s="76"/>
      <c r="C38" s="32">
        <v>0</v>
      </c>
      <c r="D38" s="33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</row>
    <row r="39" spans="1:256" ht="13.8" x14ac:dyDescent="0.25">
      <c r="A39" s="30"/>
      <c r="B39" s="77"/>
      <c r="C39" s="32">
        <v>0</v>
      </c>
      <c r="D39" s="35"/>
    </row>
    <row r="40" spans="1:256" ht="13.8" x14ac:dyDescent="0.25">
      <c r="A40" s="20" t="s">
        <v>1</v>
      </c>
      <c r="B40" s="73"/>
      <c r="C40" s="44">
        <f>SUM(C34:C39)</f>
        <v>6948</v>
      </c>
      <c r="D40" s="47"/>
    </row>
    <row r="41" spans="1:256" ht="13.8" x14ac:dyDescent="0.25">
      <c r="A41" s="29" t="s">
        <v>31</v>
      </c>
      <c r="B41" s="74"/>
      <c r="C41" s="49"/>
      <c r="D41" s="47"/>
    </row>
    <row r="42" spans="1:256" ht="27.6" x14ac:dyDescent="0.25">
      <c r="A42" s="30" t="s">
        <v>119</v>
      </c>
      <c r="B42" s="77" t="s">
        <v>128</v>
      </c>
      <c r="C42" s="36">
        <v>1000</v>
      </c>
      <c r="D42" s="35" t="s">
        <v>123</v>
      </c>
    </row>
    <row r="43" spans="1:256" s="34" customFormat="1" ht="27.6" x14ac:dyDescent="0.25">
      <c r="A43" s="105" t="s">
        <v>120</v>
      </c>
      <c r="B43" s="76" t="s">
        <v>128</v>
      </c>
      <c r="C43" s="32">
        <v>510</v>
      </c>
      <c r="D43" s="33" t="s">
        <v>124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</row>
    <row r="44" spans="1:256" s="34" customFormat="1" ht="27.6" x14ac:dyDescent="0.25">
      <c r="A44" s="105" t="s">
        <v>121</v>
      </c>
      <c r="B44" s="77" t="s">
        <v>128</v>
      </c>
      <c r="C44" s="32">
        <v>380</v>
      </c>
      <c r="D44" s="33" t="s">
        <v>125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</row>
    <row r="45" spans="1:256" s="34" customFormat="1" ht="27.6" x14ac:dyDescent="0.25">
      <c r="A45" s="105" t="s">
        <v>122</v>
      </c>
      <c r="B45" s="76" t="s">
        <v>128</v>
      </c>
      <c r="C45" s="32">
        <v>1138</v>
      </c>
      <c r="D45" s="33" t="s">
        <v>126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</row>
    <row r="46" spans="1:256" s="34" customFormat="1" ht="13.8" x14ac:dyDescent="0.25">
      <c r="A46" s="68"/>
      <c r="B46" s="76"/>
      <c r="C46" s="32">
        <v>0</v>
      </c>
      <c r="D46" s="3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</row>
    <row r="47" spans="1:256" ht="13.8" x14ac:dyDescent="0.25">
      <c r="A47" s="30"/>
      <c r="B47" s="77"/>
      <c r="C47" s="36">
        <v>0</v>
      </c>
      <c r="D47" s="35"/>
    </row>
    <row r="48" spans="1:256" ht="13.8" x14ac:dyDescent="0.25">
      <c r="A48" s="20" t="s">
        <v>2</v>
      </c>
      <c r="B48" s="73"/>
      <c r="C48" s="44">
        <f>SUM(C42:C47)</f>
        <v>3028</v>
      </c>
      <c r="D48" s="47"/>
    </row>
    <row r="49" spans="1:4" ht="13.8" x14ac:dyDescent="0.25">
      <c r="A49" s="45" t="s">
        <v>32</v>
      </c>
      <c r="B49" s="75"/>
      <c r="C49" s="46">
        <f>SUM(C16,C24,C32,C40,C48)</f>
        <v>12056</v>
      </c>
      <c r="D49" s="47"/>
    </row>
  </sheetData>
  <mergeCells count="6">
    <mergeCell ref="A1:D1"/>
    <mergeCell ref="B3:C3"/>
    <mergeCell ref="A5:D5"/>
    <mergeCell ref="B4:C4"/>
    <mergeCell ref="A2:D2"/>
    <mergeCell ref="D3:D4"/>
  </mergeCells>
  <phoneticPr fontId="0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AB7A-06EA-49CB-8F75-83131224ACF2}">
  <dimension ref="A1:IV49"/>
  <sheetViews>
    <sheetView topLeftCell="A42" zoomScaleNormal="100" workbookViewId="0">
      <selection activeCell="D45" sqref="D45"/>
    </sheetView>
  </sheetViews>
  <sheetFormatPr baseColWidth="10" defaultColWidth="9.109375" defaultRowHeight="13.2" x14ac:dyDescent="0.25"/>
  <cols>
    <col min="1" max="1" width="35" style="15" customWidth="1"/>
    <col min="2" max="2" width="13.5546875" style="15" customWidth="1"/>
    <col min="3" max="3" width="17.109375" style="15" customWidth="1"/>
    <col min="4" max="4" width="45.44140625" style="15" customWidth="1"/>
    <col min="5" max="16384" width="9.109375" style="15"/>
  </cols>
  <sheetData>
    <row r="1" spans="1:256" x14ac:dyDescent="0.25">
      <c r="A1" s="138"/>
      <c r="B1" s="138"/>
      <c r="C1" s="138"/>
      <c r="D1" s="138"/>
      <c r="E1" s="52"/>
      <c r="F1" s="52"/>
      <c r="G1" s="52"/>
      <c r="H1" s="52"/>
      <c r="I1" s="31"/>
    </row>
    <row r="2" spans="1:256" ht="58.5" customHeight="1" x14ac:dyDescent="0.25">
      <c r="A2" s="115" t="s">
        <v>53</v>
      </c>
      <c r="B2" s="140"/>
      <c r="C2" s="140"/>
      <c r="D2" s="140"/>
    </row>
    <row r="3" spans="1:256" ht="18.75" customHeight="1" x14ac:dyDescent="0.25">
      <c r="A3" s="23" t="s">
        <v>11</v>
      </c>
      <c r="B3" s="139">
        <f>'Fuentes de Costos del Proyecto'!C3</f>
        <v>0</v>
      </c>
      <c r="C3" s="139"/>
      <c r="D3" s="128"/>
    </row>
    <row r="4" spans="1:256" s="31" customFormat="1" ht="16.5" customHeight="1" x14ac:dyDescent="0.25">
      <c r="A4" s="23" t="s">
        <v>47</v>
      </c>
      <c r="B4" s="139">
        <f>'Fuentes de Costos del Proyecto'!C4</f>
        <v>0</v>
      </c>
      <c r="C4" s="139"/>
      <c r="D4" s="141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</row>
    <row r="5" spans="1:256" ht="16.5" customHeight="1" x14ac:dyDescent="0.25">
      <c r="A5" s="124"/>
      <c r="B5" s="125"/>
      <c r="C5" s="125"/>
      <c r="D5" s="125"/>
    </row>
    <row r="6" spans="1:256" x14ac:dyDescent="0.25">
      <c r="A6" s="65" t="s">
        <v>9</v>
      </c>
      <c r="B6" s="66"/>
      <c r="C6" s="66"/>
      <c r="D6" s="67"/>
    </row>
    <row r="7" spans="1:256" x14ac:dyDescent="0.25">
      <c r="A7" s="65" t="s">
        <v>15</v>
      </c>
      <c r="B7" s="66"/>
      <c r="C7" s="66"/>
      <c r="D7" s="67"/>
    </row>
    <row r="8" spans="1:256" ht="21" customHeight="1" x14ac:dyDescent="0.25">
      <c r="A8" s="50" t="s">
        <v>0</v>
      </c>
      <c r="B8" s="51" t="s">
        <v>27</v>
      </c>
      <c r="C8" s="51" t="s">
        <v>28</v>
      </c>
      <c r="D8" s="51" t="s">
        <v>52</v>
      </c>
    </row>
    <row r="9" spans="1:256" ht="13.8" x14ac:dyDescent="0.25">
      <c r="A9" s="29" t="s">
        <v>54</v>
      </c>
      <c r="B9" s="48"/>
      <c r="C9" s="49"/>
      <c r="D9" s="47"/>
    </row>
    <row r="10" spans="1:256" s="34" customFormat="1" ht="27.6" x14ac:dyDescent="0.25">
      <c r="A10" s="105" t="s">
        <v>129</v>
      </c>
      <c r="B10" s="76" t="s">
        <v>98</v>
      </c>
      <c r="C10" s="32">
        <v>1220</v>
      </c>
      <c r="D10" s="33" t="s">
        <v>135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34" customFormat="1" ht="27.6" x14ac:dyDescent="0.25">
      <c r="A11" s="105" t="s">
        <v>130</v>
      </c>
      <c r="B11" s="76" t="s">
        <v>98</v>
      </c>
      <c r="C11" s="32">
        <v>900</v>
      </c>
      <c r="D11" s="33" t="s">
        <v>136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34" customFormat="1" ht="27.6" x14ac:dyDescent="0.25">
      <c r="A12" s="105" t="s">
        <v>131</v>
      </c>
      <c r="B12" s="76" t="s">
        <v>98</v>
      </c>
      <c r="C12" s="32">
        <v>800</v>
      </c>
      <c r="D12" s="33" t="s">
        <v>137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34" customFormat="1" ht="13.8" x14ac:dyDescent="0.25">
      <c r="A13" s="68"/>
      <c r="B13" s="76"/>
      <c r="C13" s="32">
        <v>0</v>
      </c>
      <c r="D13" s="3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34" customFormat="1" ht="13.8" x14ac:dyDescent="0.25">
      <c r="A14" s="68"/>
      <c r="B14" s="76"/>
      <c r="C14" s="32">
        <v>0</v>
      </c>
      <c r="D14" s="3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1:256" s="34" customFormat="1" ht="13.8" x14ac:dyDescent="0.25">
      <c r="A15" s="68"/>
      <c r="B15" s="76"/>
      <c r="C15" s="32">
        <v>0</v>
      </c>
      <c r="D15" s="3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1:256" ht="13.8" x14ac:dyDescent="0.25">
      <c r="A16" s="20" t="s">
        <v>1</v>
      </c>
      <c r="B16" s="73"/>
      <c r="C16" s="44">
        <f>SUM(C10:C15)</f>
        <v>2920</v>
      </c>
      <c r="D16" s="47"/>
    </row>
    <row r="17" spans="1:256" ht="13.8" x14ac:dyDescent="0.25">
      <c r="A17" s="29" t="s">
        <v>55</v>
      </c>
      <c r="B17" s="74"/>
      <c r="C17" s="49"/>
      <c r="D17" s="47"/>
    </row>
    <row r="18" spans="1:256" ht="28.2" customHeight="1" x14ac:dyDescent="0.25">
      <c r="A18" s="105" t="s">
        <v>132</v>
      </c>
      <c r="B18" s="76" t="s">
        <v>98</v>
      </c>
      <c r="C18" s="32">
        <v>600</v>
      </c>
      <c r="D18" s="35" t="s">
        <v>138</v>
      </c>
    </row>
    <row r="19" spans="1:256" s="34" customFormat="1" ht="27.6" x14ac:dyDescent="0.25">
      <c r="A19" s="105" t="s">
        <v>133</v>
      </c>
      <c r="B19" s="76" t="s">
        <v>127</v>
      </c>
      <c r="C19" s="32">
        <v>1000</v>
      </c>
      <c r="D19" s="33" t="s">
        <v>139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s="34" customFormat="1" ht="27.6" x14ac:dyDescent="0.25">
      <c r="A20" s="105" t="s">
        <v>134</v>
      </c>
      <c r="B20" s="76" t="s">
        <v>128</v>
      </c>
      <c r="C20" s="32">
        <v>600</v>
      </c>
      <c r="D20" s="33" t="s">
        <v>140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s="34" customFormat="1" ht="13.8" x14ac:dyDescent="0.25">
      <c r="A21" s="68"/>
      <c r="B21" s="76"/>
      <c r="C21" s="32">
        <v>0</v>
      </c>
      <c r="D21" s="33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 s="34" customFormat="1" ht="13.8" x14ac:dyDescent="0.25">
      <c r="A22" s="68"/>
      <c r="B22" s="76"/>
      <c r="C22" s="32">
        <v>0</v>
      </c>
      <c r="D22" s="3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</row>
    <row r="23" spans="1:256" ht="13.8" x14ac:dyDescent="0.25">
      <c r="A23" s="30"/>
      <c r="B23" s="77"/>
      <c r="C23" s="32">
        <v>0</v>
      </c>
      <c r="D23" s="35"/>
    </row>
    <row r="24" spans="1:256" ht="13.8" x14ac:dyDescent="0.25">
      <c r="A24" s="20" t="s">
        <v>1</v>
      </c>
      <c r="B24" s="73"/>
      <c r="C24" s="44">
        <f>SUM(C18:C23)</f>
        <v>2200</v>
      </c>
      <c r="D24" s="47"/>
    </row>
    <row r="25" spans="1:256" ht="13.8" x14ac:dyDescent="0.25">
      <c r="A25" s="29" t="s">
        <v>56</v>
      </c>
      <c r="B25" s="74"/>
      <c r="C25" s="49"/>
      <c r="D25" s="47"/>
    </row>
    <row r="26" spans="1:256" ht="27.6" x14ac:dyDescent="0.25">
      <c r="A26" s="30" t="s">
        <v>141</v>
      </c>
      <c r="B26" s="76" t="s">
        <v>127</v>
      </c>
      <c r="C26" s="32">
        <v>1800</v>
      </c>
      <c r="D26" s="35" t="s">
        <v>144</v>
      </c>
    </row>
    <row r="27" spans="1:256" s="34" customFormat="1" ht="27.6" x14ac:dyDescent="0.25">
      <c r="A27" s="105" t="s">
        <v>142</v>
      </c>
      <c r="B27" s="76" t="s">
        <v>127</v>
      </c>
      <c r="C27" s="32">
        <v>300</v>
      </c>
      <c r="D27" s="33" t="s">
        <v>145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</row>
    <row r="28" spans="1:256" s="34" customFormat="1" ht="27.6" x14ac:dyDescent="0.25">
      <c r="A28" s="105" t="s">
        <v>143</v>
      </c>
      <c r="B28" s="76" t="s">
        <v>128</v>
      </c>
      <c r="C28" s="32">
        <v>400</v>
      </c>
      <c r="D28" s="33" t="s">
        <v>146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</row>
    <row r="29" spans="1:256" s="34" customFormat="1" ht="13.8" x14ac:dyDescent="0.25">
      <c r="A29" s="68"/>
      <c r="B29" s="76"/>
      <c r="C29" s="32">
        <v>0</v>
      </c>
      <c r="D29" s="33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</row>
    <row r="30" spans="1:256" s="34" customFormat="1" ht="13.8" x14ac:dyDescent="0.25">
      <c r="A30" s="68"/>
      <c r="B30" s="76"/>
      <c r="C30" s="32">
        <v>0</v>
      </c>
      <c r="D30" s="33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</row>
    <row r="31" spans="1:256" ht="13.8" x14ac:dyDescent="0.25">
      <c r="A31" s="30"/>
      <c r="B31" s="77"/>
      <c r="C31" s="32">
        <v>0</v>
      </c>
      <c r="D31" s="35"/>
    </row>
    <row r="32" spans="1:256" ht="13.8" x14ac:dyDescent="0.25">
      <c r="A32" s="20" t="s">
        <v>1</v>
      </c>
      <c r="B32" s="73"/>
      <c r="C32" s="44">
        <f>SUM(C26:C31)</f>
        <v>2500</v>
      </c>
      <c r="D32" s="47"/>
    </row>
    <row r="33" spans="1:256" ht="13.8" x14ac:dyDescent="0.25">
      <c r="A33" s="29" t="s">
        <v>57</v>
      </c>
      <c r="B33" s="74"/>
      <c r="C33" s="49"/>
      <c r="D33" s="47"/>
    </row>
    <row r="34" spans="1:256" ht="27.6" x14ac:dyDescent="0.25">
      <c r="A34" s="30" t="s">
        <v>147</v>
      </c>
      <c r="B34" s="76" t="s">
        <v>128</v>
      </c>
      <c r="C34" s="32">
        <v>800</v>
      </c>
      <c r="D34" s="35" t="s">
        <v>150</v>
      </c>
    </row>
    <row r="35" spans="1:256" s="34" customFormat="1" ht="27.6" x14ac:dyDescent="0.25">
      <c r="A35" s="105" t="s">
        <v>148</v>
      </c>
      <c r="B35" s="76" t="s">
        <v>128</v>
      </c>
      <c r="C35" s="32">
        <v>700</v>
      </c>
      <c r="D35" s="33" t="s">
        <v>151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</row>
    <row r="36" spans="1:256" s="34" customFormat="1" ht="27.6" x14ac:dyDescent="0.25">
      <c r="A36" s="105" t="s">
        <v>149</v>
      </c>
      <c r="B36" s="76" t="s">
        <v>128</v>
      </c>
      <c r="C36" s="32">
        <v>500</v>
      </c>
      <c r="D36" s="33" t="s">
        <v>152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</row>
    <row r="37" spans="1:256" s="34" customFormat="1" ht="13.8" x14ac:dyDescent="0.25">
      <c r="A37" s="68"/>
      <c r="B37" s="76"/>
      <c r="C37" s="32">
        <v>0</v>
      </c>
      <c r="D37" s="33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</row>
    <row r="38" spans="1:256" s="34" customFormat="1" ht="13.8" x14ac:dyDescent="0.25">
      <c r="A38" s="68"/>
      <c r="B38" s="76"/>
      <c r="C38" s="32">
        <v>0</v>
      </c>
      <c r="D38" s="33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</row>
    <row r="39" spans="1:256" ht="13.8" x14ac:dyDescent="0.25">
      <c r="A39" s="30"/>
      <c r="B39" s="77"/>
      <c r="C39" s="32">
        <v>0</v>
      </c>
      <c r="D39" s="35"/>
    </row>
    <row r="40" spans="1:256" ht="13.8" x14ac:dyDescent="0.25">
      <c r="A40" s="20" t="s">
        <v>1</v>
      </c>
      <c r="B40" s="73"/>
      <c r="C40" s="44">
        <f>SUM(C34:C39)</f>
        <v>2000</v>
      </c>
      <c r="D40" s="47"/>
    </row>
    <row r="41" spans="1:256" ht="13.8" x14ac:dyDescent="0.25">
      <c r="A41" s="29" t="s">
        <v>58</v>
      </c>
      <c r="B41" s="74"/>
      <c r="C41" s="49"/>
      <c r="D41" s="47"/>
    </row>
    <row r="42" spans="1:256" ht="27.6" x14ac:dyDescent="0.25">
      <c r="A42" s="30" t="s">
        <v>153</v>
      </c>
      <c r="B42" s="76" t="s">
        <v>128</v>
      </c>
      <c r="C42" s="36">
        <v>800</v>
      </c>
      <c r="D42" s="35" t="s">
        <v>157</v>
      </c>
    </row>
    <row r="43" spans="1:256" s="34" customFormat="1" ht="27.6" x14ac:dyDescent="0.25">
      <c r="A43" s="105" t="s">
        <v>154</v>
      </c>
      <c r="B43" s="76" t="s">
        <v>128</v>
      </c>
      <c r="C43" s="32">
        <v>836</v>
      </c>
      <c r="D43" s="33" t="s">
        <v>158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</row>
    <row r="44" spans="1:256" s="34" customFormat="1" ht="27.6" x14ac:dyDescent="0.25">
      <c r="A44" s="105" t="s">
        <v>155</v>
      </c>
      <c r="B44" s="76" t="s">
        <v>128</v>
      </c>
      <c r="C44" s="32">
        <v>600</v>
      </c>
      <c r="D44" s="33" t="s">
        <v>159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</row>
    <row r="45" spans="1:256" s="34" customFormat="1" ht="13.8" x14ac:dyDescent="0.25">
      <c r="A45" s="105" t="s">
        <v>156</v>
      </c>
      <c r="B45" s="76" t="s">
        <v>128</v>
      </c>
      <c r="C45" s="32">
        <v>150</v>
      </c>
      <c r="D45" s="3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</row>
    <row r="46" spans="1:256" s="34" customFormat="1" ht="13.8" x14ac:dyDescent="0.25">
      <c r="A46" s="68"/>
      <c r="B46" s="76"/>
      <c r="C46" s="32">
        <v>0</v>
      </c>
      <c r="D46" s="3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</row>
    <row r="47" spans="1:256" ht="13.8" x14ac:dyDescent="0.25">
      <c r="A47" s="30"/>
      <c r="B47" s="77"/>
      <c r="C47" s="36">
        <v>0</v>
      </c>
      <c r="D47" s="35"/>
    </row>
    <row r="48" spans="1:256" ht="13.8" x14ac:dyDescent="0.25">
      <c r="A48" s="20" t="s">
        <v>2</v>
      </c>
      <c r="B48" s="73"/>
      <c r="C48" s="44">
        <f>SUM(C42:C47)</f>
        <v>2386</v>
      </c>
      <c r="D48" s="47"/>
    </row>
    <row r="49" spans="1:4" ht="13.8" x14ac:dyDescent="0.25">
      <c r="A49" s="45" t="s">
        <v>32</v>
      </c>
      <c r="B49" s="75"/>
      <c r="C49" s="46">
        <f>SUM(C16,C24,C32,C40,C48)</f>
        <v>12006</v>
      </c>
      <c r="D49" s="47"/>
    </row>
  </sheetData>
  <mergeCells count="6">
    <mergeCell ref="A1:D1"/>
    <mergeCell ref="A2:D2"/>
    <mergeCell ref="B3:C3"/>
    <mergeCell ref="D3:D4"/>
    <mergeCell ref="B4:C4"/>
    <mergeCell ref="A5:D5"/>
  </mergeCells>
  <phoneticPr fontId="24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8AE8-5192-4341-9687-13A3F120D3CB}">
  <dimension ref="A1:M15"/>
  <sheetViews>
    <sheetView tabSelected="1" topLeftCell="A5" zoomScale="115" zoomScaleNormal="115" workbookViewId="0">
      <selection activeCell="O28" sqref="O28"/>
    </sheetView>
  </sheetViews>
  <sheetFormatPr baseColWidth="10" defaultColWidth="9.109375" defaultRowHeight="13.2" x14ac:dyDescent="0.25"/>
  <sheetData>
    <row r="1" spans="1:13" x14ac:dyDescent="0.2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3" ht="52.5" customHeight="1" x14ac:dyDescent="0.25">
      <c r="A2" s="146" t="s">
        <v>49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</row>
    <row r="4" spans="1:13" ht="24.75" customHeight="1" x14ac:dyDescent="0.25">
      <c r="A4" s="147" t="s">
        <v>6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13" x14ac:dyDescent="0.25">
      <c r="A5" s="144" t="s">
        <v>7</v>
      </c>
      <c r="B5" s="144"/>
      <c r="C5" s="144"/>
      <c r="D5" s="144"/>
      <c r="E5" s="144"/>
      <c r="F5" s="144"/>
      <c r="G5" s="144"/>
      <c r="H5" s="144"/>
      <c r="I5" s="144"/>
      <c r="J5" s="144"/>
    </row>
    <row r="6" spans="1:13" x14ac:dyDescent="0.25">
      <c r="A6" s="144" t="s">
        <v>5</v>
      </c>
      <c r="B6" s="144"/>
      <c r="C6" s="144"/>
      <c r="D6" s="144"/>
      <c r="E6" s="144"/>
      <c r="F6" s="144"/>
      <c r="G6" s="144"/>
      <c r="H6" s="144"/>
      <c r="I6" s="144"/>
      <c r="J6" s="144"/>
    </row>
    <row r="7" spans="1:13" s="21" customFormat="1" x14ac:dyDescent="0.25">
      <c r="A7" s="144" t="s">
        <v>3</v>
      </c>
      <c r="B7" s="144"/>
      <c r="C7" s="144"/>
      <c r="D7" s="144"/>
      <c r="E7" s="144"/>
      <c r="F7" s="144"/>
      <c r="G7" s="144"/>
      <c r="H7" s="144"/>
      <c r="I7" s="144"/>
      <c r="J7" s="144"/>
    </row>
    <row r="8" spans="1:13" s="21" customFormat="1" x14ac:dyDescent="0.25">
      <c r="A8" s="142" t="s">
        <v>8</v>
      </c>
      <c r="B8" s="143"/>
      <c r="C8" s="143"/>
      <c r="D8" s="143"/>
      <c r="E8" s="143"/>
      <c r="F8" s="143"/>
      <c r="G8" s="143"/>
      <c r="H8" s="143"/>
      <c r="I8" s="143"/>
      <c r="J8" s="143"/>
    </row>
    <row r="9" spans="1:13" s="21" customFormat="1" x14ac:dyDescent="0.25">
      <c r="A9" s="144" t="s">
        <v>4</v>
      </c>
      <c r="B9" s="143"/>
      <c r="C9" s="143"/>
      <c r="D9" s="143"/>
      <c r="E9" s="143"/>
      <c r="F9" s="143"/>
      <c r="G9" s="143"/>
      <c r="H9" s="143"/>
      <c r="I9" s="143"/>
      <c r="J9" s="143"/>
    </row>
    <row r="10" spans="1:13" s="21" customFormat="1" x14ac:dyDescent="0.25">
      <c r="A10" s="144" t="s">
        <v>33</v>
      </c>
      <c r="B10" s="144"/>
      <c r="C10" s="144"/>
      <c r="D10" s="144"/>
      <c r="E10" s="144"/>
      <c r="F10" s="144"/>
      <c r="G10" s="144"/>
      <c r="H10" s="144"/>
      <c r="I10" s="144"/>
      <c r="J10" s="144"/>
    </row>
    <row r="11" spans="1:13" s="21" customFormat="1" x14ac:dyDescent="0.25">
      <c r="A11" s="4"/>
    </row>
    <row r="12" spans="1:13" ht="15.6" x14ac:dyDescent="0.3">
      <c r="A12" s="1" t="s">
        <v>34</v>
      </c>
    </row>
    <row r="15" spans="1:13" x14ac:dyDescent="0.25">
      <c r="A15" s="2"/>
    </row>
  </sheetData>
  <mergeCells count="9">
    <mergeCell ref="A8:J8"/>
    <mergeCell ref="A9:J9"/>
    <mergeCell ref="A10:J10"/>
    <mergeCell ref="A1:L1"/>
    <mergeCell ref="A2:M2"/>
    <mergeCell ref="A4:J4"/>
    <mergeCell ref="A7:J7"/>
    <mergeCell ref="A6:J6"/>
    <mergeCell ref="A5:J5"/>
  </mergeCells>
  <phoneticPr fontId="0" type="noConversion"/>
  <pageMargins left="0.75" right="0.75" top="1" bottom="1" header="0.5" footer="0.5"/>
  <pageSetup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2.2 8-30-04]&amp;CPage &amp;P of &amp;N&amp;RPrint Date: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B99C-4287-4EC4-9FE4-1F30AEC157AB}">
  <dimension ref="B2:F100"/>
  <sheetViews>
    <sheetView topLeftCell="A11" zoomScaleNormal="100" workbookViewId="0">
      <selection activeCell="G34" sqref="B11:G34"/>
    </sheetView>
  </sheetViews>
  <sheetFormatPr baseColWidth="10" defaultColWidth="9.109375" defaultRowHeight="13.2" x14ac:dyDescent="0.25"/>
  <cols>
    <col min="1" max="1" width="11.44140625" customWidth="1"/>
    <col min="2" max="3" width="17.109375" customWidth="1"/>
    <col min="4" max="4" width="15.88671875" customWidth="1"/>
    <col min="5" max="5" width="17.33203125" customWidth="1"/>
    <col min="6" max="6" width="17.88671875" customWidth="1"/>
  </cols>
  <sheetData>
    <row r="2" spans="2:6" ht="58.5" customHeight="1" x14ac:dyDescent="0.25">
      <c r="B2" s="148" t="s">
        <v>35</v>
      </c>
      <c r="C2" s="149"/>
      <c r="D2" s="149"/>
      <c r="E2" s="149"/>
      <c r="F2" s="150"/>
    </row>
    <row r="3" spans="2:6" s="15" customFormat="1" ht="26.25" customHeight="1" x14ac:dyDescent="0.25">
      <c r="B3" s="151" t="s">
        <v>36</v>
      </c>
      <c r="C3" s="142"/>
      <c r="D3" s="142"/>
      <c r="E3" s="142"/>
      <c r="F3" s="142"/>
    </row>
    <row r="4" spans="2:6" s="15" customFormat="1" ht="14.25" customHeight="1" x14ac:dyDescent="0.25">
      <c r="B4" s="153" t="s">
        <v>38</v>
      </c>
      <c r="C4" s="153"/>
      <c r="D4" s="153"/>
      <c r="E4" s="153"/>
      <c r="F4" s="153"/>
    </row>
    <row r="5" spans="2:6" s="15" customFormat="1" ht="12.75" customHeight="1" x14ac:dyDescent="0.25">
      <c r="B5" s="142" t="s">
        <v>40</v>
      </c>
      <c r="C5" s="142"/>
      <c r="D5" s="142"/>
      <c r="E5" s="142"/>
      <c r="F5" s="142"/>
    </row>
    <row r="6" spans="2:6" s="15" customFormat="1" x14ac:dyDescent="0.25">
      <c r="B6" s="142" t="s">
        <v>37</v>
      </c>
      <c r="C6" s="142"/>
      <c r="D6" s="142"/>
      <c r="E6" s="142"/>
      <c r="F6" s="142"/>
    </row>
    <row r="7" spans="2:6" s="15" customFormat="1" x14ac:dyDescent="0.25">
      <c r="B7" s="142" t="s">
        <v>39</v>
      </c>
      <c r="C7" s="142"/>
      <c r="D7" s="142"/>
      <c r="E7" s="142"/>
      <c r="F7" s="142"/>
    </row>
    <row r="8" spans="2:6" s="15" customFormat="1" x14ac:dyDescent="0.25">
      <c r="B8" s="142" t="s">
        <v>41</v>
      </c>
      <c r="C8" s="142"/>
      <c r="D8" s="142"/>
      <c r="E8" s="142"/>
      <c r="F8" s="142"/>
    </row>
    <row r="9" spans="2:6" s="14" customFormat="1" x14ac:dyDescent="0.25"/>
    <row r="10" spans="2:6" s="16" customFormat="1" ht="39.6" x14ac:dyDescent="0.25">
      <c r="B10" s="53" t="s">
        <v>42</v>
      </c>
      <c r="C10" s="53" t="s">
        <v>43</v>
      </c>
      <c r="D10" s="53" t="s">
        <v>45</v>
      </c>
      <c r="E10" s="53" t="s">
        <v>44</v>
      </c>
      <c r="F10" s="53" t="s">
        <v>46</v>
      </c>
    </row>
    <row r="11" spans="2:6" x14ac:dyDescent="0.25">
      <c r="B11" s="62">
        <v>1</v>
      </c>
      <c r="C11" s="54">
        <v>1</v>
      </c>
      <c r="D11" s="55">
        <f>SUM(C11)</f>
        <v>1</v>
      </c>
      <c r="E11" s="54">
        <v>2</v>
      </c>
      <c r="F11" s="56">
        <f>SUM(E11)</f>
        <v>2</v>
      </c>
    </row>
    <row r="12" spans="2:6" x14ac:dyDescent="0.25">
      <c r="B12" s="62">
        <v>2</v>
      </c>
      <c r="C12" s="54">
        <v>3</v>
      </c>
      <c r="D12" s="55">
        <f>SUM(C11:C12)</f>
        <v>4</v>
      </c>
      <c r="E12" s="54">
        <v>4</v>
      </c>
      <c r="F12" s="56">
        <f>SUM(E11:E12)</f>
        <v>6</v>
      </c>
    </row>
    <row r="13" spans="2:6" x14ac:dyDescent="0.25">
      <c r="B13" s="62">
        <v>3</v>
      </c>
      <c r="C13" s="54">
        <v>5</v>
      </c>
      <c r="D13" s="55">
        <f>SUM(C11:C13)</f>
        <v>9</v>
      </c>
      <c r="E13" s="54">
        <v>6</v>
      </c>
      <c r="F13" s="56">
        <f>SUM(E11:E13)</f>
        <v>12</v>
      </c>
    </row>
    <row r="14" spans="2:6" x14ac:dyDescent="0.25">
      <c r="B14" s="62">
        <v>4</v>
      </c>
      <c r="C14" s="54">
        <v>7</v>
      </c>
      <c r="D14" s="55">
        <f>SUM(C11:C14)</f>
        <v>16</v>
      </c>
      <c r="E14" s="54">
        <v>8</v>
      </c>
      <c r="F14" s="56">
        <f>SUM(E11:E14)</f>
        <v>20</v>
      </c>
    </row>
    <row r="15" spans="2:6" x14ac:dyDescent="0.25">
      <c r="B15" s="62">
        <v>5</v>
      </c>
      <c r="C15" s="54">
        <v>9</v>
      </c>
      <c r="D15" s="55">
        <f>SUM(C11:C15)</f>
        <v>25</v>
      </c>
      <c r="E15" s="54">
        <v>12</v>
      </c>
      <c r="F15" s="56">
        <f>SUM(E11:E15)</f>
        <v>32</v>
      </c>
    </row>
    <row r="16" spans="2:6" x14ac:dyDescent="0.25">
      <c r="B16" s="62">
        <v>6</v>
      </c>
      <c r="C16" s="54">
        <v>11</v>
      </c>
      <c r="D16" s="55">
        <f>SUM(C11:C16)</f>
        <v>36</v>
      </c>
      <c r="E16" s="54">
        <v>10</v>
      </c>
      <c r="F16" s="56">
        <f>SUM(E11:E16)</f>
        <v>42</v>
      </c>
    </row>
    <row r="17" spans="2:6" x14ac:dyDescent="0.25">
      <c r="B17" s="62">
        <v>7</v>
      </c>
      <c r="C17" s="54">
        <v>13</v>
      </c>
      <c r="D17" s="55">
        <f>SUM(C11:C17)</f>
        <v>49</v>
      </c>
      <c r="E17" s="54">
        <v>15</v>
      </c>
      <c r="F17" s="56">
        <f>SUM(E11:E17)</f>
        <v>57</v>
      </c>
    </row>
    <row r="18" spans="2:6" x14ac:dyDescent="0.25">
      <c r="B18" s="62">
        <v>8</v>
      </c>
      <c r="C18" s="54">
        <v>15</v>
      </c>
      <c r="D18" s="55">
        <f>SUM(C11:C18)</f>
        <v>64</v>
      </c>
      <c r="E18" s="54">
        <v>20</v>
      </c>
      <c r="F18" s="56">
        <f>SUM(E11:E18)</f>
        <v>77</v>
      </c>
    </row>
    <row r="19" spans="2:6" x14ac:dyDescent="0.25">
      <c r="B19" s="62">
        <v>9</v>
      </c>
      <c r="C19" s="54">
        <v>17</v>
      </c>
      <c r="D19" s="55">
        <f>SUM(C11:C19)</f>
        <v>81</v>
      </c>
      <c r="E19" s="54">
        <v>14</v>
      </c>
      <c r="F19" s="56">
        <f>SUM(E11:E19)</f>
        <v>91</v>
      </c>
    </row>
    <row r="20" spans="2:6" x14ac:dyDescent="0.25">
      <c r="B20" s="62">
        <v>10</v>
      </c>
      <c r="C20" s="54">
        <v>19</v>
      </c>
      <c r="D20" s="55">
        <f>SUM(C11:C20)</f>
        <v>100</v>
      </c>
      <c r="E20" s="54">
        <v>23</v>
      </c>
      <c r="F20" s="56">
        <f>SUM(E11:E20)</f>
        <v>114</v>
      </c>
    </row>
    <row r="21" spans="2:6" x14ac:dyDescent="0.25">
      <c r="B21" s="62">
        <v>11</v>
      </c>
      <c r="C21" s="54">
        <v>21</v>
      </c>
      <c r="D21" s="55">
        <f>SUM(C11:C21)</f>
        <v>121</v>
      </c>
      <c r="E21" s="54">
        <v>26</v>
      </c>
      <c r="F21" s="56">
        <f>SUM(E11:E21)</f>
        <v>140</v>
      </c>
    </row>
    <row r="22" spans="2:6" x14ac:dyDescent="0.25">
      <c r="B22" s="62">
        <v>12</v>
      </c>
      <c r="C22" s="54">
        <v>23</v>
      </c>
      <c r="D22" s="55">
        <f>SUM(C11:C22)</f>
        <v>144</v>
      </c>
      <c r="E22" s="54">
        <v>30</v>
      </c>
      <c r="F22" s="56">
        <f>SUM(E11:E22)</f>
        <v>170</v>
      </c>
    </row>
    <row r="23" spans="2:6" x14ac:dyDescent="0.25">
      <c r="B23" s="62">
        <v>13</v>
      </c>
      <c r="C23" s="54">
        <v>25</v>
      </c>
      <c r="D23" s="55">
        <f>SUM(C11:C23)</f>
        <v>169</v>
      </c>
      <c r="E23" s="54">
        <v>17</v>
      </c>
      <c r="F23" s="56">
        <f>SUM(E11:E23)</f>
        <v>187</v>
      </c>
    </row>
    <row r="24" spans="2:6" x14ac:dyDescent="0.25">
      <c r="B24" s="62">
        <v>14</v>
      </c>
      <c r="C24" s="54">
        <v>23</v>
      </c>
      <c r="D24" s="55">
        <f>SUM(C11:C24)</f>
        <v>192</v>
      </c>
      <c r="E24" s="54">
        <v>21</v>
      </c>
      <c r="F24" s="56">
        <f>SUM(E11:E24)</f>
        <v>208</v>
      </c>
    </row>
    <row r="25" spans="2:6" x14ac:dyDescent="0.25">
      <c r="B25" s="62">
        <v>15</v>
      </c>
      <c r="C25" s="54">
        <v>21</v>
      </c>
      <c r="D25" s="55">
        <f>SUM(C11:C25)</f>
        <v>213</v>
      </c>
      <c r="E25" s="54">
        <v>10</v>
      </c>
      <c r="F25" s="56">
        <f>SUM(E11:E25)</f>
        <v>218</v>
      </c>
    </row>
    <row r="26" spans="2:6" x14ac:dyDescent="0.25">
      <c r="B26" s="62">
        <v>16</v>
      </c>
      <c r="C26" s="54">
        <v>19</v>
      </c>
      <c r="D26" s="55">
        <f>SUM(C11:C26)</f>
        <v>232</v>
      </c>
      <c r="E26" s="54">
        <v>10</v>
      </c>
      <c r="F26" s="56">
        <f>SUM(E11:E26)</f>
        <v>228</v>
      </c>
    </row>
    <row r="27" spans="2:6" x14ac:dyDescent="0.25">
      <c r="B27" s="62">
        <v>17</v>
      </c>
      <c r="C27" s="54">
        <v>17</v>
      </c>
      <c r="D27" s="55">
        <f>SUM(C11:C27)</f>
        <v>249</v>
      </c>
      <c r="E27" s="54">
        <v>12</v>
      </c>
      <c r="F27" s="56">
        <f>SUM(E11:E27)</f>
        <v>240</v>
      </c>
    </row>
    <row r="28" spans="2:6" x14ac:dyDescent="0.25">
      <c r="B28" s="62">
        <v>18</v>
      </c>
      <c r="C28" s="54">
        <v>15</v>
      </c>
      <c r="D28" s="55">
        <f>SUM(C11:C28)</f>
        <v>264</v>
      </c>
      <c r="E28" s="54">
        <v>6</v>
      </c>
      <c r="F28" s="56">
        <f>SUM(E11:E28)</f>
        <v>246</v>
      </c>
    </row>
    <row r="29" spans="2:6" x14ac:dyDescent="0.25">
      <c r="B29" s="62">
        <v>19</v>
      </c>
      <c r="C29" s="54">
        <v>13</v>
      </c>
      <c r="D29" s="55">
        <f>SUM(C11:C29)</f>
        <v>277</v>
      </c>
      <c r="E29" s="54">
        <v>27</v>
      </c>
      <c r="F29" s="56">
        <f>SUM(E11:E29)</f>
        <v>273</v>
      </c>
    </row>
    <row r="30" spans="2:6" x14ac:dyDescent="0.25">
      <c r="B30" s="62">
        <v>20</v>
      </c>
      <c r="C30" s="54">
        <v>11</v>
      </c>
      <c r="D30" s="55">
        <f>SUM(C11:C30)</f>
        <v>288</v>
      </c>
      <c r="E30" s="54">
        <v>19</v>
      </c>
      <c r="F30" s="56">
        <f>SUM(E11:E30)</f>
        <v>292</v>
      </c>
    </row>
    <row r="31" spans="2:6" x14ac:dyDescent="0.25">
      <c r="B31" s="62">
        <v>21</v>
      </c>
      <c r="C31" s="54">
        <v>9</v>
      </c>
      <c r="D31" s="55">
        <f>SUM(C11:C31)</f>
        <v>297</v>
      </c>
      <c r="E31" s="54">
        <v>6</v>
      </c>
      <c r="F31" s="56">
        <f>SUM(E11:E31)</f>
        <v>298</v>
      </c>
    </row>
    <row r="32" spans="2:6" x14ac:dyDescent="0.25">
      <c r="B32" s="62">
        <v>22</v>
      </c>
      <c r="C32" s="54">
        <v>7</v>
      </c>
      <c r="D32" s="55">
        <f>SUM(C11:C32)</f>
        <v>304</v>
      </c>
      <c r="E32" s="54">
        <v>7</v>
      </c>
      <c r="F32" s="56">
        <f>SUM(E11:E32)</f>
        <v>305</v>
      </c>
    </row>
    <row r="33" spans="2:6" x14ac:dyDescent="0.25">
      <c r="B33" s="62">
        <v>23</v>
      </c>
      <c r="C33" s="54">
        <v>5</v>
      </c>
      <c r="D33" s="55">
        <f>SUM(C11:C33)</f>
        <v>309</v>
      </c>
      <c r="E33" s="54">
        <v>2</v>
      </c>
      <c r="F33" s="56">
        <f>SUM(E11:E33)</f>
        <v>307</v>
      </c>
    </row>
    <row r="34" spans="2:6" x14ac:dyDescent="0.25">
      <c r="B34" s="62">
        <v>24</v>
      </c>
      <c r="C34" s="54">
        <v>3</v>
      </c>
      <c r="D34" s="55">
        <f>SUM(C11:C34)</f>
        <v>312</v>
      </c>
      <c r="E34" s="54">
        <v>1</v>
      </c>
      <c r="F34" s="56">
        <f>SUM(E11:E34)</f>
        <v>308</v>
      </c>
    </row>
    <row r="35" spans="2:6" x14ac:dyDescent="0.25">
      <c r="B35" s="62"/>
      <c r="C35" s="54"/>
      <c r="D35" s="55"/>
      <c r="E35" s="54"/>
      <c r="F35" s="56"/>
    </row>
    <row r="36" spans="2:6" x14ac:dyDescent="0.25">
      <c r="B36" s="62"/>
      <c r="C36" s="54"/>
      <c r="D36" s="55"/>
      <c r="E36" s="54"/>
      <c r="F36" s="56"/>
    </row>
    <row r="37" spans="2:6" x14ac:dyDescent="0.25">
      <c r="B37" s="62"/>
      <c r="C37" s="54"/>
      <c r="D37" s="55"/>
      <c r="E37" s="54"/>
      <c r="F37" s="56"/>
    </row>
    <row r="38" spans="2:6" x14ac:dyDescent="0.25">
      <c r="B38" s="62"/>
      <c r="C38" s="54"/>
      <c r="D38" s="55"/>
      <c r="E38" s="54"/>
      <c r="F38" s="56"/>
    </row>
    <row r="39" spans="2:6" x14ac:dyDescent="0.25">
      <c r="B39" s="62"/>
      <c r="C39" s="54"/>
      <c r="D39" s="55"/>
      <c r="E39" s="54"/>
      <c r="F39" s="56"/>
    </row>
    <row r="40" spans="2:6" x14ac:dyDescent="0.25">
      <c r="B40" s="62"/>
      <c r="C40" s="54"/>
      <c r="D40" s="55"/>
      <c r="E40" s="54"/>
      <c r="F40" s="56"/>
    </row>
    <row r="41" spans="2:6" x14ac:dyDescent="0.25">
      <c r="B41" s="62"/>
      <c r="C41" s="54"/>
      <c r="D41" s="55"/>
      <c r="E41" s="54"/>
      <c r="F41" s="56"/>
    </row>
    <row r="42" spans="2:6" x14ac:dyDescent="0.25">
      <c r="B42" s="62"/>
      <c r="C42" s="54"/>
      <c r="D42" s="55"/>
      <c r="E42" s="54"/>
      <c r="F42" s="56"/>
    </row>
    <row r="43" spans="2:6" x14ac:dyDescent="0.25">
      <c r="B43" s="62"/>
      <c r="C43" s="54"/>
      <c r="D43" s="55"/>
      <c r="E43" s="54"/>
      <c r="F43" s="56"/>
    </row>
    <row r="44" spans="2:6" x14ac:dyDescent="0.25">
      <c r="B44" s="62"/>
      <c r="C44" s="54"/>
      <c r="D44" s="55"/>
      <c r="E44" s="54"/>
      <c r="F44" s="56"/>
    </row>
    <row r="45" spans="2:6" x14ac:dyDescent="0.25">
      <c r="B45" s="62"/>
      <c r="C45" s="54"/>
      <c r="D45" s="55"/>
      <c r="E45" s="54"/>
      <c r="F45" s="56"/>
    </row>
    <row r="46" spans="2:6" x14ac:dyDescent="0.25">
      <c r="B46" s="62"/>
      <c r="C46" s="54"/>
      <c r="D46" s="55"/>
      <c r="E46" s="54"/>
      <c r="F46" s="56"/>
    </row>
    <row r="47" spans="2:6" x14ac:dyDescent="0.25">
      <c r="B47" s="62"/>
      <c r="C47" s="54"/>
      <c r="D47" s="55"/>
      <c r="E47" s="54"/>
      <c r="F47" s="56"/>
    </row>
    <row r="48" spans="2:6" x14ac:dyDescent="0.25">
      <c r="B48" s="62"/>
      <c r="C48" s="54"/>
      <c r="D48" s="55"/>
      <c r="E48" s="54"/>
      <c r="F48" s="56"/>
    </row>
    <row r="49" spans="2:6" x14ac:dyDescent="0.25">
      <c r="B49" s="62"/>
      <c r="C49" s="54"/>
      <c r="D49" s="55"/>
      <c r="E49" s="54"/>
      <c r="F49" s="56"/>
    </row>
    <row r="50" spans="2:6" x14ac:dyDescent="0.25">
      <c r="B50" s="62"/>
      <c r="C50" s="54"/>
      <c r="D50" s="55"/>
      <c r="E50" s="54"/>
      <c r="F50" s="56"/>
    </row>
    <row r="51" spans="2:6" x14ac:dyDescent="0.25">
      <c r="B51" s="62"/>
      <c r="C51" s="54"/>
      <c r="D51" s="55"/>
      <c r="E51" s="54"/>
      <c r="F51" s="56"/>
    </row>
    <row r="52" spans="2:6" x14ac:dyDescent="0.25">
      <c r="B52" s="62"/>
      <c r="C52" s="54"/>
      <c r="D52" s="55"/>
      <c r="E52" s="54"/>
      <c r="F52" s="56"/>
    </row>
    <row r="53" spans="2:6" x14ac:dyDescent="0.25">
      <c r="B53" s="62"/>
      <c r="C53" s="54"/>
      <c r="D53" s="55"/>
      <c r="E53" s="54"/>
      <c r="F53" s="56"/>
    </row>
    <row r="54" spans="2:6" x14ac:dyDescent="0.25">
      <c r="B54" s="62"/>
      <c r="C54" s="54"/>
      <c r="D54" s="55"/>
      <c r="E54" s="54"/>
      <c r="F54" s="56"/>
    </row>
    <row r="55" spans="2:6" x14ac:dyDescent="0.25">
      <c r="B55" s="62"/>
      <c r="C55" s="54"/>
      <c r="D55" s="55"/>
      <c r="E55" s="54"/>
      <c r="F55" s="56"/>
    </row>
    <row r="56" spans="2:6" x14ac:dyDescent="0.25">
      <c r="B56" s="62"/>
      <c r="C56" s="54"/>
      <c r="D56" s="55"/>
      <c r="E56" s="54"/>
      <c r="F56" s="56"/>
    </row>
    <row r="57" spans="2:6" x14ac:dyDescent="0.25">
      <c r="B57" s="62"/>
      <c r="C57" s="54"/>
      <c r="D57" s="55"/>
      <c r="E57" s="54"/>
      <c r="F57" s="56"/>
    </row>
    <row r="58" spans="2:6" x14ac:dyDescent="0.25">
      <c r="B58" s="62"/>
      <c r="C58" s="54"/>
      <c r="D58" s="55"/>
      <c r="E58" s="54"/>
      <c r="F58" s="56"/>
    </row>
    <row r="59" spans="2:6" x14ac:dyDescent="0.25">
      <c r="B59" s="62"/>
      <c r="C59" s="54"/>
      <c r="D59" s="55"/>
      <c r="E59" s="54"/>
      <c r="F59" s="56"/>
    </row>
    <row r="60" spans="2:6" x14ac:dyDescent="0.25">
      <c r="B60" s="62"/>
      <c r="C60" s="54"/>
      <c r="D60" s="55"/>
      <c r="E60" s="54"/>
      <c r="F60" s="56"/>
    </row>
    <row r="61" spans="2:6" x14ac:dyDescent="0.25">
      <c r="B61" s="62"/>
      <c r="C61" s="54"/>
      <c r="D61" s="55"/>
      <c r="E61" s="54"/>
      <c r="F61" s="56"/>
    </row>
    <row r="62" spans="2:6" x14ac:dyDescent="0.25">
      <c r="B62" s="62"/>
      <c r="C62" s="54"/>
      <c r="D62" s="55"/>
      <c r="E62" s="54"/>
      <c r="F62" s="56"/>
    </row>
    <row r="63" spans="2:6" x14ac:dyDescent="0.25">
      <c r="B63" s="62"/>
      <c r="C63" s="54"/>
      <c r="D63" s="55"/>
      <c r="E63" s="54"/>
      <c r="F63" s="56"/>
    </row>
    <row r="64" spans="2:6" x14ac:dyDescent="0.25">
      <c r="B64" s="62"/>
      <c r="C64" s="54"/>
      <c r="D64" s="55"/>
      <c r="E64" s="54"/>
      <c r="F64" s="56"/>
    </row>
    <row r="65" spans="2:6" x14ac:dyDescent="0.25">
      <c r="B65" s="62"/>
      <c r="C65" s="54"/>
      <c r="D65" s="55"/>
      <c r="E65" s="54"/>
      <c r="F65" s="56"/>
    </row>
    <row r="66" spans="2:6" x14ac:dyDescent="0.25">
      <c r="B66" s="62"/>
      <c r="C66" s="54"/>
      <c r="D66" s="55"/>
      <c r="E66" s="54"/>
      <c r="F66" s="56"/>
    </row>
    <row r="67" spans="2:6" x14ac:dyDescent="0.25">
      <c r="B67" s="62"/>
      <c r="C67" s="54"/>
      <c r="D67" s="55"/>
      <c r="E67" s="54"/>
      <c r="F67" s="56"/>
    </row>
    <row r="68" spans="2:6" x14ac:dyDescent="0.25">
      <c r="B68" s="62"/>
      <c r="C68" s="54"/>
      <c r="D68" s="55"/>
      <c r="E68" s="54"/>
      <c r="F68" s="56"/>
    </row>
    <row r="69" spans="2:6" x14ac:dyDescent="0.25">
      <c r="B69" s="62"/>
      <c r="C69" s="54"/>
      <c r="D69" s="55"/>
      <c r="E69" s="54"/>
      <c r="F69" s="56"/>
    </row>
    <row r="70" spans="2:6" x14ac:dyDescent="0.25">
      <c r="B70" s="62"/>
      <c r="C70" s="54"/>
      <c r="D70" s="55"/>
      <c r="E70" s="54"/>
      <c r="F70" s="56"/>
    </row>
    <row r="71" spans="2:6" x14ac:dyDescent="0.25">
      <c r="B71" s="62"/>
      <c r="C71" s="54"/>
      <c r="D71" s="55"/>
      <c r="E71" s="54"/>
      <c r="F71" s="56"/>
    </row>
    <row r="72" spans="2:6" x14ac:dyDescent="0.25">
      <c r="B72" s="62"/>
      <c r="C72" s="54"/>
      <c r="D72" s="55"/>
      <c r="E72" s="54"/>
      <c r="F72" s="56"/>
    </row>
    <row r="73" spans="2:6" x14ac:dyDescent="0.25">
      <c r="B73" s="62"/>
      <c r="C73" s="54"/>
      <c r="D73" s="55"/>
      <c r="E73" s="54"/>
      <c r="F73" s="56"/>
    </row>
    <row r="74" spans="2:6" x14ac:dyDescent="0.25">
      <c r="B74" s="62"/>
      <c r="C74" s="54"/>
      <c r="D74" s="55"/>
      <c r="E74" s="54"/>
      <c r="F74" s="56"/>
    </row>
    <row r="75" spans="2:6" x14ac:dyDescent="0.25">
      <c r="B75" s="62"/>
      <c r="C75" s="54"/>
      <c r="D75" s="55"/>
      <c r="E75" s="54"/>
      <c r="F75" s="56"/>
    </row>
    <row r="76" spans="2:6" x14ac:dyDescent="0.25">
      <c r="B76" s="62"/>
      <c r="C76" s="54"/>
      <c r="D76" s="55"/>
      <c r="E76" s="54"/>
      <c r="F76" s="56"/>
    </row>
    <row r="77" spans="2:6" x14ac:dyDescent="0.25">
      <c r="B77" s="62"/>
      <c r="C77" s="54"/>
      <c r="D77" s="55"/>
      <c r="E77" s="54"/>
      <c r="F77" s="56"/>
    </row>
    <row r="78" spans="2:6" x14ac:dyDescent="0.25">
      <c r="B78" s="62"/>
      <c r="C78" s="54"/>
      <c r="D78" s="55"/>
      <c r="E78" s="54"/>
      <c r="F78" s="56"/>
    </row>
    <row r="79" spans="2:6" x14ac:dyDescent="0.25">
      <c r="B79" s="62"/>
      <c r="C79" s="54"/>
      <c r="D79" s="55"/>
      <c r="E79" s="54"/>
      <c r="F79" s="56"/>
    </row>
    <row r="80" spans="2:6" x14ac:dyDescent="0.25">
      <c r="B80" s="62"/>
      <c r="C80" s="54"/>
      <c r="D80" s="55"/>
      <c r="E80" s="54"/>
      <c r="F80" s="56"/>
    </row>
    <row r="81" spans="2:6" x14ac:dyDescent="0.25">
      <c r="B81" s="62"/>
      <c r="C81" s="54"/>
      <c r="D81" s="55"/>
      <c r="E81" s="54"/>
      <c r="F81" s="56"/>
    </row>
    <row r="82" spans="2:6" x14ac:dyDescent="0.25">
      <c r="B82" s="62"/>
      <c r="C82" s="54"/>
      <c r="D82" s="55"/>
      <c r="E82" s="54"/>
      <c r="F82" s="56"/>
    </row>
    <row r="83" spans="2:6" x14ac:dyDescent="0.25">
      <c r="B83" s="63"/>
      <c r="C83" s="57"/>
      <c r="D83" s="55"/>
      <c r="E83" s="54"/>
      <c r="F83" s="56"/>
    </row>
    <row r="84" spans="2:6" x14ac:dyDescent="0.25">
      <c r="B84" s="63"/>
      <c r="C84" s="57"/>
      <c r="D84" s="55"/>
      <c r="E84" s="54"/>
      <c r="F84" s="56"/>
    </row>
    <row r="85" spans="2:6" x14ac:dyDescent="0.25">
      <c r="B85" s="63"/>
      <c r="C85" s="57"/>
      <c r="D85" s="55"/>
      <c r="E85" s="54"/>
      <c r="F85" s="56"/>
    </row>
    <row r="86" spans="2:6" x14ac:dyDescent="0.25">
      <c r="B86" s="63"/>
      <c r="C86" s="57"/>
      <c r="D86" s="55"/>
      <c r="E86" s="54"/>
      <c r="F86" s="56"/>
    </row>
    <row r="87" spans="2:6" x14ac:dyDescent="0.25">
      <c r="B87" s="63"/>
      <c r="C87" s="57"/>
      <c r="D87" s="55"/>
      <c r="E87" s="54"/>
      <c r="F87" s="56"/>
    </row>
    <row r="88" spans="2:6" x14ac:dyDescent="0.25">
      <c r="B88" s="63"/>
      <c r="C88" s="57"/>
      <c r="D88" s="55"/>
      <c r="E88" s="54"/>
      <c r="F88" s="56"/>
    </row>
    <row r="89" spans="2:6" x14ac:dyDescent="0.25">
      <c r="B89" s="63"/>
      <c r="C89" s="57"/>
      <c r="D89" s="55"/>
      <c r="E89" s="54"/>
      <c r="F89" s="56"/>
    </row>
    <row r="90" spans="2:6" x14ac:dyDescent="0.25">
      <c r="B90" s="63"/>
      <c r="C90" s="57"/>
      <c r="D90" s="55"/>
      <c r="E90" s="54"/>
      <c r="F90" s="56"/>
    </row>
    <row r="91" spans="2:6" x14ac:dyDescent="0.25">
      <c r="B91" s="63"/>
      <c r="C91" s="57"/>
      <c r="D91" s="55"/>
      <c r="E91" s="54"/>
      <c r="F91" s="56"/>
    </row>
    <row r="92" spans="2:6" x14ac:dyDescent="0.25">
      <c r="B92" s="63"/>
      <c r="C92" s="57"/>
      <c r="D92" s="55"/>
      <c r="E92" s="54"/>
      <c r="F92" s="56"/>
    </row>
    <row r="93" spans="2:6" x14ac:dyDescent="0.25">
      <c r="B93" s="63"/>
      <c r="C93" s="57"/>
      <c r="D93" s="55"/>
      <c r="E93" s="54"/>
      <c r="F93" s="56"/>
    </row>
    <row r="94" spans="2:6" x14ac:dyDescent="0.25">
      <c r="B94" s="63"/>
      <c r="C94" s="57"/>
      <c r="D94" s="55"/>
      <c r="E94" s="54"/>
      <c r="F94" s="56"/>
    </row>
    <row r="95" spans="2:6" x14ac:dyDescent="0.25">
      <c r="B95" s="63"/>
      <c r="C95" s="57"/>
      <c r="D95" s="55"/>
      <c r="E95" s="54"/>
      <c r="F95" s="56"/>
    </row>
    <row r="96" spans="2:6" x14ac:dyDescent="0.25">
      <c r="B96" s="63"/>
      <c r="C96" s="57"/>
      <c r="D96" s="55"/>
      <c r="E96" s="54"/>
      <c r="F96" s="56"/>
    </row>
    <row r="97" spans="2:6" x14ac:dyDescent="0.25">
      <c r="B97" s="63"/>
      <c r="C97" s="57"/>
      <c r="D97" s="55"/>
      <c r="E97" s="54"/>
      <c r="F97" s="56"/>
    </row>
    <row r="98" spans="2:6" x14ac:dyDescent="0.25">
      <c r="B98" s="64"/>
      <c r="C98" s="58"/>
      <c r="D98" s="59"/>
      <c r="E98" s="60"/>
      <c r="F98" s="61"/>
    </row>
    <row r="100" spans="2:6" x14ac:dyDescent="0.25">
      <c r="B100" s="152" t="s">
        <v>10</v>
      </c>
      <c r="C100" s="152"/>
      <c r="D100" s="152"/>
    </row>
  </sheetData>
  <mergeCells count="8">
    <mergeCell ref="B2:F2"/>
    <mergeCell ref="B3:F3"/>
    <mergeCell ref="B5:F5"/>
    <mergeCell ref="B6:F6"/>
    <mergeCell ref="B100:D100"/>
    <mergeCell ref="B7:F7"/>
    <mergeCell ref="B8:F8"/>
    <mergeCell ref="B4:F4"/>
  </mergeCells>
  <phoneticPr fontId="0" type="noConversion"/>
  <pageMargins left="0.75" right="0.75" top="1" bottom="1" header="0.5" footer="0.5"/>
  <pageSetup orientation="portrait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2.1 8-30-04]&amp;CPage &amp;P of &amp;N&amp;RPrint Date: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3FC068-8F66-40FF-A284-D409D2C697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C8826-5379-48DC-BD9E-C782FD7B5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3C760-98D1-4C93-AFDC-3A7E9790A1B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3E7DFFF-3A4B-4C1D-B16C-DB8C77B7470E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D40AB0B8-3A69-4CF1-9478-66DC7FB338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Fuentes de Costos del Proyecto</vt:lpstr>
      <vt:lpstr>Costos a lo largo del tiempo</vt:lpstr>
      <vt:lpstr>Costos por Sprint</vt:lpstr>
      <vt:lpstr>Costo Acumulado del Proyecto</vt:lpstr>
      <vt:lpstr>Hoja de Datos</vt:lpstr>
      <vt:lpstr>'Fuentes de Costos del Proyecto'!_ftn1</vt:lpstr>
      <vt:lpstr>'Fuentes de Costos del Proyecto'!_ftnref1</vt:lpstr>
      <vt:lpstr>'Hoja de Datos'!Área_de_impresión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del Proyecto</dc:title>
  <dc:creator>hbravo-consultorge@innovacion.gob.pa</dc:creator>
  <cp:keywords>Budget; Cumulative Cost;</cp:keywords>
  <dc:description>Template history: Origin - partially from www.pmo.state.mn.us   Modified for City of Raleigh  Enterprise PMO. Copyright 2006 CVR/IT Consulting LLC.  All Rights Reserved.  No portion of this document may be used, reproduced or distributed without a valid license.  For license information see www.cvr-it.com or contact info@cvr-it.com.  Retain this notice in this Comments box.</dc:description>
  <cp:lastModifiedBy>nicolas urbano</cp:lastModifiedBy>
  <cp:lastPrinted>2008-04-18T00:15:32Z</cp:lastPrinted>
  <dcterms:created xsi:type="dcterms:W3CDTF">2003-01-15T16:30:27Z</dcterms:created>
  <dcterms:modified xsi:type="dcterms:W3CDTF">2025-10-02T15:30:33Z</dcterms:modified>
  <cp:category>Rev. 2.1;last template update 8-30-04 gje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