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denyc\Desktop\"/>
    </mc:Choice>
  </mc:AlternateContent>
  <xr:revisionPtr revIDLastSave="0" documentId="8_{4B7F850B-6771-4F03-95F2-9628A5656D29}" xr6:coauthVersionLast="46" xr6:coauthVersionMax="46" xr10:uidLastSave="{00000000-0000-0000-0000-000000000000}"/>
  <bookViews>
    <workbookView xWindow="28692" yWindow="-108" windowWidth="29016" windowHeight="15816" xr2:uid="{00000000-000D-0000-FFFF-FFFF00000000}"/>
  </bookViews>
  <sheets>
    <sheet name="Arkusz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" i="1" l="1"/>
  <c r="F12" i="1"/>
  <c r="F13" i="1"/>
  <c r="F14" i="1"/>
  <c r="F15" i="1"/>
  <c r="F16" i="1"/>
  <c r="H15" i="1" s="1"/>
  <c r="F17" i="1"/>
  <c r="F18" i="1"/>
  <c r="F19" i="1"/>
  <c r="F20" i="1"/>
  <c r="F21" i="1"/>
  <c r="F22" i="1"/>
  <c r="F23" i="1"/>
  <c r="F24" i="1"/>
  <c r="H23" i="1" s="1"/>
  <c r="F25" i="1"/>
  <c r="F26" i="1"/>
  <c r="F27" i="1"/>
  <c r="F28" i="1"/>
  <c r="F29" i="1"/>
  <c r="F30" i="1"/>
  <c r="F31" i="1"/>
  <c r="F32" i="1"/>
  <c r="H31" i="1" s="1"/>
  <c r="F33" i="1"/>
  <c r="F34" i="1"/>
  <c r="F35" i="1"/>
  <c r="F36" i="1"/>
  <c r="F37" i="1"/>
  <c r="F38" i="1"/>
  <c r="F39" i="1"/>
  <c r="F40" i="1"/>
  <c r="H39" i="1" s="1"/>
  <c r="F41" i="1"/>
  <c r="F42" i="1"/>
  <c r="F43" i="1"/>
  <c r="F44" i="1"/>
  <c r="F45" i="1"/>
  <c r="F46" i="1"/>
  <c r="F47" i="1"/>
  <c r="F48" i="1"/>
  <c r="H47" i="1" s="1"/>
  <c r="F49" i="1"/>
  <c r="F50" i="1"/>
  <c r="F51" i="1"/>
  <c r="F52" i="1"/>
  <c r="F53" i="1"/>
  <c r="F54" i="1"/>
  <c r="F55" i="1"/>
  <c r="F56" i="1"/>
  <c r="H55" i="1" s="1"/>
  <c r="F57" i="1"/>
  <c r="F58" i="1"/>
  <c r="F59" i="1"/>
  <c r="F60" i="1"/>
  <c r="F61" i="1"/>
  <c r="F62" i="1"/>
  <c r="F63" i="1"/>
  <c r="F64" i="1"/>
  <c r="H63" i="1" s="1"/>
  <c r="F65" i="1"/>
  <c r="F66" i="1"/>
  <c r="F67" i="1"/>
  <c r="F68" i="1"/>
  <c r="F69" i="1"/>
  <c r="F70" i="1"/>
  <c r="F71" i="1"/>
  <c r="F72" i="1"/>
  <c r="H71" i="1" s="1"/>
  <c r="F73" i="1"/>
  <c r="F74" i="1"/>
  <c r="F75" i="1"/>
  <c r="F76" i="1"/>
  <c r="F77" i="1"/>
  <c r="F78" i="1"/>
  <c r="F79" i="1"/>
  <c r="F80" i="1"/>
  <c r="H79" i="1" s="1"/>
  <c r="F81" i="1"/>
  <c r="F82" i="1"/>
  <c r="F83" i="1"/>
  <c r="F84" i="1"/>
  <c r="F85" i="1"/>
  <c r="F86" i="1"/>
  <c r="F87" i="1"/>
  <c r="F88" i="1"/>
  <c r="H87" i="1" s="1"/>
  <c r="F89" i="1"/>
  <c r="F90" i="1"/>
  <c r="F91" i="1"/>
  <c r="F92" i="1"/>
  <c r="F93" i="1"/>
  <c r="F94" i="1"/>
  <c r="F95" i="1"/>
  <c r="F96" i="1"/>
  <c r="H95" i="1" s="1"/>
  <c r="F97" i="1"/>
  <c r="H97" i="1" s="1"/>
  <c r="F98" i="1"/>
  <c r="F99" i="1"/>
  <c r="F100" i="1"/>
  <c r="F101" i="1"/>
  <c r="F102" i="1"/>
  <c r="F103" i="1"/>
  <c r="F104" i="1"/>
  <c r="H103" i="1" s="1"/>
  <c r="F105" i="1"/>
  <c r="F106" i="1"/>
  <c r="F107" i="1"/>
  <c r="F108" i="1"/>
  <c r="F109" i="1"/>
  <c r="F110" i="1"/>
  <c r="F111" i="1"/>
  <c r="F112" i="1"/>
  <c r="H111" i="1" s="1"/>
  <c r="F113" i="1"/>
  <c r="F114" i="1"/>
  <c r="F115" i="1"/>
  <c r="F116" i="1"/>
  <c r="F117" i="1"/>
  <c r="F118" i="1"/>
  <c r="F119" i="1"/>
  <c r="F120" i="1"/>
  <c r="H119" i="1" s="1"/>
  <c r="F121" i="1"/>
  <c r="F122" i="1"/>
  <c r="F123" i="1"/>
  <c r="F124" i="1"/>
  <c r="F125" i="1"/>
  <c r="F126" i="1"/>
  <c r="F127" i="1"/>
  <c r="F128" i="1"/>
  <c r="F129" i="1"/>
  <c r="H129" i="1" s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10" i="1"/>
  <c r="H18" i="1"/>
  <c r="H34" i="1"/>
  <c r="H42" i="1"/>
  <c r="H50" i="1"/>
  <c r="H66" i="1"/>
  <c r="H74" i="1"/>
  <c r="H90" i="1"/>
  <c r="H106" i="1"/>
  <c r="H114" i="1"/>
  <c r="H122" i="1"/>
  <c r="H130" i="1"/>
  <c r="H138" i="1"/>
  <c r="H146" i="1"/>
  <c r="H154" i="1"/>
  <c r="H162" i="1"/>
  <c r="H170" i="1"/>
  <c r="H178" i="1"/>
  <c r="G380" i="1"/>
  <c r="H443" i="1"/>
  <c r="H507" i="1"/>
  <c r="H571" i="1"/>
  <c r="H635" i="1"/>
  <c r="H141" i="1"/>
  <c r="H85" i="1"/>
  <c r="H77" i="1"/>
  <c r="H69" i="1"/>
  <c r="H61" i="1"/>
  <c r="H53" i="1"/>
  <c r="H45" i="1"/>
  <c r="H37" i="1"/>
  <c r="H29" i="1"/>
  <c r="H21" i="1"/>
  <c r="H13" i="1"/>
  <c r="H12" i="1"/>
  <c r="H14" i="1"/>
  <c r="H20" i="1"/>
  <c r="H22" i="1"/>
  <c r="H26" i="1"/>
  <c r="H30" i="1"/>
  <c r="H38" i="1"/>
  <c r="H46" i="1"/>
  <c r="H54" i="1"/>
  <c r="H58" i="1"/>
  <c r="H62" i="1"/>
  <c r="H70" i="1"/>
  <c r="H78" i="1"/>
  <c r="H82" i="1"/>
  <c r="H86" i="1"/>
  <c r="H98" i="1"/>
  <c r="H101" i="1"/>
  <c r="H125" i="1"/>
  <c r="H149" i="1"/>
  <c r="H165" i="1"/>
  <c r="H276" i="1"/>
  <c r="H300" i="1"/>
  <c r="H316" i="1"/>
  <c r="H332" i="1"/>
  <c r="H348" i="1"/>
  <c r="H364" i="1"/>
  <c r="H380" i="1"/>
  <c r="H396" i="1"/>
  <c r="H412" i="1"/>
  <c r="H303" i="1" l="1"/>
  <c r="H287" i="1"/>
  <c r="H279" i="1"/>
  <c r="H255" i="1"/>
  <c r="H247" i="1"/>
  <c r="H239" i="1"/>
  <c r="H231" i="1"/>
  <c r="G224" i="1"/>
  <c r="H215" i="1"/>
  <c r="G208" i="1"/>
  <c r="G200" i="1"/>
  <c r="G192" i="1"/>
  <c r="H183" i="1"/>
  <c r="G176" i="1"/>
  <c r="H167" i="1"/>
  <c r="H159" i="1"/>
  <c r="H151" i="1"/>
  <c r="H143" i="1"/>
  <c r="H135" i="1"/>
  <c r="H127" i="1"/>
  <c r="H199" i="1"/>
  <c r="G232" i="1"/>
  <c r="H207" i="1"/>
  <c r="G184" i="1"/>
  <c r="H191" i="1"/>
  <c r="H16" i="1"/>
  <c r="H320" i="1"/>
  <c r="H312" i="1"/>
  <c r="H304" i="1"/>
  <c r="H296" i="1"/>
  <c r="H288" i="1"/>
  <c r="H280" i="1"/>
  <c r="H272" i="1"/>
  <c r="H264" i="1"/>
  <c r="H256" i="1"/>
  <c r="H248" i="1"/>
  <c r="H240" i="1"/>
  <c r="G233" i="1"/>
  <c r="G225" i="1"/>
  <c r="G193" i="1"/>
  <c r="G185" i="1"/>
  <c r="G177" i="1"/>
  <c r="G169" i="1"/>
  <c r="H160" i="1"/>
  <c r="H152" i="1"/>
  <c r="H136" i="1"/>
  <c r="G121" i="1"/>
  <c r="G89" i="1"/>
  <c r="G73" i="1"/>
  <c r="H56" i="1"/>
  <c r="H48" i="1"/>
  <c r="H40" i="1"/>
  <c r="H32" i="1"/>
  <c r="H24" i="1"/>
  <c r="G216" i="1"/>
  <c r="G161" i="1"/>
  <c r="H223" i="1"/>
  <c r="H175" i="1"/>
  <c r="N17" i="1"/>
  <c r="G25" i="1"/>
  <c r="L22" i="1"/>
  <c r="L14" i="1"/>
  <c r="M18" i="1"/>
  <c r="L11" i="1"/>
  <c r="N16" i="1"/>
  <c r="L21" i="1"/>
  <c r="L13" i="1"/>
  <c r="M17" i="1"/>
  <c r="N10" i="1"/>
  <c r="N15" i="1"/>
  <c r="L20" i="1"/>
  <c r="L12" i="1"/>
  <c r="M16" i="1"/>
  <c r="N22" i="1"/>
  <c r="N14" i="1"/>
  <c r="L19" i="1"/>
  <c r="M10" i="1"/>
  <c r="M15" i="1"/>
  <c r="N21" i="1"/>
  <c r="N13" i="1"/>
  <c r="L18" i="1"/>
  <c r="M22" i="1"/>
  <c r="M14" i="1"/>
  <c r="N20" i="1"/>
  <c r="N12" i="1"/>
  <c r="L17" i="1"/>
  <c r="M21" i="1"/>
  <c r="M13" i="1"/>
  <c r="N19" i="1"/>
  <c r="N11" i="1"/>
  <c r="L16" i="1"/>
  <c r="M20" i="1"/>
  <c r="M12" i="1"/>
  <c r="N18" i="1"/>
  <c r="L10" i="1"/>
  <c r="L15" i="1"/>
  <c r="M19" i="1"/>
  <c r="M11" i="1"/>
  <c r="H73" i="1"/>
  <c r="H96" i="1"/>
  <c r="H72" i="1"/>
  <c r="H88" i="1"/>
  <c r="G41" i="1"/>
  <c r="G33" i="1"/>
  <c r="G129" i="1"/>
  <c r="G218" i="1"/>
  <c r="G210" i="1"/>
  <c r="G202" i="1"/>
  <c r="G186" i="1"/>
  <c r="H145" i="1"/>
  <c r="H113" i="1"/>
  <c r="H105" i="1"/>
  <c r="H81" i="1"/>
  <c r="H65" i="1"/>
  <c r="H57" i="1"/>
  <c r="H168" i="1"/>
  <c r="H112" i="1"/>
  <c r="H25" i="1"/>
  <c r="G49" i="1"/>
  <c r="H89" i="1"/>
  <c r="H121" i="1"/>
  <c r="G153" i="1"/>
  <c r="G209" i="1"/>
  <c r="H128" i="1"/>
  <c r="H49" i="1"/>
  <c r="G97" i="1"/>
  <c r="H153" i="1"/>
  <c r="H144" i="1"/>
  <c r="H104" i="1"/>
  <c r="H33" i="1"/>
  <c r="G57" i="1"/>
  <c r="G105" i="1"/>
  <c r="G137" i="1"/>
  <c r="H161" i="1"/>
  <c r="G201" i="1"/>
  <c r="G17" i="1"/>
  <c r="G81" i="1"/>
  <c r="H137" i="1"/>
  <c r="H169" i="1"/>
  <c r="H120" i="1"/>
  <c r="H17" i="1"/>
  <c r="G113" i="1"/>
  <c r="G217" i="1"/>
  <c r="G194" i="1"/>
  <c r="H80" i="1"/>
  <c r="H64" i="1"/>
  <c r="H41" i="1"/>
  <c r="G65" i="1"/>
  <c r="G145" i="1"/>
  <c r="G170" i="1"/>
  <c r="H754" i="1"/>
  <c r="G754" i="1"/>
  <c r="H730" i="1"/>
  <c r="G730" i="1"/>
  <c r="H714" i="1"/>
  <c r="G714" i="1"/>
  <c r="H698" i="1"/>
  <c r="G698" i="1"/>
  <c r="H682" i="1"/>
  <c r="G682" i="1"/>
  <c r="H666" i="1"/>
  <c r="G666" i="1"/>
  <c r="H650" i="1"/>
  <c r="G650" i="1"/>
  <c r="H634" i="1"/>
  <c r="G634" i="1"/>
  <c r="H618" i="1"/>
  <c r="G618" i="1"/>
  <c r="H602" i="1"/>
  <c r="G602" i="1"/>
  <c r="H586" i="1"/>
  <c r="G586" i="1"/>
  <c r="H570" i="1"/>
  <c r="G570" i="1"/>
  <c r="H554" i="1"/>
  <c r="G554" i="1"/>
  <c r="H530" i="1"/>
  <c r="G530" i="1"/>
  <c r="H506" i="1"/>
  <c r="G506" i="1"/>
  <c r="H482" i="1"/>
  <c r="G482" i="1"/>
  <c r="K22" i="1" s="1"/>
  <c r="H458" i="1"/>
  <c r="G458" i="1"/>
  <c r="H434" i="1"/>
  <c r="G434" i="1"/>
  <c r="H418" i="1"/>
  <c r="G418" i="1"/>
  <c r="H402" i="1"/>
  <c r="G402" i="1"/>
  <c r="H378" i="1"/>
  <c r="G378" i="1"/>
  <c r="H362" i="1"/>
  <c r="G362" i="1"/>
  <c r="H346" i="1"/>
  <c r="G346" i="1"/>
  <c r="H330" i="1"/>
  <c r="G330" i="1"/>
  <c r="H322" i="1"/>
  <c r="G322" i="1"/>
  <c r="H306" i="1"/>
  <c r="G306" i="1"/>
  <c r="H298" i="1"/>
  <c r="G298" i="1"/>
  <c r="H290" i="1"/>
  <c r="G290" i="1"/>
  <c r="H282" i="1"/>
  <c r="G282" i="1"/>
  <c r="H274" i="1"/>
  <c r="G274" i="1"/>
  <c r="H266" i="1"/>
  <c r="G266" i="1"/>
  <c r="H258" i="1"/>
  <c r="G258" i="1"/>
  <c r="G250" i="1"/>
  <c r="H250" i="1"/>
  <c r="G242" i="1"/>
  <c r="H242" i="1"/>
  <c r="G234" i="1"/>
  <c r="H234" i="1"/>
  <c r="G226" i="1"/>
  <c r="H226" i="1"/>
  <c r="H265" i="1"/>
  <c r="H753" i="1"/>
  <c r="G753" i="1"/>
  <c r="H745" i="1"/>
  <c r="G745" i="1"/>
  <c r="H737" i="1"/>
  <c r="G737" i="1"/>
  <c r="H729" i="1"/>
  <c r="G729" i="1"/>
  <c r="H721" i="1"/>
  <c r="G721" i="1"/>
  <c r="H713" i="1"/>
  <c r="G713" i="1"/>
  <c r="H705" i="1"/>
  <c r="G705" i="1"/>
  <c r="H697" i="1"/>
  <c r="G697" i="1"/>
  <c r="H689" i="1"/>
  <c r="G689" i="1"/>
  <c r="H681" i="1"/>
  <c r="G681" i="1"/>
  <c r="H673" i="1"/>
  <c r="G673" i="1"/>
  <c r="H665" i="1"/>
  <c r="G665" i="1"/>
  <c r="H657" i="1"/>
  <c r="G657" i="1"/>
  <c r="H649" i="1"/>
  <c r="G649" i="1"/>
  <c r="H641" i="1"/>
  <c r="G641" i="1"/>
  <c r="H633" i="1"/>
  <c r="G633" i="1"/>
  <c r="H625" i="1"/>
  <c r="G625" i="1"/>
  <c r="H617" i="1"/>
  <c r="G617" i="1"/>
  <c r="H609" i="1"/>
  <c r="G609" i="1"/>
  <c r="H601" i="1"/>
  <c r="G601" i="1"/>
  <c r="H593" i="1"/>
  <c r="G593" i="1"/>
  <c r="H585" i="1"/>
  <c r="G585" i="1"/>
  <c r="H577" i="1"/>
  <c r="G577" i="1"/>
  <c r="H569" i="1"/>
  <c r="G569" i="1"/>
  <c r="H561" i="1"/>
  <c r="G561" i="1"/>
  <c r="H553" i="1"/>
  <c r="G553" i="1"/>
  <c r="H545" i="1"/>
  <c r="G545" i="1"/>
  <c r="H537" i="1"/>
  <c r="G537" i="1"/>
  <c r="H529" i="1"/>
  <c r="G529" i="1"/>
  <c r="H521" i="1"/>
  <c r="G521" i="1"/>
  <c r="H513" i="1"/>
  <c r="G513" i="1"/>
  <c r="H505" i="1"/>
  <c r="G505" i="1"/>
  <c r="H497" i="1"/>
  <c r="G497" i="1"/>
  <c r="H489" i="1"/>
  <c r="G489" i="1"/>
  <c r="H481" i="1"/>
  <c r="G481" i="1"/>
  <c r="H473" i="1"/>
  <c r="G473" i="1"/>
  <c r="H465" i="1"/>
  <c r="G465" i="1"/>
  <c r="H457" i="1"/>
  <c r="G457" i="1"/>
  <c r="H449" i="1"/>
  <c r="G449" i="1"/>
  <c r="H441" i="1"/>
  <c r="G441" i="1"/>
  <c r="H433" i="1"/>
  <c r="G433" i="1"/>
  <c r="H425" i="1"/>
  <c r="G425" i="1"/>
  <c r="H417" i="1"/>
  <c r="G417" i="1"/>
  <c r="H409" i="1"/>
  <c r="G409" i="1"/>
  <c r="H401" i="1"/>
  <c r="G401" i="1"/>
  <c r="H393" i="1"/>
  <c r="G393" i="1"/>
  <c r="H385" i="1"/>
  <c r="G385" i="1"/>
  <c r="H377" i="1"/>
  <c r="G377" i="1"/>
  <c r="H369" i="1"/>
  <c r="G369" i="1"/>
  <c r="H361" i="1"/>
  <c r="G361" i="1"/>
  <c r="H353" i="1"/>
  <c r="G353" i="1"/>
  <c r="H345" i="1"/>
  <c r="G345" i="1"/>
  <c r="H337" i="1"/>
  <c r="G337" i="1"/>
  <c r="G276" i="1"/>
  <c r="G396" i="1"/>
  <c r="H738" i="1"/>
  <c r="G738" i="1"/>
  <c r="H546" i="1"/>
  <c r="G546" i="1"/>
  <c r="H522" i="1"/>
  <c r="G522" i="1"/>
  <c r="H498" i="1"/>
  <c r="G498" i="1"/>
  <c r="H474" i="1"/>
  <c r="G474" i="1"/>
  <c r="H450" i="1"/>
  <c r="G450" i="1"/>
  <c r="H394" i="1"/>
  <c r="G394" i="1"/>
  <c r="H10" i="1"/>
  <c r="G10" i="1"/>
  <c r="H744" i="1"/>
  <c r="G744" i="1"/>
  <c r="H728" i="1"/>
  <c r="G728" i="1"/>
  <c r="H712" i="1"/>
  <c r="G712" i="1"/>
  <c r="H696" i="1"/>
  <c r="G696" i="1"/>
  <c r="H680" i="1"/>
  <c r="G680" i="1"/>
  <c r="H672" i="1"/>
  <c r="G672" i="1"/>
  <c r="H664" i="1"/>
  <c r="G664" i="1"/>
  <c r="H656" i="1"/>
  <c r="G656" i="1"/>
  <c r="H648" i="1"/>
  <c r="G648" i="1"/>
  <c r="H640" i="1"/>
  <c r="G640" i="1"/>
  <c r="H632" i="1"/>
  <c r="G632" i="1"/>
  <c r="H624" i="1"/>
  <c r="G624" i="1"/>
  <c r="H616" i="1"/>
  <c r="G616" i="1"/>
  <c r="H608" i="1"/>
  <c r="G608" i="1"/>
  <c r="H600" i="1"/>
  <c r="G600" i="1"/>
  <c r="H592" i="1"/>
  <c r="G592" i="1"/>
  <c r="H584" i="1"/>
  <c r="G584" i="1"/>
  <c r="H576" i="1"/>
  <c r="G576" i="1"/>
  <c r="H568" i="1"/>
  <c r="G568" i="1"/>
  <c r="H560" i="1"/>
  <c r="G560" i="1"/>
  <c r="H552" i="1"/>
  <c r="G552" i="1"/>
  <c r="H544" i="1"/>
  <c r="G544" i="1"/>
  <c r="H536" i="1"/>
  <c r="G536" i="1"/>
  <c r="H528" i="1"/>
  <c r="G528" i="1"/>
  <c r="H520" i="1"/>
  <c r="G520" i="1"/>
  <c r="H512" i="1"/>
  <c r="G512" i="1"/>
  <c r="H504" i="1"/>
  <c r="G504" i="1"/>
  <c r="H496" i="1"/>
  <c r="G496" i="1"/>
  <c r="H488" i="1"/>
  <c r="G488" i="1"/>
  <c r="H480" i="1"/>
  <c r="G480" i="1"/>
  <c r="H472" i="1"/>
  <c r="G472" i="1"/>
  <c r="H464" i="1"/>
  <c r="G464" i="1"/>
  <c r="H456" i="1"/>
  <c r="G456" i="1"/>
  <c r="H448" i="1"/>
  <c r="G448" i="1"/>
  <c r="H440" i="1"/>
  <c r="G440" i="1"/>
  <c r="H432" i="1"/>
  <c r="G432" i="1"/>
  <c r="H424" i="1"/>
  <c r="G424" i="1"/>
  <c r="H416" i="1"/>
  <c r="G416" i="1"/>
  <c r="H408" i="1"/>
  <c r="G408" i="1"/>
  <c r="H400" i="1"/>
  <c r="G400" i="1"/>
  <c r="H392" i="1"/>
  <c r="G392" i="1"/>
  <c r="H384" i="1"/>
  <c r="G384" i="1"/>
  <c r="H376" i="1"/>
  <c r="G376" i="1"/>
  <c r="H368" i="1"/>
  <c r="G368" i="1"/>
  <c r="H360" i="1"/>
  <c r="G360" i="1"/>
  <c r="H352" i="1"/>
  <c r="G352" i="1"/>
  <c r="H344" i="1"/>
  <c r="G344" i="1"/>
  <c r="H336" i="1"/>
  <c r="G336" i="1"/>
  <c r="H328" i="1"/>
  <c r="G328" i="1"/>
  <c r="G412" i="1"/>
  <c r="H746" i="1"/>
  <c r="G746" i="1"/>
  <c r="H722" i="1"/>
  <c r="G722" i="1"/>
  <c r="H706" i="1"/>
  <c r="G706" i="1"/>
  <c r="H690" i="1"/>
  <c r="G690" i="1"/>
  <c r="H674" i="1"/>
  <c r="G674" i="1"/>
  <c r="H658" i="1"/>
  <c r="G658" i="1"/>
  <c r="H642" i="1"/>
  <c r="G642" i="1"/>
  <c r="H626" i="1"/>
  <c r="G626" i="1"/>
  <c r="H610" i="1"/>
  <c r="G610" i="1"/>
  <c r="H594" i="1"/>
  <c r="G594" i="1"/>
  <c r="H578" i="1"/>
  <c r="G578" i="1"/>
  <c r="H562" i="1"/>
  <c r="G562" i="1"/>
  <c r="H538" i="1"/>
  <c r="G538" i="1"/>
  <c r="H514" i="1"/>
  <c r="G514" i="1"/>
  <c r="H490" i="1"/>
  <c r="G490" i="1"/>
  <c r="H466" i="1"/>
  <c r="G466" i="1"/>
  <c r="H442" i="1"/>
  <c r="G442" i="1"/>
  <c r="H426" i="1"/>
  <c r="G426" i="1"/>
  <c r="H410" i="1"/>
  <c r="G410" i="1"/>
  <c r="H386" i="1"/>
  <c r="G386" i="1"/>
  <c r="H370" i="1"/>
  <c r="G370" i="1"/>
  <c r="H354" i="1"/>
  <c r="G354" i="1"/>
  <c r="H338" i="1"/>
  <c r="G338" i="1"/>
  <c r="H314" i="1"/>
  <c r="G314" i="1"/>
  <c r="H752" i="1"/>
  <c r="G752" i="1"/>
  <c r="H736" i="1"/>
  <c r="G736" i="1"/>
  <c r="H720" i="1"/>
  <c r="G720" i="1"/>
  <c r="H704" i="1"/>
  <c r="G704" i="1"/>
  <c r="H688" i="1"/>
  <c r="G688" i="1"/>
  <c r="G751" i="1"/>
  <c r="H751" i="1"/>
  <c r="G743" i="1"/>
  <c r="H743" i="1"/>
  <c r="G735" i="1"/>
  <c r="H735" i="1"/>
  <c r="G727" i="1"/>
  <c r="H727" i="1"/>
  <c r="G719" i="1"/>
  <c r="H719" i="1"/>
  <c r="G711" i="1"/>
  <c r="H711" i="1"/>
  <c r="G703" i="1"/>
  <c r="H703" i="1"/>
  <c r="G695" i="1"/>
  <c r="H695" i="1"/>
  <c r="G687" i="1"/>
  <c r="H687" i="1"/>
  <c r="G679" i="1"/>
  <c r="H679" i="1"/>
  <c r="G671" i="1"/>
  <c r="H671" i="1"/>
  <c r="G663" i="1"/>
  <c r="H663" i="1"/>
  <c r="G655" i="1"/>
  <c r="H655" i="1"/>
  <c r="G647" i="1"/>
  <c r="H647" i="1"/>
  <c r="G639" i="1"/>
  <c r="H639" i="1"/>
  <c r="G631" i="1"/>
  <c r="H631" i="1"/>
  <c r="G623" i="1"/>
  <c r="H623" i="1"/>
  <c r="G615" i="1"/>
  <c r="H615" i="1"/>
  <c r="G607" i="1"/>
  <c r="H607" i="1"/>
  <c r="G599" i="1"/>
  <c r="H599" i="1"/>
  <c r="G591" i="1"/>
  <c r="H591" i="1"/>
  <c r="G583" i="1"/>
  <c r="H583" i="1"/>
  <c r="G575" i="1"/>
  <c r="H575" i="1"/>
  <c r="G567" i="1"/>
  <c r="H567" i="1"/>
  <c r="G559" i="1"/>
  <c r="H559" i="1"/>
  <c r="G551" i="1"/>
  <c r="H551" i="1"/>
  <c r="G543" i="1"/>
  <c r="H543" i="1"/>
  <c r="G535" i="1"/>
  <c r="H535" i="1"/>
  <c r="G527" i="1"/>
  <c r="H527" i="1"/>
  <c r="G519" i="1"/>
  <c r="H519" i="1"/>
  <c r="G511" i="1"/>
  <c r="H511" i="1"/>
  <c r="G503" i="1"/>
  <c r="H503" i="1"/>
  <c r="G495" i="1"/>
  <c r="H495" i="1"/>
  <c r="G487" i="1"/>
  <c r="H487" i="1"/>
  <c r="G479" i="1"/>
  <c r="H479" i="1"/>
  <c r="G471" i="1"/>
  <c r="H471" i="1"/>
  <c r="G463" i="1"/>
  <c r="H463" i="1"/>
  <c r="G455" i="1"/>
  <c r="H455" i="1"/>
  <c r="G447" i="1"/>
  <c r="H447" i="1"/>
  <c r="G439" i="1"/>
  <c r="H439" i="1"/>
  <c r="H431" i="1"/>
  <c r="G431" i="1"/>
  <c r="H423" i="1"/>
  <c r="G423" i="1"/>
  <c r="G415" i="1"/>
  <c r="H415" i="1"/>
  <c r="G407" i="1"/>
  <c r="H407" i="1"/>
  <c r="G399" i="1"/>
  <c r="H399" i="1"/>
  <c r="G391" i="1"/>
  <c r="H391" i="1"/>
  <c r="G383" i="1"/>
  <c r="H383" i="1"/>
  <c r="G375" i="1"/>
  <c r="H375" i="1"/>
  <c r="G367" i="1"/>
  <c r="H367" i="1"/>
  <c r="G359" i="1"/>
  <c r="H359" i="1"/>
  <c r="G351" i="1"/>
  <c r="H351" i="1"/>
  <c r="G343" i="1"/>
  <c r="H343" i="1"/>
  <c r="G335" i="1"/>
  <c r="H335" i="1"/>
  <c r="G327" i="1"/>
  <c r="H327" i="1"/>
  <c r="G319" i="1"/>
  <c r="H319" i="1"/>
  <c r="G311" i="1"/>
  <c r="H311" i="1"/>
  <c r="G300" i="1"/>
  <c r="H758" i="1"/>
  <c r="G758" i="1"/>
  <c r="H750" i="1"/>
  <c r="G750" i="1"/>
  <c r="H742" i="1"/>
  <c r="G742" i="1"/>
  <c r="H734" i="1"/>
  <c r="G734" i="1"/>
  <c r="H726" i="1"/>
  <c r="G726" i="1"/>
  <c r="H718" i="1"/>
  <c r="G718" i="1"/>
  <c r="H710" i="1"/>
  <c r="G710" i="1"/>
  <c r="H702" i="1"/>
  <c r="G702" i="1"/>
  <c r="H694" i="1"/>
  <c r="G694" i="1"/>
  <c r="H686" i="1"/>
  <c r="G686" i="1"/>
  <c r="H678" i="1"/>
  <c r="G678" i="1"/>
  <c r="H670" i="1"/>
  <c r="G670" i="1"/>
  <c r="H662" i="1"/>
  <c r="G662" i="1"/>
  <c r="H654" i="1"/>
  <c r="G654" i="1"/>
  <c r="H646" i="1"/>
  <c r="G646" i="1"/>
  <c r="H638" i="1"/>
  <c r="G638" i="1"/>
  <c r="H630" i="1"/>
  <c r="G630" i="1"/>
  <c r="H622" i="1"/>
  <c r="G622" i="1"/>
  <c r="H614" i="1"/>
  <c r="G614" i="1"/>
  <c r="H606" i="1"/>
  <c r="G606" i="1"/>
  <c r="H598" i="1"/>
  <c r="G598" i="1"/>
  <c r="H590" i="1"/>
  <c r="G590" i="1"/>
  <c r="H582" i="1"/>
  <c r="G582" i="1"/>
  <c r="H574" i="1"/>
  <c r="G574" i="1"/>
  <c r="H566" i="1"/>
  <c r="G566" i="1"/>
  <c r="H558" i="1"/>
  <c r="G558" i="1"/>
  <c r="H550" i="1"/>
  <c r="G550" i="1"/>
  <c r="H542" i="1"/>
  <c r="G542" i="1"/>
  <c r="H534" i="1"/>
  <c r="G534" i="1"/>
  <c r="H526" i="1"/>
  <c r="G526" i="1"/>
  <c r="H518" i="1"/>
  <c r="G518" i="1"/>
  <c r="H510" i="1"/>
  <c r="G510" i="1"/>
  <c r="H502" i="1"/>
  <c r="G502" i="1"/>
  <c r="H494" i="1"/>
  <c r="G494" i="1"/>
  <c r="H486" i="1"/>
  <c r="G486" i="1"/>
  <c r="H478" i="1"/>
  <c r="G478" i="1"/>
  <c r="H470" i="1"/>
  <c r="G470" i="1"/>
  <c r="H462" i="1"/>
  <c r="G462" i="1"/>
  <c r="H454" i="1"/>
  <c r="G454" i="1"/>
  <c r="H446" i="1"/>
  <c r="G446" i="1"/>
  <c r="H438" i="1"/>
  <c r="G438" i="1"/>
  <c r="H430" i="1"/>
  <c r="G430" i="1"/>
  <c r="H422" i="1"/>
  <c r="G422" i="1"/>
  <c r="H414" i="1"/>
  <c r="G414" i="1"/>
  <c r="H406" i="1"/>
  <c r="G406" i="1"/>
  <c r="H398" i="1"/>
  <c r="G398" i="1"/>
  <c r="H390" i="1"/>
  <c r="G390" i="1"/>
  <c r="H382" i="1"/>
  <c r="G382" i="1"/>
  <c r="H374" i="1"/>
  <c r="G374" i="1"/>
  <c r="H366" i="1"/>
  <c r="G366" i="1"/>
  <c r="H358" i="1"/>
  <c r="G358" i="1"/>
  <c r="H350" i="1"/>
  <c r="G350" i="1"/>
  <c r="H342" i="1"/>
  <c r="G342" i="1"/>
  <c r="H334" i="1"/>
  <c r="G334" i="1"/>
  <c r="H326" i="1"/>
  <c r="G326" i="1"/>
  <c r="H318" i="1"/>
  <c r="G318" i="1"/>
  <c r="H310" i="1"/>
  <c r="G310" i="1"/>
  <c r="H302" i="1"/>
  <c r="G302" i="1"/>
  <c r="H294" i="1"/>
  <c r="G294" i="1"/>
  <c r="H286" i="1"/>
  <c r="G286" i="1"/>
  <c r="H278" i="1"/>
  <c r="G278" i="1"/>
  <c r="H270" i="1"/>
  <c r="G270" i="1"/>
  <c r="H262" i="1"/>
  <c r="G262" i="1"/>
  <c r="G254" i="1"/>
  <c r="H254" i="1"/>
  <c r="G246" i="1"/>
  <c r="H246" i="1"/>
  <c r="G238" i="1"/>
  <c r="H238" i="1"/>
  <c r="G230" i="1"/>
  <c r="H230" i="1"/>
  <c r="G222" i="1"/>
  <c r="H222" i="1"/>
  <c r="G214" i="1"/>
  <c r="H214" i="1"/>
  <c r="G206" i="1"/>
  <c r="H206" i="1"/>
  <c r="G198" i="1"/>
  <c r="H198" i="1"/>
  <c r="G190" i="1"/>
  <c r="H190" i="1"/>
  <c r="G182" i="1"/>
  <c r="H182" i="1"/>
  <c r="H174" i="1"/>
  <c r="G174" i="1"/>
  <c r="H166" i="1"/>
  <c r="G166" i="1"/>
  <c r="H158" i="1"/>
  <c r="G158" i="1"/>
  <c r="H150" i="1"/>
  <c r="G150" i="1"/>
  <c r="H142" i="1"/>
  <c r="G142" i="1"/>
  <c r="H134" i="1"/>
  <c r="G134" i="1"/>
  <c r="H126" i="1"/>
  <c r="G126" i="1"/>
  <c r="H118" i="1"/>
  <c r="G118" i="1"/>
  <c r="H110" i="1"/>
  <c r="G110" i="1"/>
  <c r="H102" i="1"/>
  <c r="G102" i="1"/>
  <c r="H94" i="1"/>
  <c r="G94" i="1"/>
  <c r="H109" i="1"/>
  <c r="G316" i="1"/>
  <c r="H693" i="1"/>
  <c r="G693" i="1"/>
  <c r="H685" i="1"/>
  <c r="G685" i="1"/>
  <c r="H677" i="1"/>
  <c r="G677" i="1"/>
  <c r="H669" i="1"/>
  <c r="G669" i="1"/>
  <c r="H661" i="1"/>
  <c r="G661" i="1"/>
  <c r="H653" i="1"/>
  <c r="G653" i="1"/>
  <c r="H645" i="1"/>
  <c r="G645" i="1"/>
  <c r="H637" i="1"/>
  <c r="G637" i="1"/>
  <c r="H629" i="1"/>
  <c r="G629" i="1"/>
  <c r="H621" i="1"/>
  <c r="G621" i="1"/>
  <c r="H613" i="1"/>
  <c r="G613" i="1"/>
  <c r="H605" i="1"/>
  <c r="G605" i="1"/>
  <c r="H597" i="1"/>
  <c r="G597" i="1"/>
  <c r="H589" i="1"/>
  <c r="G589" i="1"/>
  <c r="H581" i="1"/>
  <c r="G581" i="1"/>
  <c r="H573" i="1"/>
  <c r="G573" i="1"/>
  <c r="H565" i="1"/>
  <c r="G565" i="1"/>
  <c r="H557" i="1"/>
  <c r="G557" i="1"/>
  <c r="H549" i="1"/>
  <c r="G549" i="1"/>
  <c r="H541" i="1"/>
  <c r="G541" i="1"/>
  <c r="H533" i="1"/>
  <c r="G533" i="1"/>
  <c r="H525" i="1"/>
  <c r="G525" i="1"/>
  <c r="H517" i="1"/>
  <c r="G517" i="1"/>
  <c r="H509" i="1"/>
  <c r="G509" i="1"/>
  <c r="H501" i="1"/>
  <c r="G501" i="1"/>
  <c r="H493" i="1"/>
  <c r="G493" i="1"/>
  <c r="H485" i="1"/>
  <c r="G485" i="1"/>
  <c r="H477" i="1"/>
  <c r="G477" i="1"/>
  <c r="H469" i="1"/>
  <c r="G469" i="1"/>
  <c r="H461" i="1"/>
  <c r="G461" i="1"/>
  <c r="H453" i="1"/>
  <c r="G453" i="1"/>
  <c r="H445" i="1"/>
  <c r="G445" i="1"/>
  <c r="H437" i="1"/>
  <c r="G437" i="1"/>
  <c r="H429" i="1"/>
  <c r="G429" i="1"/>
  <c r="H421" i="1"/>
  <c r="G421" i="1"/>
  <c r="H413" i="1"/>
  <c r="G413" i="1"/>
  <c r="H405" i="1"/>
  <c r="G405" i="1"/>
  <c r="H397" i="1"/>
  <c r="G397" i="1"/>
  <c r="H389" i="1"/>
  <c r="G389" i="1"/>
  <c r="H381" i="1"/>
  <c r="G381" i="1"/>
  <c r="H373" i="1"/>
  <c r="G373" i="1"/>
  <c r="H365" i="1"/>
  <c r="G365" i="1"/>
  <c r="H357" i="1"/>
  <c r="G357" i="1"/>
  <c r="H349" i="1"/>
  <c r="G349" i="1"/>
  <c r="H341" i="1"/>
  <c r="G341" i="1"/>
  <c r="H333" i="1"/>
  <c r="G333" i="1"/>
  <c r="H285" i="1"/>
  <c r="H277" i="1"/>
  <c r="H269" i="1"/>
  <c r="H261" i="1"/>
  <c r="H173" i="1"/>
  <c r="H133" i="1"/>
  <c r="G332" i="1"/>
  <c r="H757" i="1"/>
  <c r="G757" i="1"/>
  <c r="H749" i="1"/>
  <c r="G749" i="1"/>
  <c r="H741" i="1"/>
  <c r="G741" i="1"/>
  <c r="H733" i="1"/>
  <c r="G733" i="1"/>
  <c r="H725" i="1"/>
  <c r="G725" i="1"/>
  <c r="H717" i="1"/>
  <c r="G717" i="1"/>
  <c r="H709" i="1"/>
  <c r="G709" i="1"/>
  <c r="H701" i="1"/>
  <c r="G701" i="1"/>
  <c r="H756" i="1"/>
  <c r="G756" i="1"/>
  <c r="H748" i="1"/>
  <c r="G748" i="1"/>
  <c r="H740" i="1"/>
  <c r="G740" i="1"/>
  <c r="H732" i="1"/>
  <c r="G732" i="1"/>
  <c r="H724" i="1"/>
  <c r="G724" i="1"/>
  <c r="H716" i="1"/>
  <c r="G716" i="1"/>
  <c r="H708" i="1"/>
  <c r="G708" i="1"/>
  <c r="H700" i="1"/>
  <c r="G700" i="1"/>
  <c r="H692" i="1"/>
  <c r="G692" i="1"/>
  <c r="H684" i="1"/>
  <c r="G684" i="1"/>
  <c r="H676" i="1"/>
  <c r="G676" i="1"/>
  <c r="H668" i="1"/>
  <c r="G668" i="1"/>
  <c r="H660" i="1"/>
  <c r="G660" i="1"/>
  <c r="H652" i="1"/>
  <c r="G652" i="1"/>
  <c r="H644" i="1"/>
  <c r="G644" i="1"/>
  <c r="H636" i="1"/>
  <c r="G636" i="1"/>
  <c r="H628" i="1"/>
  <c r="G628" i="1"/>
  <c r="H620" i="1"/>
  <c r="G620" i="1"/>
  <c r="H612" i="1"/>
  <c r="G612" i="1"/>
  <c r="H604" i="1"/>
  <c r="G604" i="1"/>
  <c r="H596" i="1"/>
  <c r="G596" i="1"/>
  <c r="H588" i="1"/>
  <c r="G588" i="1"/>
  <c r="H580" i="1"/>
  <c r="G580" i="1"/>
  <c r="H572" i="1"/>
  <c r="G572" i="1"/>
  <c r="H564" i="1"/>
  <c r="G564" i="1"/>
  <c r="H556" i="1"/>
  <c r="G556" i="1"/>
  <c r="H548" i="1"/>
  <c r="G548" i="1"/>
  <c r="H540" i="1"/>
  <c r="G540" i="1"/>
  <c r="H532" i="1"/>
  <c r="G532" i="1"/>
  <c r="H524" i="1"/>
  <c r="G524" i="1"/>
  <c r="H516" i="1"/>
  <c r="G516" i="1"/>
  <c r="H508" i="1"/>
  <c r="G508" i="1"/>
  <c r="H500" i="1"/>
  <c r="G500" i="1"/>
  <c r="H492" i="1"/>
  <c r="G492" i="1"/>
  <c r="H484" i="1"/>
  <c r="G484" i="1"/>
  <c r="H476" i="1"/>
  <c r="G476" i="1"/>
  <c r="H468" i="1"/>
  <c r="G468" i="1"/>
  <c r="H460" i="1"/>
  <c r="G460" i="1"/>
  <c r="H452" i="1"/>
  <c r="G452" i="1"/>
  <c r="H444" i="1"/>
  <c r="G444" i="1"/>
  <c r="H436" i="1"/>
  <c r="G436" i="1"/>
  <c r="H428" i="1"/>
  <c r="G428" i="1"/>
  <c r="H420" i="1"/>
  <c r="G420" i="1"/>
  <c r="H404" i="1"/>
  <c r="G404" i="1"/>
  <c r="H388" i="1"/>
  <c r="G388" i="1"/>
  <c r="H372" i="1"/>
  <c r="G372" i="1"/>
  <c r="H356" i="1"/>
  <c r="G356" i="1"/>
  <c r="H340" i="1"/>
  <c r="G340" i="1"/>
  <c r="H324" i="1"/>
  <c r="G324" i="1"/>
  <c r="H308" i="1"/>
  <c r="G308" i="1"/>
  <c r="H292" i="1"/>
  <c r="G292" i="1"/>
  <c r="H284" i="1"/>
  <c r="G284" i="1"/>
  <c r="H268" i="1"/>
  <c r="G268" i="1"/>
  <c r="H260" i="1"/>
  <c r="G260" i="1"/>
  <c r="H252" i="1"/>
  <c r="G252" i="1"/>
  <c r="H244" i="1"/>
  <c r="G244" i="1"/>
  <c r="H236" i="1"/>
  <c r="G236" i="1"/>
  <c r="H228" i="1"/>
  <c r="G228" i="1"/>
  <c r="H220" i="1"/>
  <c r="G220" i="1"/>
  <c r="H212" i="1"/>
  <c r="G212" i="1"/>
  <c r="H204" i="1"/>
  <c r="G204" i="1"/>
  <c r="H196" i="1"/>
  <c r="G196" i="1"/>
  <c r="H188" i="1"/>
  <c r="G188" i="1"/>
  <c r="H180" i="1"/>
  <c r="G180" i="1"/>
  <c r="H172" i="1"/>
  <c r="G172" i="1"/>
  <c r="H164" i="1"/>
  <c r="G164" i="1"/>
  <c r="G165" i="1"/>
  <c r="H156" i="1"/>
  <c r="G156" i="1"/>
  <c r="G157" i="1"/>
  <c r="H148" i="1"/>
  <c r="G148" i="1"/>
  <c r="G149" i="1"/>
  <c r="H140" i="1"/>
  <c r="G140" i="1"/>
  <c r="G141" i="1"/>
  <c r="H132" i="1"/>
  <c r="G132" i="1"/>
  <c r="G133" i="1"/>
  <c r="H124" i="1"/>
  <c r="G124" i="1"/>
  <c r="G125" i="1"/>
  <c r="H116" i="1"/>
  <c r="G116" i="1"/>
  <c r="G117" i="1"/>
  <c r="H108" i="1"/>
  <c r="G108" i="1"/>
  <c r="G109" i="1"/>
  <c r="H100" i="1"/>
  <c r="G100" i="1"/>
  <c r="G101" i="1"/>
  <c r="H92" i="1"/>
  <c r="G92" i="1"/>
  <c r="G93" i="1"/>
  <c r="H84" i="1"/>
  <c r="G84" i="1"/>
  <c r="G85" i="1"/>
  <c r="H76" i="1"/>
  <c r="G76" i="1"/>
  <c r="G77" i="1"/>
  <c r="H68" i="1"/>
  <c r="G68" i="1"/>
  <c r="G69" i="1"/>
  <c r="H60" i="1"/>
  <c r="G60" i="1"/>
  <c r="G61" i="1"/>
  <c r="H52" i="1"/>
  <c r="G52" i="1"/>
  <c r="G53" i="1"/>
  <c r="H44" i="1"/>
  <c r="G44" i="1"/>
  <c r="G45" i="1"/>
  <c r="H36" i="1"/>
  <c r="G36" i="1"/>
  <c r="G37" i="1"/>
  <c r="H28" i="1"/>
  <c r="G28" i="1"/>
  <c r="G29" i="1"/>
  <c r="H93" i="1"/>
  <c r="H157" i="1"/>
  <c r="G348" i="1"/>
  <c r="G755" i="1"/>
  <c r="H755" i="1"/>
  <c r="G747" i="1"/>
  <c r="H747" i="1"/>
  <c r="G739" i="1"/>
  <c r="H739" i="1"/>
  <c r="G731" i="1"/>
  <c r="H731" i="1"/>
  <c r="G723" i="1"/>
  <c r="H723" i="1"/>
  <c r="G715" i="1"/>
  <c r="H715" i="1"/>
  <c r="G707" i="1"/>
  <c r="H707" i="1"/>
  <c r="G699" i="1"/>
  <c r="G691" i="1"/>
  <c r="H691" i="1"/>
  <c r="G683" i="1"/>
  <c r="H683" i="1"/>
  <c r="G675" i="1"/>
  <c r="H675" i="1"/>
  <c r="G667" i="1"/>
  <c r="H667" i="1"/>
  <c r="G659" i="1"/>
  <c r="H659" i="1"/>
  <c r="G651" i="1"/>
  <c r="H651" i="1"/>
  <c r="G643" i="1"/>
  <c r="H643" i="1"/>
  <c r="G635" i="1"/>
  <c r="G627" i="1"/>
  <c r="H627" i="1"/>
  <c r="G619" i="1"/>
  <c r="H619" i="1"/>
  <c r="G611" i="1"/>
  <c r="H611" i="1"/>
  <c r="G603" i="1"/>
  <c r="H603" i="1"/>
  <c r="G595" i="1"/>
  <c r="H595" i="1"/>
  <c r="G587" i="1"/>
  <c r="H587" i="1"/>
  <c r="G579" i="1"/>
  <c r="H579" i="1"/>
  <c r="G571" i="1"/>
  <c r="G563" i="1"/>
  <c r="H563" i="1"/>
  <c r="G555" i="1"/>
  <c r="H555" i="1"/>
  <c r="G547" i="1"/>
  <c r="H547" i="1"/>
  <c r="G539" i="1"/>
  <c r="H539" i="1"/>
  <c r="G531" i="1"/>
  <c r="H531" i="1"/>
  <c r="G523" i="1"/>
  <c r="H523" i="1"/>
  <c r="G515" i="1"/>
  <c r="H515" i="1"/>
  <c r="G507" i="1"/>
  <c r="G499" i="1"/>
  <c r="H499" i="1"/>
  <c r="G491" i="1"/>
  <c r="H491" i="1"/>
  <c r="G483" i="1"/>
  <c r="H483" i="1"/>
  <c r="G475" i="1"/>
  <c r="H475" i="1"/>
  <c r="G467" i="1"/>
  <c r="H467" i="1"/>
  <c r="G459" i="1"/>
  <c r="H459" i="1"/>
  <c r="G451" i="1"/>
  <c r="H451" i="1"/>
  <c r="G443" i="1"/>
  <c r="H435" i="1"/>
  <c r="G435" i="1"/>
  <c r="H427" i="1"/>
  <c r="G427" i="1"/>
  <c r="G419" i="1"/>
  <c r="H419" i="1"/>
  <c r="G411" i="1"/>
  <c r="H411" i="1"/>
  <c r="G403" i="1"/>
  <c r="H403" i="1"/>
  <c r="G395" i="1"/>
  <c r="H395" i="1"/>
  <c r="G387" i="1"/>
  <c r="H387" i="1"/>
  <c r="G379" i="1"/>
  <c r="H379" i="1"/>
  <c r="G371" i="1"/>
  <c r="H371" i="1"/>
  <c r="G363" i="1"/>
  <c r="H363" i="1"/>
  <c r="G355" i="1"/>
  <c r="H355" i="1"/>
  <c r="G347" i="1"/>
  <c r="H347" i="1"/>
  <c r="G339" i="1"/>
  <c r="H339" i="1"/>
  <c r="G331" i="1"/>
  <c r="H331" i="1"/>
  <c r="G323" i="1"/>
  <c r="H323" i="1"/>
  <c r="G315" i="1"/>
  <c r="H315" i="1"/>
  <c r="G307" i="1"/>
  <c r="H307" i="1"/>
  <c r="G299" i="1"/>
  <c r="H299" i="1"/>
  <c r="G291" i="1"/>
  <c r="H291" i="1"/>
  <c r="G283" i="1"/>
  <c r="H283" i="1"/>
  <c r="G275" i="1"/>
  <c r="H275" i="1"/>
  <c r="G267" i="1"/>
  <c r="H267" i="1"/>
  <c r="G259" i="1"/>
  <c r="H259" i="1"/>
  <c r="G251" i="1"/>
  <c r="H251" i="1"/>
  <c r="G243" i="1"/>
  <c r="H243" i="1"/>
  <c r="G235" i="1"/>
  <c r="H235" i="1"/>
  <c r="G227" i="1"/>
  <c r="H227" i="1"/>
  <c r="G219" i="1"/>
  <c r="H219" i="1"/>
  <c r="G211" i="1"/>
  <c r="H211" i="1"/>
  <c r="G203" i="1"/>
  <c r="H203" i="1"/>
  <c r="G195" i="1"/>
  <c r="H195" i="1"/>
  <c r="G187" i="1"/>
  <c r="H187" i="1"/>
  <c r="G179" i="1"/>
  <c r="H179" i="1"/>
  <c r="G171" i="1"/>
  <c r="H171" i="1"/>
  <c r="H163" i="1"/>
  <c r="G163" i="1"/>
  <c r="H155" i="1"/>
  <c r="G155" i="1"/>
  <c r="H147" i="1"/>
  <c r="G147" i="1"/>
  <c r="H139" i="1"/>
  <c r="G139" i="1"/>
  <c r="H131" i="1"/>
  <c r="G131" i="1"/>
  <c r="H123" i="1"/>
  <c r="G123" i="1"/>
  <c r="H115" i="1"/>
  <c r="G115" i="1"/>
  <c r="H107" i="1"/>
  <c r="G107" i="1"/>
  <c r="H99" i="1"/>
  <c r="G99" i="1"/>
  <c r="H91" i="1"/>
  <c r="G91" i="1"/>
  <c r="H83" i="1"/>
  <c r="G83" i="1"/>
  <c r="H75" i="1"/>
  <c r="G75" i="1"/>
  <c r="H67" i="1"/>
  <c r="G67" i="1"/>
  <c r="H59" i="1"/>
  <c r="G59" i="1"/>
  <c r="H51" i="1"/>
  <c r="G51" i="1"/>
  <c r="H43" i="1"/>
  <c r="G43" i="1"/>
  <c r="H35" i="1"/>
  <c r="G35" i="1"/>
  <c r="H27" i="1"/>
  <c r="G27" i="1"/>
  <c r="H19" i="1"/>
  <c r="G19" i="1"/>
  <c r="H11" i="1"/>
  <c r="G11" i="1"/>
  <c r="H117" i="1"/>
  <c r="G364" i="1"/>
  <c r="H699" i="1"/>
  <c r="G13" i="1"/>
  <c r="G21" i="1"/>
  <c r="G264" i="1"/>
  <c r="G14" i="1"/>
  <c r="G18" i="1"/>
  <c r="G22" i="1"/>
  <c r="G26" i="1"/>
  <c r="G30" i="1"/>
  <c r="G34" i="1"/>
  <c r="G38" i="1"/>
  <c r="G42" i="1"/>
  <c r="G46" i="1"/>
  <c r="G50" i="1"/>
  <c r="G54" i="1"/>
  <c r="G58" i="1"/>
  <c r="G62" i="1"/>
  <c r="G66" i="1"/>
  <c r="G70" i="1"/>
  <c r="G74" i="1"/>
  <c r="G78" i="1"/>
  <c r="G82" i="1"/>
  <c r="G86" i="1"/>
  <c r="G90" i="1"/>
  <c r="G98" i="1"/>
  <c r="G106" i="1"/>
  <c r="G114" i="1"/>
  <c r="G122" i="1"/>
  <c r="G130" i="1"/>
  <c r="G138" i="1"/>
  <c r="G146" i="1"/>
  <c r="G154" i="1"/>
  <c r="G162" i="1"/>
  <c r="H177" i="1"/>
  <c r="G240" i="1"/>
  <c r="G248" i="1"/>
  <c r="G256" i="1"/>
  <c r="G288" i="1"/>
  <c r="H329" i="1"/>
  <c r="G329" i="1"/>
  <c r="H321" i="1"/>
  <c r="G321" i="1"/>
  <c r="H313" i="1"/>
  <c r="G313" i="1"/>
  <c r="H305" i="1"/>
  <c r="G305" i="1"/>
  <c r="H297" i="1"/>
  <c r="G297" i="1"/>
  <c r="G289" i="1"/>
  <c r="G281" i="1"/>
  <c r="G273" i="1"/>
  <c r="G265" i="1"/>
  <c r="G257" i="1"/>
  <c r="G249" i="1"/>
  <c r="G241" i="1"/>
  <c r="G178" i="1"/>
  <c r="H185" i="1"/>
  <c r="H193" i="1"/>
  <c r="H201" i="1"/>
  <c r="H209" i="1"/>
  <c r="H217" i="1"/>
  <c r="H225" i="1"/>
  <c r="H233" i="1"/>
  <c r="H241" i="1"/>
  <c r="H249" i="1"/>
  <c r="H257" i="1"/>
  <c r="H289" i="1"/>
  <c r="G304" i="1"/>
  <c r="G320" i="1"/>
  <c r="H232" i="1"/>
  <c r="H224" i="1"/>
  <c r="H216" i="1"/>
  <c r="H208" i="1"/>
  <c r="H200" i="1"/>
  <c r="H192" i="1"/>
  <c r="H184" i="1"/>
  <c r="H176" i="1"/>
  <c r="G15" i="1"/>
  <c r="G23" i="1"/>
  <c r="G31" i="1"/>
  <c r="G39" i="1"/>
  <c r="G47" i="1"/>
  <c r="G55" i="1"/>
  <c r="G63" i="1"/>
  <c r="G71" i="1"/>
  <c r="G79" i="1"/>
  <c r="G87" i="1"/>
  <c r="G95" i="1"/>
  <c r="G103" i="1"/>
  <c r="G111" i="1"/>
  <c r="G119" i="1"/>
  <c r="G127" i="1"/>
  <c r="G135" i="1"/>
  <c r="G143" i="1"/>
  <c r="G151" i="1"/>
  <c r="G159" i="1"/>
  <c r="G167" i="1"/>
  <c r="H186" i="1"/>
  <c r="H194" i="1"/>
  <c r="H202" i="1"/>
  <c r="H210" i="1"/>
  <c r="H218" i="1"/>
  <c r="G280" i="1"/>
  <c r="G303" i="1"/>
  <c r="G295" i="1"/>
  <c r="G287" i="1"/>
  <c r="G279" i="1"/>
  <c r="G271" i="1"/>
  <c r="G263" i="1"/>
  <c r="G255" i="1"/>
  <c r="G247" i="1"/>
  <c r="G239" i="1"/>
  <c r="G231" i="1"/>
  <c r="G223" i="1"/>
  <c r="G215" i="1"/>
  <c r="G207" i="1"/>
  <c r="G199" i="1"/>
  <c r="G191" i="1"/>
  <c r="G183" i="1"/>
  <c r="G175" i="1"/>
  <c r="H271" i="1"/>
  <c r="H281" i="1"/>
  <c r="G12" i="1"/>
  <c r="G16" i="1"/>
  <c r="G20" i="1"/>
  <c r="G24" i="1"/>
  <c r="G32" i="1"/>
  <c r="G40" i="1"/>
  <c r="G48" i="1"/>
  <c r="G56" i="1"/>
  <c r="G64" i="1"/>
  <c r="G72" i="1"/>
  <c r="G80" i="1"/>
  <c r="G88" i="1"/>
  <c r="G96" i="1"/>
  <c r="G104" i="1"/>
  <c r="G112" i="1"/>
  <c r="G120" i="1"/>
  <c r="G128" i="1"/>
  <c r="G136" i="1"/>
  <c r="G144" i="1"/>
  <c r="G152" i="1"/>
  <c r="G160" i="1"/>
  <c r="G168" i="1"/>
  <c r="G272" i="1"/>
  <c r="H295" i="1"/>
  <c r="H325" i="1"/>
  <c r="G325" i="1"/>
  <c r="H317" i="1"/>
  <c r="G317" i="1"/>
  <c r="H309" i="1"/>
  <c r="G309" i="1"/>
  <c r="H301" i="1"/>
  <c r="G301" i="1"/>
  <c r="H293" i="1"/>
  <c r="G293" i="1"/>
  <c r="G285" i="1"/>
  <c r="G277" i="1"/>
  <c r="G269" i="1"/>
  <c r="G261" i="1"/>
  <c r="G253" i="1"/>
  <c r="G245" i="1"/>
  <c r="G237" i="1"/>
  <c r="G229" i="1"/>
  <c r="G221" i="1"/>
  <c r="G213" i="1"/>
  <c r="G205" i="1"/>
  <c r="G197" i="1"/>
  <c r="G189" i="1"/>
  <c r="G181" i="1"/>
  <c r="G173" i="1"/>
  <c r="H181" i="1"/>
  <c r="H189" i="1"/>
  <c r="H197" i="1"/>
  <c r="H205" i="1"/>
  <c r="H213" i="1"/>
  <c r="H221" i="1"/>
  <c r="H229" i="1"/>
  <c r="H237" i="1"/>
  <c r="H245" i="1"/>
  <c r="H253" i="1"/>
  <c r="H263" i="1"/>
  <c r="H273" i="1"/>
  <c r="G296" i="1"/>
  <c r="G312" i="1"/>
  <c r="K19" i="1" l="1"/>
  <c r="K21" i="1"/>
  <c r="K20" i="1"/>
  <c r="O10" i="1"/>
  <c r="T10" i="1" s="1"/>
  <c r="K17" i="1"/>
  <c r="K13" i="1"/>
  <c r="P19" i="1"/>
  <c r="P16" i="1"/>
  <c r="P13" i="1"/>
  <c r="P21" i="1"/>
  <c r="K12" i="1"/>
  <c r="P18" i="1"/>
  <c r="K14" i="1"/>
  <c r="P15" i="1"/>
  <c r="P12" i="1"/>
  <c r="L25" i="1"/>
  <c r="L23" i="1" s="1"/>
  <c r="P11" i="1"/>
  <c r="K16" i="1"/>
  <c r="P10" i="1"/>
  <c r="U10" i="1" s="1"/>
  <c r="U11" i="1" s="1"/>
  <c r="U12" i="1" s="1"/>
  <c r="P20" i="1"/>
  <c r="K15" i="1"/>
  <c r="P17" i="1"/>
  <c r="P14" i="1"/>
  <c r="K11" i="1"/>
  <c r="K18" i="1"/>
  <c r="M25" i="1"/>
  <c r="M23" i="1" s="1"/>
  <c r="R12" i="1" s="1"/>
  <c r="N25" i="1"/>
  <c r="N23" i="1" s="1"/>
  <c r="P22" i="1"/>
  <c r="K10" i="1"/>
  <c r="R18" i="1" l="1"/>
  <c r="R21" i="1"/>
  <c r="R19" i="1"/>
  <c r="R22" i="1"/>
  <c r="R20" i="1"/>
  <c r="W10" i="1"/>
  <c r="R10" i="1"/>
  <c r="R16" i="1"/>
  <c r="R17" i="1"/>
  <c r="R15" i="1"/>
  <c r="R14" i="1"/>
  <c r="R13" i="1"/>
  <c r="P23" i="1"/>
  <c r="R23" i="1"/>
  <c r="O23" i="1"/>
  <c r="R11" i="1"/>
  <c r="R24" i="1" l="1"/>
  <c r="O21" i="1" l="1"/>
  <c r="O20" i="1"/>
  <c r="O14" i="1"/>
  <c r="O12" i="1"/>
  <c r="O17" i="1"/>
  <c r="O19" i="1"/>
  <c r="O13" i="1"/>
  <c r="T13" i="1" s="1"/>
  <c r="T14" i="1" s="1"/>
  <c r="T15" i="1" s="1"/>
  <c r="T16" i="1" s="1"/>
  <c r="T17" i="1" s="1"/>
  <c r="O18" i="1"/>
  <c r="O16" i="1"/>
  <c r="O15" i="1"/>
  <c r="O22" i="1"/>
  <c r="O11" i="1"/>
  <c r="T11" i="1" s="1"/>
  <c r="T12" i="1" l="1"/>
  <c r="W12" i="1" s="1"/>
  <c r="W1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Denys Cherevyk</author>
  </authors>
  <commentList>
    <comment ref="P7" authorId="0" shapeId="0" xr:uid="{32CA691E-FEAC-426F-948B-B7B0BF2F4B72}">
      <text>
        <r>
          <rPr>
            <b/>
            <sz val="9"/>
            <color indexed="81"/>
            <rFont val="Tahoma"/>
            <family val="2"/>
          </rPr>
          <t>Denys Cherevyk:</t>
        </r>
        <r>
          <rPr>
            <sz val="9"/>
            <color indexed="81"/>
            <rFont val="Tahoma"/>
            <family val="2"/>
          </rPr>
          <t xml:space="preserve">
można zmienic na np. 15
</t>
        </r>
      </text>
    </comment>
  </commentList>
</comments>
</file>

<file path=xl/sharedStrings.xml><?xml version="1.0" encoding="utf-8"?>
<sst xmlns="http://schemas.openxmlformats.org/spreadsheetml/2006/main" count="39" uniqueCount="37">
  <si>
    <t>obs</t>
  </si>
  <si>
    <t>bads</t>
  </si>
  <si>
    <t>goods</t>
  </si>
  <si>
    <t>br</t>
  </si>
  <si>
    <t>fine_class_group</t>
  </si>
  <si>
    <t>min</t>
  </si>
  <si>
    <t>max</t>
  </si>
  <si>
    <t>WNIOSKOWANA_KWOTA</t>
  </si>
  <si>
    <t>RANGE</t>
  </si>
  <si>
    <t>OBS</t>
  </si>
  <si>
    <t>BADS</t>
  </si>
  <si>
    <t>GOODS</t>
  </si>
  <si>
    <t>bad_rate</t>
  </si>
  <si>
    <t>%obs</t>
  </si>
  <si>
    <t>MISSING</t>
  </si>
  <si>
    <t>IV</t>
  </si>
  <si>
    <t>Coarse</t>
  </si>
  <si>
    <t>2) COARSE CLASSING</t>
  </si>
  <si>
    <t>ALL</t>
  </si>
  <si>
    <t>b.dobre</t>
  </si>
  <si>
    <t>dobre</t>
  </si>
  <si>
    <t>przeciętne</t>
  </si>
  <si>
    <t>złe</t>
  </si>
  <si>
    <t>b.złe</t>
  </si>
  <si>
    <t xml:space="preserve">PROGI BR EKSPECKIE </t>
  </si>
  <si>
    <t>Metodyka pakietu R ‘woeBinning’ algorytm "Binning via Fine and Coarse Classing"</t>
  </si>
  <si>
    <t>woe.binning(df, target.var, pred.var, min.perc.total, min.perc.class, stop.limit, abbrev.fact.levels, event.class)</t>
  </si>
  <si>
    <t>stop.limit: 0.1 [0:0.5)</t>
  </si>
  <si>
    <t>min.perc.total: 0.05, [0.001,0.2)</t>
  </si>
  <si>
    <t>min.perc.class: 0.05</t>
  </si>
  <si>
    <t>1) FINE CLASSING (zgrubna kategoryzacja zmiennych)</t>
  </si>
  <si>
    <t>FINE</t>
  </si>
  <si>
    <t>cum_bads</t>
  </si>
  <si>
    <t>cum_goods</t>
  </si>
  <si>
    <t>group</t>
  </si>
  <si>
    <t>K-S</t>
  </si>
  <si>
    <t>Łączenie kategorii o podobny poziom szkodowości łączonych kategorii oraz dbanie o wystarczającą wielkość każdej z docelowych kategorii.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</si>
</sst>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2"/>
      <color rgb="FFFF33CC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16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8"/>
      <color theme="7" tint="0.3999755851924192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33CC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8">
    <xf numFmtId="0" fontId="0" fillId="0" borderId="0" xfId="0"/>
    <xf numFmtId="0" fontId="0" fillId="2" borderId="0" xfId="0" applyFill="1"/>
    <xf numFmtId="0" fontId="3" fillId="0" borderId="0" xfId="0" applyFont="1"/>
    <xf numFmtId="0" fontId="3" fillId="4" borderId="0" xfId="0" applyFont="1" applyFill="1"/>
    <xf numFmtId="0" fontId="3" fillId="0" borderId="1" xfId="0" applyFont="1" applyBorder="1" applyAlignment="1">
      <alignment horizontal="center" wrapText="1"/>
    </xf>
    <xf numFmtId="0" fontId="3" fillId="0" borderId="2" xfId="0" applyFont="1" applyBorder="1" applyAlignment="1">
      <alignment horizontal="center" wrapText="1"/>
    </xf>
    <xf numFmtId="0" fontId="3" fillId="0" borderId="3" xfId="0" applyFont="1" applyBorder="1" applyAlignment="1">
      <alignment horizontal="center" wrapText="1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2" xfId="0" applyBorder="1"/>
    <xf numFmtId="0" fontId="0" fillId="0" borderId="13" xfId="0" applyBorder="1"/>
    <xf numFmtId="10" fontId="0" fillId="0" borderId="5" xfId="1" applyNumberFormat="1" applyFont="1" applyBorder="1"/>
    <xf numFmtId="0" fontId="3" fillId="4" borderId="10" xfId="0" applyFont="1" applyFill="1" applyBorder="1"/>
    <xf numFmtId="0" fontId="3" fillId="4" borderId="11" xfId="0" applyFont="1" applyFill="1" applyBorder="1"/>
    <xf numFmtId="0" fontId="3" fillId="4" borderId="14" xfId="0" applyFont="1" applyFill="1" applyBorder="1"/>
    <xf numFmtId="0" fontId="0" fillId="0" borderId="15" xfId="0" applyBorder="1"/>
    <xf numFmtId="164" fontId="0" fillId="0" borderId="0" xfId="1" applyNumberFormat="1" applyFont="1" applyBorder="1"/>
    <xf numFmtId="164" fontId="0" fillId="0" borderId="0" xfId="0" applyNumberFormat="1"/>
    <xf numFmtId="0" fontId="5" fillId="0" borderId="0" xfId="0" applyFont="1" applyAlignment="1"/>
    <xf numFmtId="0" fontId="3" fillId="4" borderId="0" xfId="0" applyFont="1" applyFill="1" applyAlignment="1">
      <alignment wrapText="1"/>
    </xf>
    <xf numFmtId="164" fontId="0" fillId="0" borderId="6" xfId="1" applyNumberFormat="1" applyFont="1" applyBorder="1"/>
    <xf numFmtId="164" fontId="0" fillId="0" borderId="8" xfId="1" applyNumberFormat="1" applyFont="1" applyBorder="1"/>
    <xf numFmtId="0" fontId="3" fillId="0" borderId="10" xfId="0" applyFont="1" applyBorder="1"/>
    <xf numFmtId="0" fontId="3" fillId="0" borderId="11" xfId="0" applyFont="1" applyBorder="1"/>
    <xf numFmtId="0" fontId="5" fillId="0" borderId="0" xfId="0" applyFont="1" applyBorder="1" applyAlignment="1">
      <alignment horizontal="center"/>
    </xf>
    <xf numFmtId="0" fontId="0" fillId="8" borderId="6" xfId="0" applyFill="1" applyBorder="1"/>
    <xf numFmtId="0" fontId="0" fillId="8" borderId="12" xfId="0" applyFill="1" applyBorder="1"/>
    <xf numFmtId="0" fontId="0" fillId="8" borderId="7" xfId="0" applyFill="1" applyBorder="1"/>
    <xf numFmtId="164" fontId="0" fillId="8" borderId="6" xfId="1" applyNumberFormat="1" applyFont="1" applyFill="1" applyBorder="1"/>
    <xf numFmtId="0" fontId="0" fillId="9" borderId="6" xfId="0" applyFill="1" applyBorder="1"/>
    <xf numFmtId="0" fontId="0" fillId="9" borderId="12" xfId="0" applyFill="1" applyBorder="1"/>
    <xf numFmtId="0" fontId="0" fillId="9" borderId="7" xfId="0" applyFill="1" applyBorder="1"/>
    <xf numFmtId="164" fontId="0" fillId="9" borderId="6" xfId="1" applyNumberFormat="1" applyFont="1" applyFill="1" applyBorder="1"/>
    <xf numFmtId="0" fontId="0" fillId="10" borderId="6" xfId="0" applyFill="1" applyBorder="1"/>
    <xf numFmtId="0" fontId="0" fillId="10" borderId="12" xfId="0" applyFill="1" applyBorder="1"/>
    <xf numFmtId="0" fontId="0" fillId="10" borderId="7" xfId="0" applyFill="1" applyBorder="1"/>
    <xf numFmtId="164" fontId="0" fillId="10" borderId="6" xfId="1" applyNumberFormat="1" applyFont="1" applyFill="1" applyBorder="1"/>
    <xf numFmtId="0" fontId="2" fillId="3" borderId="1" xfId="0" applyFont="1" applyFill="1" applyBorder="1"/>
    <xf numFmtId="0" fontId="0" fillId="8" borderId="15" xfId="0" applyFill="1" applyBorder="1"/>
    <xf numFmtId="0" fontId="0" fillId="9" borderId="15" xfId="0" applyFill="1" applyBorder="1"/>
    <xf numFmtId="0" fontId="0" fillId="10" borderId="15" xfId="0" applyFill="1" applyBorder="1"/>
    <xf numFmtId="0" fontId="0" fillId="0" borderId="0" xfId="0" applyAlignment="1">
      <alignment horizontal="center" wrapText="1"/>
    </xf>
    <xf numFmtId="10" fontId="0" fillId="7" borderId="12" xfId="1" applyNumberFormat="1" applyFont="1" applyFill="1" applyBorder="1"/>
    <xf numFmtId="10" fontId="0" fillId="3" borderId="12" xfId="1" applyNumberFormat="1" applyFont="1" applyFill="1" applyBorder="1"/>
    <xf numFmtId="10" fontId="0" fillId="5" borderId="12" xfId="1" applyNumberFormat="1" applyFont="1" applyFill="1" applyBorder="1"/>
    <xf numFmtId="0" fontId="6" fillId="0" borderId="0" xfId="0" applyFont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8" fillId="0" borderId="0" xfId="0" applyFont="1"/>
    <xf numFmtId="0" fontId="9" fillId="0" borderId="0" xfId="0" applyFont="1"/>
    <xf numFmtId="0" fontId="7" fillId="0" borderId="0" xfId="0" applyFont="1" applyBorder="1" applyAlignment="1">
      <alignment horizontal="center"/>
    </xf>
    <xf numFmtId="10" fontId="0" fillId="0" borderId="0" xfId="1" applyNumberFormat="1" applyFont="1"/>
    <xf numFmtId="10" fontId="0" fillId="0" borderId="0" xfId="1" applyNumberFormat="1" applyFont="1" applyFill="1" applyBorder="1"/>
    <xf numFmtId="0" fontId="0" fillId="0" borderId="0" xfId="1" applyNumberFormat="1" applyFont="1" applyBorder="1"/>
    <xf numFmtId="10" fontId="4" fillId="5" borderId="10" xfId="0" applyNumberFormat="1" applyFont="1" applyFill="1" applyBorder="1"/>
    <xf numFmtId="0" fontId="10" fillId="5" borderId="14" xfId="0" applyFont="1" applyFill="1" applyBorder="1"/>
    <xf numFmtId="10" fontId="4" fillId="6" borderId="6" xfId="0" applyNumberFormat="1" applyFont="1" applyFill="1" applyBorder="1"/>
    <xf numFmtId="0" fontId="10" fillId="6" borderId="7" xfId="0" applyFont="1" applyFill="1" applyBorder="1"/>
    <xf numFmtId="9" fontId="4" fillId="3" borderId="6" xfId="0" applyNumberFormat="1" applyFont="1" applyFill="1" applyBorder="1"/>
    <xf numFmtId="0" fontId="10" fillId="3" borderId="7" xfId="0" applyFont="1" applyFill="1" applyBorder="1"/>
    <xf numFmtId="10" fontId="4" fillId="7" borderId="6" xfId="0" applyNumberFormat="1" applyFont="1" applyFill="1" applyBorder="1"/>
    <xf numFmtId="0" fontId="10" fillId="7" borderId="7" xfId="0" applyFont="1" applyFill="1" applyBorder="1"/>
    <xf numFmtId="0" fontId="10" fillId="7" borderId="8" xfId="0" applyFont="1" applyFill="1" applyBorder="1"/>
    <xf numFmtId="0" fontId="10" fillId="7" borderId="9" xfId="0" applyFont="1" applyFill="1" applyBorder="1"/>
    <xf numFmtId="0" fontId="2" fillId="8" borderId="6" xfId="0" applyFont="1" applyFill="1" applyBorder="1"/>
    <xf numFmtId="0" fontId="2" fillId="8" borderId="12" xfId="0" applyFont="1" applyFill="1" applyBorder="1"/>
    <xf numFmtId="0" fontId="2" fillId="8" borderId="7" xfId="0" applyFont="1" applyFill="1" applyBorder="1"/>
    <xf numFmtId="0" fontId="2" fillId="8" borderId="15" xfId="0" applyFont="1" applyFill="1" applyBorder="1"/>
    <xf numFmtId="164" fontId="2" fillId="8" borderId="6" xfId="1" applyNumberFormat="1" applyFont="1" applyFill="1" applyBorder="1"/>
    <xf numFmtId="10" fontId="1" fillId="7" borderId="12" xfId="1" applyNumberFormat="1" applyFont="1" applyFill="1" applyBorder="1"/>
    <xf numFmtId="0" fontId="13" fillId="11" borderId="1" xfId="0" applyFont="1" applyFill="1" applyBorder="1" applyAlignment="1">
      <alignment horizontal="center"/>
    </xf>
    <xf numFmtId="0" fontId="13" fillId="11" borderId="2" xfId="0" applyFont="1" applyFill="1" applyBorder="1" applyAlignment="1">
      <alignment horizontal="center"/>
    </xf>
    <xf numFmtId="0" fontId="13" fillId="11" borderId="3" xfId="0" applyFont="1" applyFill="1" applyBorder="1" applyAlignment="1">
      <alignment horizontal="center"/>
    </xf>
  </cellXfs>
  <cellStyles count="2">
    <cellStyle name="Normalny" xfId="0" builtinId="0"/>
    <cellStyle name="Procentowy" xfId="1" builtinId="5"/>
  </cellStyles>
  <dxfs count="1">
    <dxf>
      <fill>
        <patternFill>
          <bgColor theme="9" tint="0.39994506668294322"/>
        </patternFill>
      </fill>
    </dxf>
  </dxfs>
  <tableStyles count="0" defaultTableStyle="TableStyleMedium2" defaultPivotStyle="PivotStyleLight16"/>
  <colors>
    <mruColors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4460117618987469E-2"/>
          <c:y val="5.3298193097763603E-2"/>
          <c:w val="0.82889370078740154"/>
          <c:h val="0.6664045640128317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Arkusz1!$K$10:$K$22</c:f>
              <c:strCache>
                <c:ptCount val="13"/>
                <c:pt idx="0">
                  <c:v>[2000;2400]</c:v>
                </c:pt>
                <c:pt idx="1">
                  <c:v>[2500;2900]</c:v>
                </c:pt>
                <c:pt idx="2">
                  <c:v>[3000;3900]</c:v>
                </c:pt>
                <c:pt idx="3">
                  <c:v>[4000;4900]</c:v>
                </c:pt>
                <c:pt idx="4">
                  <c:v>[5000;5400]</c:v>
                </c:pt>
                <c:pt idx="5">
                  <c:v>[5500;6900]</c:v>
                </c:pt>
                <c:pt idx="6">
                  <c:v>[7000;9900]</c:v>
                </c:pt>
                <c:pt idx="7">
                  <c:v>[10000;10900]</c:v>
                </c:pt>
                <c:pt idx="8">
                  <c:v>[11000;15900]</c:v>
                </c:pt>
                <c:pt idx="9">
                  <c:v>[16000;20900]</c:v>
                </c:pt>
                <c:pt idx="10">
                  <c:v>[21000;30900]</c:v>
                </c:pt>
                <c:pt idx="11">
                  <c:v>[31000;54800]</c:v>
                </c:pt>
                <c:pt idx="12">
                  <c:v>[55000;283900]</c:v>
                </c:pt>
              </c:strCache>
            </c:strRef>
          </c:cat>
          <c:val>
            <c:numRef>
              <c:f>Arkusz1!$P$10:$P$22</c:f>
              <c:numCache>
                <c:formatCode>General</c:formatCode>
                <c:ptCount val="13"/>
                <c:pt idx="0">
                  <c:v>0.12862387644005571</c:v>
                </c:pt>
                <c:pt idx="1">
                  <c:v>2.0762121787568047E-2</c:v>
                </c:pt>
                <c:pt idx="2">
                  <c:v>9.7670591214077729E-2</c:v>
                </c:pt>
                <c:pt idx="3">
                  <c:v>0.12672490188631472</c:v>
                </c:pt>
                <c:pt idx="4">
                  <c:v>8.9948094695531083E-2</c:v>
                </c:pt>
                <c:pt idx="5">
                  <c:v>6.4818331434358778E-2</c:v>
                </c:pt>
                <c:pt idx="6">
                  <c:v>5.8868211165970373E-2</c:v>
                </c:pt>
                <c:pt idx="7">
                  <c:v>4.4499303709330293E-2</c:v>
                </c:pt>
                <c:pt idx="8">
                  <c:v>8.8998607418660586E-2</c:v>
                </c:pt>
                <c:pt idx="9">
                  <c:v>5.8994809469553107E-2</c:v>
                </c:pt>
                <c:pt idx="10">
                  <c:v>8.209899987340169E-2</c:v>
                </c:pt>
                <c:pt idx="11">
                  <c:v>7.1148246613495378E-2</c:v>
                </c:pt>
                <c:pt idx="12">
                  <c:v>6.6843904291682493E-2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CF-4F0B-851D-C657D2D8F0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647771488"/>
        <c:axId val="1647771072"/>
      </c:barChart>
      <c:lineChart>
        <c:grouping val="standard"/>
        <c:varyColors val="0"/>
        <c:ser>
          <c:idx val="1"/>
          <c:order val="1"/>
          <c:tx>
            <c:strRef>
              <c:f>Arkusz1!$O$9</c:f>
              <c:strCache>
                <c:ptCount val="1"/>
                <c:pt idx="0">
                  <c:v>bad_rate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Arkusz1!$O$10:$O$22</c:f>
              <c:numCache>
                <c:formatCode>0.00%</c:formatCode>
                <c:ptCount val="13"/>
                <c:pt idx="0">
                  <c:v>2.7559055118110236E-2</c:v>
                </c:pt>
                <c:pt idx="1">
                  <c:v>2.1341463414634148E-2</c:v>
                </c:pt>
                <c:pt idx="2">
                  <c:v>1.8146467919637071E-2</c:v>
                </c:pt>
                <c:pt idx="3">
                  <c:v>1.5984015984015984E-2</c:v>
                </c:pt>
                <c:pt idx="4">
                  <c:v>9.1484869809992965E-3</c:v>
                </c:pt>
                <c:pt idx="5">
                  <c:v>1.85546875E-2</c:v>
                </c:pt>
                <c:pt idx="6">
                  <c:v>1.0752688172043012E-2</c:v>
                </c:pt>
                <c:pt idx="7">
                  <c:v>7.1123755334281651E-3</c:v>
                </c:pt>
                <c:pt idx="8" formatCode="General">
                  <c:v>7.1123755334281651E-3</c:v>
                </c:pt>
                <c:pt idx="9" formatCode="General">
                  <c:v>2.2532188841201718E-2</c:v>
                </c:pt>
                <c:pt idx="10" formatCode="General">
                  <c:v>1.8504240555127217E-2</c:v>
                </c:pt>
                <c:pt idx="11" formatCode="General">
                  <c:v>2.6690391459074734E-2</c:v>
                </c:pt>
                <c:pt idx="12" formatCode="General">
                  <c:v>5.587121212121212E-2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6CF-4F0B-851D-C657D2D8F0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6472112"/>
        <c:axId val="1536478352"/>
      </c:lineChart>
      <c:catAx>
        <c:axId val="1647771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47771072"/>
        <c:crosses val="autoZero"/>
        <c:auto val="1"/>
        <c:lblAlgn val="ctr"/>
        <c:lblOffset val="100"/>
        <c:noMultiLvlLbl val="0"/>
      </c:catAx>
      <c:valAx>
        <c:axId val="164777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47771488"/>
        <c:crosses val="autoZero"/>
        <c:crossBetween val="between"/>
      </c:valAx>
      <c:valAx>
        <c:axId val="1536478352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36472112"/>
        <c:crosses val="max"/>
        <c:crossBetween val="between"/>
      </c:valAx>
      <c:catAx>
        <c:axId val="1536472112"/>
        <c:scaling>
          <c:orientation val="minMax"/>
        </c:scaling>
        <c:delete val="1"/>
        <c:axPos val="b"/>
        <c:majorTickMark val="out"/>
        <c:minorTickMark val="none"/>
        <c:tickLblPos val="nextTo"/>
        <c:crossAx val="153647835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</xdr:colOff>
      <xdr:row>10</xdr:row>
      <xdr:rowOff>129540</xdr:rowOff>
    </xdr:from>
    <xdr:to>
      <xdr:col>7</xdr:col>
      <xdr:colOff>304800</xdr:colOff>
      <xdr:row>20</xdr:row>
      <xdr:rowOff>137160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6BF356C4-B429-42FB-8516-9D36522DEC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541020</xdr:colOff>
      <xdr:row>3</xdr:row>
      <xdr:rowOff>198120</xdr:rowOff>
    </xdr:from>
    <xdr:to>
      <xdr:col>14</xdr:col>
      <xdr:colOff>441960</xdr:colOff>
      <xdr:row>6</xdr:row>
      <xdr:rowOff>38100</xdr:rowOff>
    </xdr:to>
    <xdr:cxnSp macro="">
      <xdr:nvCxnSpPr>
        <xdr:cNvPr id="6" name="Łącznik prosty ze strzałką 5">
          <a:extLst>
            <a:ext uri="{FF2B5EF4-FFF2-40B4-BE49-F238E27FC236}">
              <a16:creationId xmlns:a16="http://schemas.microsoft.com/office/drawing/2014/main" id="{FE554654-287D-4ED6-BA1C-F770E03ED9D4}"/>
            </a:ext>
          </a:extLst>
        </xdr:cNvPr>
        <xdr:cNvCxnSpPr/>
      </xdr:nvCxnSpPr>
      <xdr:spPr>
        <a:xfrm>
          <a:off x="2903220" y="1165860"/>
          <a:ext cx="5692140" cy="76962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243840</xdr:colOff>
      <xdr:row>4</xdr:row>
      <xdr:rowOff>228600</xdr:rowOff>
    </xdr:from>
    <xdr:to>
      <xdr:col>17</xdr:col>
      <xdr:colOff>213360</xdr:colOff>
      <xdr:row>13</xdr:row>
      <xdr:rowOff>76200</xdr:rowOff>
    </xdr:to>
    <xdr:cxnSp macro="">
      <xdr:nvCxnSpPr>
        <xdr:cNvPr id="10" name="Łącznik prosty ze strzałką 9">
          <a:extLst>
            <a:ext uri="{FF2B5EF4-FFF2-40B4-BE49-F238E27FC236}">
              <a16:creationId xmlns:a16="http://schemas.microsoft.com/office/drawing/2014/main" id="{F9A6DBFE-5D7E-49B3-961E-919DF9111F5E}"/>
            </a:ext>
          </a:extLst>
        </xdr:cNvPr>
        <xdr:cNvCxnSpPr/>
      </xdr:nvCxnSpPr>
      <xdr:spPr>
        <a:xfrm>
          <a:off x="1691640" y="1493520"/>
          <a:ext cx="8008620" cy="214884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60960</xdr:colOff>
      <xdr:row>5</xdr:row>
      <xdr:rowOff>228600</xdr:rowOff>
    </xdr:from>
    <xdr:to>
      <xdr:col>14</xdr:col>
      <xdr:colOff>213360</xdr:colOff>
      <xdr:row>10</xdr:row>
      <xdr:rowOff>137160</xdr:rowOff>
    </xdr:to>
    <xdr:cxnSp macro="">
      <xdr:nvCxnSpPr>
        <xdr:cNvPr id="16" name="Łącznik prosty ze strzałką 15">
          <a:extLst>
            <a:ext uri="{FF2B5EF4-FFF2-40B4-BE49-F238E27FC236}">
              <a16:creationId xmlns:a16="http://schemas.microsoft.com/office/drawing/2014/main" id="{77BD43C2-40C3-4ABA-A358-9A907A29C677}"/>
            </a:ext>
          </a:extLst>
        </xdr:cNvPr>
        <xdr:cNvCxnSpPr/>
      </xdr:nvCxnSpPr>
      <xdr:spPr>
        <a:xfrm>
          <a:off x="1508760" y="1821180"/>
          <a:ext cx="6858000" cy="13335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434340</xdr:colOff>
      <xdr:row>0</xdr:row>
      <xdr:rowOff>160020</xdr:rowOff>
    </xdr:from>
    <xdr:to>
      <xdr:col>14</xdr:col>
      <xdr:colOff>563880</xdr:colOff>
      <xdr:row>6</xdr:row>
      <xdr:rowOff>22860</xdr:rowOff>
    </xdr:to>
    <xdr:cxnSp macro="">
      <xdr:nvCxnSpPr>
        <xdr:cNvPr id="30" name="Łącznik prosty ze strzałką 29">
          <a:extLst>
            <a:ext uri="{FF2B5EF4-FFF2-40B4-BE49-F238E27FC236}">
              <a16:creationId xmlns:a16="http://schemas.microsoft.com/office/drawing/2014/main" id="{03D06044-0DD2-4726-96FA-C3E191EFE9D5}"/>
            </a:ext>
          </a:extLst>
        </xdr:cNvPr>
        <xdr:cNvCxnSpPr/>
      </xdr:nvCxnSpPr>
      <xdr:spPr>
        <a:xfrm>
          <a:off x="2286000" y="160020"/>
          <a:ext cx="6431280" cy="176022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320040</xdr:colOff>
      <xdr:row>6</xdr:row>
      <xdr:rowOff>152400</xdr:rowOff>
    </xdr:from>
    <xdr:to>
      <xdr:col>19</xdr:col>
      <xdr:colOff>99060</xdr:colOff>
      <xdr:row>8</xdr:row>
      <xdr:rowOff>365760</xdr:rowOff>
    </xdr:to>
    <xdr:cxnSp macro="">
      <xdr:nvCxnSpPr>
        <xdr:cNvPr id="33" name="Łącznik prosty ze strzałką 32">
          <a:extLst>
            <a:ext uri="{FF2B5EF4-FFF2-40B4-BE49-F238E27FC236}">
              <a16:creationId xmlns:a16="http://schemas.microsoft.com/office/drawing/2014/main" id="{220FDD71-3A9B-49FF-97DC-40E8FBA862D8}"/>
            </a:ext>
          </a:extLst>
        </xdr:cNvPr>
        <xdr:cNvCxnSpPr/>
      </xdr:nvCxnSpPr>
      <xdr:spPr>
        <a:xfrm flipH="1">
          <a:off x="10416540" y="2057400"/>
          <a:ext cx="388620" cy="762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114300</xdr:colOff>
      <xdr:row>5</xdr:row>
      <xdr:rowOff>106680</xdr:rowOff>
    </xdr:from>
    <xdr:to>
      <xdr:col>22</xdr:col>
      <xdr:colOff>30480</xdr:colOff>
      <xdr:row>7</xdr:row>
      <xdr:rowOff>220980</xdr:rowOff>
    </xdr:to>
    <xdr:sp macro="" textlink="">
      <xdr:nvSpPr>
        <xdr:cNvPr id="35" name="pole tekstowe 34">
          <a:extLst>
            <a:ext uri="{FF2B5EF4-FFF2-40B4-BE49-F238E27FC236}">
              <a16:creationId xmlns:a16="http://schemas.microsoft.com/office/drawing/2014/main" id="{6245494F-1733-4AE7-8B88-9038DB53F365}"/>
            </a:ext>
          </a:extLst>
        </xdr:cNvPr>
        <xdr:cNvSpPr txBox="1"/>
      </xdr:nvSpPr>
      <xdr:spPr>
        <a:xfrm>
          <a:off x="10820400" y="1706880"/>
          <a:ext cx="1744980" cy="693420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l-PL" sz="1100"/>
            <a:t>lączenie</a:t>
          </a:r>
          <a:r>
            <a:rPr lang="pl-PL" sz="1100" baseline="0"/>
            <a:t> rozlaczanie kategorii woe.bining robie to automatycznie</a:t>
          </a:r>
          <a:endParaRPr lang="pl-PL" sz="1100"/>
        </a:p>
      </xdr:txBody>
    </xdr:sp>
    <xdr:clientData/>
  </xdr:twoCellAnchor>
  <xdr:twoCellAnchor>
    <xdr:from>
      <xdr:col>4</xdr:col>
      <xdr:colOff>189266</xdr:colOff>
      <xdr:row>0</xdr:row>
      <xdr:rowOff>38100</xdr:rowOff>
    </xdr:from>
    <xdr:to>
      <xdr:col>15</xdr:col>
      <xdr:colOff>167640</xdr:colOff>
      <xdr:row>5</xdr:row>
      <xdr:rowOff>94479</xdr:rowOff>
    </xdr:to>
    <xdr:sp macro="" textlink="">
      <xdr:nvSpPr>
        <xdr:cNvPr id="41" name="Dowolny kształt: kształt 40">
          <a:extLst>
            <a:ext uri="{FF2B5EF4-FFF2-40B4-BE49-F238E27FC236}">
              <a16:creationId xmlns:a16="http://schemas.microsoft.com/office/drawing/2014/main" id="{BE55E12E-8562-45A8-8EDB-9190A83E3DCD}"/>
            </a:ext>
          </a:extLst>
        </xdr:cNvPr>
        <xdr:cNvSpPr/>
      </xdr:nvSpPr>
      <xdr:spPr>
        <a:xfrm>
          <a:off x="2040926" y="38100"/>
          <a:ext cx="6889714" cy="1656579"/>
        </a:xfrm>
        <a:custGeom>
          <a:avLst/>
          <a:gdLst>
            <a:gd name="connsiteX0" fmla="*/ 199354 w 6889714"/>
            <a:gd name="connsiteY0" fmla="*/ 350520 h 1656579"/>
            <a:gd name="connsiteX1" fmla="*/ 237454 w 6889714"/>
            <a:gd name="connsiteY1" fmla="*/ 358140 h 1656579"/>
            <a:gd name="connsiteX2" fmla="*/ 260314 w 6889714"/>
            <a:gd name="connsiteY2" fmla="*/ 365760 h 1656579"/>
            <a:gd name="connsiteX3" fmla="*/ 351754 w 6889714"/>
            <a:gd name="connsiteY3" fmla="*/ 350520 h 1656579"/>
            <a:gd name="connsiteX4" fmla="*/ 412714 w 6889714"/>
            <a:gd name="connsiteY4" fmla="*/ 335280 h 1656579"/>
            <a:gd name="connsiteX5" fmla="*/ 435574 w 6889714"/>
            <a:gd name="connsiteY5" fmla="*/ 312420 h 1656579"/>
            <a:gd name="connsiteX6" fmla="*/ 412714 w 6889714"/>
            <a:gd name="connsiteY6" fmla="*/ 205740 h 1656579"/>
            <a:gd name="connsiteX7" fmla="*/ 389854 w 6889714"/>
            <a:gd name="connsiteY7" fmla="*/ 152400 h 1656579"/>
            <a:gd name="connsiteX8" fmla="*/ 374614 w 6889714"/>
            <a:gd name="connsiteY8" fmla="*/ 106680 h 1656579"/>
            <a:gd name="connsiteX9" fmla="*/ 351754 w 6889714"/>
            <a:gd name="connsiteY9" fmla="*/ 83820 h 1656579"/>
            <a:gd name="connsiteX10" fmla="*/ 313654 w 6889714"/>
            <a:gd name="connsiteY10" fmla="*/ 45720 h 1656579"/>
            <a:gd name="connsiteX11" fmla="*/ 267934 w 6889714"/>
            <a:gd name="connsiteY11" fmla="*/ 30480 h 1656579"/>
            <a:gd name="connsiteX12" fmla="*/ 245074 w 6889714"/>
            <a:gd name="connsiteY12" fmla="*/ 15240 h 1656579"/>
            <a:gd name="connsiteX13" fmla="*/ 199354 w 6889714"/>
            <a:gd name="connsiteY13" fmla="*/ 0 h 1656579"/>
            <a:gd name="connsiteX14" fmla="*/ 24094 w 6889714"/>
            <a:gd name="connsiteY14" fmla="*/ 7620 h 1656579"/>
            <a:gd name="connsiteX15" fmla="*/ 1234 w 6889714"/>
            <a:gd name="connsiteY15" fmla="*/ 30480 h 1656579"/>
            <a:gd name="connsiteX16" fmla="*/ 8854 w 6889714"/>
            <a:gd name="connsiteY16" fmla="*/ 83820 h 1656579"/>
            <a:gd name="connsiteX17" fmla="*/ 31714 w 6889714"/>
            <a:gd name="connsiteY17" fmla="*/ 106680 h 1656579"/>
            <a:gd name="connsiteX18" fmla="*/ 62194 w 6889714"/>
            <a:gd name="connsiteY18" fmla="*/ 160020 h 1656579"/>
            <a:gd name="connsiteX19" fmla="*/ 77434 w 6889714"/>
            <a:gd name="connsiteY19" fmla="*/ 182880 h 1656579"/>
            <a:gd name="connsiteX20" fmla="*/ 130774 w 6889714"/>
            <a:gd name="connsiteY20" fmla="*/ 220980 h 1656579"/>
            <a:gd name="connsiteX21" fmla="*/ 146014 w 6889714"/>
            <a:gd name="connsiteY21" fmla="*/ 243840 h 1656579"/>
            <a:gd name="connsiteX22" fmla="*/ 161254 w 6889714"/>
            <a:gd name="connsiteY22" fmla="*/ 274320 h 1656579"/>
            <a:gd name="connsiteX23" fmla="*/ 206974 w 6889714"/>
            <a:gd name="connsiteY23" fmla="*/ 289560 h 1656579"/>
            <a:gd name="connsiteX24" fmla="*/ 328894 w 6889714"/>
            <a:gd name="connsiteY24" fmla="*/ 304800 h 1656579"/>
            <a:gd name="connsiteX25" fmla="*/ 351754 w 6889714"/>
            <a:gd name="connsiteY25" fmla="*/ 312420 h 1656579"/>
            <a:gd name="connsiteX26" fmla="*/ 374614 w 6889714"/>
            <a:gd name="connsiteY26" fmla="*/ 327660 h 1656579"/>
            <a:gd name="connsiteX27" fmla="*/ 420334 w 6889714"/>
            <a:gd name="connsiteY27" fmla="*/ 335280 h 1656579"/>
            <a:gd name="connsiteX28" fmla="*/ 450814 w 6889714"/>
            <a:gd name="connsiteY28" fmla="*/ 342900 h 1656579"/>
            <a:gd name="connsiteX29" fmla="*/ 488914 w 6889714"/>
            <a:gd name="connsiteY29" fmla="*/ 350520 h 1656579"/>
            <a:gd name="connsiteX30" fmla="*/ 511774 w 6889714"/>
            <a:gd name="connsiteY30" fmla="*/ 365760 h 1656579"/>
            <a:gd name="connsiteX31" fmla="*/ 565114 w 6889714"/>
            <a:gd name="connsiteY31" fmla="*/ 381000 h 1656579"/>
            <a:gd name="connsiteX32" fmla="*/ 595594 w 6889714"/>
            <a:gd name="connsiteY32" fmla="*/ 396240 h 1656579"/>
            <a:gd name="connsiteX33" fmla="*/ 618454 w 6889714"/>
            <a:gd name="connsiteY33" fmla="*/ 411480 h 1656579"/>
            <a:gd name="connsiteX34" fmla="*/ 664174 w 6889714"/>
            <a:gd name="connsiteY34" fmla="*/ 419100 h 1656579"/>
            <a:gd name="connsiteX35" fmla="*/ 687034 w 6889714"/>
            <a:gd name="connsiteY35" fmla="*/ 426720 h 1656579"/>
            <a:gd name="connsiteX36" fmla="*/ 740374 w 6889714"/>
            <a:gd name="connsiteY36" fmla="*/ 464820 h 1656579"/>
            <a:gd name="connsiteX37" fmla="*/ 801334 w 6889714"/>
            <a:gd name="connsiteY37" fmla="*/ 480060 h 1656579"/>
            <a:gd name="connsiteX38" fmla="*/ 824194 w 6889714"/>
            <a:gd name="connsiteY38" fmla="*/ 495300 h 1656579"/>
            <a:gd name="connsiteX39" fmla="*/ 885154 w 6889714"/>
            <a:gd name="connsiteY39" fmla="*/ 510540 h 1656579"/>
            <a:gd name="connsiteX40" fmla="*/ 908014 w 6889714"/>
            <a:gd name="connsiteY40" fmla="*/ 525780 h 1656579"/>
            <a:gd name="connsiteX41" fmla="*/ 946114 w 6889714"/>
            <a:gd name="connsiteY41" fmla="*/ 541020 h 1656579"/>
            <a:gd name="connsiteX42" fmla="*/ 968974 w 6889714"/>
            <a:gd name="connsiteY42" fmla="*/ 548640 h 1656579"/>
            <a:gd name="connsiteX43" fmla="*/ 991834 w 6889714"/>
            <a:gd name="connsiteY43" fmla="*/ 563880 h 1656579"/>
            <a:gd name="connsiteX44" fmla="*/ 1014694 w 6889714"/>
            <a:gd name="connsiteY44" fmla="*/ 571500 h 1656579"/>
            <a:gd name="connsiteX45" fmla="*/ 1045174 w 6889714"/>
            <a:gd name="connsiteY45" fmla="*/ 586740 h 1656579"/>
            <a:gd name="connsiteX46" fmla="*/ 1090894 w 6889714"/>
            <a:gd name="connsiteY46" fmla="*/ 617220 h 1656579"/>
            <a:gd name="connsiteX47" fmla="*/ 1144234 w 6889714"/>
            <a:gd name="connsiteY47" fmla="*/ 632460 h 1656579"/>
            <a:gd name="connsiteX48" fmla="*/ 1197574 w 6889714"/>
            <a:gd name="connsiteY48" fmla="*/ 655320 h 1656579"/>
            <a:gd name="connsiteX49" fmla="*/ 1250914 w 6889714"/>
            <a:gd name="connsiteY49" fmla="*/ 678180 h 1656579"/>
            <a:gd name="connsiteX50" fmla="*/ 1319494 w 6889714"/>
            <a:gd name="connsiteY50" fmla="*/ 701040 h 1656579"/>
            <a:gd name="connsiteX51" fmla="*/ 1365214 w 6889714"/>
            <a:gd name="connsiteY51" fmla="*/ 716280 h 1656579"/>
            <a:gd name="connsiteX52" fmla="*/ 1395694 w 6889714"/>
            <a:gd name="connsiteY52" fmla="*/ 731520 h 1656579"/>
            <a:gd name="connsiteX53" fmla="*/ 1418554 w 6889714"/>
            <a:gd name="connsiteY53" fmla="*/ 746760 h 1656579"/>
            <a:gd name="connsiteX54" fmla="*/ 1449034 w 6889714"/>
            <a:gd name="connsiteY54" fmla="*/ 754380 h 1656579"/>
            <a:gd name="connsiteX55" fmla="*/ 1471894 w 6889714"/>
            <a:gd name="connsiteY55" fmla="*/ 769620 h 1656579"/>
            <a:gd name="connsiteX56" fmla="*/ 1494754 w 6889714"/>
            <a:gd name="connsiteY56" fmla="*/ 777240 h 1656579"/>
            <a:gd name="connsiteX57" fmla="*/ 1548094 w 6889714"/>
            <a:gd name="connsiteY57" fmla="*/ 792480 h 1656579"/>
            <a:gd name="connsiteX58" fmla="*/ 1578574 w 6889714"/>
            <a:gd name="connsiteY58" fmla="*/ 807720 h 1656579"/>
            <a:gd name="connsiteX59" fmla="*/ 1609054 w 6889714"/>
            <a:gd name="connsiteY59" fmla="*/ 815340 h 1656579"/>
            <a:gd name="connsiteX60" fmla="*/ 1654774 w 6889714"/>
            <a:gd name="connsiteY60" fmla="*/ 830580 h 1656579"/>
            <a:gd name="connsiteX61" fmla="*/ 1677634 w 6889714"/>
            <a:gd name="connsiteY61" fmla="*/ 838200 h 1656579"/>
            <a:gd name="connsiteX62" fmla="*/ 1700494 w 6889714"/>
            <a:gd name="connsiteY62" fmla="*/ 845820 h 1656579"/>
            <a:gd name="connsiteX63" fmla="*/ 1776694 w 6889714"/>
            <a:gd name="connsiteY63" fmla="*/ 853440 h 1656579"/>
            <a:gd name="connsiteX64" fmla="*/ 1822414 w 6889714"/>
            <a:gd name="connsiteY64" fmla="*/ 868680 h 1656579"/>
            <a:gd name="connsiteX65" fmla="*/ 1906234 w 6889714"/>
            <a:gd name="connsiteY65" fmla="*/ 883920 h 1656579"/>
            <a:gd name="connsiteX66" fmla="*/ 2012914 w 6889714"/>
            <a:gd name="connsiteY66" fmla="*/ 906780 h 1656579"/>
            <a:gd name="connsiteX67" fmla="*/ 2104354 w 6889714"/>
            <a:gd name="connsiteY67" fmla="*/ 922020 h 1656579"/>
            <a:gd name="connsiteX68" fmla="*/ 2134834 w 6889714"/>
            <a:gd name="connsiteY68" fmla="*/ 937260 h 1656579"/>
            <a:gd name="connsiteX69" fmla="*/ 2188174 w 6889714"/>
            <a:gd name="connsiteY69" fmla="*/ 944880 h 1656579"/>
            <a:gd name="connsiteX70" fmla="*/ 2226274 w 6889714"/>
            <a:gd name="connsiteY70" fmla="*/ 952500 h 1656579"/>
            <a:gd name="connsiteX71" fmla="*/ 2256754 w 6889714"/>
            <a:gd name="connsiteY71" fmla="*/ 960120 h 1656579"/>
            <a:gd name="connsiteX72" fmla="*/ 2340574 w 6889714"/>
            <a:gd name="connsiteY72" fmla="*/ 975360 h 1656579"/>
            <a:gd name="connsiteX73" fmla="*/ 2378674 w 6889714"/>
            <a:gd name="connsiteY73" fmla="*/ 982980 h 1656579"/>
            <a:gd name="connsiteX74" fmla="*/ 2424394 w 6889714"/>
            <a:gd name="connsiteY74" fmla="*/ 990600 h 1656579"/>
            <a:gd name="connsiteX75" fmla="*/ 2447254 w 6889714"/>
            <a:gd name="connsiteY75" fmla="*/ 998220 h 1656579"/>
            <a:gd name="connsiteX76" fmla="*/ 2637754 w 6889714"/>
            <a:gd name="connsiteY76" fmla="*/ 1005840 h 1656579"/>
            <a:gd name="connsiteX77" fmla="*/ 2744434 w 6889714"/>
            <a:gd name="connsiteY77" fmla="*/ 1021080 h 1656579"/>
            <a:gd name="connsiteX78" fmla="*/ 2767294 w 6889714"/>
            <a:gd name="connsiteY78" fmla="*/ 1028700 h 1656579"/>
            <a:gd name="connsiteX79" fmla="*/ 2805394 w 6889714"/>
            <a:gd name="connsiteY79" fmla="*/ 1036320 h 1656579"/>
            <a:gd name="connsiteX80" fmla="*/ 2896834 w 6889714"/>
            <a:gd name="connsiteY80" fmla="*/ 1051560 h 1656579"/>
            <a:gd name="connsiteX81" fmla="*/ 2934934 w 6889714"/>
            <a:gd name="connsiteY81" fmla="*/ 1059180 h 1656579"/>
            <a:gd name="connsiteX82" fmla="*/ 2965414 w 6889714"/>
            <a:gd name="connsiteY82" fmla="*/ 1066800 h 1656579"/>
            <a:gd name="connsiteX83" fmla="*/ 3011134 w 6889714"/>
            <a:gd name="connsiteY83" fmla="*/ 1074420 h 1656579"/>
            <a:gd name="connsiteX84" fmla="*/ 3041614 w 6889714"/>
            <a:gd name="connsiteY84" fmla="*/ 1082040 h 1656579"/>
            <a:gd name="connsiteX85" fmla="*/ 3079714 w 6889714"/>
            <a:gd name="connsiteY85" fmla="*/ 1089660 h 1656579"/>
            <a:gd name="connsiteX86" fmla="*/ 3102574 w 6889714"/>
            <a:gd name="connsiteY86" fmla="*/ 1097280 h 1656579"/>
            <a:gd name="connsiteX87" fmla="*/ 3186394 w 6889714"/>
            <a:gd name="connsiteY87" fmla="*/ 1112520 h 1656579"/>
            <a:gd name="connsiteX88" fmla="*/ 3224494 w 6889714"/>
            <a:gd name="connsiteY88" fmla="*/ 1120140 h 1656579"/>
            <a:gd name="connsiteX89" fmla="*/ 3270214 w 6889714"/>
            <a:gd name="connsiteY89" fmla="*/ 1135380 h 1656579"/>
            <a:gd name="connsiteX90" fmla="*/ 3384514 w 6889714"/>
            <a:gd name="connsiteY90" fmla="*/ 1150620 h 1656579"/>
            <a:gd name="connsiteX91" fmla="*/ 3468334 w 6889714"/>
            <a:gd name="connsiteY91" fmla="*/ 1173480 h 1656579"/>
            <a:gd name="connsiteX92" fmla="*/ 3498814 w 6889714"/>
            <a:gd name="connsiteY92" fmla="*/ 1181100 h 1656579"/>
            <a:gd name="connsiteX93" fmla="*/ 3544534 w 6889714"/>
            <a:gd name="connsiteY93" fmla="*/ 1188720 h 1656579"/>
            <a:gd name="connsiteX94" fmla="*/ 3597874 w 6889714"/>
            <a:gd name="connsiteY94" fmla="*/ 1203960 h 1656579"/>
            <a:gd name="connsiteX95" fmla="*/ 3658834 w 6889714"/>
            <a:gd name="connsiteY95" fmla="*/ 1211580 h 1656579"/>
            <a:gd name="connsiteX96" fmla="*/ 3696934 w 6889714"/>
            <a:gd name="connsiteY96" fmla="*/ 1219200 h 1656579"/>
            <a:gd name="connsiteX97" fmla="*/ 3719794 w 6889714"/>
            <a:gd name="connsiteY97" fmla="*/ 1226820 h 1656579"/>
            <a:gd name="connsiteX98" fmla="*/ 3750274 w 6889714"/>
            <a:gd name="connsiteY98" fmla="*/ 1234440 h 1656579"/>
            <a:gd name="connsiteX99" fmla="*/ 3864574 w 6889714"/>
            <a:gd name="connsiteY99" fmla="*/ 1249680 h 1656579"/>
            <a:gd name="connsiteX100" fmla="*/ 3887434 w 6889714"/>
            <a:gd name="connsiteY100" fmla="*/ 1257300 h 1656579"/>
            <a:gd name="connsiteX101" fmla="*/ 4001734 w 6889714"/>
            <a:gd name="connsiteY101" fmla="*/ 1280160 h 1656579"/>
            <a:gd name="connsiteX102" fmla="*/ 4161754 w 6889714"/>
            <a:gd name="connsiteY102" fmla="*/ 1287780 h 1656579"/>
            <a:gd name="connsiteX103" fmla="*/ 4253194 w 6889714"/>
            <a:gd name="connsiteY103" fmla="*/ 1310640 h 1656579"/>
            <a:gd name="connsiteX104" fmla="*/ 4283674 w 6889714"/>
            <a:gd name="connsiteY104" fmla="*/ 1333500 h 1656579"/>
            <a:gd name="connsiteX105" fmla="*/ 4337014 w 6889714"/>
            <a:gd name="connsiteY105" fmla="*/ 1341120 h 1656579"/>
            <a:gd name="connsiteX106" fmla="*/ 4375114 w 6889714"/>
            <a:gd name="connsiteY106" fmla="*/ 1348740 h 1656579"/>
            <a:gd name="connsiteX107" fmla="*/ 4405594 w 6889714"/>
            <a:gd name="connsiteY107" fmla="*/ 1363980 h 1656579"/>
            <a:gd name="connsiteX108" fmla="*/ 4497034 w 6889714"/>
            <a:gd name="connsiteY108" fmla="*/ 1386840 h 1656579"/>
            <a:gd name="connsiteX109" fmla="*/ 4550374 w 6889714"/>
            <a:gd name="connsiteY109" fmla="*/ 1417320 h 1656579"/>
            <a:gd name="connsiteX110" fmla="*/ 4641814 w 6889714"/>
            <a:gd name="connsiteY110" fmla="*/ 1432560 h 1656579"/>
            <a:gd name="connsiteX111" fmla="*/ 4702774 w 6889714"/>
            <a:gd name="connsiteY111" fmla="*/ 1447800 h 1656579"/>
            <a:gd name="connsiteX112" fmla="*/ 4786594 w 6889714"/>
            <a:gd name="connsiteY112" fmla="*/ 1470660 h 1656579"/>
            <a:gd name="connsiteX113" fmla="*/ 4839934 w 6889714"/>
            <a:gd name="connsiteY113" fmla="*/ 1478280 h 1656579"/>
            <a:gd name="connsiteX114" fmla="*/ 4900894 w 6889714"/>
            <a:gd name="connsiteY114" fmla="*/ 1485900 h 1656579"/>
            <a:gd name="connsiteX115" fmla="*/ 4977094 w 6889714"/>
            <a:gd name="connsiteY115" fmla="*/ 1501140 h 1656579"/>
            <a:gd name="connsiteX116" fmla="*/ 5068534 w 6889714"/>
            <a:gd name="connsiteY116" fmla="*/ 1493520 h 1656579"/>
            <a:gd name="connsiteX117" fmla="*/ 5121874 w 6889714"/>
            <a:gd name="connsiteY117" fmla="*/ 1485900 h 1656579"/>
            <a:gd name="connsiteX118" fmla="*/ 5403814 w 6889714"/>
            <a:gd name="connsiteY118" fmla="*/ 1478280 h 1656579"/>
            <a:gd name="connsiteX119" fmla="*/ 5510494 w 6889714"/>
            <a:gd name="connsiteY119" fmla="*/ 1447800 h 1656579"/>
            <a:gd name="connsiteX120" fmla="*/ 5571454 w 6889714"/>
            <a:gd name="connsiteY120" fmla="*/ 1440180 h 1656579"/>
            <a:gd name="connsiteX121" fmla="*/ 5731474 w 6889714"/>
            <a:gd name="connsiteY121" fmla="*/ 1409700 h 1656579"/>
            <a:gd name="connsiteX122" fmla="*/ 5883874 w 6889714"/>
            <a:gd name="connsiteY122" fmla="*/ 1356360 h 1656579"/>
            <a:gd name="connsiteX123" fmla="*/ 6005794 w 6889714"/>
            <a:gd name="connsiteY123" fmla="*/ 1310640 h 1656579"/>
            <a:gd name="connsiteX124" fmla="*/ 6104854 w 6889714"/>
            <a:gd name="connsiteY124" fmla="*/ 1287780 h 1656579"/>
            <a:gd name="connsiteX125" fmla="*/ 6211534 w 6889714"/>
            <a:gd name="connsiteY125" fmla="*/ 1272540 h 1656579"/>
            <a:gd name="connsiteX126" fmla="*/ 6302974 w 6889714"/>
            <a:gd name="connsiteY126" fmla="*/ 1242060 h 1656579"/>
            <a:gd name="connsiteX127" fmla="*/ 6348694 w 6889714"/>
            <a:gd name="connsiteY127" fmla="*/ 1211580 h 1656579"/>
            <a:gd name="connsiteX128" fmla="*/ 6455374 w 6889714"/>
            <a:gd name="connsiteY128" fmla="*/ 1173480 h 1656579"/>
            <a:gd name="connsiteX129" fmla="*/ 6546814 w 6889714"/>
            <a:gd name="connsiteY129" fmla="*/ 1150620 h 1656579"/>
            <a:gd name="connsiteX130" fmla="*/ 6661114 w 6889714"/>
            <a:gd name="connsiteY130" fmla="*/ 1165860 h 1656579"/>
            <a:gd name="connsiteX131" fmla="*/ 6722074 w 6889714"/>
            <a:gd name="connsiteY131" fmla="*/ 1211580 h 1656579"/>
            <a:gd name="connsiteX132" fmla="*/ 6798274 w 6889714"/>
            <a:gd name="connsiteY132" fmla="*/ 1272540 h 1656579"/>
            <a:gd name="connsiteX133" fmla="*/ 6836374 w 6889714"/>
            <a:gd name="connsiteY133" fmla="*/ 1318260 h 1656579"/>
            <a:gd name="connsiteX134" fmla="*/ 6851614 w 6889714"/>
            <a:gd name="connsiteY134" fmla="*/ 1341120 h 1656579"/>
            <a:gd name="connsiteX135" fmla="*/ 6859234 w 6889714"/>
            <a:gd name="connsiteY135" fmla="*/ 1379220 h 1656579"/>
            <a:gd name="connsiteX136" fmla="*/ 6882094 w 6889714"/>
            <a:gd name="connsiteY136" fmla="*/ 1440180 h 1656579"/>
            <a:gd name="connsiteX137" fmla="*/ 6889714 w 6889714"/>
            <a:gd name="connsiteY137" fmla="*/ 1478280 h 1656579"/>
            <a:gd name="connsiteX138" fmla="*/ 6874474 w 6889714"/>
            <a:gd name="connsiteY138" fmla="*/ 1653540 h 1656579"/>
            <a:gd name="connsiteX139" fmla="*/ 6843994 w 6889714"/>
            <a:gd name="connsiteY139" fmla="*/ 1638300 h 1656579"/>
            <a:gd name="connsiteX140" fmla="*/ 6821134 w 6889714"/>
            <a:gd name="connsiteY140" fmla="*/ 1630680 h 1656579"/>
            <a:gd name="connsiteX141" fmla="*/ 6798274 w 6889714"/>
            <a:gd name="connsiteY141" fmla="*/ 1615440 h 1656579"/>
            <a:gd name="connsiteX142" fmla="*/ 6775414 w 6889714"/>
            <a:gd name="connsiteY142" fmla="*/ 1607820 h 1656579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  <a:cxn ang="0">
              <a:pos x="connsiteX35" y="connsiteY35"/>
            </a:cxn>
            <a:cxn ang="0">
              <a:pos x="connsiteX36" y="connsiteY36"/>
            </a:cxn>
            <a:cxn ang="0">
              <a:pos x="connsiteX37" y="connsiteY37"/>
            </a:cxn>
            <a:cxn ang="0">
              <a:pos x="connsiteX38" y="connsiteY38"/>
            </a:cxn>
            <a:cxn ang="0">
              <a:pos x="connsiteX39" y="connsiteY39"/>
            </a:cxn>
            <a:cxn ang="0">
              <a:pos x="connsiteX40" y="connsiteY40"/>
            </a:cxn>
            <a:cxn ang="0">
              <a:pos x="connsiteX41" y="connsiteY41"/>
            </a:cxn>
            <a:cxn ang="0">
              <a:pos x="connsiteX42" y="connsiteY42"/>
            </a:cxn>
            <a:cxn ang="0">
              <a:pos x="connsiteX43" y="connsiteY43"/>
            </a:cxn>
            <a:cxn ang="0">
              <a:pos x="connsiteX44" y="connsiteY44"/>
            </a:cxn>
            <a:cxn ang="0">
              <a:pos x="connsiteX45" y="connsiteY45"/>
            </a:cxn>
            <a:cxn ang="0">
              <a:pos x="connsiteX46" y="connsiteY46"/>
            </a:cxn>
            <a:cxn ang="0">
              <a:pos x="connsiteX47" y="connsiteY47"/>
            </a:cxn>
            <a:cxn ang="0">
              <a:pos x="connsiteX48" y="connsiteY48"/>
            </a:cxn>
            <a:cxn ang="0">
              <a:pos x="connsiteX49" y="connsiteY49"/>
            </a:cxn>
            <a:cxn ang="0">
              <a:pos x="connsiteX50" y="connsiteY50"/>
            </a:cxn>
            <a:cxn ang="0">
              <a:pos x="connsiteX51" y="connsiteY51"/>
            </a:cxn>
            <a:cxn ang="0">
              <a:pos x="connsiteX52" y="connsiteY52"/>
            </a:cxn>
            <a:cxn ang="0">
              <a:pos x="connsiteX53" y="connsiteY53"/>
            </a:cxn>
            <a:cxn ang="0">
              <a:pos x="connsiteX54" y="connsiteY54"/>
            </a:cxn>
            <a:cxn ang="0">
              <a:pos x="connsiteX55" y="connsiteY55"/>
            </a:cxn>
            <a:cxn ang="0">
              <a:pos x="connsiteX56" y="connsiteY56"/>
            </a:cxn>
            <a:cxn ang="0">
              <a:pos x="connsiteX57" y="connsiteY57"/>
            </a:cxn>
            <a:cxn ang="0">
              <a:pos x="connsiteX58" y="connsiteY58"/>
            </a:cxn>
            <a:cxn ang="0">
              <a:pos x="connsiteX59" y="connsiteY59"/>
            </a:cxn>
            <a:cxn ang="0">
              <a:pos x="connsiteX60" y="connsiteY60"/>
            </a:cxn>
            <a:cxn ang="0">
              <a:pos x="connsiteX61" y="connsiteY61"/>
            </a:cxn>
            <a:cxn ang="0">
              <a:pos x="connsiteX62" y="connsiteY62"/>
            </a:cxn>
            <a:cxn ang="0">
              <a:pos x="connsiteX63" y="connsiteY63"/>
            </a:cxn>
            <a:cxn ang="0">
              <a:pos x="connsiteX64" y="connsiteY64"/>
            </a:cxn>
            <a:cxn ang="0">
              <a:pos x="connsiteX65" y="connsiteY65"/>
            </a:cxn>
            <a:cxn ang="0">
              <a:pos x="connsiteX66" y="connsiteY66"/>
            </a:cxn>
            <a:cxn ang="0">
              <a:pos x="connsiteX67" y="connsiteY67"/>
            </a:cxn>
            <a:cxn ang="0">
              <a:pos x="connsiteX68" y="connsiteY68"/>
            </a:cxn>
            <a:cxn ang="0">
              <a:pos x="connsiteX69" y="connsiteY69"/>
            </a:cxn>
            <a:cxn ang="0">
              <a:pos x="connsiteX70" y="connsiteY70"/>
            </a:cxn>
            <a:cxn ang="0">
              <a:pos x="connsiteX71" y="connsiteY71"/>
            </a:cxn>
            <a:cxn ang="0">
              <a:pos x="connsiteX72" y="connsiteY72"/>
            </a:cxn>
            <a:cxn ang="0">
              <a:pos x="connsiteX73" y="connsiteY73"/>
            </a:cxn>
            <a:cxn ang="0">
              <a:pos x="connsiteX74" y="connsiteY74"/>
            </a:cxn>
            <a:cxn ang="0">
              <a:pos x="connsiteX75" y="connsiteY75"/>
            </a:cxn>
            <a:cxn ang="0">
              <a:pos x="connsiteX76" y="connsiteY76"/>
            </a:cxn>
            <a:cxn ang="0">
              <a:pos x="connsiteX77" y="connsiteY77"/>
            </a:cxn>
            <a:cxn ang="0">
              <a:pos x="connsiteX78" y="connsiteY78"/>
            </a:cxn>
            <a:cxn ang="0">
              <a:pos x="connsiteX79" y="connsiteY79"/>
            </a:cxn>
            <a:cxn ang="0">
              <a:pos x="connsiteX80" y="connsiteY80"/>
            </a:cxn>
            <a:cxn ang="0">
              <a:pos x="connsiteX81" y="connsiteY81"/>
            </a:cxn>
            <a:cxn ang="0">
              <a:pos x="connsiteX82" y="connsiteY82"/>
            </a:cxn>
            <a:cxn ang="0">
              <a:pos x="connsiteX83" y="connsiteY83"/>
            </a:cxn>
            <a:cxn ang="0">
              <a:pos x="connsiteX84" y="connsiteY84"/>
            </a:cxn>
            <a:cxn ang="0">
              <a:pos x="connsiteX85" y="connsiteY85"/>
            </a:cxn>
            <a:cxn ang="0">
              <a:pos x="connsiteX86" y="connsiteY86"/>
            </a:cxn>
            <a:cxn ang="0">
              <a:pos x="connsiteX87" y="connsiteY87"/>
            </a:cxn>
            <a:cxn ang="0">
              <a:pos x="connsiteX88" y="connsiteY88"/>
            </a:cxn>
            <a:cxn ang="0">
              <a:pos x="connsiteX89" y="connsiteY89"/>
            </a:cxn>
            <a:cxn ang="0">
              <a:pos x="connsiteX90" y="connsiteY90"/>
            </a:cxn>
            <a:cxn ang="0">
              <a:pos x="connsiteX91" y="connsiteY91"/>
            </a:cxn>
            <a:cxn ang="0">
              <a:pos x="connsiteX92" y="connsiteY92"/>
            </a:cxn>
            <a:cxn ang="0">
              <a:pos x="connsiteX93" y="connsiteY93"/>
            </a:cxn>
            <a:cxn ang="0">
              <a:pos x="connsiteX94" y="connsiteY94"/>
            </a:cxn>
            <a:cxn ang="0">
              <a:pos x="connsiteX95" y="connsiteY95"/>
            </a:cxn>
            <a:cxn ang="0">
              <a:pos x="connsiteX96" y="connsiteY96"/>
            </a:cxn>
            <a:cxn ang="0">
              <a:pos x="connsiteX97" y="connsiteY97"/>
            </a:cxn>
            <a:cxn ang="0">
              <a:pos x="connsiteX98" y="connsiteY98"/>
            </a:cxn>
            <a:cxn ang="0">
              <a:pos x="connsiteX99" y="connsiteY99"/>
            </a:cxn>
            <a:cxn ang="0">
              <a:pos x="connsiteX100" y="connsiteY100"/>
            </a:cxn>
            <a:cxn ang="0">
              <a:pos x="connsiteX101" y="connsiteY101"/>
            </a:cxn>
            <a:cxn ang="0">
              <a:pos x="connsiteX102" y="connsiteY102"/>
            </a:cxn>
            <a:cxn ang="0">
              <a:pos x="connsiteX103" y="connsiteY103"/>
            </a:cxn>
            <a:cxn ang="0">
              <a:pos x="connsiteX104" y="connsiteY104"/>
            </a:cxn>
            <a:cxn ang="0">
              <a:pos x="connsiteX105" y="connsiteY105"/>
            </a:cxn>
            <a:cxn ang="0">
              <a:pos x="connsiteX106" y="connsiteY106"/>
            </a:cxn>
            <a:cxn ang="0">
              <a:pos x="connsiteX107" y="connsiteY107"/>
            </a:cxn>
            <a:cxn ang="0">
              <a:pos x="connsiteX108" y="connsiteY108"/>
            </a:cxn>
            <a:cxn ang="0">
              <a:pos x="connsiteX109" y="connsiteY109"/>
            </a:cxn>
            <a:cxn ang="0">
              <a:pos x="connsiteX110" y="connsiteY110"/>
            </a:cxn>
            <a:cxn ang="0">
              <a:pos x="connsiteX111" y="connsiteY111"/>
            </a:cxn>
            <a:cxn ang="0">
              <a:pos x="connsiteX112" y="connsiteY112"/>
            </a:cxn>
            <a:cxn ang="0">
              <a:pos x="connsiteX113" y="connsiteY113"/>
            </a:cxn>
            <a:cxn ang="0">
              <a:pos x="connsiteX114" y="connsiteY114"/>
            </a:cxn>
            <a:cxn ang="0">
              <a:pos x="connsiteX115" y="connsiteY115"/>
            </a:cxn>
            <a:cxn ang="0">
              <a:pos x="connsiteX116" y="connsiteY116"/>
            </a:cxn>
            <a:cxn ang="0">
              <a:pos x="connsiteX117" y="connsiteY117"/>
            </a:cxn>
            <a:cxn ang="0">
              <a:pos x="connsiteX118" y="connsiteY118"/>
            </a:cxn>
            <a:cxn ang="0">
              <a:pos x="connsiteX119" y="connsiteY119"/>
            </a:cxn>
            <a:cxn ang="0">
              <a:pos x="connsiteX120" y="connsiteY120"/>
            </a:cxn>
            <a:cxn ang="0">
              <a:pos x="connsiteX121" y="connsiteY121"/>
            </a:cxn>
            <a:cxn ang="0">
              <a:pos x="connsiteX122" y="connsiteY122"/>
            </a:cxn>
            <a:cxn ang="0">
              <a:pos x="connsiteX123" y="connsiteY123"/>
            </a:cxn>
            <a:cxn ang="0">
              <a:pos x="connsiteX124" y="connsiteY124"/>
            </a:cxn>
            <a:cxn ang="0">
              <a:pos x="connsiteX125" y="connsiteY125"/>
            </a:cxn>
            <a:cxn ang="0">
              <a:pos x="connsiteX126" y="connsiteY126"/>
            </a:cxn>
            <a:cxn ang="0">
              <a:pos x="connsiteX127" y="connsiteY127"/>
            </a:cxn>
            <a:cxn ang="0">
              <a:pos x="connsiteX128" y="connsiteY128"/>
            </a:cxn>
            <a:cxn ang="0">
              <a:pos x="connsiteX129" y="connsiteY129"/>
            </a:cxn>
            <a:cxn ang="0">
              <a:pos x="connsiteX130" y="connsiteY130"/>
            </a:cxn>
            <a:cxn ang="0">
              <a:pos x="connsiteX131" y="connsiteY131"/>
            </a:cxn>
            <a:cxn ang="0">
              <a:pos x="connsiteX132" y="connsiteY132"/>
            </a:cxn>
            <a:cxn ang="0">
              <a:pos x="connsiteX133" y="connsiteY133"/>
            </a:cxn>
            <a:cxn ang="0">
              <a:pos x="connsiteX134" y="connsiteY134"/>
            </a:cxn>
            <a:cxn ang="0">
              <a:pos x="connsiteX135" y="connsiteY135"/>
            </a:cxn>
            <a:cxn ang="0">
              <a:pos x="connsiteX136" y="connsiteY136"/>
            </a:cxn>
            <a:cxn ang="0">
              <a:pos x="connsiteX137" y="connsiteY137"/>
            </a:cxn>
            <a:cxn ang="0">
              <a:pos x="connsiteX138" y="connsiteY138"/>
            </a:cxn>
            <a:cxn ang="0">
              <a:pos x="connsiteX139" y="connsiteY139"/>
            </a:cxn>
            <a:cxn ang="0">
              <a:pos x="connsiteX140" y="connsiteY140"/>
            </a:cxn>
            <a:cxn ang="0">
              <a:pos x="connsiteX141" y="connsiteY141"/>
            </a:cxn>
            <a:cxn ang="0">
              <a:pos x="connsiteX142" y="connsiteY142"/>
            </a:cxn>
          </a:cxnLst>
          <a:rect l="l" t="t" r="r" b="b"/>
          <a:pathLst>
            <a:path w="6889714" h="1656579">
              <a:moveTo>
                <a:pt x="199354" y="350520"/>
              </a:moveTo>
              <a:cubicBezTo>
                <a:pt x="212054" y="353060"/>
                <a:pt x="224889" y="354999"/>
                <a:pt x="237454" y="358140"/>
              </a:cubicBezTo>
              <a:cubicBezTo>
                <a:pt x="245246" y="360088"/>
                <a:pt x="252300" y="366294"/>
                <a:pt x="260314" y="365760"/>
              </a:cubicBezTo>
              <a:cubicBezTo>
                <a:pt x="291146" y="363705"/>
                <a:pt x="321454" y="356580"/>
                <a:pt x="351754" y="350520"/>
              </a:cubicBezTo>
              <a:cubicBezTo>
                <a:pt x="397730" y="341325"/>
                <a:pt x="377567" y="346996"/>
                <a:pt x="412714" y="335280"/>
              </a:cubicBezTo>
              <a:cubicBezTo>
                <a:pt x="420334" y="327660"/>
                <a:pt x="434050" y="323088"/>
                <a:pt x="435574" y="312420"/>
              </a:cubicBezTo>
              <a:cubicBezTo>
                <a:pt x="445017" y="246318"/>
                <a:pt x="437676" y="243182"/>
                <a:pt x="412714" y="205740"/>
              </a:cubicBezTo>
              <a:cubicBezTo>
                <a:pt x="392557" y="125111"/>
                <a:pt x="419924" y="220058"/>
                <a:pt x="389854" y="152400"/>
              </a:cubicBezTo>
              <a:cubicBezTo>
                <a:pt x="383330" y="137720"/>
                <a:pt x="385973" y="118039"/>
                <a:pt x="374614" y="106680"/>
              </a:cubicBezTo>
              <a:cubicBezTo>
                <a:pt x="366994" y="99060"/>
                <a:pt x="358653" y="92099"/>
                <a:pt x="351754" y="83820"/>
              </a:cubicBezTo>
              <a:cubicBezTo>
                <a:pt x="332330" y="60512"/>
                <a:pt x="343238" y="58868"/>
                <a:pt x="313654" y="45720"/>
              </a:cubicBezTo>
              <a:cubicBezTo>
                <a:pt x="298974" y="39196"/>
                <a:pt x="281300" y="39391"/>
                <a:pt x="267934" y="30480"/>
              </a:cubicBezTo>
              <a:cubicBezTo>
                <a:pt x="260314" y="25400"/>
                <a:pt x="253443" y="18959"/>
                <a:pt x="245074" y="15240"/>
              </a:cubicBezTo>
              <a:cubicBezTo>
                <a:pt x="230394" y="8716"/>
                <a:pt x="199354" y="0"/>
                <a:pt x="199354" y="0"/>
              </a:cubicBezTo>
              <a:cubicBezTo>
                <a:pt x="140934" y="2540"/>
                <a:pt x="81889" y="-1272"/>
                <a:pt x="24094" y="7620"/>
              </a:cubicBezTo>
              <a:cubicBezTo>
                <a:pt x="13443" y="9259"/>
                <a:pt x="3347" y="19913"/>
                <a:pt x="1234" y="30480"/>
              </a:cubicBezTo>
              <a:cubicBezTo>
                <a:pt x="-2288" y="48092"/>
                <a:pt x="2184" y="67144"/>
                <a:pt x="8854" y="83820"/>
              </a:cubicBezTo>
              <a:cubicBezTo>
                <a:pt x="12856" y="93826"/>
                <a:pt x="24094" y="99060"/>
                <a:pt x="31714" y="106680"/>
              </a:cubicBezTo>
              <a:cubicBezTo>
                <a:pt x="44080" y="143777"/>
                <a:pt x="33361" y="119654"/>
                <a:pt x="62194" y="160020"/>
              </a:cubicBezTo>
              <a:cubicBezTo>
                <a:pt x="67517" y="167472"/>
                <a:pt x="70958" y="176404"/>
                <a:pt x="77434" y="182880"/>
              </a:cubicBezTo>
              <a:cubicBezTo>
                <a:pt x="86886" y="192332"/>
                <a:pt x="117794" y="212327"/>
                <a:pt x="130774" y="220980"/>
              </a:cubicBezTo>
              <a:cubicBezTo>
                <a:pt x="135854" y="228600"/>
                <a:pt x="141470" y="235889"/>
                <a:pt x="146014" y="243840"/>
              </a:cubicBezTo>
              <a:cubicBezTo>
                <a:pt x="151650" y="253703"/>
                <a:pt x="152167" y="267504"/>
                <a:pt x="161254" y="274320"/>
              </a:cubicBezTo>
              <a:cubicBezTo>
                <a:pt x="174105" y="283959"/>
                <a:pt x="191734" y="284480"/>
                <a:pt x="206974" y="289560"/>
              </a:cubicBezTo>
              <a:cubicBezTo>
                <a:pt x="261252" y="307653"/>
                <a:pt x="221825" y="296564"/>
                <a:pt x="328894" y="304800"/>
              </a:cubicBezTo>
              <a:cubicBezTo>
                <a:pt x="336514" y="307340"/>
                <a:pt x="344570" y="308828"/>
                <a:pt x="351754" y="312420"/>
              </a:cubicBezTo>
              <a:cubicBezTo>
                <a:pt x="359945" y="316516"/>
                <a:pt x="365926" y="324764"/>
                <a:pt x="374614" y="327660"/>
              </a:cubicBezTo>
              <a:cubicBezTo>
                <a:pt x="389271" y="332546"/>
                <a:pt x="405184" y="332250"/>
                <a:pt x="420334" y="335280"/>
              </a:cubicBezTo>
              <a:cubicBezTo>
                <a:pt x="430603" y="337334"/>
                <a:pt x="440591" y="340628"/>
                <a:pt x="450814" y="342900"/>
              </a:cubicBezTo>
              <a:cubicBezTo>
                <a:pt x="463457" y="345710"/>
                <a:pt x="476214" y="347980"/>
                <a:pt x="488914" y="350520"/>
              </a:cubicBezTo>
              <a:cubicBezTo>
                <a:pt x="496534" y="355600"/>
                <a:pt x="503583" y="361664"/>
                <a:pt x="511774" y="365760"/>
              </a:cubicBezTo>
              <a:cubicBezTo>
                <a:pt x="530196" y="374971"/>
                <a:pt x="545582" y="373676"/>
                <a:pt x="565114" y="381000"/>
              </a:cubicBezTo>
              <a:cubicBezTo>
                <a:pt x="575750" y="384988"/>
                <a:pt x="585731" y="390604"/>
                <a:pt x="595594" y="396240"/>
              </a:cubicBezTo>
              <a:cubicBezTo>
                <a:pt x="603545" y="400784"/>
                <a:pt x="609766" y="408584"/>
                <a:pt x="618454" y="411480"/>
              </a:cubicBezTo>
              <a:cubicBezTo>
                <a:pt x="633111" y="416366"/>
                <a:pt x="649092" y="415748"/>
                <a:pt x="664174" y="419100"/>
              </a:cubicBezTo>
              <a:cubicBezTo>
                <a:pt x="672015" y="420842"/>
                <a:pt x="679414" y="424180"/>
                <a:pt x="687034" y="426720"/>
              </a:cubicBezTo>
              <a:cubicBezTo>
                <a:pt x="688484" y="427807"/>
                <a:pt x="733164" y="462198"/>
                <a:pt x="740374" y="464820"/>
              </a:cubicBezTo>
              <a:cubicBezTo>
                <a:pt x="760058" y="471978"/>
                <a:pt x="801334" y="480060"/>
                <a:pt x="801334" y="480060"/>
              </a:cubicBezTo>
              <a:cubicBezTo>
                <a:pt x="808954" y="485140"/>
                <a:pt x="816003" y="491204"/>
                <a:pt x="824194" y="495300"/>
              </a:cubicBezTo>
              <a:cubicBezTo>
                <a:pt x="839815" y="503110"/>
                <a:pt x="870663" y="507642"/>
                <a:pt x="885154" y="510540"/>
              </a:cubicBezTo>
              <a:cubicBezTo>
                <a:pt x="892774" y="515620"/>
                <a:pt x="899823" y="521684"/>
                <a:pt x="908014" y="525780"/>
              </a:cubicBezTo>
              <a:cubicBezTo>
                <a:pt x="920248" y="531897"/>
                <a:pt x="933307" y="536217"/>
                <a:pt x="946114" y="541020"/>
              </a:cubicBezTo>
              <a:cubicBezTo>
                <a:pt x="953635" y="543840"/>
                <a:pt x="961790" y="545048"/>
                <a:pt x="968974" y="548640"/>
              </a:cubicBezTo>
              <a:cubicBezTo>
                <a:pt x="977165" y="552736"/>
                <a:pt x="983643" y="559784"/>
                <a:pt x="991834" y="563880"/>
              </a:cubicBezTo>
              <a:cubicBezTo>
                <a:pt x="999018" y="567472"/>
                <a:pt x="1007311" y="568336"/>
                <a:pt x="1014694" y="571500"/>
              </a:cubicBezTo>
              <a:cubicBezTo>
                <a:pt x="1025135" y="575975"/>
                <a:pt x="1035434" y="580896"/>
                <a:pt x="1045174" y="586740"/>
              </a:cubicBezTo>
              <a:cubicBezTo>
                <a:pt x="1060880" y="596164"/>
                <a:pt x="1073518" y="611428"/>
                <a:pt x="1090894" y="617220"/>
              </a:cubicBezTo>
              <a:cubicBezTo>
                <a:pt x="1123689" y="628152"/>
                <a:pt x="1105962" y="622892"/>
                <a:pt x="1144234" y="632460"/>
              </a:cubicBezTo>
              <a:cubicBezTo>
                <a:pt x="1190561" y="663344"/>
                <a:pt x="1141339" y="634232"/>
                <a:pt x="1197574" y="655320"/>
              </a:cubicBezTo>
              <a:cubicBezTo>
                <a:pt x="1262598" y="679704"/>
                <a:pt x="1197931" y="663042"/>
                <a:pt x="1250914" y="678180"/>
              </a:cubicBezTo>
              <a:cubicBezTo>
                <a:pt x="1331803" y="701291"/>
                <a:pt x="1223163" y="666010"/>
                <a:pt x="1319494" y="701040"/>
              </a:cubicBezTo>
              <a:cubicBezTo>
                <a:pt x="1334591" y="706530"/>
                <a:pt x="1350846" y="709096"/>
                <a:pt x="1365214" y="716280"/>
              </a:cubicBezTo>
              <a:cubicBezTo>
                <a:pt x="1375374" y="721360"/>
                <a:pt x="1385831" y="725884"/>
                <a:pt x="1395694" y="731520"/>
              </a:cubicBezTo>
              <a:cubicBezTo>
                <a:pt x="1403645" y="736064"/>
                <a:pt x="1410136" y="743152"/>
                <a:pt x="1418554" y="746760"/>
              </a:cubicBezTo>
              <a:cubicBezTo>
                <a:pt x="1428180" y="750885"/>
                <a:pt x="1438874" y="751840"/>
                <a:pt x="1449034" y="754380"/>
              </a:cubicBezTo>
              <a:cubicBezTo>
                <a:pt x="1456654" y="759460"/>
                <a:pt x="1463703" y="765524"/>
                <a:pt x="1471894" y="769620"/>
              </a:cubicBezTo>
              <a:cubicBezTo>
                <a:pt x="1479078" y="773212"/>
                <a:pt x="1487031" y="775033"/>
                <a:pt x="1494754" y="777240"/>
              </a:cubicBezTo>
              <a:cubicBezTo>
                <a:pt x="1514088" y="782764"/>
                <a:pt x="1529824" y="784650"/>
                <a:pt x="1548094" y="792480"/>
              </a:cubicBezTo>
              <a:cubicBezTo>
                <a:pt x="1558535" y="796955"/>
                <a:pt x="1567938" y="803732"/>
                <a:pt x="1578574" y="807720"/>
              </a:cubicBezTo>
              <a:cubicBezTo>
                <a:pt x="1588380" y="811397"/>
                <a:pt x="1599023" y="812331"/>
                <a:pt x="1609054" y="815340"/>
              </a:cubicBezTo>
              <a:cubicBezTo>
                <a:pt x="1624441" y="819956"/>
                <a:pt x="1639534" y="825500"/>
                <a:pt x="1654774" y="830580"/>
              </a:cubicBezTo>
              <a:lnTo>
                <a:pt x="1677634" y="838200"/>
              </a:lnTo>
              <a:cubicBezTo>
                <a:pt x="1685254" y="840740"/>
                <a:pt x="1692502" y="845021"/>
                <a:pt x="1700494" y="845820"/>
              </a:cubicBezTo>
              <a:lnTo>
                <a:pt x="1776694" y="853440"/>
              </a:lnTo>
              <a:cubicBezTo>
                <a:pt x="1791934" y="858520"/>
                <a:pt x="1806568" y="866039"/>
                <a:pt x="1822414" y="868680"/>
              </a:cubicBezTo>
              <a:cubicBezTo>
                <a:pt x="1855500" y="874194"/>
                <a:pt x="1874284" y="876820"/>
                <a:pt x="1906234" y="883920"/>
              </a:cubicBezTo>
              <a:cubicBezTo>
                <a:pt x="1968673" y="897795"/>
                <a:pt x="1909554" y="889553"/>
                <a:pt x="2012914" y="906780"/>
              </a:cubicBezTo>
              <a:lnTo>
                <a:pt x="2104354" y="922020"/>
              </a:lnTo>
              <a:cubicBezTo>
                <a:pt x="2114514" y="927100"/>
                <a:pt x="2123875" y="934271"/>
                <a:pt x="2134834" y="937260"/>
              </a:cubicBezTo>
              <a:cubicBezTo>
                <a:pt x="2152162" y="941986"/>
                <a:pt x="2170458" y="941927"/>
                <a:pt x="2188174" y="944880"/>
              </a:cubicBezTo>
              <a:cubicBezTo>
                <a:pt x="2200949" y="947009"/>
                <a:pt x="2213631" y="949690"/>
                <a:pt x="2226274" y="952500"/>
              </a:cubicBezTo>
              <a:cubicBezTo>
                <a:pt x="2236497" y="954772"/>
                <a:pt x="2246531" y="957848"/>
                <a:pt x="2256754" y="960120"/>
              </a:cubicBezTo>
              <a:cubicBezTo>
                <a:pt x="2299105" y="969531"/>
                <a:pt x="2295081" y="967089"/>
                <a:pt x="2340574" y="975360"/>
              </a:cubicBezTo>
              <a:cubicBezTo>
                <a:pt x="2353317" y="977677"/>
                <a:pt x="2365931" y="980663"/>
                <a:pt x="2378674" y="982980"/>
              </a:cubicBezTo>
              <a:cubicBezTo>
                <a:pt x="2393875" y="985744"/>
                <a:pt x="2409312" y="987248"/>
                <a:pt x="2424394" y="990600"/>
              </a:cubicBezTo>
              <a:cubicBezTo>
                <a:pt x="2432235" y="992342"/>
                <a:pt x="2439242" y="997648"/>
                <a:pt x="2447254" y="998220"/>
              </a:cubicBezTo>
              <a:cubicBezTo>
                <a:pt x="2510643" y="1002748"/>
                <a:pt x="2574254" y="1003300"/>
                <a:pt x="2637754" y="1005840"/>
              </a:cubicBezTo>
              <a:cubicBezTo>
                <a:pt x="2694399" y="1024722"/>
                <a:pt x="2627573" y="1004386"/>
                <a:pt x="2744434" y="1021080"/>
              </a:cubicBezTo>
              <a:cubicBezTo>
                <a:pt x="2752385" y="1022216"/>
                <a:pt x="2759502" y="1026752"/>
                <a:pt x="2767294" y="1028700"/>
              </a:cubicBezTo>
              <a:cubicBezTo>
                <a:pt x="2779859" y="1031841"/>
                <a:pt x="2792640" y="1034069"/>
                <a:pt x="2805394" y="1036320"/>
              </a:cubicBezTo>
              <a:cubicBezTo>
                <a:pt x="2835824" y="1041690"/>
                <a:pt x="2866534" y="1045500"/>
                <a:pt x="2896834" y="1051560"/>
              </a:cubicBezTo>
              <a:cubicBezTo>
                <a:pt x="2909534" y="1054100"/>
                <a:pt x="2922291" y="1056370"/>
                <a:pt x="2934934" y="1059180"/>
              </a:cubicBezTo>
              <a:cubicBezTo>
                <a:pt x="2945157" y="1061452"/>
                <a:pt x="2955145" y="1064746"/>
                <a:pt x="2965414" y="1066800"/>
              </a:cubicBezTo>
              <a:cubicBezTo>
                <a:pt x="2980564" y="1069830"/>
                <a:pt x="2995984" y="1071390"/>
                <a:pt x="3011134" y="1074420"/>
              </a:cubicBezTo>
              <a:cubicBezTo>
                <a:pt x="3021403" y="1076474"/>
                <a:pt x="3031391" y="1079768"/>
                <a:pt x="3041614" y="1082040"/>
              </a:cubicBezTo>
              <a:cubicBezTo>
                <a:pt x="3054257" y="1084850"/>
                <a:pt x="3067149" y="1086519"/>
                <a:pt x="3079714" y="1089660"/>
              </a:cubicBezTo>
              <a:cubicBezTo>
                <a:pt x="3087506" y="1091608"/>
                <a:pt x="3094782" y="1095332"/>
                <a:pt x="3102574" y="1097280"/>
              </a:cubicBezTo>
              <a:cubicBezTo>
                <a:pt x="3127671" y="1103554"/>
                <a:pt x="3161484" y="1107991"/>
                <a:pt x="3186394" y="1112520"/>
              </a:cubicBezTo>
              <a:cubicBezTo>
                <a:pt x="3199137" y="1114837"/>
                <a:pt x="3211999" y="1116732"/>
                <a:pt x="3224494" y="1120140"/>
              </a:cubicBezTo>
              <a:cubicBezTo>
                <a:pt x="3239992" y="1124367"/>
                <a:pt x="3254274" y="1133387"/>
                <a:pt x="3270214" y="1135380"/>
              </a:cubicBezTo>
              <a:cubicBezTo>
                <a:pt x="3348996" y="1145228"/>
                <a:pt x="3310902" y="1140104"/>
                <a:pt x="3384514" y="1150620"/>
              </a:cubicBezTo>
              <a:cubicBezTo>
                <a:pt x="3427245" y="1164864"/>
                <a:pt x="3399582" y="1156292"/>
                <a:pt x="3468334" y="1173480"/>
              </a:cubicBezTo>
              <a:cubicBezTo>
                <a:pt x="3478494" y="1176020"/>
                <a:pt x="3488484" y="1179378"/>
                <a:pt x="3498814" y="1181100"/>
              </a:cubicBezTo>
              <a:cubicBezTo>
                <a:pt x="3514054" y="1183640"/>
                <a:pt x="3529452" y="1185368"/>
                <a:pt x="3544534" y="1188720"/>
              </a:cubicBezTo>
              <a:cubicBezTo>
                <a:pt x="3598889" y="1200799"/>
                <a:pt x="3531491" y="1192896"/>
                <a:pt x="3597874" y="1203960"/>
              </a:cubicBezTo>
              <a:cubicBezTo>
                <a:pt x="3618074" y="1207327"/>
                <a:pt x="3638594" y="1208466"/>
                <a:pt x="3658834" y="1211580"/>
              </a:cubicBezTo>
              <a:cubicBezTo>
                <a:pt x="3671635" y="1213549"/>
                <a:pt x="3684369" y="1216059"/>
                <a:pt x="3696934" y="1219200"/>
              </a:cubicBezTo>
              <a:cubicBezTo>
                <a:pt x="3704726" y="1221148"/>
                <a:pt x="3712071" y="1224613"/>
                <a:pt x="3719794" y="1226820"/>
              </a:cubicBezTo>
              <a:cubicBezTo>
                <a:pt x="3729864" y="1229697"/>
                <a:pt x="3740051" y="1232168"/>
                <a:pt x="3750274" y="1234440"/>
              </a:cubicBezTo>
              <a:cubicBezTo>
                <a:pt x="3801927" y="1245918"/>
                <a:pt x="3798110" y="1243034"/>
                <a:pt x="3864574" y="1249680"/>
              </a:cubicBezTo>
              <a:cubicBezTo>
                <a:pt x="3872194" y="1252220"/>
                <a:pt x="3879685" y="1255187"/>
                <a:pt x="3887434" y="1257300"/>
              </a:cubicBezTo>
              <a:cubicBezTo>
                <a:pt x="3926316" y="1267904"/>
                <a:pt x="3961532" y="1277288"/>
                <a:pt x="4001734" y="1280160"/>
              </a:cubicBezTo>
              <a:cubicBezTo>
                <a:pt x="4054999" y="1283965"/>
                <a:pt x="4108414" y="1285240"/>
                <a:pt x="4161754" y="1287780"/>
              </a:cubicBezTo>
              <a:cubicBezTo>
                <a:pt x="4222131" y="1307906"/>
                <a:pt x="4191628" y="1300379"/>
                <a:pt x="4253194" y="1310640"/>
              </a:cubicBezTo>
              <a:cubicBezTo>
                <a:pt x="4263354" y="1318260"/>
                <a:pt x="4271739" y="1329160"/>
                <a:pt x="4283674" y="1333500"/>
              </a:cubicBezTo>
              <a:cubicBezTo>
                <a:pt x="4300553" y="1339638"/>
                <a:pt x="4319298" y="1338167"/>
                <a:pt x="4337014" y="1341120"/>
              </a:cubicBezTo>
              <a:cubicBezTo>
                <a:pt x="4349789" y="1343249"/>
                <a:pt x="4362414" y="1346200"/>
                <a:pt x="4375114" y="1348740"/>
              </a:cubicBezTo>
              <a:cubicBezTo>
                <a:pt x="4385274" y="1353820"/>
                <a:pt x="4394714" y="1360716"/>
                <a:pt x="4405594" y="1363980"/>
              </a:cubicBezTo>
              <a:cubicBezTo>
                <a:pt x="4436757" y="1373329"/>
                <a:pt x="4468268" y="1367662"/>
                <a:pt x="4497034" y="1386840"/>
              </a:cubicBezTo>
              <a:cubicBezTo>
                <a:pt x="4515984" y="1399473"/>
                <a:pt x="4528276" y="1409033"/>
                <a:pt x="4550374" y="1417320"/>
              </a:cubicBezTo>
              <a:cubicBezTo>
                <a:pt x="4575547" y="1426760"/>
                <a:pt x="4619686" y="1429794"/>
                <a:pt x="4641814" y="1432560"/>
              </a:cubicBezTo>
              <a:cubicBezTo>
                <a:pt x="4694069" y="1449978"/>
                <a:pt x="4629212" y="1429410"/>
                <a:pt x="4702774" y="1447800"/>
              </a:cubicBezTo>
              <a:cubicBezTo>
                <a:pt x="4752374" y="1460200"/>
                <a:pt x="4699928" y="1458279"/>
                <a:pt x="4786594" y="1470660"/>
              </a:cubicBezTo>
              <a:lnTo>
                <a:pt x="4839934" y="1478280"/>
              </a:lnTo>
              <a:cubicBezTo>
                <a:pt x="4860232" y="1480986"/>
                <a:pt x="4880694" y="1482533"/>
                <a:pt x="4900894" y="1485900"/>
              </a:cubicBezTo>
              <a:cubicBezTo>
                <a:pt x="4926445" y="1490158"/>
                <a:pt x="4951694" y="1496060"/>
                <a:pt x="4977094" y="1501140"/>
              </a:cubicBezTo>
              <a:cubicBezTo>
                <a:pt x="5007574" y="1498600"/>
                <a:pt x="5038116" y="1496722"/>
                <a:pt x="5068534" y="1493520"/>
              </a:cubicBezTo>
              <a:cubicBezTo>
                <a:pt x="5086396" y="1491640"/>
                <a:pt x="5103932" y="1486716"/>
                <a:pt x="5121874" y="1485900"/>
              </a:cubicBezTo>
              <a:cubicBezTo>
                <a:pt x="5215791" y="1481631"/>
                <a:pt x="5309834" y="1480820"/>
                <a:pt x="5403814" y="1478280"/>
              </a:cubicBezTo>
              <a:cubicBezTo>
                <a:pt x="5444244" y="1464803"/>
                <a:pt x="5466754" y="1456001"/>
                <a:pt x="5510494" y="1447800"/>
              </a:cubicBezTo>
              <a:cubicBezTo>
                <a:pt x="5530621" y="1444026"/>
                <a:pt x="5551226" y="1443374"/>
                <a:pt x="5571454" y="1440180"/>
              </a:cubicBezTo>
              <a:cubicBezTo>
                <a:pt x="5600703" y="1435562"/>
                <a:pt x="5700450" y="1416594"/>
                <a:pt x="5731474" y="1409700"/>
              </a:cubicBezTo>
              <a:cubicBezTo>
                <a:pt x="5826724" y="1388533"/>
                <a:pt x="5769544" y="1399234"/>
                <a:pt x="5883874" y="1356360"/>
              </a:cubicBezTo>
              <a:cubicBezTo>
                <a:pt x="5924514" y="1341120"/>
                <a:pt x="5963686" y="1321167"/>
                <a:pt x="6005794" y="1310640"/>
              </a:cubicBezTo>
              <a:cubicBezTo>
                <a:pt x="6035967" y="1303097"/>
                <a:pt x="6073022" y="1292806"/>
                <a:pt x="6104854" y="1287780"/>
              </a:cubicBezTo>
              <a:cubicBezTo>
                <a:pt x="6140335" y="1282178"/>
                <a:pt x="6211534" y="1272540"/>
                <a:pt x="6211534" y="1272540"/>
              </a:cubicBezTo>
              <a:cubicBezTo>
                <a:pt x="6242014" y="1262380"/>
                <a:pt x="6273614" y="1255109"/>
                <a:pt x="6302974" y="1242060"/>
              </a:cubicBezTo>
              <a:cubicBezTo>
                <a:pt x="6319712" y="1234621"/>
                <a:pt x="6332311" y="1219771"/>
                <a:pt x="6348694" y="1211580"/>
              </a:cubicBezTo>
              <a:cubicBezTo>
                <a:pt x="6457537" y="1157159"/>
                <a:pt x="6389580" y="1195411"/>
                <a:pt x="6455374" y="1173480"/>
              </a:cubicBezTo>
              <a:cubicBezTo>
                <a:pt x="6529321" y="1148831"/>
                <a:pt x="6454760" y="1163771"/>
                <a:pt x="6546814" y="1150620"/>
              </a:cubicBezTo>
              <a:cubicBezTo>
                <a:pt x="6584914" y="1155700"/>
                <a:pt x="6623501" y="1157942"/>
                <a:pt x="6661114" y="1165860"/>
              </a:cubicBezTo>
              <a:cubicBezTo>
                <a:pt x="6691774" y="1172315"/>
                <a:pt x="6699591" y="1192308"/>
                <a:pt x="6722074" y="1211580"/>
              </a:cubicBezTo>
              <a:cubicBezTo>
                <a:pt x="6746771" y="1232749"/>
                <a:pt x="6780231" y="1245475"/>
                <a:pt x="6798274" y="1272540"/>
              </a:cubicBezTo>
              <a:cubicBezTo>
                <a:pt x="6836112" y="1329297"/>
                <a:pt x="6787481" y="1259588"/>
                <a:pt x="6836374" y="1318260"/>
              </a:cubicBezTo>
              <a:cubicBezTo>
                <a:pt x="6842237" y="1325295"/>
                <a:pt x="6846534" y="1333500"/>
                <a:pt x="6851614" y="1341120"/>
              </a:cubicBezTo>
              <a:cubicBezTo>
                <a:pt x="6854154" y="1353820"/>
                <a:pt x="6856093" y="1366655"/>
                <a:pt x="6859234" y="1379220"/>
              </a:cubicBezTo>
              <a:cubicBezTo>
                <a:pt x="6866637" y="1408834"/>
                <a:pt x="6871606" y="1405219"/>
                <a:pt x="6882094" y="1440180"/>
              </a:cubicBezTo>
              <a:cubicBezTo>
                <a:pt x="6885816" y="1452585"/>
                <a:pt x="6887174" y="1465580"/>
                <a:pt x="6889714" y="1478280"/>
              </a:cubicBezTo>
              <a:cubicBezTo>
                <a:pt x="6884634" y="1536700"/>
                <a:pt x="6890584" y="1597156"/>
                <a:pt x="6874474" y="1653540"/>
              </a:cubicBezTo>
              <a:cubicBezTo>
                <a:pt x="6871353" y="1664462"/>
                <a:pt x="6854435" y="1642775"/>
                <a:pt x="6843994" y="1638300"/>
              </a:cubicBezTo>
              <a:cubicBezTo>
                <a:pt x="6836611" y="1635136"/>
                <a:pt x="6828318" y="1634272"/>
                <a:pt x="6821134" y="1630680"/>
              </a:cubicBezTo>
              <a:cubicBezTo>
                <a:pt x="6812943" y="1626584"/>
                <a:pt x="6806465" y="1619536"/>
                <a:pt x="6798274" y="1615440"/>
              </a:cubicBezTo>
              <a:cubicBezTo>
                <a:pt x="6791090" y="1611848"/>
                <a:pt x="6775414" y="1607820"/>
                <a:pt x="6775414" y="1607820"/>
              </a:cubicBezTo>
            </a:path>
          </a:pathLst>
        </a:cu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>
            <a:solidFill>
              <a:srgbClr val="FF0000"/>
            </a:solidFill>
          </a:endParaRPr>
        </a:p>
      </xdr:txBody>
    </xdr:sp>
    <xdr:clientData/>
  </xdr:twoCellAnchor>
  <xdr:twoCellAnchor>
    <xdr:from>
      <xdr:col>14</xdr:col>
      <xdr:colOff>510540</xdr:colOff>
      <xdr:row>2</xdr:row>
      <xdr:rowOff>190500</xdr:rowOff>
    </xdr:from>
    <xdr:to>
      <xdr:col>19</xdr:col>
      <xdr:colOff>38100</xdr:colOff>
      <xdr:row>7</xdr:row>
      <xdr:rowOff>114635</xdr:rowOff>
    </xdr:to>
    <xdr:sp macro="" textlink="">
      <xdr:nvSpPr>
        <xdr:cNvPr id="45" name="Dowolny kształt: kształt 44">
          <a:extLst>
            <a:ext uri="{FF2B5EF4-FFF2-40B4-BE49-F238E27FC236}">
              <a16:creationId xmlns:a16="http://schemas.microsoft.com/office/drawing/2014/main" id="{48452184-D336-4605-806D-2AD3E2855A2B}"/>
            </a:ext>
          </a:extLst>
        </xdr:cNvPr>
        <xdr:cNvSpPr/>
      </xdr:nvSpPr>
      <xdr:spPr>
        <a:xfrm>
          <a:off x="8663940" y="861060"/>
          <a:ext cx="2080260" cy="1432895"/>
        </a:xfrm>
        <a:custGeom>
          <a:avLst/>
          <a:gdLst>
            <a:gd name="connsiteX0" fmla="*/ 426720 w 2080260"/>
            <a:gd name="connsiteY0" fmla="*/ 1409700 h 1432895"/>
            <a:gd name="connsiteX1" fmla="*/ 464820 w 2080260"/>
            <a:gd name="connsiteY1" fmla="*/ 1417320 h 1432895"/>
            <a:gd name="connsiteX2" fmla="*/ 495300 w 2080260"/>
            <a:gd name="connsiteY2" fmla="*/ 1432560 h 1432895"/>
            <a:gd name="connsiteX3" fmla="*/ 594360 w 2080260"/>
            <a:gd name="connsiteY3" fmla="*/ 1424940 h 1432895"/>
            <a:gd name="connsiteX4" fmla="*/ 647700 w 2080260"/>
            <a:gd name="connsiteY4" fmla="*/ 1402080 h 1432895"/>
            <a:gd name="connsiteX5" fmla="*/ 670560 w 2080260"/>
            <a:gd name="connsiteY5" fmla="*/ 1394460 h 1432895"/>
            <a:gd name="connsiteX6" fmla="*/ 716280 w 2080260"/>
            <a:gd name="connsiteY6" fmla="*/ 1356360 h 1432895"/>
            <a:gd name="connsiteX7" fmla="*/ 746760 w 2080260"/>
            <a:gd name="connsiteY7" fmla="*/ 1310640 h 1432895"/>
            <a:gd name="connsiteX8" fmla="*/ 762000 w 2080260"/>
            <a:gd name="connsiteY8" fmla="*/ 1287780 h 1432895"/>
            <a:gd name="connsiteX9" fmla="*/ 784860 w 2080260"/>
            <a:gd name="connsiteY9" fmla="*/ 1272540 h 1432895"/>
            <a:gd name="connsiteX10" fmla="*/ 792480 w 2080260"/>
            <a:gd name="connsiteY10" fmla="*/ 1234440 h 1432895"/>
            <a:gd name="connsiteX11" fmla="*/ 800100 w 2080260"/>
            <a:gd name="connsiteY11" fmla="*/ 1211580 h 1432895"/>
            <a:gd name="connsiteX12" fmla="*/ 792480 w 2080260"/>
            <a:gd name="connsiteY12" fmla="*/ 1135380 h 1432895"/>
            <a:gd name="connsiteX13" fmla="*/ 762000 w 2080260"/>
            <a:gd name="connsiteY13" fmla="*/ 1082040 h 1432895"/>
            <a:gd name="connsiteX14" fmla="*/ 754380 w 2080260"/>
            <a:gd name="connsiteY14" fmla="*/ 1059180 h 1432895"/>
            <a:gd name="connsiteX15" fmla="*/ 685800 w 2080260"/>
            <a:gd name="connsiteY15" fmla="*/ 1021080 h 1432895"/>
            <a:gd name="connsiteX16" fmla="*/ 662940 w 2080260"/>
            <a:gd name="connsiteY16" fmla="*/ 1005840 h 1432895"/>
            <a:gd name="connsiteX17" fmla="*/ 632460 w 2080260"/>
            <a:gd name="connsiteY17" fmla="*/ 998220 h 1432895"/>
            <a:gd name="connsiteX18" fmla="*/ 609600 w 2080260"/>
            <a:gd name="connsiteY18" fmla="*/ 990600 h 1432895"/>
            <a:gd name="connsiteX19" fmla="*/ 579120 w 2080260"/>
            <a:gd name="connsiteY19" fmla="*/ 982980 h 1432895"/>
            <a:gd name="connsiteX20" fmla="*/ 533400 w 2080260"/>
            <a:gd name="connsiteY20" fmla="*/ 967740 h 1432895"/>
            <a:gd name="connsiteX21" fmla="*/ 457200 w 2080260"/>
            <a:gd name="connsiteY21" fmla="*/ 952500 h 1432895"/>
            <a:gd name="connsiteX22" fmla="*/ 259080 w 2080260"/>
            <a:gd name="connsiteY22" fmla="*/ 960120 h 1432895"/>
            <a:gd name="connsiteX23" fmla="*/ 213360 w 2080260"/>
            <a:gd name="connsiteY23" fmla="*/ 982980 h 1432895"/>
            <a:gd name="connsiteX24" fmla="*/ 182880 w 2080260"/>
            <a:gd name="connsiteY24" fmla="*/ 990600 h 1432895"/>
            <a:gd name="connsiteX25" fmla="*/ 160020 w 2080260"/>
            <a:gd name="connsiteY25" fmla="*/ 1005840 h 1432895"/>
            <a:gd name="connsiteX26" fmla="*/ 129540 w 2080260"/>
            <a:gd name="connsiteY26" fmla="*/ 1021080 h 1432895"/>
            <a:gd name="connsiteX27" fmla="*/ 99060 w 2080260"/>
            <a:gd name="connsiteY27" fmla="*/ 1051560 h 1432895"/>
            <a:gd name="connsiteX28" fmla="*/ 68580 w 2080260"/>
            <a:gd name="connsiteY28" fmla="*/ 1059180 h 1432895"/>
            <a:gd name="connsiteX29" fmla="*/ 22860 w 2080260"/>
            <a:gd name="connsiteY29" fmla="*/ 1082040 h 1432895"/>
            <a:gd name="connsiteX30" fmla="*/ 0 w 2080260"/>
            <a:gd name="connsiteY30" fmla="*/ 1127760 h 1432895"/>
            <a:gd name="connsiteX31" fmla="*/ 7620 w 2080260"/>
            <a:gd name="connsiteY31" fmla="*/ 1196340 h 1432895"/>
            <a:gd name="connsiteX32" fmla="*/ 60960 w 2080260"/>
            <a:gd name="connsiteY32" fmla="*/ 1257300 h 1432895"/>
            <a:gd name="connsiteX33" fmla="*/ 83820 w 2080260"/>
            <a:gd name="connsiteY33" fmla="*/ 1264920 h 1432895"/>
            <a:gd name="connsiteX34" fmla="*/ 106680 w 2080260"/>
            <a:gd name="connsiteY34" fmla="*/ 1295400 h 1432895"/>
            <a:gd name="connsiteX35" fmla="*/ 160020 w 2080260"/>
            <a:gd name="connsiteY35" fmla="*/ 1325880 h 1432895"/>
            <a:gd name="connsiteX36" fmla="*/ 182880 w 2080260"/>
            <a:gd name="connsiteY36" fmla="*/ 1348740 h 1432895"/>
            <a:gd name="connsiteX37" fmla="*/ 205740 w 2080260"/>
            <a:gd name="connsiteY37" fmla="*/ 1363980 h 1432895"/>
            <a:gd name="connsiteX38" fmla="*/ 228600 w 2080260"/>
            <a:gd name="connsiteY38" fmla="*/ 1386840 h 1432895"/>
            <a:gd name="connsiteX39" fmla="*/ 274320 w 2080260"/>
            <a:gd name="connsiteY39" fmla="*/ 1394460 h 1432895"/>
            <a:gd name="connsiteX40" fmla="*/ 297180 w 2080260"/>
            <a:gd name="connsiteY40" fmla="*/ 1402080 h 1432895"/>
            <a:gd name="connsiteX41" fmla="*/ 327660 w 2080260"/>
            <a:gd name="connsiteY41" fmla="*/ 1409700 h 1432895"/>
            <a:gd name="connsiteX42" fmla="*/ 403860 w 2080260"/>
            <a:gd name="connsiteY42" fmla="*/ 1402080 h 1432895"/>
            <a:gd name="connsiteX43" fmla="*/ 662940 w 2080260"/>
            <a:gd name="connsiteY43" fmla="*/ 1394460 h 1432895"/>
            <a:gd name="connsiteX44" fmla="*/ 708660 w 2080260"/>
            <a:gd name="connsiteY44" fmla="*/ 1371600 h 1432895"/>
            <a:gd name="connsiteX45" fmla="*/ 754380 w 2080260"/>
            <a:gd name="connsiteY45" fmla="*/ 1356360 h 1432895"/>
            <a:gd name="connsiteX46" fmla="*/ 777240 w 2080260"/>
            <a:gd name="connsiteY46" fmla="*/ 1341120 h 1432895"/>
            <a:gd name="connsiteX47" fmla="*/ 853440 w 2080260"/>
            <a:gd name="connsiteY47" fmla="*/ 1310640 h 1432895"/>
            <a:gd name="connsiteX48" fmla="*/ 883920 w 2080260"/>
            <a:gd name="connsiteY48" fmla="*/ 1257300 h 1432895"/>
            <a:gd name="connsiteX49" fmla="*/ 899160 w 2080260"/>
            <a:gd name="connsiteY49" fmla="*/ 1234440 h 1432895"/>
            <a:gd name="connsiteX50" fmla="*/ 914400 w 2080260"/>
            <a:gd name="connsiteY50" fmla="*/ 1188720 h 1432895"/>
            <a:gd name="connsiteX51" fmla="*/ 922020 w 2080260"/>
            <a:gd name="connsiteY51" fmla="*/ 1104900 h 1432895"/>
            <a:gd name="connsiteX52" fmla="*/ 929640 w 2080260"/>
            <a:gd name="connsiteY52" fmla="*/ 1074420 h 1432895"/>
            <a:gd name="connsiteX53" fmla="*/ 952500 w 2080260"/>
            <a:gd name="connsiteY53" fmla="*/ 1005840 h 1432895"/>
            <a:gd name="connsiteX54" fmla="*/ 967740 w 2080260"/>
            <a:gd name="connsiteY54" fmla="*/ 952500 h 1432895"/>
            <a:gd name="connsiteX55" fmla="*/ 982980 w 2080260"/>
            <a:gd name="connsiteY55" fmla="*/ 906780 h 1432895"/>
            <a:gd name="connsiteX56" fmla="*/ 990600 w 2080260"/>
            <a:gd name="connsiteY56" fmla="*/ 762000 h 1432895"/>
            <a:gd name="connsiteX57" fmla="*/ 1005840 w 2080260"/>
            <a:gd name="connsiteY57" fmla="*/ 708660 h 1432895"/>
            <a:gd name="connsiteX58" fmla="*/ 1013460 w 2080260"/>
            <a:gd name="connsiteY58" fmla="*/ 579120 h 1432895"/>
            <a:gd name="connsiteX59" fmla="*/ 1028700 w 2080260"/>
            <a:gd name="connsiteY59" fmla="*/ 472440 h 1432895"/>
            <a:gd name="connsiteX60" fmla="*/ 1043940 w 2080260"/>
            <a:gd name="connsiteY60" fmla="*/ 441960 h 1432895"/>
            <a:gd name="connsiteX61" fmla="*/ 1059180 w 2080260"/>
            <a:gd name="connsiteY61" fmla="*/ 350520 h 1432895"/>
            <a:gd name="connsiteX62" fmla="*/ 1082040 w 2080260"/>
            <a:gd name="connsiteY62" fmla="*/ 320040 h 1432895"/>
            <a:gd name="connsiteX63" fmla="*/ 1104900 w 2080260"/>
            <a:gd name="connsiteY63" fmla="*/ 259080 h 1432895"/>
            <a:gd name="connsiteX64" fmla="*/ 1120140 w 2080260"/>
            <a:gd name="connsiteY64" fmla="*/ 198120 h 1432895"/>
            <a:gd name="connsiteX65" fmla="*/ 1143000 w 2080260"/>
            <a:gd name="connsiteY65" fmla="*/ 167640 h 1432895"/>
            <a:gd name="connsiteX66" fmla="*/ 1165860 w 2080260"/>
            <a:gd name="connsiteY66" fmla="*/ 121920 h 1432895"/>
            <a:gd name="connsiteX67" fmla="*/ 1181100 w 2080260"/>
            <a:gd name="connsiteY67" fmla="*/ 91440 h 1432895"/>
            <a:gd name="connsiteX68" fmla="*/ 1196340 w 2080260"/>
            <a:gd name="connsiteY68" fmla="*/ 68580 h 1432895"/>
            <a:gd name="connsiteX69" fmla="*/ 1203960 w 2080260"/>
            <a:gd name="connsiteY69" fmla="*/ 45720 h 1432895"/>
            <a:gd name="connsiteX70" fmla="*/ 1226820 w 2080260"/>
            <a:gd name="connsiteY70" fmla="*/ 22860 h 1432895"/>
            <a:gd name="connsiteX71" fmla="*/ 1242060 w 2080260"/>
            <a:gd name="connsiteY71" fmla="*/ 0 h 1432895"/>
            <a:gd name="connsiteX72" fmla="*/ 1295400 w 2080260"/>
            <a:gd name="connsiteY72" fmla="*/ 7620 h 1432895"/>
            <a:gd name="connsiteX73" fmla="*/ 1363980 w 2080260"/>
            <a:gd name="connsiteY73" fmla="*/ 60960 h 1432895"/>
            <a:gd name="connsiteX74" fmla="*/ 1394460 w 2080260"/>
            <a:gd name="connsiteY74" fmla="*/ 106680 h 1432895"/>
            <a:gd name="connsiteX75" fmla="*/ 1402080 w 2080260"/>
            <a:gd name="connsiteY75" fmla="*/ 129540 h 1432895"/>
            <a:gd name="connsiteX76" fmla="*/ 1432560 w 2080260"/>
            <a:gd name="connsiteY76" fmla="*/ 175260 h 1432895"/>
            <a:gd name="connsiteX77" fmla="*/ 1447800 w 2080260"/>
            <a:gd name="connsiteY77" fmla="*/ 198120 h 1432895"/>
            <a:gd name="connsiteX78" fmla="*/ 1463040 w 2080260"/>
            <a:gd name="connsiteY78" fmla="*/ 228600 h 1432895"/>
            <a:gd name="connsiteX79" fmla="*/ 1478280 w 2080260"/>
            <a:gd name="connsiteY79" fmla="*/ 266700 h 1432895"/>
            <a:gd name="connsiteX80" fmla="*/ 1493520 w 2080260"/>
            <a:gd name="connsiteY80" fmla="*/ 320040 h 1432895"/>
            <a:gd name="connsiteX81" fmla="*/ 1501140 w 2080260"/>
            <a:gd name="connsiteY81" fmla="*/ 373380 h 1432895"/>
            <a:gd name="connsiteX82" fmla="*/ 1508760 w 2080260"/>
            <a:gd name="connsiteY82" fmla="*/ 822960 h 1432895"/>
            <a:gd name="connsiteX83" fmla="*/ 1516380 w 2080260"/>
            <a:gd name="connsiteY83" fmla="*/ 853440 h 1432895"/>
            <a:gd name="connsiteX84" fmla="*/ 1531620 w 2080260"/>
            <a:gd name="connsiteY84" fmla="*/ 922020 h 1432895"/>
            <a:gd name="connsiteX85" fmla="*/ 1539240 w 2080260"/>
            <a:gd name="connsiteY85" fmla="*/ 960120 h 1432895"/>
            <a:gd name="connsiteX86" fmla="*/ 1554480 w 2080260"/>
            <a:gd name="connsiteY86" fmla="*/ 1005840 h 1432895"/>
            <a:gd name="connsiteX87" fmla="*/ 1562100 w 2080260"/>
            <a:gd name="connsiteY87" fmla="*/ 1043940 h 1432895"/>
            <a:gd name="connsiteX88" fmla="*/ 1577340 w 2080260"/>
            <a:gd name="connsiteY88" fmla="*/ 1143000 h 1432895"/>
            <a:gd name="connsiteX89" fmla="*/ 1584960 w 2080260"/>
            <a:gd name="connsiteY89" fmla="*/ 1211580 h 1432895"/>
            <a:gd name="connsiteX90" fmla="*/ 1600200 w 2080260"/>
            <a:gd name="connsiteY90" fmla="*/ 1257300 h 1432895"/>
            <a:gd name="connsiteX91" fmla="*/ 1607820 w 2080260"/>
            <a:gd name="connsiteY91" fmla="*/ 1280160 h 1432895"/>
            <a:gd name="connsiteX92" fmla="*/ 1615440 w 2080260"/>
            <a:gd name="connsiteY92" fmla="*/ 1386840 h 1432895"/>
            <a:gd name="connsiteX93" fmla="*/ 1638300 w 2080260"/>
            <a:gd name="connsiteY93" fmla="*/ 1379220 h 1432895"/>
            <a:gd name="connsiteX94" fmla="*/ 1661160 w 2080260"/>
            <a:gd name="connsiteY94" fmla="*/ 1348740 h 1432895"/>
            <a:gd name="connsiteX95" fmla="*/ 1676400 w 2080260"/>
            <a:gd name="connsiteY95" fmla="*/ 1303020 h 1432895"/>
            <a:gd name="connsiteX96" fmla="*/ 1691640 w 2080260"/>
            <a:gd name="connsiteY96" fmla="*/ 1280160 h 1432895"/>
            <a:gd name="connsiteX97" fmla="*/ 1699260 w 2080260"/>
            <a:gd name="connsiteY97" fmla="*/ 1257300 h 1432895"/>
            <a:gd name="connsiteX98" fmla="*/ 1722120 w 2080260"/>
            <a:gd name="connsiteY98" fmla="*/ 1234440 h 1432895"/>
            <a:gd name="connsiteX99" fmla="*/ 1729740 w 2080260"/>
            <a:gd name="connsiteY99" fmla="*/ 1203960 h 1432895"/>
            <a:gd name="connsiteX100" fmla="*/ 1783080 w 2080260"/>
            <a:gd name="connsiteY100" fmla="*/ 1143000 h 1432895"/>
            <a:gd name="connsiteX101" fmla="*/ 1813560 w 2080260"/>
            <a:gd name="connsiteY101" fmla="*/ 1089660 h 1432895"/>
            <a:gd name="connsiteX102" fmla="*/ 1836420 w 2080260"/>
            <a:gd name="connsiteY102" fmla="*/ 1074420 h 1432895"/>
            <a:gd name="connsiteX103" fmla="*/ 1874520 w 2080260"/>
            <a:gd name="connsiteY103" fmla="*/ 1043940 h 1432895"/>
            <a:gd name="connsiteX104" fmla="*/ 1905000 w 2080260"/>
            <a:gd name="connsiteY104" fmla="*/ 1021080 h 1432895"/>
            <a:gd name="connsiteX105" fmla="*/ 1935480 w 2080260"/>
            <a:gd name="connsiteY105" fmla="*/ 1013460 h 1432895"/>
            <a:gd name="connsiteX106" fmla="*/ 1981200 w 2080260"/>
            <a:gd name="connsiteY106" fmla="*/ 998220 h 1432895"/>
            <a:gd name="connsiteX107" fmla="*/ 2080260 w 2080260"/>
            <a:gd name="connsiteY107" fmla="*/ 982980 h 1432895"/>
            <a:gd name="connsiteX108" fmla="*/ 2072640 w 2080260"/>
            <a:gd name="connsiteY108" fmla="*/ 960120 h 1432895"/>
            <a:gd name="connsiteX109" fmla="*/ 1996440 w 2080260"/>
            <a:gd name="connsiteY109" fmla="*/ 952500 h 1432895"/>
            <a:gd name="connsiteX110" fmla="*/ 1927860 w 2080260"/>
            <a:gd name="connsiteY110" fmla="*/ 929640 h 1432895"/>
            <a:gd name="connsiteX111" fmla="*/ 1950720 w 2080260"/>
            <a:gd name="connsiteY111" fmla="*/ 937260 h 143289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  <a:cxn ang="0">
              <a:pos x="connsiteX35" y="connsiteY35"/>
            </a:cxn>
            <a:cxn ang="0">
              <a:pos x="connsiteX36" y="connsiteY36"/>
            </a:cxn>
            <a:cxn ang="0">
              <a:pos x="connsiteX37" y="connsiteY37"/>
            </a:cxn>
            <a:cxn ang="0">
              <a:pos x="connsiteX38" y="connsiteY38"/>
            </a:cxn>
            <a:cxn ang="0">
              <a:pos x="connsiteX39" y="connsiteY39"/>
            </a:cxn>
            <a:cxn ang="0">
              <a:pos x="connsiteX40" y="connsiteY40"/>
            </a:cxn>
            <a:cxn ang="0">
              <a:pos x="connsiteX41" y="connsiteY41"/>
            </a:cxn>
            <a:cxn ang="0">
              <a:pos x="connsiteX42" y="connsiteY42"/>
            </a:cxn>
            <a:cxn ang="0">
              <a:pos x="connsiteX43" y="connsiteY43"/>
            </a:cxn>
            <a:cxn ang="0">
              <a:pos x="connsiteX44" y="connsiteY44"/>
            </a:cxn>
            <a:cxn ang="0">
              <a:pos x="connsiteX45" y="connsiteY45"/>
            </a:cxn>
            <a:cxn ang="0">
              <a:pos x="connsiteX46" y="connsiteY46"/>
            </a:cxn>
            <a:cxn ang="0">
              <a:pos x="connsiteX47" y="connsiteY47"/>
            </a:cxn>
            <a:cxn ang="0">
              <a:pos x="connsiteX48" y="connsiteY48"/>
            </a:cxn>
            <a:cxn ang="0">
              <a:pos x="connsiteX49" y="connsiteY49"/>
            </a:cxn>
            <a:cxn ang="0">
              <a:pos x="connsiteX50" y="connsiteY50"/>
            </a:cxn>
            <a:cxn ang="0">
              <a:pos x="connsiteX51" y="connsiteY51"/>
            </a:cxn>
            <a:cxn ang="0">
              <a:pos x="connsiteX52" y="connsiteY52"/>
            </a:cxn>
            <a:cxn ang="0">
              <a:pos x="connsiteX53" y="connsiteY53"/>
            </a:cxn>
            <a:cxn ang="0">
              <a:pos x="connsiteX54" y="connsiteY54"/>
            </a:cxn>
            <a:cxn ang="0">
              <a:pos x="connsiteX55" y="connsiteY55"/>
            </a:cxn>
            <a:cxn ang="0">
              <a:pos x="connsiteX56" y="connsiteY56"/>
            </a:cxn>
            <a:cxn ang="0">
              <a:pos x="connsiteX57" y="connsiteY57"/>
            </a:cxn>
            <a:cxn ang="0">
              <a:pos x="connsiteX58" y="connsiteY58"/>
            </a:cxn>
            <a:cxn ang="0">
              <a:pos x="connsiteX59" y="connsiteY59"/>
            </a:cxn>
            <a:cxn ang="0">
              <a:pos x="connsiteX60" y="connsiteY60"/>
            </a:cxn>
            <a:cxn ang="0">
              <a:pos x="connsiteX61" y="connsiteY61"/>
            </a:cxn>
            <a:cxn ang="0">
              <a:pos x="connsiteX62" y="connsiteY62"/>
            </a:cxn>
            <a:cxn ang="0">
              <a:pos x="connsiteX63" y="connsiteY63"/>
            </a:cxn>
            <a:cxn ang="0">
              <a:pos x="connsiteX64" y="connsiteY64"/>
            </a:cxn>
            <a:cxn ang="0">
              <a:pos x="connsiteX65" y="connsiteY65"/>
            </a:cxn>
            <a:cxn ang="0">
              <a:pos x="connsiteX66" y="connsiteY66"/>
            </a:cxn>
            <a:cxn ang="0">
              <a:pos x="connsiteX67" y="connsiteY67"/>
            </a:cxn>
            <a:cxn ang="0">
              <a:pos x="connsiteX68" y="connsiteY68"/>
            </a:cxn>
            <a:cxn ang="0">
              <a:pos x="connsiteX69" y="connsiteY69"/>
            </a:cxn>
            <a:cxn ang="0">
              <a:pos x="connsiteX70" y="connsiteY70"/>
            </a:cxn>
            <a:cxn ang="0">
              <a:pos x="connsiteX71" y="connsiteY71"/>
            </a:cxn>
            <a:cxn ang="0">
              <a:pos x="connsiteX72" y="connsiteY72"/>
            </a:cxn>
            <a:cxn ang="0">
              <a:pos x="connsiteX73" y="connsiteY73"/>
            </a:cxn>
            <a:cxn ang="0">
              <a:pos x="connsiteX74" y="connsiteY74"/>
            </a:cxn>
            <a:cxn ang="0">
              <a:pos x="connsiteX75" y="connsiteY75"/>
            </a:cxn>
            <a:cxn ang="0">
              <a:pos x="connsiteX76" y="connsiteY76"/>
            </a:cxn>
            <a:cxn ang="0">
              <a:pos x="connsiteX77" y="connsiteY77"/>
            </a:cxn>
            <a:cxn ang="0">
              <a:pos x="connsiteX78" y="connsiteY78"/>
            </a:cxn>
            <a:cxn ang="0">
              <a:pos x="connsiteX79" y="connsiteY79"/>
            </a:cxn>
            <a:cxn ang="0">
              <a:pos x="connsiteX80" y="connsiteY80"/>
            </a:cxn>
            <a:cxn ang="0">
              <a:pos x="connsiteX81" y="connsiteY81"/>
            </a:cxn>
            <a:cxn ang="0">
              <a:pos x="connsiteX82" y="connsiteY82"/>
            </a:cxn>
            <a:cxn ang="0">
              <a:pos x="connsiteX83" y="connsiteY83"/>
            </a:cxn>
            <a:cxn ang="0">
              <a:pos x="connsiteX84" y="connsiteY84"/>
            </a:cxn>
            <a:cxn ang="0">
              <a:pos x="connsiteX85" y="connsiteY85"/>
            </a:cxn>
            <a:cxn ang="0">
              <a:pos x="connsiteX86" y="connsiteY86"/>
            </a:cxn>
            <a:cxn ang="0">
              <a:pos x="connsiteX87" y="connsiteY87"/>
            </a:cxn>
            <a:cxn ang="0">
              <a:pos x="connsiteX88" y="connsiteY88"/>
            </a:cxn>
            <a:cxn ang="0">
              <a:pos x="connsiteX89" y="connsiteY89"/>
            </a:cxn>
            <a:cxn ang="0">
              <a:pos x="connsiteX90" y="connsiteY90"/>
            </a:cxn>
            <a:cxn ang="0">
              <a:pos x="connsiteX91" y="connsiteY91"/>
            </a:cxn>
            <a:cxn ang="0">
              <a:pos x="connsiteX92" y="connsiteY92"/>
            </a:cxn>
            <a:cxn ang="0">
              <a:pos x="connsiteX93" y="connsiteY93"/>
            </a:cxn>
            <a:cxn ang="0">
              <a:pos x="connsiteX94" y="connsiteY94"/>
            </a:cxn>
            <a:cxn ang="0">
              <a:pos x="connsiteX95" y="connsiteY95"/>
            </a:cxn>
            <a:cxn ang="0">
              <a:pos x="connsiteX96" y="connsiteY96"/>
            </a:cxn>
            <a:cxn ang="0">
              <a:pos x="connsiteX97" y="connsiteY97"/>
            </a:cxn>
            <a:cxn ang="0">
              <a:pos x="connsiteX98" y="connsiteY98"/>
            </a:cxn>
            <a:cxn ang="0">
              <a:pos x="connsiteX99" y="connsiteY99"/>
            </a:cxn>
            <a:cxn ang="0">
              <a:pos x="connsiteX100" y="connsiteY100"/>
            </a:cxn>
            <a:cxn ang="0">
              <a:pos x="connsiteX101" y="connsiteY101"/>
            </a:cxn>
            <a:cxn ang="0">
              <a:pos x="connsiteX102" y="connsiteY102"/>
            </a:cxn>
            <a:cxn ang="0">
              <a:pos x="connsiteX103" y="connsiteY103"/>
            </a:cxn>
            <a:cxn ang="0">
              <a:pos x="connsiteX104" y="connsiteY104"/>
            </a:cxn>
            <a:cxn ang="0">
              <a:pos x="connsiteX105" y="connsiteY105"/>
            </a:cxn>
            <a:cxn ang="0">
              <a:pos x="connsiteX106" y="connsiteY106"/>
            </a:cxn>
            <a:cxn ang="0">
              <a:pos x="connsiteX107" y="connsiteY107"/>
            </a:cxn>
            <a:cxn ang="0">
              <a:pos x="connsiteX108" y="connsiteY108"/>
            </a:cxn>
            <a:cxn ang="0">
              <a:pos x="connsiteX109" y="connsiteY109"/>
            </a:cxn>
            <a:cxn ang="0">
              <a:pos x="connsiteX110" y="connsiteY110"/>
            </a:cxn>
            <a:cxn ang="0">
              <a:pos x="connsiteX111" y="connsiteY111"/>
            </a:cxn>
          </a:cxnLst>
          <a:rect l="l" t="t" r="r" b="b"/>
          <a:pathLst>
            <a:path w="2080260" h="1432895">
              <a:moveTo>
                <a:pt x="426720" y="1409700"/>
              </a:moveTo>
              <a:cubicBezTo>
                <a:pt x="439420" y="1412240"/>
                <a:pt x="452533" y="1413224"/>
                <a:pt x="464820" y="1417320"/>
              </a:cubicBezTo>
              <a:cubicBezTo>
                <a:pt x="475596" y="1420912"/>
                <a:pt x="483960" y="1431893"/>
                <a:pt x="495300" y="1432560"/>
              </a:cubicBezTo>
              <a:cubicBezTo>
                <a:pt x="528360" y="1434505"/>
                <a:pt x="561340" y="1427480"/>
                <a:pt x="594360" y="1424940"/>
              </a:cubicBezTo>
              <a:cubicBezTo>
                <a:pt x="647971" y="1407070"/>
                <a:pt x="581788" y="1430328"/>
                <a:pt x="647700" y="1402080"/>
              </a:cubicBezTo>
              <a:cubicBezTo>
                <a:pt x="655083" y="1398916"/>
                <a:pt x="663376" y="1398052"/>
                <a:pt x="670560" y="1394460"/>
              </a:cubicBezTo>
              <a:cubicBezTo>
                <a:pt x="686570" y="1386455"/>
                <a:pt x="705556" y="1370148"/>
                <a:pt x="716280" y="1356360"/>
              </a:cubicBezTo>
              <a:cubicBezTo>
                <a:pt x="727525" y="1341902"/>
                <a:pt x="736600" y="1325880"/>
                <a:pt x="746760" y="1310640"/>
              </a:cubicBezTo>
              <a:cubicBezTo>
                <a:pt x="751840" y="1303020"/>
                <a:pt x="754380" y="1292860"/>
                <a:pt x="762000" y="1287780"/>
              </a:cubicBezTo>
              <a:lnTo>
                <a:pt x="784860" y="1272540"/>
              </a:lnTo>
              <a:cubicBezTo>
                <a:pt x="787400" y="1259840"/>
                <a:pt x="789339" y="1247005"/>
                <a:pt x="792480" y="1234440"/>
              </a:cubicBezTo>
              <a:cubicBezTo>
                <a:pt x="794428" y="1226648"/>
                <a:pt x="800100" y="1219612"/>
                <a:pt x="800100" y="1211580"/>
              </a:cubicBezTo>
              <a:cubicBezTo>
                <a:pt x="800100" y="1186053"/>
                <a:pt x="797829" y="1160340"/>
                <a:pt x="792480" y="1135380"/>
              </a:cubicBezTo>
              <a:cubicBezTo>
                <a:pt x="787470" y="1112002"/>
                <a:pt x="771991" y="1102022"/>
                <a:pt x="762000" y="1082040"/>
              </a:cubicBezTo>
              <a:cubicBezTo>
                <a:pt x="758408" y="1074856"/>
                <a:pt x="760060" y="1064860"/>
                <a:pt x="754380" y="1059180"/>
              </a:cubicBezTo>
              <a:cubicBezTo>
                <a:pt x="706328" y="1011128"/>
                <a:pt x="724128" y="1040244"/>
                <a:pt x="685800" y="1021080"/>
              </a:cubicBezTo>
              <a:cubicBezTo>
                <a:pt x="677609" y="1016984"/>
                <a:pt x="671358" y="1009448"/>
                <a:pt x="662940" y="1005840"/>
              </a:cubicBezTo>
              <a:cubicBezTo>
                <a:pt x="653314" y="1001715"/>
                <a:pt x="642530" y="1001097"/>
                <a:pt x="632460" y="998220"/>
              </a:cubicBezTo>
              <a:cubicBezTo>
                <a:pt x="624737" y="996013"/>
                <a:pt x="617323" y="992807"/>
                <a:pt x="609600" y="990600"/>
              </a:cubicBezTo>
              <a:cubicBezTo>
                <a:pt x="599530" y="987723"/>
                <a:pt x="589151" y="985989"/>
                <a:pt x="579120" y="982980"/>
              </a:cubicBezTo>
              <a:cubicBezTo>
                <a:pt x="563733" y="978364"/>
                <a:pt x="548985" y="971636"/>
                <a:pt x="533400" y="967740"/>
              </a:cubicBezTo>
              <a:cubicBezTo>
                <a:pt x="487931" y="956373"/>
                <a:pt x="513250" y="961842"/>
                <a:pt x="457200" y="952500"/>
              </a:cubicBezTo>
              <a:cubicBezTo>
                <a:pt x="391160" y="955040"/>
                <a:pt x="325012" y="955573"/>
                <a:pt x="259080" y="960120"/>
              </a:cubicBezTo>
              <a:cubicBezTo>
                <a:pt x="233569" y="961879"/>
                <a:pt x="236020" y="973269"/>
                <a:pt x="213360" y="982980"/>
              </a:cubicBezTo>
              <a:cubicBezTo>
                <a:pt x="203734" y="987105"/>
                <a:pt x="193040" y="988060"/>
                <a:pt x="182880" y="990600"/>
              </a:cubicBezTo>
              <a:cubicBezTo>
                <a:pt x="175260" y="995680"/>
                <a:pt x="167971" y="1001296"/>
                <a:pt x="160020" y="1005840"/>
              </a:cubicBezTo>
              <a:cubicBezTo>
                <a:pt x="150157" y="1011476"/>
                <a:pt x="138627" y="1014264"/>
                <a:pt x="129540" y="1021080"/>
              </a:cubicBezTo>
              <a:cubicBezTo>
                <a:pt x="118045" y="1029701"/>
                <a:pt x="111244" y="1043945"/>
                <a:pt x="99060" y="1051560"/>
              </a:cubicBezTo>
              <a:cubicBezTo>
                <a:pt x="90179" y="1057111"/>
                <a:pt x="78650" y="1056303"/>
                <a:pt x="68580" y="1059180"/>
              </a:cubicBezTo>
              <a:cubicBezTo>
                <a:pt x="40975" y="1067067"/>
                <a:pt x="47907" y="1065342"/>
                <a:pt x="22860" y="1082040"/>
              </a:cubicBezTo>
              <a:cubicBezTo>
                <a:pt x="15155" y="1093598"/>
                <a:pt x="0" y="1111986"/>
                <a:pt x="0" y="1127760"/>
              </a:cubicBezTo>
              <a:cubicBezTo>
                <a:pt x="0" y="1150761"/>
                <a:pt x="347" y="1174520"/>
                <a:pt x="7620" y="1196340"/>
              </a:cubicBezTo>
              <a:cubicBezTo>
                <a:pt x="16764" y="1223772"/>
                <a:pt x="36068" y="1244854"/>
                <a:pt x="60960" y="1257300"/>
              </a:cubicBezTo>
              <a:cubicBezTo>
                <a:pt x="68144" y="1260892"/>
                <a:pt x="76200" y="1262380"/>
                <a:pt x="83820" y="1264920"/>
              </a:cubicBezTo>
              <a:cubicBezTo>
                <a:pt x="91440" y="1275080"/>
                <a:pt x="97700" y="1286420"/>
                <a:pt x="106680" y="1295400"/>
              </a:cubicBezTo>
              <a:cubicBezTo>
                <a:pt x="124678" y="1313398"/>
                <a:pt x="139102" y="1310939"/>
                <a:pt x="160020" y="1325880"/>
              </a:cubicBezTo>
              <a:cubicBezTo>
                <a:pt x="168789" y="1332144"/>
                <a:pt x="174601" y="1341841"/>
                <a:pt x="182880" y="1348740"/>
              </a:cubicBezTo>
              <a:cubicBezTo>
                <a:pt x="189915" y="1354603"/>
                <a:pt x="198705" y="1358117"/>
                <a:pt x="205740" y="1363980"/>
              </a:cubicBezTo>
              <a:cubicBezTo>
                <a:pt x="214019" y="1370879"/>
                <a:pt x="218752" y="1382463"/>
                <a:pt x="228600" y="1386840"/>
              </a:cubicBezTo>
              <a:cubicBezTo>
                <a:pt x="242719" y="1393115"/>
                <a:pt x="259238" y="1391108"/>
                <a:pt x="274320" y="1394460"/>
              </a:cubicBezTo>
              <a:cubicBezTo>
                <a:pt x="282161" y="1396202"/>
                <a:pt x="289457" y="1399873"/>
                <a:pt x="297180" y="1402080"/>
              </a:cubicBezTo>
              <a:cubicBezTo>
                <a:pt x="307250" y="1404957"/>
                <a:pt x="317500" y="1407160"/>
                <a:pt x="327660" y="1409700"/>
              </a:cubicBezTo>
              <a:cubicBezTo>
                <a:pt x="353060" y="1407160"/>
                <a:pt x="378360" y="1403239"/>
                <a:pt x="403860" y="1402080"/>
              </a:cubicBezTo>
              <a:cubicBezTo>
                <a:pt x="490168" y="1398157"/>
                <a:pt x="576669" y="1399123"/>
                <a:pt x="662940" y="1394460"/>
              </a:cubicBezTo>
              <a:cubicBezTo>
                <a:pt x="686668" y="1393177"/>
                <a:pt x="688033" y="1380768"/>
                <a:pt x="708660" y="1371600"/>
              </a:cubicBezTo>
              <a:cubicBezTo>
                <a:pt x="723340" y="1365076"/>
                <a:pt x="741014" y="1365271"/>
                <a:pt x="754380" y="1356360"/>
              </a:cubicBezTo>
              <a:cubicBezTo>
                <a:pt x="762000" y="1351280"/>
                <a:pt x="768871" y="1344839"/>
                <a:pt x="777240" y="1341120"/>
              </a:cubicBezTo>
              <a:cubicBezTo>
                <a:pt x="946729" y="1265792"/>
                <a:pt x="728694" y="1373013"/>
                <a:pt x="853440" y="1310640"/>
              </a:cubicBezTo>
              <a:cubicBezTo>
                <a:pt x="890570" y="1254945"/>
                <a:pt x="845249" y="1324975"/>
                <a:pt x="883920" y="1257300"/>
              </a:cubicBezTo>
              <a:cubicBezTo>
                <a:pt x="888464" y="1249349"/>
                <a:pt x="895441" y="1242809"/>
                <a:pt x="899160" y="1234440"/>
              </a:cubicBezTo>
              <a:cubicBezTo>
                <a:pt x="905684" y="1219760"/>
                <a:pt x="914400" y="1188720"/>
                <a:pt x="914400" y="1188720"/>
              </a:cubicBezTo>
              <a:cubicBezTo>
                <a:pt x="916940" y="1160780"/>
                <a:pt x="918312" y="1132709"/>
                <a:pt x="922020" y="1104900"/>
              </a:cubicBezTo>
              <a:cubicBezTo>
                <a:pt x="923404" y="1094519"/>
                <a:pt x="926631" y="1084451"/>
                <a:pt x="929640" y="1074420"/>
              </a:cubicBezTo>
              <a:lnTo>
                <a:pt x="952500" y="1005840"/>
              </a:lnTo>
              <a:cubicBezTo>
                <a:pt x="978109" y="929014"/>
                <a:pt x="939036" y="1048181"/>
                <a:pt x="967740" y="952500"/>
              </a:cubicBezTo>
              <a:cubicBezTo>
                <a:pt x="972356" y="937113"/>
                <a:pt x="982980" y="906780"/>
                <a:pt x="982980" y="906780"/>
              </a:cubicBezTo>
              <a:cubicBezTo>
                <a:pt x="985520" y="858520"/>
                <a:pt x="986413" y="810145"/>
                <a:pt x="990600" y="762000"/>
              </a:cubicBezTo>
              <a:cubicBezTo>
                <a:pt x="991726" y="749055"/>
                <a:pt x="1001383" y="722030"/>
                <a:pt x="1005840" y="708660"/>
              </a:cubicBezTo>
              <a:cubicBezTo>
                <a:pt x="1008380" y="665480"/>
                <a:pt x="1010143" y="622247"/>
                <a:pt x="1013460" y="579120"/>
              </a:cubicBezTo>
              <a:cubicBezTo>
                <a:pt x="1014582" y="564540"/>
                <a:pt x="1021034" y="495439"/>
                <a:pt x="1028700" y="472440"/>
              </a:cubicBezTo>
              <a:cubicBezTo>
                <a:pt x="1032292" y="461664"/>
                <a:pt x="1039952" y="452596"/>
                <a:pt x="1043940" y="441960"/>
              </a:cubicBezTo>
              <a:cubicBezTo>
                <a:pt x="1074599" y="360204"/>
                <a:pt x="1014924" y="483289"/>
                <a:pt x="1059180" y="350520"/>
              </a:cubicBezTo>
              <a:cubicBezTo>
                <a:pt x="1063196" y="338472"/>
                <a:pt x="1074420" y="330200"/>
                <a:pt x="1082040" y="320040"/>
              </a:cubicBezTo>
              <a:cubicBezTo>
                <a:pt x="1096741" y="246533"/>
                <a:pt x="1078738" y="311403"/>
                <a:pt x="1104900" y="259080"/>
              </a:cubicBezTo>
              <a:cubicBezTo>
                <a:pt x="1132482" y="203916"/>
                <a:pt x="1085361" y="276374"/>
                <a:pt x="1120140" y="198120"/>
              </a:cubicBezTo>
              <a:cubicBezTo>
                <a:pt x="1125298" y="186515"/>
                <a:pt x="1135380" y="177800"/>
                <a:pt x="1143000" y="167640"/>
              </a:cubicBezTo>
              <a:cubicBezTo>
                <a:pt x="1156971" y="125727"/>
                <a:pt x="1142225" y="163280"/>
                <a:pt x="1165860" y="121920"/>
              </a:cubicBezTo>
              <a:cubicBezTo>
                <a:pt x="1171496" y="112057"/>
                <a:pt x="1175464" y="101303"/>
                <a:pt x="1181100" y="91440"/>
              </a:cubicBezTo>
              <a:cubicBezTo>
                <a:pt x="1185644" y="83489"/>
                <a:pt x="1192244" y="76771"/>
                <a:pt x="1196340" y="68580"/>
              </a:cubicBezTo>
              <a:cubicBezTo>
                <a:pt x="1199932" y="61396"/>
                <a:pt x="1199505" y="52403"/>
                <a:pt x="1203960" y="45720"/>
              </a:cubicBezTo>
              <a:cubicBezTo>
                <a:pt x="1209938" y="36754"/>
                <a:pt x="1219921" y="31139"/>
                <a:pt x="1226820" y="22860"/>
              </a:cubicBezTo>
              <a:cubicBezTo>
                <a:pt x="1232683" y="15825"/>
                <a:pt x="1236980" y="7620"/>
                <a:pt x="1242060" y="0"/>
              </a:cubicBezTo>
              <a:cubicBezTo>
                <a:pt x="1259840" y="2540"/>
                <a:pt x="1278637" y="1173"/>
                <a:pt x="1295400" y="7620"/>
              </a:cubicBezTo>
              <a:cubicBezTo>
                <a:pt x="1325022" y="19013"/>
                <a:pt x="1342915" y="39895"/>
                <a:pt x="1363980" y="60960"/>
              </a:cubicBezTo>
              <a:cubicBezTo>
                <a:pt x="1382098" y="115315"/>
                <a:pt x="1356407" y="49601"/>
                <a:pt x="1394460" y="106680"/>
              </a:cubicBezTo>
              <a:cubicBezTo>
                <a:pt x="1398915" y="113363"/>
                <a:pt x="1398179" y="122519"/>
                <a:pt x="1402080" y="129540"/>
              </a:cubicBezTo>
              <a:cubicBezTo>
                <a:pt x="1410975" y="145551"/>
                <a:pt x="1422400" y="160020"/>
                <a:pt x="1432560" y="175260"/>
              </a:cubicBezTo>
              <a:cubicBezTo>
                <a:pt x="1437640" y="182880"/>
                <a:pt x="1443704" y="189929"/>
                <a:pt x="1447800" y="198120"/>
              </a:cubicBezTo>
              <a:cubicBezTo>
                <a:pt x="1452880" y="208280"/>
                <a:pt x="1458427" y="218220"/>
                <a:pt x="1463040" y="228600"/>
              </a:cubicBezTo>
              <a:cubicBezTo>
                <a:pt x="1468595" y="241099"/>
                <a:pt x="1473477" y="253893"/>
                <a:pt x="1478280" y="266700"/>
              </a:cubicBezTo>
              <a:cubicBezTo>
                <a:pt x="1484041" y="282062"/>
                <a:pt x="1490694" y="304498"/>
                <a:pt x="1493520" y="320040"/>
              </a:cubicBezTo>
              <a:cubicBezTo>
                <a:pt x="1496733" y="337711"/>
                <a:pt x="1498600" y="355600"/>
                <a:pt x="1501140" y="373380"/>
              </a:cubicBezTo>
              <a:cubicBezTo>
                <a:pt x="1503680" y="523240"/>
                <a:pt x="1504004" y="673154"/>
                <a:pt x="1508760" y="822960"/>
              </a:cubicBezTo>
              <a:cubicBezTo>
                <a:pt x="1509092" y="833427"/>
                <a:pt x="1514326" y="843171"/>
                <a:pt x="1516380" y="853440"/>
              </a:cubicBezTo>
              <a:cubicBezTo>
                <a:pt x="1558316" y="1063122"/>
                <a:pt x="1501960" y="803382"/>
                <a:pt x="1531620" y="922020"/>
              </a:cubicBezTo>
              <a:cubicBezTo>
                <a:pt x="1534761" y="934585"/>
                <a:pt x="1535832" y="947625"/>
                <a:pt x="1539240" y="960120"/>
              </a:cubicBezTo>
              <a:cubicBezTo>
                <a:pt x="1543467" y="975618"/>
                <a:pt x="1551330" y="990088"/>
                <a:pt x="1554480" y="1005840"/>
              </a:cubicBezTo>
              <a:cubicBezTo>
                <a:pt x="1557020" y="1018540"/>
                <a:pt x="1560268" y="1031119"/>
                <a:pt x="1562100" y="1043940"/>
              </a:cubicBezTo>
              <a:cubicBezTo>
                <a:pt x="1576728" y="1146333"/>
                <a:pt x="1561477" y="1079550"/>
                <a:pt x="1577340" y="1143000"/>
              </a:cubicBezTo>
              <a:cubicBezTo>
                <a:pt x="1579880" y="1165860"/>
                <a:pt x="1580449" y="1189026"/>
                <a:pt x="1584960" y="1211580"/>
              </a:cubicBezTo>
              <a:cubicBezTo>
                <a:pt x="1588110" y="1227332"/>
                <a:pt x="1595120" y="1242060"/>
                <a:pt x="1600200" y="1257300"/>
              </a:cubicBezTo>
              <a:lnTo>
                <a:pt x="1607820" y="1280160"/>
              </a:lnTo>
              <a:cubicBezTo>
                <a:pt x="1610360" y="1315720"/>
                <a:pt x="1604956" y="1352766"/>
                <a:pt x="1615440" y="1386840"/>
              </a:cubicBezTo>
              <a:cubicBezTo>
                <a:pt x="1617802" y="1394517"/>
                <a:pt x="1632130" y="1384362"/>
                <a:pt x="1638300" y="1379220"/>
              </a:cubicBezTo>
              <a:cubicBezTo>
                <a:pt x="1648056" y="1371090"/>
                <a:pt x="1653540" y="1358900"/>
                <a:pt x="1661160" y="1348740"/>
              </a:cubicBezTo>
              <a:cubicBezTo>
                <a:pt x="1666240" y="1333500"/>
                <a:pt x="1667489" y="1316386"/>
                <a:pt x="1676400" y="1303020"/>
              </a:cubicBezTo>
              <a:cubicBezTo>
                <a:pt x="1681480" y="1295400"/>
                <a:pt x="1687544" y="1288351"/>
                <a:pt x="1691640" y="1280160"/>
              </a:cubicBezTo>
              <a:cubicBezTo>
                <a:pt x="1695232" y="1272976"/>
                <a:pt x="1694805" y="1263983"/>
                <a:pt x="1699260" y="1257300"/>
              </a:cubicBezTo>
              <a:cubicBezTo>
                <a:pt x="1705238" y="1248334"/>
                <a:pt x="1714500" y="1242060"/>
                <a:pt x="1722120" y="1234440"/>
              </a:cubicBezTo>
              <a:cubicBezTo>
                <a:pt x="1724660" y="1224280"/>
                <a:pt x="1725056" y="1213327"/>
                <a:pt x="1729740" y="1203960"/>
              </a:cubicBezTo>
              <a:cubicBezTo>
                <a:pt x="1747179" y="1169082"/>
                <a:pt x="1759506" y="1174432"/>
                <a:pt x="1783080" y="1143000"/>
              </a:cubicBezTo>
              <a:cubicBezTo>
                <a:pt x="1801009" y="1119094"/>
                <a:pt x="1793153" y="1110067"/>
                <a:pt x="1813560" y="1089660"/>
              </a:cubicBezTo>
              <a:cubicBezTo>
                <a:pt x="1820036" y="1083184"/>
                <a:pt x="1828800" y="1079500"/>
                <a:pt x="1836420" y="1074420"/>
              </a:cubicBezTo>
              <a:cubicBezTo>
                <a:pt x="1850287" y="1032819"/>
                <a:pt x="1832420" y="1064990"/>
                <a:pt x="1874520" y="1043940"/>
              </a:cubicBezTo>
              <a:cubicBezTo>
                <a:pt x="1885879" y="1038260"/>
                <a:pt x="1893641" y="1026760"/>
                <a:pt x="1905000" y="1021080"/>
              </a:cubicBezTo>
              <a:cubicBezTo>
                <a:pt x="1914367" y="1016396"/>
                <a:pt x="1925449" y="1016469"/>
                <a:pt x="1935480" y="1013460"/>
              </a:cubicBezTo>
              <a:cubicBezTo>
                <a:pt x="1950867" y="1008844"/>
                <a:pt x="1965448" y="1001370"/>
                <a:pt x="1981200" y="998220"/>
              </a:cubicBezTo>
              <a:cubicBezTo>
                <a:pt x="2039380" y="986584"/>
                <a:pt x="2006449" y="992206"/>
                <a:pt x="2080260" y="982980"/>
              </a:cubicBezTo>
              <a:cubicBezTo>
                <a:pt x="2077720" y="975360"/>
                <a:pt x="2080189" y="962865"/>
                <a:pt x="2072640" y="960120"/>
              </a:cubicBezTo>
              <a:cubicBezTo>
                <a:pt x="2048650" y="951396"/>
                <a:pt x="2021400" y="957849"/>
                <a:pt x="1996440" y="952500"/>
              </a:cubicBezTo>
              <a:cubicBezTo>
                <a:pt x="1938596" y="940105"/>
                <a:pt x="1995090" y="929640"/>
                <a:pt x="1927860" y="929640"/>
              </a:cubicBezTo>
              <a:cubicBezTo>
                <a:pt x="1919828" y="929640"/>
                <a:pt x="1950720" y="937260"/>
                <a:pt x="1950720" y="937260"/>
              </a:cubicBezTo>
            </a:path>
          </a:pathLst>
        </a:cu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18</xdr:col>
      <xdr:colOff>98944</xdr:colOff>
      <xdr:row>6</xdr:row>
      <xdr:rowOff>75256</xdr:rowOff>
    </xdr:from>
    <xdr:to>
      <xdr:col>19</xdr:col>
      <xdr:colOff>83820</xdr:colOff>
      <xdr:row>7</xdr:row>
      <xdr:rowOff>220980</xdr:rowOff>
    </xdr:to>
    <xdr:sp macro="" textlink="">
      <xdr:nvSpPr>
        <xdr:cNvPr id="46" name="Dowolny kształt: kształt 45">
          <a:extLst>
            <a:ext uri="{FF2B5EF4-FFF2-40B4-BE49-F238E27FC236}">
              <a16:creationId xmlns:a16="http://schemas.microsoft.com/office/drawing/2014/main" id="{DC5F1E76-04E7-443A-B798-50D790AF9F84}"/>
            </a:ext>
          </a:extLst>
        </xdr:cNvPr>
        <xdr:cNvSpPr/>
      </xdr:nvSpPr>
      <xdr:spPr>
        <a:xfrm>
          <a:off x="10195444" y="1980256"/>
          <a:ext cx="594476" cy="420044"/>
        </a:xfrm>
        <a:custGeom>
          <a:avLst/>
          <a:gdLst>
            <a:gd name="connsiteX0" fmla="*/ 594476 w 594476"/>
            <a:gd name="connsiteY0" fmla="*/ 8564 h 420044"/>
            <a:gd name="connsiteX1" fmla="*/ 350636 w 594476"/>
            <a:gd name="connsiteY1" fmla="*/ 8564 h 420044"/>
            <a:gd name="connsiteX2" fmla="*/ 282056 w 594476"/>
            <a:gd name="connsiteY2" fmla="*/ 23804 h 420044"/>
            <a:gd name="connsiteX3" fmla="*/ 259196 w 594476"/>
            <a:gd name="connsiteY3" fmla="*/ 31424 h 420044"/>
            <a:gd name="connsiteX4" fmla="*/ 213476 w 594476"/>
            <a:gd name="connsiteY4" fmla="*/ 61904 h 420044"/>
            <a:gd name="connsiteX5" fmla="*/ 198236 w 594476"/>
            <a:gd name="connsiteY5" fmla="*/ 84764 h 420044"/>
            <a:gd name="connsiteX6" fmla="*/ 160136 w 594476"/>
            <a:gd name="connsiteY6" fmla="*/ 138104 h 420044"/>
            <a:gd name="connsiteX7" fmla="*/ 129656 w 594476"/>
            <a:gd name="connsiteY7" fmla="*/ 199064 h 420044"/>
            <a:gd name="connsiteX8" fmla="*/ 91556 w 594476"/>
            <a:gd name="connsiteY8" fmla="*/ 252404 h 420044"/>
            <a:gd name="connsiteX9" fmla="*/ 91556 w 594476"/>
            <a:gd name="connsiteY9" fmla="*/ 381944 h 420044"/>
            <a:gd name="connsiteX10" fmla="*/ 106796 w 594476"/>
            <a:gd name="connsiteY10" fmla="*/ 412424 h 420044"/>
            <a:gd name="connsiteX11" fmla="*/ 22976 w 594476"/>
            <a:gd name="connsiteY11" fmla="*/ 404804 h 420044"/>
            <a:gd name="connsiteX12" fmla="*/ 15356 w 594476"/>
            <a:gd name="connsiteY12" fmla="*/ 389564 h 42004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</a:cxnLst>
          <a:rect l="l" t="t" r="r" b="b"/>
          <a:pathLst>
            <a:path w="594476" h="420044">
              <a:moveTo>
                <a:pt x="594476" y="8564"/>
              </a:moveTo>
              <a:cubicBezTo>
                <a:pt x="474724" y="-2323"/>
                <a:pt x="505846" y="-3375"/>
                <a:pt x="350636" y="8564"/>
              </a:cubicBezTo>
              <a:cubicBezTo>
                <a:pt x="339885" y="9391"/>
                <a:pt x="294683" y="20196"/>
                <a:pt x="282056" y="23804"/>
              </a:cubicBezTo>
              <a:cubicBezTo>
                <a:pt x="274333" y="26011"/>
                <a:pt x="266217" y="27523"/>
                <a:pt x="259196" y="31424"/>
              </a:cubicBezTo>
              <a:cubicBezTo>
                <a:pt x="243185" y="40319"/>
                <a:pt x="213476" y="61904"/>
                <a:pt x="213476" y="61904"/>
              </a:cubicBezTo>
              <a:cubicBezTo>
                <a:pt x="208396" y="69524"/>
                <a:pt x="203559" y="77312"/>
                <a:pt x="198236" y="84764"/>
              </a:cubicBezTo>
              <a:cubicBezTo>
                <a:pt x="189291" y="97288"/>
                <a:pt x="168424" y="122909"/>
                <a:pt x="160136" y="138104"/>
              </a:cubicBezTo>
              <a:cubicBezTo>
                <a:pt x="149257" y="158048"/>
                <a:pt x="142258" y="180161"/>
                <a:pt x="129656" y="199064"/>
              </a:cubicBezTo>
              <a:cubicBezTo>
                <a:pt x="107371" y="232491"/>
                <a:pt x="119911" y="214598"/>
                <a:pt x="91556" y="252404"/>
              </a:cubicBezTo>
              <a:cubicBezTo>
                <a:pt x="74303" y="304163"/>
                <a:pt x="76082" y="289098"/>
                <a:pt x="91556" y="381944"/>
              </a:cubicBezTo>
              <a:cubicBezTo>
                <a:pt x="93423" y="393149"/>
                <a:pt x="101716" y="402264"/>
                <a:pt x="106796" y="412424"/>
              </a:cubicBezTo>
              <a:cubicBezTo>
                <a:pt x="52944" y="423194"/>
                <a:pt x="80983" y="424140"/>
                <a:pt x="22976" y="404804"/>
              </a:cubicBezTo>
              <a:cubicBezTo>
                <a:pt x="-5272" y="395388"/>
                <a:pt x="-7068" y="400776"/>
                <a:pt x="15356" y="389564"/>
              </a:cubicBezTo>
            </a:path>
          </a:pathLst>
        </a:cu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14</xdr:col>
      <xdr:colOff>363448</xdr:colOff>
      <xdr:row>8</xdr:row>
      <xdr:rowOff>114300</xdr:rowOff>
    </xdr:from>
    <xdr:to>
      <xdr:col>18</xdr:col>
      <xdr:colOff>480309</xdr:colOff>
      <xdr:row>9</xdr:row>
      <xdr:rowOff>45720</xdr:rowOff>
    </xdr:to>
    <xdr:sp macro="" textlink="">
      <xdr:nvSpPr>
        <xdr:cNvPr id="48" name="Dowolny kształt: kształt 47">
          <a:extLst>
            <a:ext uri="{FF2B5EF4-FFF2-40B4-BE49-F238E27FC236}">
              <a16:creationId xmlns:a16="http://schemas.microsoft.com/office/drawing/2014/main" id="{F368A1E2-E4C5-40A3-9440-D0E032F1190C}"/>
            </a:ext>
          </a:extLst>
        </xdr:cNvPr>
        <xdr:cNvSpPr/>
      </xdr:nvSpPr>
      <xdr:spPr>
        <a:xfrm>
          <a:off x="8516848" y="2567940"/>
          <a:ext cx="2059961" cy="480060"/>
        </a:xfrm>
        <a:custGeom>
          <a:avLst/>
          <a:gdLst>
            <a:gd name="connsiteX0" fmla="*/ 1716812 w 2059961"/>
            <a:gd name="connsiteY0" fmla="*/ 449580 h 480060"/>
            <a:gd name="connsiteX1" fmla="*/ 1754912 w 2059961"/>
            <a:gd name="connsiteY1" fmla="*/ 464820 h 480060"/>
            <a:gd name="connsiteX2" fmla="*/ 1899692 w 2059961"/>
            <a:gd name="connsiteY2" fmla="*/ 449580 h 480060"/>
            <a:gd name="connsiteX3" fmla="*/ 1960652 w 2059961"/>
            <a:gd name="connsiteY3" fmla="*/ 441960 h 480060"/>
            <a:gd name="connsiteX4" fmla="*/ 1983512 w 2059961"/>
            <a:gd name="connsiteY4" fmla="*/ 434340 h 480060"/>
            <a:gd name="connsiteX5" fmla="*/ 2013992 w 2059961"/>
            <a:gd name="connsiteY5" fmla="*/ 426720 h 480060"/>
            <a:gd name="connsiteX6" fmla="*/ 2036852 w 2059961"/>
            <a:gd name="connsiteY6" fmla="*/ 411480 h 480060"/>
            <a:gd name="connsiteX7" fmla="*/ 2044472 w 2059961"/>
            <a:gd name="connsiteY7" fmla="*/ 388620 h 480060"/>
            <a:gd name="connsiteX8" fmla="*/ 2059712 w 2059961"/>
            <a:gd name="connsiteY8" fmla="*/ 365760 h 480060"/>
            <a:gd name="connsiteX9" fmla="*/ 2036852 w 2059961"/>
            <a:gd name="connsiteY9" fmla="*/ 289560 h 480060"/>
            <a:gd name="connsiteX10" fmla="*/ 2006372 w 2059961"/>
            <a:gd name="connsiteY10" fmla="*/ 281940 h 480060"/>
            <a:gd name="connsiteX11" fmla="*/ 1907312 w 2059961"/>
            <a:gd name="connsiteY11" fmla="*/ 251460 h 480060"/>
            <a:gd name="connsiteX12" fmla="*/ 1869212 w 2059961"/>
            <a:gd name="connsiteY12" fmla="*/ 243840 h 480060"/>
            <a:gd name="connsiteX13" fmla="*/ 1815872 w 2059961"/>
            <a:gd name="connsiteY13" fmla="*/ 236220 h 480060"/>
            <a:gd name="connsiteX14" fmla="*/ 1762532 w 2059961"/>
            <a:gd name="connsiteY14" fmla="*/ 220980 h 480060"/>
            <a:gd name="connsiteX15" fmla="*/ 1610132 w 2059961"/>
            <a:gd name="connsiteY15" fmla="*/ 236220 h 480060"/>
            <a:gd name="connsiteX16" fmla="*/ 1587272 w 2059961"/>
            <a:gd name="connsiteY16" fmla="*/ 251460 h 480060"/>
            <a:gd name="connsiteX17" fmla="*/ 1617752 w 2059961"/>
            <a:gd name="connsiteY17" fmla="*/ 304800 h 480060"/>
            <a:gd name="connsiteX18" fmla="*/ 1632992 w 2059961"/>
            <a:gd name="connsiteY18" fmla="*/ 335280 h 480060"/>
            <a:gd name="connsiteX19" fmla="*/ 1648232 w 2059961"/>
            <a:gd name="connsiteY19" fmla="*/ 358140 h 480060"/>
            <a:gd name="connsiteX20" fmla="*/ 1655852 w 2059961"/>
            <a:gd name="connsiteY20" fmla="*/ 381000 h 480060"/>
            <a:gd name="connsiteX21" fmla="*/ 1671092 w 2059961"/>
            <a:gd name="connsiteY21" fmla="*/ 403860 h 480060"/>
            <a:gd name="connsiteX22" fmla="*/ 1701572 w 2059961"/>
            <a:gd name="connsiteY22" fmla="*/ 472440 h 480060"/>
            <a:gd name="connsiteX23" fmla="*/ 1724432 w 2059961"/>
            <a:gd name="connsiteY23" fmla="*/ 480060 h 480060"/>
            <a:gd name="connsiteX24" fmla="*/ 1693952 w 2059961"/>
            <a:gd name="connsiteY24" fmla="*/ 472440 h 480060"/>
            <a:gd name="connsiteX25" fmla="*/ 1632992 w 2059961"/>
            <a:gd name="connsiteY25" fmla="*/ 434340 h 480060"/>
            <a:gd name="connsiteX26" fmla="*/ 1610132 w 2059961"/>
            <a:gd name="connsiteY26" fmla="*/ 419100 h 480060"/>
            <a:gd name="connsiteX27" fmla="*/ 1579652 w 2059961"/>
            <a:gd name="connsiteY27" fmla="*/ 403860 h 480060"/>
            <a:gd name="connsiteX28" fmla="*/ 1533932 w 2059961"/>
            <a:gd name="connsiteY28" fmla="*/ 358140 h 480060"/>
            <a:gd name="connsiteX29" fmla="*/ 1503452 w 2059961"/>
            <a:gd name="connsiteY29" fmla="*/ 327660 h 480060"/>
            <a:gd name="connsiteX30" fmla="*/ 1472972 w 2059961"/>
            <a:gd name="connsiteY30" fmla="*/ 312420 h 480060"/>
            <a:gd name="connsiteX31" fmla="*/ 1434872 w 2059961"/>
            <a:gd name="connsiteY31" fmla="*/ 281940 h 480060"/>
            <a:gd name="connsiteX32" fmla="*/ 1389152 w 2059961"/>
            <a:gd name="connsiteY32" fmla="*/ 251460 h 480060"/>
            <a:gd name="connsiteX33" fmla="*/ 1366292 w 2059961"/>
            <a:gd name="connsiteY33" fmla="*/ 220980 h 480060"/>
            <a:gd name="connsiteX34" fmla="*/ 1297712 w 2059961"/>
            <a:gd name="connsiteY34" fmla="*/ 182880 h 480060"/>
            <a:gd name="connsiteX35" fmla="*/ 1267232 w 2059961"/>
            <a:gd name="connsiteY35" fmla="*/ 167640 h 480060"/>
            <a:gd name="connsiteX36" fmla="*/ 1244372 w 2059961"/>
            <a:gd name="connsiteY36" fmla="*/ 152400 h 480060"/>
            <a:gd name="connsiteX37" fmla="*/ 1213892 w 2059961"/>
            <a:gd name="connsiteY37" fmla="*/ 144780 h 480060"/>
            <a:gd name="connsiteX38" fmla="*/ 1191032 w 2059961"/>
            <a:gd name="connsiteY38" fmla="*/ 129540 h 480060"/>
            <a:gd name="connsiteX39" fmla="*/ 1122452 w 2059961"/>
            <a:gd name="connsiteY39" fmla="*/ 106680 h 480060"/>
            <a:gd name="connsiteX40" fmla="*/ 1069112 w 2059961"/>
            <a:gd name="connsiteY40" fmla="*/ 83820 h 480060"/>
            <a:gd name="connsiteX41" fmla="*/ 1038632 w 2059961"/>
            <a:gd name="connsiteY41" fmla="*/ 68580 h 480060"/>
            <a:gd name="connsiteX42" fmla="*/ 1008152 w 2059961"/>
            <a:gd name="connsiteY42" fmla="*/ 60960 h 480060"/>
            <a:gd name="connsiteX43" fmla="*/ 970052 w 2059961"/>
            <a:gd name="connsiteY43" fmla="*/ 45720 h 480060"/>
            <a:gd name="connsiteX44" fmla="*/ 893852 w 2059961"/>
            <a:gd name="connsiteY44" fmla="*/ 38100 h 480060"/>
            <a:gd name="connsiteX45" fmla="*/ 840512 w 2059961"/>
            <a:gd name="connsiteY45" fmla="*/ 30480 h 480060"/>
            <a:gd name="connsiteX46" fmla="*/ 787172 w 2059961"/>
            <a:gd name="connsiteY46" fmla="*/ 15240 h 480060"/>
            <a:gd name="connsiteX47" fmla="*/ 695732 w 2059961"/>
            <a:gd name="connsiteY47" fmla="*/ 22860 h 480060"/>
            <a:gd name="connsiteX48" fmla="*/ 611912 w 2059961"/>
            <a:gd name="connsiteY48" fmla="*/ 15240 h 480060"/>
            <a:gd name="connsiteX49" fmla="*/ 528092 w 2059961"/>
            <a:gd name="connsiteY49" fmla="*/ 0 h 480060"/>
            <a:gd name="connsiteX50" fmla="*/ 314732 w 2059961"/>
            <a:gd name="connsiteY50" fmla="*/ 7620 h 480060"/>
            <a:gd name="connsiteX51" fmla="*/ 246152 w 2059961"/>
            <a:gd name="connsiteY51" fmla="*/ 38100 h 480060"/>
            <a:gd name="connsiteX52" fmla="*/ 208052 w 2059961"/>
            <a:gd name="connsiteY52" fmla="*/ 53340 h 480060"/>
            <a:gd name="connsiteX53" fmla="*/ 177572 w 2059961"/>
            <a:gd name="connsiteY53" fmla="*/ 68580 h 480060"/>
            <a:gd name="connsiteX54" fmla="*/ 147092 w 2059961"/>
            <a:gd name="connsiteY54" fmla="*/ 114300 h 480060"/>
            <a:gd name="connsiteX55" fmla="*/ 139472 w 2059961"/>
            <a:gd name="connsiteY55" fmla="*/ 137160 h 480060"/>
            <a:gd name="connsiteX56" fmla="*/ 108992 w 2059961"/>
            <a:gd name="connsiteY56" fmla="*/ 190500 h 480060"/>
            <a:gd name="connsiteX57" fmla="*/ 101372 w 2059961"/>
            <a:gd name="connsiteY57" fmla="*/ 220980 h 480060"/>
            <a:gd name="connsiteX58" fmla="*/ 48032 w 2059961"/>
            <a:gd name="connsiteY58" fmla="*/ 190500 h 480060"/>
            <a:gd name="connsiteX59" fmla="*/ 25172 w 2059961"/>
            <a:gd name="connsiteY59" fmla="*/ 182880 h 480060"/>
            <a:gd name="connsiteX60" fmla="*/ 2312 w 2059961"/>
            <a:gd name="connsiteY60" fmla="*/ 160020 h 480060"/>
            <a:gd name="connsiteX61" fmla="*/ 93752 w 2059961"/>
            <a:gd name="connsiteY61" fmla="*/ 175260 h 480060"/>
            <a:gd name="connsiteX62" fmla="*/ 154712 w 2059961"/>
            <a:gd name="connsiteY62" fmla="*/ 205740 h 480060"/>
            <a:gd name="connsiteX63" fmla="*/ 223292 w 2059961"/>
            <a:gd name="connsiteY63" fmla="*/ 243840 h 480060"/>
            <a:gd name="connsiteX64" fmla="*/ 246152 w 2059961"/>
            <a:gd name="connsiteY64" fmla="*/ 266700 h 480060"/>
            <a:gd name="connsiteX65" fmla="*/ 215672 w 2059961"/>
            <a:gd name="connsiteY65" fmla="*/ 274320 h 480060"/>
            <a:gd name="connsiteX66" fmla="*/ 154712 w 2059961"/>
            <a:gd name="connsiteY66" fmla="*/ 259080 h 480060"/>
            <a:gd name="connsiteX67" fmla="*/ 124232 w 2059961"/>
            <a:gd name="connsiteY67" fmla="*/ 236220 h 480060"/>
            <a:gd name="connsiteX68" fmla="*/ 101372 w 2059961"/>
            <a:gd name="connsiteY68" fmla="*/ 228600 h 480060"/>
            <a:gd name="connsiteX69" fmla="*/ 169952 w 2059961"/>
            <a:gd name="connsiteY69" fmla="*/ 198120 h 480060"/>
            <a:gd name="connsiteX70" fmla="*/ 192812 w 2059961"/>
            <a:gd name="connsiteY70" fmla="*/ 190500 h 480060"/>
            <a:gd name="connsiteX71" fmla="*/ 215672 w 2059961"/>
            <a:gd name="connsiteY71" fmla="*/ 175260 h 480060"/>
            <a:gd name="connsiteX72" fmla="*/ 154712 w 2059961"/>
            <a:gd name="connsiteY72" fmla="*/ 205740 h 480060"/>
            <a:gd name="connsiteX73" fmla="*/ 78512 w 2059961"/>
            <a:gd name="connsiteY73" fmla="*/ 236220 h 480060"/>
            <a:gd name="connsiteX74" fmla="*/ 101372 w 2059961"/>
            <a:gd name="connsiteY74" fmla="*/ 243840 h 480060"/>
            <a:gd name="connsiteX75" fmla="*/ 124232 w 2059961"/>
            <a:gd name="connsiteY75" fmla="*/ 236220 h 480060"/>
            <a:gd name="connsiteX76" fmla="*/ 162332 w 2059961"/>
            <a:gd name="connsiteY76" fmla="*/ 236220 h 48006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  <a:cxn ang="0">
              <a:pos x="connsiteX35" y="connsiteY35"/>
            </a:cxn>
            <a:cxn ang="0">
              <a:pos x="connsiteX36" y="connsiteY36"/>
            </a:cxn>
            <a:cxn ang="0">
              <a:pos x="connsiteX37" y="connsiteY37"/>
            </a:cxn>
            <a:cxn ang="0">
              <a:pos x="connsiteX38" y="connsiteY38"/>
            </a:cxn>
            <a:cxn ang="0">
              <a:pos x="connsiteX39" y="connsiteY39"/>
            </a:cxn>
            <a:cxn ang="0">
              <a:pos x="connsiteX40" y="connsiteY40"/>
            </a:cxn>
            <a:cxn ang="0">
              <a:pos x="connsiteX41" y="connsiteY41"/>
            </a:cxn>
            <a:cxn ang="0">
              <a:pos x="connsiteX42" y="connsiteY42"/>
            </a:cxn>
            <a:cxn ang="0">
              <a:pos x="connsiteX43" y="connsiteY43"/>
            </a:cxn>
            <a:cxn ang="0">
              <a:pos x="connsiteX44" y="connsiteY44"/>
            </a:cxn>
            <a:cxn ang="0">
              <a:pos x="connsiteX45" y="connsiteY45"/>
            </a:cxn>
            <a:cxn ang="0">
              <a:pos x="connsiteX46" y="connsiteY46"/>
            </a:cxn>
            <a:cxn ang="0">
              <a:pos x="connsiteX47" y="connsiteY47"/>
            </a:cxn>
            <a:cxn ang="0">
              <a:pos x="connsiteX48" y="connsiteY48"/>
            </a:cxn>
            <a:cxn ang="0">
              <a:pos x="connsiteX49" y="connsiteY49"/>
            </a:cxn>
            <a:cxn ang="0">
              <a:pos x="connsiteX50" y="connsiteY50"/>
            </a:cxn>
            <a:cxn ang="0">
              <a:pos x="connsiteX51" y="connsiteY51"/>
            </a:cxn>
            <a:cxn ang="0">
              <a:pos x="connsiteX52" y="connsiteY52"/>
            </a:cxn>
            <a:cxn ang="0">
              <a:pos x="connsiteX53" y="connsiteY53"/>
            </a:cxn>
            <a:cxn ang="0">
              <a:pos x="connsiteX54" y="connsiteY54"/>
            </a:cxn>
            <a:cxn ang="0">
              <a:pos x="connsiteX55" y="connsiteY55"/>
            </a:cxn>
            <a:cxn ang="0">
              <a:pos x="connsiteX56" y="connsiteY56"/>
            </a:cxn>
            <a:cxn ang="0">
              <a:pos x="connsiteX57" y="connsiteY57"/>
            </a:cxn>
            <a:cxn ang="0">
              <a:pos x="connsiteX58" y="connsiteY58"/>
            </a:cxn>
            <a:cxn ang="0">
              <a:pos x="connsiteX59" y="connsiteY59"/>
            </a:cxn>
            <a:cxn ang="0">
              <a:pos x="connsiteX60" y="connsiteY60"/>
            </a:cxn>
            <a:cxn ang="0">
              <a:pos x="connsiteX61" y="connsiteY61"/>
            </a:cxn>
            <a:cxn ang="0">
              <a:pos x="connsiteX62" y="connsiteY62"/>
            </a:cxn>
            <a:cxn ang="0">
              <a:pos x="connsiteX63" y="connsiteY63"/>
            </a:cxn>
            <a:cxn ang="0">
              <a:pos x="connsiteX64" y="connsiteY64"/>
            </a:cxn>
            <a:cxn ang="0">
              <a:pos x="connsiteX65" y="connsiteY65"/>
            </a:cxn>
            <a:cxn ang="0">
              <a:pos x="connsiteX66" y="connsiteY66"/>
            </a:cxn>
            <a:cxn ang="0">
              <a:pos x="connsiteX67" y="connsiteY67"/>
            </a:cxn>
            <a:cxn ang="0">
              <a:pos x="connsiteX68" y="connsiteY68"/>
            </a:cxn>
            <a:cxn ang="0">
              <a:pos x="connsiteX69" y="connsiteY69"/>
            </a:cxn>
            <a:cxn ang="0">
              <a:pos x="connsiteX70" y="connsiteY70"/>
            </a:cxn>
            <a:cxn ang="0">
              <a:pos x="connsiteX71" y="connsiteY71"/>
            </a:cxn>
            <a:cxn ang="0">
              <a:pos x="connsiteX72" y="connsiteY72"/>
            </a:cxn>
            <a:cxn ang="0">
              <a:pos x="connsiteX73" y="connsiteY73"/>
            </a:cxn>
            <a:cxn ang="0">
              <a:pos x="connsiteX74" y="connsiteY74"/>
            </a:cxn>
            <a:cxn ang="0">
              <a:pos x="connsiteX75" y="connsiteY75"/>
            </a:cxn>
            <a:cxn ang="0">
              <a:pos x="connsiteX76" y="connsiteY76"/>
            </a:cxn>
          </a:cxnLst>
          <a:rect l="l" t="t" r="r" b="b"/>
          <a:pathLst>
            <a:path w="2059961" h="480060">
              <a:moveTo>
                <a:pt x="1716812" y="449580"/>
              </a:moveTo>
              <a:cubicBezTo>
                <a:pt x="1729512" y="454660"/>
                <a:pt x="1741251" y="464137"/>
                <a:pt x="1754912" y="464820"/>
              </a:cubicBezTo>
              <a:cubicBezTo>
                <a:pt x="1907182" y="472433"/>
                <a:pt x="1824620" y="462092"/>
                <a:pt x="1899692" y="449580"/>
              </a:cubicBezTo>
              <a:cubicBezTo>
                <a:pt x="1919892" y="446213"/>
                <a:pt x="1940332" y="444500"/>
                <a:pt x="1960652" y="441960"/>
              </a:cubicBezTo>
              <a:cubicBezTo>
                <a:pt x="1968272" y="439420"/>
                <a:pt x="1975789" y="436547"/>
                <a:pt x="1983512" y="434340"/>
              </a:cubicBezTo>
              <a:cubicBezTo>
                <a:pt x="1993582" y="431463"/>
                <a:pt x="2004366" y="430845"/>
                <a:pt x="2013992" y="426720"/>
              </a:cubicBezTo>
              <a:cubicBezTo>
                <a:pt x="2022410" y="423112"/>
                <a:pt x="2029232" y="416560"/>
                <a:pt x="2036852" y="411480"/>
              </a:cubicBezTo>
              <a:cubicBezTo>
                <a:pt x="2039392" y="403860"/>
                <a:pt x="2040880" y="395804"/>
                <a:pt x="2044472" y="388620"/>
              </a:cubicBezTo>
              <a:cubicBezTo>
                <a:pt x="2048568" y="380429"/>
                <a:pt x="2058801" y="374873"/>
                <a:pt x="2059712" y="365760"/>
              </a:cubicBezTo>
              <a:cubicBezTo>
                <a:pt x="2061144" y="351441"/>
                <a:pt x="2056779" y="302844"/>
                <a:pt x="2036852" y="289560"/>
              </a:cubicBezTo>
              <a:cubicBezTo>
                <a:pt x="2028138" y="283751"/>
                <a:pt x="2016532" y="284480"/>
                <a:pt x="2006372" y="281940"/>
              </a:cubicBezTo>
              <a:cubicBezTo>
                <a:pt x="1961959" y="252332"/>
                <a:pt x="1992492" y="268496"/>
                <a:pt x="1907312" y="251460"/>
              </a:cubicBezTo>
              <a:cubicBezTo>
                <a:pt x="1894612" y="248920"/>
                <a:pt x="1882033" y="245672"/>
                <a:pt x="1869212" y="243840"/>
              </a:cubicBezTo>
              <a:cubicBezTo>
                <a:pt x="1851432" y="241300"/>
                <a:pt x="1833543" y="239433"/>
                <a:pt x="1815872" y="236220"/>
              </a:cubicBezTo>
              <a:cubicBezTo>
                <a:pt x="1794822" y="232393"/>
                <a:pt x="1782118" y="227509"/>
                <a:pt x="1762532" y="220980"/>
              </a:cubicBezTo>
              <a:cubicBezTo>
                <a:pt x="1754961" y="221425"/>
                <a:pt x="1649889" y="216342"/>
                <a:pt x="1610132" y="236220"/>
              </a:cubicBezTo>
              <a:cubicBezTo>
                <a:pt x="1601941" y="240316"/>
                <a:pt x="1594892" y="246380"/>
                <a:pt x="1587272" y="251460"/>
              </a:cubicBezTo>
              <a:cubicBezTo>
                <a:pt x="1602031" y="310495"/>
                <a:pt x="1582830" y="255910"/>
                <a:pt x="1617752" y="304800"/>
              </a:cubicBezTo>
              <a:cubicBezTo>
                <a:pt x="1624354" y="314043"/>
                <a:pt x="1627356" y="325417"/>
                <a:pt x="1632992" y="335280"/>
              </a:cubicBezTo>
              <a:cubicBezTo>
                <a:pt x="1637536" y="343231"/>
                <a:pt x="1644136" y="349949"/>
                <a:pt x="1648232" y="358140"/>
              </a:cubicBezTo>
              <a:cubicBezTo>
                <a:pt x="1651824" y="365324"/>
                <a:pt x="1652260" y="373816"/>
                <a:pt x="1655852" y="381000"/>
              </a:cubicBezTo>
              <a:cubicBezTo>
                <a:pt x="1659948" y="389191"/>
                <a:pt x="1667373" y="395491"/>
                <a:pt x="1671092" y="403860"/>
              </a:cubicBezTo>
              <a:cubicBezTo>
                <a:pt x="1678157" y="419757"/>
                <a:pt x="1683732" y="458168"/>
                <a:pt x="1701572" y="472440"/>
              </a:cubicBezTo>
              <a:cubicBezTo>
                <a:pt x="1707844" y="477458"/>
                <a:pt x="1732464" y="480060"/>
                <a:pt x="1724432" y="480060"/>
              </a:cubicBezTo>
              <a:cubicBezTo>
                <a:pt x="1713959" y="480060"/>
                <a:pt x="1703758" y="476117"/>
                <a:pt x="1693952" y="472440"/>
              </a:cubicBezTo>
              <a:cubicBezTo>
                <a:pt x="1663802" y="461134"/>
                <a:pt x="1659490" y="453267"/>
                <a:pt x="1632992" y="434340"/>
              </a:cubicBezTo>
              <a:cubicBezTo>
                <a:pt x="1625540" y="429017"/>
                <a:pt x="1618083" y="423644"/>
                <a:pt x="1610132" y="419100"/>
              </a:cubicBezTo>
              <a:cubicBezTo>
                <a:pt x="1600269" y="413464"/>
                <a:pt x="1588522" y="410956"/>
                <a:pt x="1579652" y="403860"/>
              </a:cubicBezTo>
              <a:cubicBezTo>
                <a:pt x="1562822" y="390396"/>
                <a:pt x="1549172" y="373380"/>
                <a:pt x="1533932" y="358140"/>
              </a:cubicBezTo>
              <a:cubicBezTo>
                <a:pt x="1523772" y="347980"/>
                <a:pt x="1516303" y="334086"/>
                <a:pt x="1503452" y="327660"/>
              </a:cubicBezTo>
              <a:lnTo>
                <a:pt x="1472972" y="312420"/>
              </a:lnTo>
              <a:cubicBezTo>
                <a:pt x="1429296" y="246906"/>
                <a:pt x="1487452" y="324004"/>
                <a:pt x="1434872" y="281940"/>
              </a:cubicBezTo>
              <a:cubicBezTo>
                <a:pt x="1387033" y="243669"/>
                <a:pt x="1459152" y="268960"/>
                <a:pt x="1389152" y="251460"/>
              </a:cubicBezTo>
              <a:cubicBezTo>
                <a:pt x="1381532" y="241300"/>
                <a:pt x="1375784" y="229417"/>
                <a:pt x="1366292" y="220980"/>
              </a:cubicBezTo>
              <a:cubicBezTo>
                <a:pt x="1320204" y="180013"/>
                <a:pt x="1335179" y="198937"/>
                <a:pt x="1297712" y="182880"/>
              </a:cubicBezTo>
              <a:cubicBezTo>
                <a:pt x="1287271" y="178405"/>
                <a:pt x="1277095" y="173276"/>
                <a:pt x="1267232" y="167640"/>
              </a:cubicBezTo>
              <a:cubicBezTo>
                <a:pt x="1259281" y="163096"/>
                <a:pt x="1252790" y="156008"/>
                <a:pt x="1244372" y="152400"/>
              </a:cubicBezTo>
              <a:cubicBezTo>
                <a:pt x="1234746" y="148275"/>
                <a:pt x="1224052" y="147320"/>
                <a:pt x="1213892" y="144780"/>
              </a:cubicBezTo>
              <a:cubicBezTo>
                <a:pt x="1206272" y="139700"/>
                <a:pt x="1199486" y="133062"/>
                <a:pt x="1191032" y="129540"/>
              </a:cubicBezTo>
              <a:cubicBezTo>
                <a:pt x="1168789" y="120272"/>
                <a:pt x="1142502" y="120046"/>
                <a:pt x="1122452" y="106680"/>
              </a:cubicBezTo>
              <a:cubicBezTo>
                <a:pt x="1076125" y="75796"/>
                <a:pt x="1125347" y="104908"/>
                <a:pt x="1069112" y="83820"/>
              </a:cubicBezTo>
              <a:cubicBezTo>
                <a:pt x="1058476" y="79832"/>
                <a:pt x="1049268" y="72568"/>
                <a:pt x="1038632" y="68580"/>
              </a:cubicBezTo>
              <a:cubicBezTo>
                <a:pt x="1028826" y="64903"/>
                <a:pt x="1018087" y="64272"/>
                <a:pt x="1008152" y="60960"/>
              </a:cubicBezTo>
              <a:cubicBezTo>
                <a:pt x="995176" y="56635"/>
                <a:pt x="983465" y="48403"/>
                <a:pt x="970052" y="45720"/>
              </a:cubicBezTo>
              <a:cubicBezTo>
                <a:pt x="945021" y="40714"/>
                <a:pt x="919204" y="41083"/>
                <a:pt x="893852" y="38100"/>
              </a:cubicBezTo>
              <a:cubicBezTo>
                <a:pt x="876015" y="36001"/>
                <a:pt x="858183" y="33693"/>
                <a:pt x="840512" y="30480"/>
              </a:cubicBezTo>
              <a:cubicBezTo>
                <a:pt x="819462" y="26653"/>
                <a:pt x="806758" y="21769"/>
                <a:pt x="787172" y="15240"/>
              </a:cubicBezTo>
              <a:cubicBezTo>
                <a:pt x="756692" y="17780"/>
                <a:pt x="726318" y="22860"/>
                <a:pt x="695732" y="22860"/>
              </a:cubicBezTo>
              <a:cubicBezTo>
                <a:pt x="667677" y="22860"/>
                <a:pt x="639775" y="18518"/>
                <a:pt x="611912" y="15240"/>
              </a:cubicBezTo>
              <a:cubicBezTo>
                <a:pt x="588235" y="12455"/>
                <a:pt x="552155" y="4813"/>
                <a:pt x="528092" y="0"/>
              </a:cubicBezTo>
              <a:cubicBezTo>
                <a:pt x="456972" y="2540"/>
                <a:pt x="385622" y="1365"/>
                <a:pt x="314732" y="7620"/>
              </a:cubicBezTo>
              <a:cubicBezTo>
                <a:pt x="266989" y="11833"/>
                <a:pt x="278579" y="21887"/>
                <a:pt x="246152" y="38100"/>
              </a:cubicBezTo>
              <a:cubicBezTo>
                <a:pt x="233918" y="44217"/>
                <a:pt x="220551" y="47785"/>
                <a:pt x="208052" y="53340"/>
              </a:cubicBezTo>
              <a:cubicBezTo>
                <a:pt x="197672" y="57953"/>
                <a:pt x="187732" y="63500"/>
                <a:pt x="177572" y="68580"/>
              </a:cubicBezTo>
              <a:cubicBezTo>
                <a:pt x="167412" y="83820"/>
                <a:pt x="152884" y="96924"/>
                <a:pt x="147092" y="114300"/>
              </a:cubicBezTo>
              <a:cubicBezTo>
                <a:pt x="144552" y="121920"/>
                <a:pt x="142636" y="129777"/>
                <a:pt x="139472" y="137160"/>
              </a:cubicBezTo>
              <a:cubicBezTo>
                <a:pt x="127871" y="164230"/>
                <a:pt x="124297" y="167542"/>
                <a:pt x="108992" y="190500"/>
              </a:cubicBezTo>
              <a:cubicBezTo>
                <a:pt x="106452" y="200660"/>
                <a:pt x="110352" y="215592"/>
                <a:pt x="101372" y="220980"/>
              </a:cubicBezTo>
              <a:cubicBezTo>
                <a:pt x="80167" y="233703"/>
                <a:pt x="57996" y="197143"/>
                <a:pt x="48032" y="190500"/>
              </a:cubicBezTo>
              <a:cubicBezTo>
                <a:pt x="41349" y="186045"/>
                <a:pt x="32792" y="185420"/>
                <a:pt x="25172" y="182880"/>
              </a:cubicBezTo>
              <a:cubicBezTo>
                <a:pt x="17552" y="175260"/>
                <a:pt x="-7694" y="164022"/>
                <a:pt x="2312" y="160020"/>
              </a:cubicBezTo>
              <a:cubicBezTo>
                <a:pt x="7704" y="157863"/>
                <a:pt x="77138" y="168337"/>
                <a:pt x="93752" y="175260"/>
              </a:cubicBezTo>
              <a:cubicBezTo>
                <a:pt x="114723" y="183998"/>
                <a:pt x="135809" y="193138"/>
                <a:pt x="154712" y="205740"/>
              </a:cubicBezTo>
              <a:cubicBezTo>
                <a:pt x="207115" y="240675"/>
                <a:pt x="183056" y="230428"/>
                <a:pt x="223292" y="243840"/>
              </a:cubicBezTo>
              <a:cubicBezTo>
                <a:pt x="230912" y="251460"/>
                <a:pt x="248766" y="256245"/>
                <a:pt x="246152" y="266700"/>
              </a:cubicBezTo>
              <a:cubicBezTo>
                <a:pt x="243612" y="276860"/>
                <a:pt x="226109" y="275190"/>
                <a:pt x="215672" y="274320"/>
              </a:cubicBezTo>
              <a:cubicBezTo>
                <a:pt x="194799" y="272581"/>
                <a:pt x="154712" y="259080"/>
                <a:pt x="154712" y="259080"/>
              </a:cubicBezTo>
              <a:cubicBezTo>
                <a:pt x="144552" y="251460"/>
                <a:pt x="135259" y="242521"/>
                <a:pt x="124232" y="236220"/>
              </a:cubicBezTo>
              <a:cubicBezTo>
                <a:pt x="117258" y="232235"/>
                <a:pt x="99424" y="236392"/>
                <a:pt x="101372" y="228600"/>
              </a:cubicBezTo>
              <a:cubicBezTo>
                <a:pt x="107478" y="204174"/>
                <a:pt x="154821" y="201903"/>
                <a:pt x="169952" y="198120"/>
              </a:cubicBezTo>
              <a:cubicBezTo>
                <a:pt x="177744" y="196172"/>
                <a:pt x="185628" y="194092"/>
                <a:pt x="192812" y="190500"/>
              </a:cubicBezTo>
              <a:cubicBezTo>
                <a:pt x="201003" y="186404"/>
                <a:pt x="224175" y="171859"/>
                <a:pt x="215672" y="175260"/>
              </a:cubicBezTo>
              <a:cubicBezTo>
                <a:pt x="194578" y="183697"/>
                <a:pt x="176265" y="198556"/>
                <a:pt x="154712" y="205740"/>
              </a:cubicBezTo>
              <a:cubicBezTo>
                <a:pt x="98216" y="224572"/>
                <a:pt x="123360" y="213796"/>
                <a:pt x="78512" y="236220"/>
              </a:cubicBezTo>
              <a:cubicBezTo>
                <a:pt x="86132" y="238760"/>
                <a:pt x="93340" y="243840"/>
                <a:pt x="101372" y="243840"/>
              </a:cubicBezTo>
              <a:cubicBezTo>
                <a:pt x="109404" y="243840"/>
                <a:pt x="116262" y="237216"/>
                <a:pt x="124232" y="236220"/>
              </a:cubicBezTo>
              <a:cubicBezTo>
                <a:pt x="136834" y="234645"/>
                <a:pt x="149632" y="236220"/>
                <a:pt x="162332" y="236220"/>
              </a:cubicBezTo>
            </a:path>
          </a:pathLst>
        </a:cu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13</xdr:col>
      <xdr:colOff>365760</xdr:colOff>
      <xdr:row>5</xdr:row>
      <xdr:rowOff>281940</xdr:rowOff>
    </xdr:from>
    <xdr:to>
      <xdr:col>23</xdr:col>
      <xdr:colOff>559166</xdr:colOff>
      <xdr:row>17</xdr:row>
      <xdr:rowOff>76200</xdr:rowOff>
    </xdr:to>
    <xdr:sp macro="" textlink="">
      <xdr:nvSpPr>
        <xdr:cNvPr id="49" name="Dowolny kształt: kształt 48">
          <a:extLst>
            <a:ext uri="{FF2B5EF4-FFF2-40B4-BE49-F238E27FC236}">
              <a16:creationId xmlns:a16="http://schemas.microsoft.com/office/drawing/2014/main" id="{B7F7F344-5EC0-400D-8C2F-2C5A8D21F5C9}"/>
            </a:ext>
          </a:extLst>
        </xdr:cNvPr>
        <xdr:cNvSpPr/>
      </xdr:nvSpPr>
      <xdr:spPr>
        <a:xfrm>
          <a:off x="7909560" y="1882140"/>
          <a:ext cx="5794106" cy="2659380"/>
        </a:xfrm>
        <a:custGeom>
          <a:avLst/>
          <a:gdLst>
            <a:gd name="connsiteX0" fmla="*/ 746760 w 5794106"/>
            <a:gd name="connsiteY0" fmla="*/ 2644140 h 2659380"/>
            <a:gd name="connsiteX1" fmla="*/ 807720 w 5794106"/>
            <a:gd name="connsiteY1" fmla="*/ 2598420 h 2659380"/>
            <a:gd name="connsiteX2" fmla="*/ 815340 w 5794106"/>
            <a:gd name="connsiteY2" fmla="*/ 2575560 h 2659380"/>
            <a:gd name="connsiteX3" fmla="*/ 822960 w 5794106"/>
            <a:gd name="connsiteY3" fmla="*/ 2522220 h 2659380"/>
            <a:gd name="connsiteX4" fmla="*/ 830580 w 5794106"/>
            <a:gd name="connsiteY4" fmla="*/ 2377440 h 2659380"/>
            <a:gd name="connsiteX5" fmla="*/ 838200 w 5794106"/>
            <a:gd name="connsiteY5" fmla="*/ 2346960 h 2659380"/>
            <a:gd name="connsiteX6" fmla="*/ 868680 w 5794106"/>
            <a:gd name="connsiteY6" fmla="*/ 2301240 h 2659380"/>
            <a:gd name="connsiteX7" fmla="*/ 906780 w 5794106"/>
            <a:gd name="connsiteY7" fmla="*/ 2240280 h 2659380"/>
            <a:gd name="connsiteX8" fmla="*/ 922020 w 5794106"/>
            <a:gd name="connsiteY8" fmla="*/ 2156460 h 2659380"/>
            <a:gd name="connsiteX9" fmla="*/ 929640 w 5794106"/>
            <a:gd name="connsiteY9" fmla="*/ 2080260 h 2659380"/>
            <a:gd name="connsiteX10" fmla="*/ 937260 w 5794106"/>
            <a:gd name="connsiteY10" fmla="*/ 1744980 h 2659380"/>
            <a:gd name="connsiteX11" fmla="*/ 944880 w 5794106"/>
            <a:gd name="connsiteY11" fmla="*/ 1722120 h 2659380"/>
            <a:gd name="connsiteX12" fmla="*/ 967740 w 5794106"/>
            <a:gd name="connsiteY12" fmla="*/ 1600200 h 2659380"/>
            <a:gd name="connsiteX13" fmla="*/ 960120 w 5794106"/>
            <a:gd name="connsiteY13" fmla="*/ 1455420 h 2659380"/>
            <a:gd name="connsiteX14" fmla="*/ 944880 w 5794106"/>
            <a:gd name="connsiteY14" fmla="*/ 1424940 h 2659380"/>
            <a:gd name="connsiteX15" fmla="*/ 937260 w 5794106"/>
            <a:gd name="connsiteY15" fmla="*/ 1394460 h 2659380"/>
            <a:gd name="connsiteX16" fmla="*/ 929640 w 5794106"/>
            <a:gd name="connsiteY16" fmla="*/ 1371600 h 2659380"/>
            <a:gd name="connsiteX17" fmla="*/ 922020 w 5794106"/>
            <a:gd name="connsiteY17" fmla="*/ 1341120 h 2659380"/>
            <a:gd name="connsiteX18" fmla="*/ 891540 w 5794106"/>
            <a:gd name="connsiteY18" fmla="*/ 1287780 h 2659380"/>
            <a:gd name="connsiteX19" fmla="*/ 876300 w 5794106"/>
            <a:gd name="connsiteY19" fmla="*/ 1226820 h 2659380"/>
            <a:gd name="connsiteX20" fmla="*/ 861060 w 5794106"/>
            <a:gd name="connsiteY20" fmla="*/ 1181100 h 2659380"/>
            <a:gd name="connsiteX21" fmla="*/ 845820 w 5794106"/>
            <a:gd name="connsiteY21" fmla="*/ 1150620 h 2659380"/>
            <a:gd name="connsiteX22" fmla="*/ 784860 w 5794106"/>
            <a:gd name="connsiteY22" fmla="*/ 1043940 h 2659380"/>
            <a:gd name="connsiteX23" fmla="*/ 708660 w 5794106"/>
            <a:gd name="connsiteY23" fmla="*/ 982980 h 2659380"/>
            <a:gd name="connsiteX24" fmla="*/ 685800 w 5794106"/>
            <a:gd name="connsiteY24" fmla="*/ 960120 h 2659380"/>
            <a:gd name="connsiteX25" fmla="*/ 624840 w 5794106"/>
            <a:gd name="connsiteY25" fmla="*/ 929640 h 2659380"/>
            <a:gd name="connsiteX26" fmla="*/ 601980 w 5794106"/>
            <a:gd name="connsiteY26" fmla="*/ 914400 h 2659380"/>
            <a:gd name="connsiteX27" fmla="*/ 579120 w 5794106"/>
            <a:gd name="connsiteY27" fmla="*/ 906780 h 2659380"/>
            <a:gd name="connsiteX28" fmla="*/ 548640 w 5794106"/>
            <a:gd name="connsiteY28" fmla="*/ 891540 h 2659380"/>
            <a:gd name="connsiteX29" fmla="*/ 358140 w 5794106"/>
            <a:gd name="connsiteY29" fmla="*/ 899160 h 2659380"/>
            <a:gd name="connsiteX30" fmla="*/ 312420 w 5794106"/>
            <a:gd name="connsiteY30" fmla="*/ 906780 h 2659380"/>
            <a:gd name="connsiteX31" fmla="*/ 266700 w 5794106"/>
            <a:gd name="connsiteY31" fmla="*/ 922020 h 2659380"/>
            <a:gd name="connsiteX32" fmla="*/ 220980 w 5794106"/>
            <a:gd name="connsiteY32" fmla="*/ 967740 h 2659380"/>
            <a:gd name="connsiteX33" fmla="*/ 190500 w 5794106"/>
            <a:gd name="connsiteY33" fmla="*/ 998220 h 2659380"/>
            <a:gd name="connsiteX34" fmla="*/ 175260 w 5794106"/>
            <a:gd name="connsiteY34" fmla="*/ 1021080 h 2659380"/>
            <a:gd name="connsiteX35" fmla="*/ 129540 w 5794106"/>
            <a:gd name="connsiteY35" fmla="*/ 1051560 h 2659380"/>
            <a:gd name="connsiteX36" fmla="*/ 91440 w 5794106"/>
            <a:gd name="connsiteY36" fmla="*/ 1082040 h 2659380"/>
            <a:gd name="connsiteX37" fmla="*/ 68580 w 5794106"/>
            <a:gd name="connsiteY37" fmla="*/ 1143000 h 2659380"/>
            <a:gd name="connsiteX38" fmla="*/ 60960 w 5794106"/>
            <a:gd name="connsiteY38" fmla="*/ 1173480 h 2659380"/>
            <a:gd name="connsiteX39" fmla="*/ 53340 w 5794106"/>
            <a:gd name="connsiteY39" fmla="*/ 1318260 h 2659380"/>
            <a:gd name="connsiteX40" fmla="*/ 30480 w 5794106"/>
            <a:gd name="connsiteY40" fmla="*/ 1386840 h 2659380"/>
            <a:gd name="connsiteX41" fmla="*/ 15240 w 5794106"/>
            <a:gd name="connsiteY41" fmla="*/ 1447800 h 2659380"/>
            <a:gd name="connsiteX42" fmla="*/ 0 w 5794106"/>
            <a:gd name="connsiteY42" fmla="*/ 1493520 h 2659380"/>
            <a:gd name="connsiteX43" fmla="*/ 7620 w 5794106"/>
            <a:gd name="connsiteY43" fmla="*/ 1912620 h 2659380"/>
            <a:gd name="connsiteX44" fmla="*/ 15240 w 5794106"/>
            <a:gd name="connsiteY44" fmla="*/ 1950720 h 2659380"/>
            <a:gd name="connsiteX45" fmla="*/ 22860 w 5794106"/>
            <a:gd name="connsiteY45" fmla="*/ 2042160 h 2659380"/>
            <a:gd name="connsiteX46" fmla="*/ 45720 w 5794106"/>
            <a:gd name="connsiteY46" fmla="*/ 2118360 h 2659380"/>
            <a:gd name="connsiteX47" fmla="*/ 60960 w 5794106"/>
            <a:gd name="connsiteY47" fmla="*/ 2171700 h 2659380"/>
            <a:gd name="connsiteX48" fmla="*/ 76200 w 5794106"/>
            <a:gd name="connsiteY48" fmla="*/ 2194560 h 2659380"/>
            <a:gd name="connsiteX49" fmla="*/ 83820 w 5794106"/>
            <a:gd name="connsiteY49" fmla="*/ 2217420 h 2659380"/>
            <a:gd name="connsiteX50" fmla="*/ 99060 w 5794106"/>
            <a:gd name="connsiteY50" fmla="*/ 2240280 h 2659380"/>
            <a:gd name="connsiteX51" fmla="*/ 121920 w 5794106"/>
            <a:gd name="connsiteY51" fmla="*/ 2286000 h 2659380"/>
            <a:gd name="connsiteX52" fmla="*/ 152400 w 5794106"/>
            <a:gd name="connsiteY52" fmla="*/ 2316480 h 2659380"/>
            <a:gd name="connsiteX53" fmla="*/ 205740 w 5794106"/>
            <a:gd name="connsiteY53" fmla="*/ 2377440 h 2659380"/>
            <a:gd name="connsiteX54" fmla="*/ 243840 w 5794106"/>
            <a:gd name="connsiteY54" fmla="*/ 2392680 h 2659380"/>
            <a:gd name="connsiteX55" fmla="*/ 312420 w 5794106"/>
            <a:gd name="connsiteY55" fmla="*/ 2453640 h 2659380"/>
            <a:gd name="connsiteX56" fmla="*/ 358140 w 5794106"/>
            <a:gd name="connsiteY56" fmla="*/ 2484120 h 2659380"/>
            <a:gd name="connsiteX57" fmla="*/ 381000 w 5794106"/>
            <a:gd name="connsiteY57" fmla="*/ 2491740 h 2659380"/>
            <a:gd name="connsiteX58" fmla="*/ 403860 w 5794106"/>
            <a:gd name="connsiteY58" fmla="*/ 2506980 h 2659380"/>
            <a:gd name="connsiteX59" fmla="*/ 426720 w 5794106"/>
            <a:gd name="connsiteY59" fmla="*/ 2514600 h 2659380"/>
            <a:gd name="connsiteX60" fmla="*/ 449580 w 5794106"/>
            <a:gd name="connsiteY60" fmla="*/ 2529840 h 2659380"/>
            <a:gd name="connsiteX61" fmla="*/ 495300 w 5794106"/>
            <a:gd name="connsiteY61" fmla="*/ 2545080 h 2659380"/>
            <a:gd name="connsiteX62" fmla="*/ 541020 w 5794106"/>
            <a:gd name="connsiteY62" fmla="*/ 2567940 h 2659380"/>
            <a:gd name="connsiteX63" fmla="*/ 563880 w 5794106"/>
            <a:gd name="connsiteY63" fmla="*/ 2583180 h 2659380"/>
            <a:gd name="connsiteX64" fmla="*/ 586740 w 5794106"/>
            <a:gd name="connsiteY64" fmla="*/ 2590800 h 2659380"/>
            <a:gd name="connsiteX65" fmla="*/ 624840 w 5794106"/>
            <a:gd name="connsiteY65" fmla="*/ 2606040 h 2659380"/>
            <a:gd name="connsiteX66" fmla="*/ 670560 w 5794106"/>
            <a:gd name="connsiteY66" fmla="*/ 2636520 h 2659380"/>
            <a:gd name="connsiteX67" fmla="*/ 723900 w 5794106"/>
            <a:gd name="connsiteY67" fmla="*/ 2651760 h 2659380"/>
            <a:gd name="connsiteX68" fmla="*/ 754380 w 5794106"/>
            <a:gd name="connsiteY68" fmla="*/ 2659380 h 2659380"/>
            <a:gd name="connsiteX69" fmla="*/ 777240 w 5794106"/>
            <a:gd name="connsiteY69" fmla="*/ 2651760 h 2659380"/>
            <a:gd name="connsiteX70" fmla="*/ 792480 w 5794106"/>
            <a:gd name="connsiteY70" fmla="*/ 2606040 h 2659380"/>
            <a:gd name="connsiteX71" fmla="*/ 807720 w 5794106"/>
            <a:gd name="connsiteY71" fmla="*/ 2522220 h 2659380"/>
            <a:gd name="connsiteX72" fmla="*/ 822960 w 5794106"/>
            <a:gd name="connsiteY72" fmla="*/ 2392680 h 2659380"/>
            <a:gd name="connsiteX73" fmla="*/ 838200 w 5794106"/>
            <a:gd name="connsiteY73" fmla="*/ 2339340 h 2659380"/>
            <a:gd name="connsiteX74" fmla="*/ 883920 w 5794106"/>
            <a:gd name="connsiteY74" fmla="*/ 2255520 h 2659380"/>
            <a:gd name="connsiteX75" fmla="*/ 899160 w 5794106"/>
            <a:gd name="connsiteY75" fmla="*/ 2202180 h 2659380"/>
            <a:gd name="connsiteX76" fmla="*/ 906780 w 5794106"/>
            <a:gd name="connsiteY76" fmla="*/ 2156460 h 2659380"/>
            <a:gd name="connsiteX77" fmla="*/ 975360 w 5794106"/>
            <a:gd name="connsiteY77" fmla="*/ 2118360 h 2659380"/>
            <a:gd name="connsiteX78" fmla="*/ 1013460 w 5794106"/>
            <a:gd name="connsiteY78" fmla="*/ 2103120 h 2659380"/>
            <a:gd name="connsiteX79" fmla="*/ 1036320 w 5794106"/>
            <a:gd name="connsiteY79" fmla="*/ 2087880 h 2659380"/>
            <a:gd name="connsiteX80" fmla="*/ 1082040 w 5794106"/>
            <a:gd name="connsiteY80" fmla="*/ 2080260 h 2659380"/>
            <a:gd name="connsiteX81" fmla="*/ 1135380 w 5794106"/>
            <a:gd name="connsiteY81" fmla="*/ 2057400 h 2659380"/>
            <a:gd name="connsiteX82" fmla="*/ 1158240 w 5794106"/>
            <a:gd name="connsiteY82" fmla="*/ 2049780 h 2659380"/>
            <a:gd name="connsiteX83" fmla="*/ 1181100 w 5794106"/>
            <a:gd name="connsiteY83" fmla="*/ 2034540 h 2659380"/>
            <a:gd name="connsiteX84" fmla="*/ 1211580 w 5794106"/>
            <a:gd name="connsiteY84" fmla="*/ 2026920 h 2659380"/>
            <a:gd name="connsiteX85" fmla="*/ 1234440 w 5794106"/>
            <a:gd name="connsiteY85" fmla="*/ 2019300 h 2659380"/>
            <a:gd name="connsiteX86" fmla="*/ 1280160 w 5794106"/>
            <a:gd name="connsiteY86" fmla="*/ 2011680 h 2659380"/>
            <a:gd name="connsiteX87" fmla="*/ 1386840 w 5794106"/>
            <a:gd name="connsiteY87" fmla="*/ 1996440 h 2659380"/>
            <a:gd name="connsiteX88" fmla="*/ 1440180 w 5794106"/>
            <a:gd name="connsiteY88" fmla="*/ 1988820 h 2659380"/>
            <a:gd name="connsiteX89" fmla="*/ 1478280 w 5794106"/>
            <a:gd name="connsiteY89" fmla="*/ 1981200 h 2659380"/>
            <a:gd name="connsiteX90" fmla="*/ 1524000 w 5794106"/>
            <a:gd name="connsiteY90" fmla="*/ 1973580 h 2659380"/>
            <a:gd name="connsiteX91" fmla="*/ 1577340 w 5794106"/>
            <a:gd name="connsiteY91" fmla="*/ 1958340 h 2659380"/>
            <a:gd name="connsiteX92" fmla="*/ 1653540 w 5794106"/>
            <a:gd name="connsiteY92" fmla="*/ 1943100 h 2659380"/>
            <a:gd name="connsiteX93" fmla="*/ 1714500 w 5794106"/>
            <a:gd name="connsiteY93" fmla="*/ 1912620 h 2659380"/>
            <a:gd name="connsiteX94" fmla="*/ 1790700 w 5794106"/>
            <a:gd name="connsiteY94" fmla="*/ 1882140 h 2659380"/>
            <a:gd name="connsiteX95" fmla="*/ 1821180 w 5794106"/>
            <a:gd name="connsiteY95" fmla="*/ 1874520 h 2659380"/>
            <a:gd name="connsiteX96" fmla="*/ 1859280 w 5794106"/>
            <a:gd name="connsiteY96" fmla="*/ 1859280 h 2659380"/>
            <a:gd name="connsiteX97" fmla="*/ 1912620 w 5794106"/>
            <a:gd name="connsiteY97" fmla="*/ 1828800 h 2659380"/>
            <a:gd name="connsiteX98" fmla="*/ 1965960 w 5794106"/>
            <a:gd name="connsiteY98" fmla="*/ 1821180 h 2659380"/>
            <a:gd name="connsiteX99" fmla="*/ 2065020 w 5794106"/>
            <a:gd name="connsiteY99" fmla="*/ 1775460 h 2659380"/>
            <a:gd name="connsiteX100" fmla="*/ 2110740 w 5794106"/>
            <a:gd name="connsiteY100" fmla="*/ 1752600 h 2659380"/>
            <a:gd name="connsiteX101" fmla="*/ 2156460 w 5794106"/>
            <a:gd name="connsiteY101" fmla="*/ 1737360 h 2659380"/>
            <a:gd name="connsiteX102" fmla="*/ 2293620 w 5794106"/>
            <a:gd name="connsiteY102" fmla="*/ 1676400 h 2659380"/>
            <a:gd name="connsiteX103" fmla="*/ 2339340 w 5794106"/>
            <a:gd name="connsiteY103" fmla="*/ 1661160 h 2659380"/>
            <a:gd name="connsiteX104" fmla="*/ 2423160 w 5794106"/>
            <a:gd name="connsiteY104" fmla="*/ 1638300 h 2659380"/>
            <a:gd name="connsiteX105" fmla="*/ 2476500 w 5794106"/>
            <a:gd name="connsiteY105" fmla="*/ 1600200 h 2659380"/>
            <a:gd name="connsiteX106" fmla="*/ 2506980 w 5794106"/>
            <a:gd name="connsiteY106" fmla="*/ 1592580 h 2659380"/>
            <a:gd name="connsiteX107" fmla="*/ 2537460 w 5794106"/>
            <a:gd name="connsiteY107" fmla="*/ 1577340 h 2659380"/>
            <a:gd name="connsiteX108" fmla="*/ 2560320 w 5794106"/>
            <a:gd name="connsiteY108" fmla="*/ 1569720 h 2659380"/>
            <a:gd name="connsiteX109" fmla="*/ 2583180 w 5794106"/>
            <a:gd name="connsiteY109" fmla="*/ 1554480 h 2659380"/>
            <a:gd name="connsiteX110" fmla="*/ 2606040 w 5794106"/>
            <a:gd name="connsiteY110" fmla="*/ 1546860 h 2659380"/>
            <a:gd name="connsiteX111" fmla="*/ 2659380 w 5794106"/>
            <a:gd name="connsiteY111" fmla="*/ 1516380 h 2659380"/>
            <a:gd name="connsiteX112" fmla="*/ 2689860 w 5794106"/>
            <a:gd name="connsiteY112" fmla="*/ 1501140 h 2659380"/>
            <a:gd name="connsiteX113" fmla="*/ 2712720 w 5794106"/>
            <a:gd name="connsiteY113" fmla="*/ 1485900 h 2659380"/>
            <a:gd name="connsiteX114" fmla="*/ 2773680 w 5794106"/>
            <a:gd name="connsiteY114" fmla="*/ 1470660 h 2659380"/>
            <a:gd name="connsiteX115" fmla="*/ 2796540 w 5794106"/>
            <a:gd name="connsiteY115" fmla="*/ 1455420 h 2659380"/>
            <a:gd name="connsiteX116" fmla="*/ 2857500 w 5794106"/>
            <a:gd name="connsiteY116" fmla="*/ 1440180 h 2659380"/>
            <a:gd name="connsiteX117" fmla="*/ 2887980 w 5794106"/>
            <a:gd name="connsiteY117" fmla="*/ 1424940 h 2659380"/>
            <a:gd name="connsiteX118" fmla="*/ 2926080 w 5794106"/>
            <a:gd name="connsiteY118" fmla="*/ 1402080 h 2659380"/>
            <a:gd name="connsiteX119" fmla="*/ 2971800 w 5794106"/>
            <a:gd name="connsiteY119" fmla="*/ 1386840 h 2659380"/>
            <a:gd name="connsiteX120" fmla="*/ 3002280 w 5794106"/>
            <a:gd name="connsiteY120" fmla="*/ 1371600 h 2659380"/>
            <a:gd name="connsiteX121" fmla="*/ 3048000 w 5794106"/>
            <a:gd name="connsiteY121" fmla="*/ 1356360 h 2659380"/>
            <a:gd name="connsiteX122" fmla="*/ 3078480 w 5794106"/>
            <a:gd name="connsiteY122" fmla="*/ 1348740 h 2659380"/>
            <a:gd name="connsiteX123" fmla="*/ 3169920 w 5794106"/>
            <a:gd name="connsiteY123" fmla="*/ 1303020 h 2659380"/>
            <a:gd name="connsiteX124" fmla="*/ 3208020 w 5794106"/>
            <a:gd name="connsiteY124" fmla="*/ 1287780 h 2659380"/>
            <a:gd name="connsiteX125" fmla="*/ 3238500 w 5794106"/>
            <a:gd name="connsiteY125" fmla="*/ 1280160 h 2659380"/>
            <a:gd name="connsiteX126" fmla="*/ 3299460 w 5794106"/>
            <a:gd name="connsiteY126" fmla="*/ 1249680 h 2659380"/>
            <a:gd name="connsiteX127" fmla="*/ 3375660 w 5794106"/>
            <a:gd name="connsiteY127" fmla="*/ 1219200 h 2659380"/>
            <a:gd name="connsiteX128" fmla="*/ 3406140 w 5794106"/>
            <a:gd name="connsiteY128" fmla="*/ 1203960 h 2659380"/>
            <a:gd name="connsiteX129" fmla="*/ 3444240 w 5794106"/>
            <a:gd name="connsiteY129" fmla="*/ 1188720 h 2659380"/>
            <a:gd name="connsiteX130" fmla="*/ 3474720 w 5794106"/>
            <a:gd name="connsiteY130" fmla="*/ 1173480 h 2659380"/>
            <a:gd name="connsiteX131" fmla="*/ 3535680 w 5794106"/>
            <a:gd name="connsiteY131" fmla="*/ 1150620 h 2659380"/>
            <a:gd name="connsiteX132" fmla="*/ 3566160 w 5794106"/>
            <a:gd name="connsiteY132" fmla="*/ 1127760 h 2659380"/>
            <a:gd name="connsiteX133" fmla="*/ 3596640 w 5794106"/>
            <a:gd name="connsiteY133" fmla="*/ 1120140 h 2659380"/>
            <a:gd name="connsiteX134" fmla="*/ 3627120 w 5794106"/>
            <a:gd name="connsiteY134" fmla="*/ 1104900 h 2659380"/>
            <a:gd name="connsiteX135" fmla="*/ 3657600 w 5794106"/>
            <a:gd name="connsiteY135" fmla="*/ 1097280 h 2659380"/>
            <a:gd name="connsiteX136" fmla="*/ 3726180 w 5794106"/>
            <a:gd name="connsiteY136" fmla="*/ 1074420 h 2659380"/>
            <a:gd name="connsiteX137" fmla="*/ 3787140 w 5794106"/>
            <a:gd name="connsiteY137" fmla="*/ 1051560 h 2659380"/>
            <a:gd name="connsiteX138" fmla="*/ 3870960 w 5794106"/>
            <a:gd name="connsiteY138" fmla="*/ 1013460 h 2659380"/>
            <a:gd name="connsiteX139" fmla="*/ 3901440 w 5794106"/>
            <a:gd name="connsiteY139" fmla="*/ 998220 h 2659380"/>
            <a:gd name="connsiteX140" fmla="*/ 3992880 w 5794106"/>
            <a:gd name="connsiteY140" fmla="*/ 967740 h 2659380"/>
            <a:gd name="connsiteX141" fmla="*/ 4030980 w 5794106"/>
            <a:gd name="connsiteY141" fmla="*/ 944880 h 2659380"/>
            <a:gd name="connsiteX142" fmla="*/ 4084320 w 5794106"/>
            <a:gd name="connsiteY142" fmla="*/ 929640 h 2659380"/>
            <a:gd name="connsiteX143" fmla="*/ 4130040 w 5794106"/>
            <a:gd name="connsiteY143" fmla="*/ 914400 h 2659380"/>
            <a:gd name="connsiteX144" fmla="*/ 4175760 w 5794106"/>
            <a:gd name="connsiteY144" fmla="*/ 891540 h 2659380"/>
            <a:gd name="connsiteX145" fmla="*/ 4251960 w 5794106"/>
            <a:gd name="connsiteY145" fmla="*/ 861060 h 2659380"/>
            <a:gd name="connsiteX146" fmla="*/ 4320540 w 5794106"/>
            <a:gd name="connsiteY146" fmla="*/ 815340 h 2659380"/>
            <a:gd name="connsiteX147" fmla="*/ 4343400 w 5794106"/>
            <a:gd name="connsiteY147" fmla="*/ 807720 h 2659380"/>
            <a:gd name="connsiteX148" fmla="*/ 4366260 w 5794106"/>
            <a:gd name="connsiteY148" fmla="*/ 792480 h 2659380"/>
            <a:gd name="connsiteX149" fmla="*/ 4419600 w 5794106"/>
            <a:gd name="connsiteY149" fmla="*/ 754380 h 2659380"/>
            <a:gd name="connsiteX150" fmla="*/ 4442460 w 5794106"/>
            <a:gd name="connsiteY150" fmla="*/ 746760 h 2659380"/>
            <a:gd name="connsiteX151" fmla="*/ 4480560 w 5794106"/>
            <a:gd name="connsiteY151" fmla="*/ 723900 h 2659380"/>
            <a:gd name="connsiteX152" fmla="*/ 4503420 w 5794106"/>
            <a:gd name="connsiteY152" fmla="*/ 708660 h 2659380"/>
            <a:gd name="connsiteX153" fmla="*/ 4526280 w 5794106"/>
            <a:gd name="connsiteY153" fmla="*/ 701040 h 2659380"/>
            <a:gd name="connsiteX154" fmla="*/ 4594860 w 5794106"/>
            <a:gd name="connsiteY154" fmla="*/ 655320 h 2659380"/>
            <a:gd name="connsiteX155" fmla="*/ 4632960 w 5794106"/>
            <a:gd name="connsiteY155" fmla="*/ 640080 h 2659380"/>
            <a:gd name="connsiteX156" fmla="*/ 4678680 w 5794106"/>
            <a:gd name="connsiteY156" fmla="*/ 617220 h 2659380"/>
            <a:gd name="connsiteX157" fmla="*/ 4754880 w 5794106"/>
            <a:gd name="connsiteY157" fmla="*/ 594360 h 2659380"/>
            <a:gd name="connsiteX158" fmla="*/ 4800600 w 5794106"/>
            <a:gd name="connsiteY158" fmla="*/ 571500 h 2659380"/>
            <a:gd name="connsiteX159" fmla="*/ 4831080 w 5794106"/>
            <a:gd name="connsiteY159" fmla="*/ 556260 h 2659380"/>
            <a:gd name="connsiteX160" fmla="*/ 4869180 w 5794106"/>
            <a:gd name="connsiteY160" fmla="*/ 548640 h 2659380"/>
            <a:gd name="connsiteX161" fmla="*/ 4937760 w 5794106"/>
            <a:gd name="connsiteY161" fmla="*/ 502920 h 2659380"/>
            <a:gd name="connsiteX162" fmla="*/ 4960620 w 5794106"/>
            <a:gd name="connsiteY162" fmla="*/ 495300 h 2659380"/>
            <a:gd name="connsiteX163" fmla="*/ 5013960 w 5794106"/>
            <a:gd name="connsiteY163" fmla="*/ 480060 h 2659380"/>
            <a:gd name="connsiteX164" fmla="*/ 5044440 w 5794106"/>
            <a:gd name="connsiteY164" fmla="*/ 464820 h 2659380"/>
            <a:gd name="connsiteX165" fmla="*/ 5082540 w 5794106"/>
            <a:gd name="connsiteY165" fmla="*/ 449580 h 2659380"/>
            <a:gd name="connsiteX166" fmla="*/ 5113020 w 5794106"/>
            <a:gd name="connsiteY166" fmla="*/ 434340 h 2659380"/>
            <a:gd name="connsiteX167" fmla="*/ 5151120 w 5794106"/>
            <a:gd name="connsiteY167" fmla="*/ 426720 h 2659380"/>
            <a:gd name="connsiteX168" fmla="*/ 5250180 w 5794106"/>
            <a:gd name="connsiteY168" fmla="*/ 381000 h 2659380"/>
            <a:gd name="connsiteX169" fmla="*/ 5280660 w 5794106"/>
            <a:gd name="connsiteY169" fmla="*/ 373380 h 2659380"/>
            <a:gd name="connsiteX170" fmla="*/ 5311140 w 5794106"/>
            <a:gd name="connsiteY170" fmla="*/ 342900 h 2659380"/>
            <a:gd name="connsiteX171" fmla="*/ 5372100 w 5794106"/>
            <a:gd name="connsiteY171" fmla="*/ 312420 h 2659380"/>
            <a:gd name="connsiteX172" fmla="*/ 5425440 w 5794106"/>
            <a:gd name="connsiteY172" fmla="*/ 274320 h 2659380"/>
            <a:gd name="connsiteX173" fmla="*/ 5448300 w 5794106"/>
            <a:gd name="connsiteY173" fmla="*/ 259080 h 2659380"/>
            <a:gd name="connsiteX174" fmla="*/ 5471160 w 5794106"/>
            <a:gd name="connsiteY174" fmla="*/ 236220 h 2659380"/>
            <a:gd name="connsiteX175" fmla="*/ 5554980 w 5794106"/>
            <a:gd name="connsiteY175" fmla="*/ 175260 h 2659380"/>
            <a:gd name="connsiteX176" fmla="*/ 5615940 w 5794106"/>
            <a:gd name="connsiteY176" fmla="*/ 129540 h 2659380"/>
            <a:gd name="connsiteX177" fmla="*/ 5631180 w 5794106"/>
            <a:gd name="connsiteY177" fmla="*/ 106680 h 2659380"/>
            <a:gd name="connsiteX178" fmla="*/ 5654040 w 5794106"/>
            <a:gd name="connsiteY178" fmla="*/ 99060 h 2659380"/>
            <a:gd name="connsiteX179" fmla="*/ 5676900 w 5794106"/>
            <a:gd name="connsiteY179" fmla="*/ 83820 h 2659380"/>
            <a:gd name="connsiteX180" fmla="*/ 5730240 w 5794106"/>
            <a:gd name="connsiteY180" fmla="*/ 60960 h 2659380"/>
            <a:gd name="connsiteX181" fmla="*/ 5753100 w 5794106"/>
            <a:gd name="connsiteY181" fmla="*/ 38100 h 2659380"/>
            <a:gd name="connsiteX182" fmla="*/ 5775960 w 5794106"/>
            <a:gd name="connsiteY182" fmla="*/ 22860 h 2659380"/>
            <a:gd name="connsiteX183" fmla="*/ 5791200 w 5794106"/>
            <a:gd name="connsiteY183" fmla="*/ 0 h 2659380"/>
            <a:gd name="connsiteX184" fmla="*/ 5783580 w 5794106"/>
            <a:gd name="connsiteY184" fmla="*/ 22860 h 2659380"/>
            <a:gd name="connsiteX185" fmla="*/ 5730240 w 5794106"/>
            <a:gd name="connsiteY185" fmla="*/ 53340 h 2659380"/>
            <a:gd name="connsiteX186" fmla="*/ 5707380 w 5794106"/>
            <a:gd name="connsiteY186" fmla="*/ 68580 h 2659380"/>
            <a:gd name="connsiteX187" fmla="*/ 5654040 w 5794106"/>
            <a:gd name="connsiteY187" fmla="*/ 83820 h 2659380"/>
            <a:gd name="connsiteX188" fmla="*/ 5623560 w 5794106"/>
            <a:gd name="connsiteY188" fmla="*/ 99060 h 2659380"/>
            <a:gd name="connsiteX189" fmla="*/ 5570220 w 5794106"/>
            <a:gd name="connsiteY189" fmla="*/ 121920 h 2659380"/>
            <a:gd name="connsiteX190" fmla="*/ 5478780 w 5794106"/>
            <a:gd name="connsiteY190" fmla="*/ 114300 h 2659380"/>
            <a:gd name="connsiteX191" fmla="*/ 5501640 w 5794106"/>
            <a:gd name="connsiteY191" fmla="*/ 121920 h 2659380"/>
            <a:gd name="connsiteX192" fmla="*/ 5585460 w 5794106"/>
            <a:gd name="connsiteY192" fmla="*/ 114300 h 2659380"/>
            <a:gd name="connsiteX193" fmla="*/ 5608320 w 5794106"/>
            <a:gd name="connsiteY193" fmla="*/ 99060 h 2659380"/>
            <a:gd name="connsiteX194" fmla="*/ 5631180 w 5794106"/>
            <a:gd name="connsiteY194" fmla="*/ 76200 h 2659380"/>
            <a:gd name="connsiteX195" fmla="*/ 5654040 w 5794106"/>
            <a:gd name="connsiteY195" fmla="*/ 68580 h 2659380"/>
            <a:gd name="connsiteX196" fmla="*/ 5676900 w 5794106"/>
            <a:gd name="connsiteY196" fmla="*/ 53340 h 2659380"/>
            <a:gd name="connsiteX197" fmla="*/ 5699760 w 5794106"/>
            <a:gd name="connsiteY197" fmla="*/ 45720 h 2659380"/>
            <a:gd name="connsiteX198" fmla="*/ 5745480 w 5794106"/>
            <a:gd name="connsiteY198" fmla="*/ 7620 h 2659380"/>
            <a:gd name="connsiteX199" fmla="*/ 5730240 w 5794106"/>
            <a:gd name="connsiteY199" fmla="*/ 76200 h 2659380"/>
            <a:gd name="connsiteX200" fmla="*/ 5699760 w 5794106"/>
            <a:gd name="connsiteY200" fmla="*/ 121920 h 2659380"/>
            <a:gd name="connsiteX201" fmla="*/ 5684520 w 5794106"/>
            <a:gd name="connsiteY201" fmla="*/ 167640 h 2659380"/>
            <a:gd name="connsiteX202" fmla="*/ 5676900 w 5794106"/>
            <a:gd name="connsiteY202" fmla="*/ 190500 h 2659380"/>
            <a:gd name="connsiteX203" fmla="*/ 5654040 w 5794106"/>
            <a:gd name="connsiteY203" fmla="*/ 243840 h 2659380"/>
            <a:gd name="connsiteX204" fmla="*/ 5654040 w 5794106"/>
            <a:gd name="connsiteY204" fmla="*/ 312420 h 265938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  <a:cxn ang="0">
              <a:pos x="connsiteX35" y="connsiteY35"/>
            </a:cxn>
            <a:cxn ang="0">
              <a:pos x="connsiteX36" y="connsiteY36"/>
            </a:cxn>
            <a:cxn ang="0">
              <a:pos x="connsiteX37" y="connsiteY37"/>
            </a:cxn>
            <a:cxn ang="0">
              <a:pos x="connsiteX38" y="connsiteY38"/>
            </a:cxn>
            <a:cxn ang="0">
              <a:pos x="connsiteX39" y="connsiteY39"/>
            </a:cxn>
            <a:cxn ang="0">
              <a:pos x="connsiteX40" y="connsiteY40"/>
            </a:cxn>
            <a:cxn ang="0">
              <a:pos x="connsiteX41" y="connsiteY41"/>
            </a:cxn>
            <a:cxn ang="0">
              <a:pos x="connsiteX42" y="connsiteY42"/>
            </a:cxn>
            <a:cxn ang="0">
              <a:pos x="connsiteX43" y="connsiteY43"/>
            </a:cxn>
            <a:cxn ang="0">
              <a:pos x="connsiteX44" y="connsiteY44"/>
            </a:cxn>
            <a:cxn ang="0">
              <a:pos x="connsiteX45" y="connsiteY45"/>
            </a:cxn>
            <a:cxn ang="0">
              <a:pos x="connsiteX46" y="connsiteY46"/>
            </a:cxn>
            <a:cxn ang="0">
              <a:pos x="connsiteX47" y="connsiteY47"/>
            </a:cxn>
            <a:cxn ang="0">
              <a:pos x="connsiteX48" y="connsiteY48"/>
            </a:cxn>
            <a:cxn ang="0">
              <a:pos x="connsiteX49" y="connsiteY49"/>
            </a:cxn>
            <a:cxn ang="0">
              <a:pos x="connsiteX50" y="connsiteY50"/>
            </a:cxn>
            <a:cxn ang="0">
              <a:pos x="connsiteX51" y="connsiteY51"/>
            </a:cxn>
            <a:cxn ang="0">
              <a:pos x="connsiteX52" y="connsiteY52"/>
            </a:cxn>
            <a:cxn ang="0">
              <a:pos x="connsiteX53" y="connsiteY53"/>
            </a:cxn>
            <a:cxn ang="0">
              <a:pos x="connsiteX54" y="connsiteY54"/>
            </a:cxn>
            <a:cxn ang="0">
              <a:pos x="connsiteX55" y="connsiteY55"/>
            </a:cxn>
            <a:cxn ang="0">
              <a:pos x="connsiteX56" y="connsiteY56"/>
            </a:cxn>
            <a:cxn ang="0">
              <a:pos x="connsiteX57" y="connsiteY57"/>
            </a:cxn>
            <a:cxn ang="0">
              <a:pos x="connsiteX58" y="connsiteY58"/>
            </a:cxn>
            <a:cxn ang="0">
              <a:pos x="connsiteX59" y="connsiteY59"/>
            </a:cxn>
            <a:cxn ang="0">
              <a:pos x="connsiteX60" y="connsiteY60"/>
            </a:cxn>
            <a:cxn ang="0">
              <a:pos x="connsiteX61" y="connsiteY61"/>
            </a:cxn>
            <a:cxn ang="0">
              <a:pos x="connsiteX62" y="connsiteY62"/>
            </a:cxn>
            <a:cxn ang="0">
              <a:pos x="connsiteX63" y="connsiteY63"/>
            </a:cxn>
            <a:cxn ang="0">
              <a:pos x="connsiteX64" y="connsiteY64"/>
            </a:cxn>
            <a:cxn ang="0">
              <a:pos x="connsiteX65" y="connsiteY65"/>
            </a:cxn>
            <a:cxn ang="0">
              <a:pos x="connsiteX66" y="connsiteY66"/>
            </a:cxn>
            <a:cxn ang="0">
              <a:pos x="connsiteX67" y="connsiteY67"/>
            </a:cxn>
            <a:cxn ang="0">
              <a:pos x="connsiteX68" y="connsiteY68"/>
            </a:cxn>
            <a:cxn ang="0">
              <a:pos x="connsiteX69" y="connsiteY69"/>
            </a:cxn>
            <a:cxn ang="0">
              <a:pos x="connsiteX70" y="connsiteY70"/>
            </a:cxn>
            <a:cxn ang="0">
              <a:pos x="connsiteX71" y="connsiteY71"/>
            </a:cxn>
            <a:cxn ang="0">
              <a:pos x="connsiteX72" y="connsiteY72"/>
            </a:cxn>
            <a:cxn ang="0">
              <a:pos x="connsiteX73" y="connsiteY73"/>
            </a:cxn>
            <a:cxn ang="0">
              <a:pos x="connsiteX74" y="connsiteY74"/>
            </a:cxn>
            <a:cxn ang="0">
              <a:pos x="connsiteX75" y="connsiteY75"/>
            </a:cxn>
            <a:cxn ang="0">
              <a:pos x="connsiteX76" y="connsiteY76"/>
            </a:cxn>
            <a:cxn ang="0">
              <a:pos x="connsiteX77" y="connsiteY77"/>
            </a:cxn>
            <a:cxn ang="0">
              <a:pos x="connsiteX78" y="connsiteY78"/>
            </a:cxn>
            <a:cxn ang="0">
              <a:pos x="connsiteX79" y="connsiteY79"/>
            </a:cxn>
            <a:cxn ang="0">
              <a:pos x="connsiteX80" y="connsiteY80"/>
            </a:cxn>
            <a:cxn ang="0">
              <a:pos x="connsiteX81" y="connsiteY81"/>
            </a:cxn>
            <a:cxn ang="0">
              <a:pos x="connsiteX82" y="connsiteY82"/>
            </a:cxn>
            <a:cxn ang="0">
              <a:pos x="connsiteX83" y="connsiteY83"/>
            </a:cxn>
            <a:cxn ang="0">
              <a:pos x="connsiteX84" y="connsiteY84"/>
            </a:cxn>
            <a:cxn ang="0">
              <a:pos x="connsiteX85" y="connsiteY85"/>
            </a:cxn>
            <a:cxn ang="0">
              <a:pos x="connsiteX86" y="connsiteY86"/>
            </a:cxn>
            <a:cxn ang="0">
              <a:pos x="connsiteX87" y="connsiteY87"/>
            </a:cxn>
            <a:cxn ang="0">
              <a:pos x="connsiteX88" y="connsiteY88"/>
            </a:cxn>
            <a:cxn ang="0">
              <a:pos x="connsiteX89" y="connsiteY89"/>
            </a:cxn>
            <a:cxn ang="0">
              <a:pos x="connsiteX90" y="connsiteY90"/>
            </a:cxn>
            <a:cxn ang="0">
              <a:pos x="connsiteX91" y="connsiteY91"/>
            </a:cxn>
            <a:cxn ang="0">
              <a:pos x="connsiteX92" y="connsiteY92"/>
            </a:cxn>
            <a:cxn ang="0">
              <a:pos x="connsiteX93" y="connsiteY93"/>
            </a:cxn>
            <a:cxn ang="0">
              <a:pos x="connsiteX94" y="connsiteY94"/>
            </a:cxn>
            <a:cxn ang="0">
              <a:pos x="connsiteX95" y="connsiteY95"/>
            </a:cxn>
            <a:cxn ang="0">
              <a:pos x="connsiteX96" y="connsiteY96"/>
            </a:cxn>
            <a:cxn ang="0">
              <a:pos x="connsiteX97" y="connsiteY97"/>
            </a:cxn>
            <a:cxn ang="0">
              <a:pos x="connsiteX98" y="connsiteY98"/>
            </a:cxn>
            <a:cxn ang="0">
              <a:pos x="connsiteX99" y="connsiteY99"/>
            </a:cxn>
            <a:cxn ang="0">
              <a:pos x="connsiteX100" y="connsiteY100"/>
            </a:cxn>
            <a:cxn ang="0">
              <a:pos x="connsiteX101" y="connsiteY101"/>
            </a:cxn>
            <a:cxn ang="0">
              <a:pos x="connsiteX102" y="connsiteY102"/>
            </a:cxn>
            <a:cxn ang="0">
              <a:pos x="connsiteX103" y="connsiteY103"/>
            </a:cxn>
            <a:cxn ang="0">
              <a:pos x="connsiteX104" y="connsiteY104"/>
            </a:cxn>
            <a:cxn ang="0">
              <a:pos x="connsiteX105" y="connsiteY105"/>
            </a:cxn>
            <a:cxn ang="0">
              <a:pos x="connsiteX106" y="connsiteY106"/>
            </a:cxn>
            <a:cxn ang="0">
              <a:pos x="connsiteX107" y="connsiteY107"/>
            </a:cxn>
            <a:cxn ang="0">
              <a:pos x="connsiteX108" y="connsiteY108"/>
            </a:cxn>
            <a:cxn ang="0">
              <a:pos x="connsiteX109" y="connsiteY109"/>
            </a:cxn>
            <a:cxn ang="0">
              <a:pos x="connsiteX110" y="connsiteY110"/>
            </a:cxn>
            <a:cxn ang="0">
              <a:pos x="connsiteX111" y="connsiteY111"/>
            </a:cxn>
            <a:cxn ang="0">
              <a:pos x="connsiteX112" y="connsiteY112"/>
            </a:cxn>
            <a:cxn ang="0">
              <a:pos x="connsiteX113" y="connsiteY113"/>
            </a:cxn>
            <a:cxn ang="0">
              <a:pos x="connsiteX114" y="connsiteY114"/>
            </a:cxn>
            <a:cxn ang="0">
              <a:pos x="connsiteX115" y="connsiteY115"/>
            </a:cxn>
            <a:cxn ang="0">
              <a:pos x="connsiteX116" y="connsiteY116"/>
            </a:cxn>
            <a:cxn ang="0">
              <a:pos x="connsiteX117" y="connsiteY117"/>
            </a:cxn>
            <a:cxn ang="0">
              <a:pos x="connsiteX118" y="connsiteY118"/>
            </a:cxn>
            <a:cxn ang="0">
              <a:pos x="connsiteX119" y="connsiteY119"/>
            </a:cxn>
            <a:cxn ang="0">
              <a:pos x="connsiteX120" y="connsiteY120"/>
            </a:cxn>
            <a:cxn ang="0">
              <a:pos x="connsiteX121" y="connsiteY121"/>
            </a:cxn>
            <a:cxn ang="0">
              <a:pos x="connsiteX122" y="connsiteY122"/>
            </a:cxn>
            <a:cxn ang="0">
              <a:pos x="connsiteX123" y="connsiteY123"/>
            </a:cxn>
            <a:cxn ang="0">
              <a:pos x="connsiteX124" y="connsiteY124"/>
            </a:cxn>
            <a:cxn ang="0">
              <a:pos x="connsiteX125" y="connsiteY125"/>
            </a:cxn>
            <a:cxn ang="0">
              <a:pos x="connsiteX126" y="connsiteY126"/>
            </a:cxn>
            <a:cxn ang="0">
              <a:pos x="connsiteX127" y="connsiteY127"/>
            </a:cxn>
            <a:cxn ang="0">
              <a:pos x="connsiteX128" y="connsiteY128"/>
            </a:cxn>
            <a:cxn ang="0">
              <a:pos x="connsiteX129" y="connsiteY129"/>
            </a:cxn>
            <a:cxn ang="0">
              <a:pos x="connsiteX130" y="connsiteY130"/>
            </a:cxn>
            <a:cxn ang="0">
              <a:pos x="connsiteX131" y="connsiteY131"/>
            </a:cxn>
            <a:cxn ang="0">
              <a:pos x="connsiteX132" y="connsiteY132"/>
            </a:cxn>
            <a:cxn ang="0">
              <a:pos x="connsiteX133" y="connsiteY133"/>
            </a:cxn>
            <a:cxn ang="0">
              <a:pos x="connsiteX134" y="connsiteY134"/>
            </a:cxn>
            <a:cxn ang="0">
              <a:pos x="connsiteX135" y="connsiteY135"/>
            </a:cxn>
            <a:cxn ang="0">
              <a:pos x="connsiteX136" y="connsiteY136"/>
            </a:cxn>
            <a:cxn ang="0">
              <a:pos x="connsiteX137" y="connsiteY137"/>
            </a:cxn>
            <a:cxn ang="0">
              <a:pos x="connsiteX138" y="connsiteY138"/>
            </a:cxn>
            <a:cxn ang="0">
              <a:pos x="connsiteX139" y="connsiteY139"/>
            </a:cxn>
            <a:cxn ang="0">
              <a:pos x="connsiteX140" y="connsiteY140"/>
            </a:cxn>
            <a:cxn ang="0">
              <a:pos x="connsiteX141" y="connsiteY141"/>
            </a:cxn>
            <a:cxn ang="0">
              <a:pos x="connsiteX142" y="connsiteY142"/>
            </a:cxn>
            <a:cxn ang="0">
              <a:pos x="connsiteX143" y="connsiteY143"/>
            </a:cxn>
            <a:cxn ang="0">
              <a:pos x="connsiteX144" y="connsiteY144"/>
            </a:cxn>
            <a:cxn ang="0">
              <a:pos x="connsiteX145" y="connsiteY145"/>
            </a:cxn>
            <a:cxn ang="0">
              <a:pos x="connsiteX146" y="connsiteY146"/>
            </a:cxn>
            <a:cxn ang="0">
              <a:pos x="connsiteX147" y="connsiteY147"/>
            </a:cxn>
            <a:cxn ang="0">
              <a:pos x="connsiteX148" y="connsiteY148"/>
            </a:cxn>
            <a:cxn ang="0">
              <a:pos x="connsiteX149" y="connsiteY149"/>
            </a:cxn>
            <a:cxn ang="0">
              <a:pos x="connsiteX150" y="connsiteY150"/>
            </a:cxn>
            <a:cxn ang="0">
              <a:pos x="connsiteX151" y="connsiteY151"/>
            </a:cxn>
            <a:cxn ang="0">
              <a:pos x="connsiteX152" y="connsiteY152"/>
            </a:cxn>
            <a:cxn ang="0">
              <a:pos x="connsiteX153" y="connsiteY153"/>
            </a:cxn>
            <a:cxn ang="0">
              <a:pos x="connsiteX154" y="connsiteY154"/>
            </a:cxn>
            <a:cxn ang="0">
              <a:pos x="connsiteX155" y="connsiteY155"/>
            </a:cxn>
            <a:cxn ang="0">
              <a:pos x="connsiteX156" y="connsiteY156"/>
            </a:cxn>
            <a:cxn ang="0">
              <a:pos x="connsiteX157" y="connsiteY157"/>
            </a:cxn>
            <a:cxn ang="0">
              <a:pos x="connsiteX158" y="connsiteY158"/>
            </a:cxn>
            <a:cxn ang="0">
              <a:pos x="connsiteX159" y="connsiteY159"/>
            </a:cxn>
            <a:cxn ang="0">
              <a:pos x="connsiteX160" y="connsiteY160"/>
            </a:cxn>
            <a:cxn ang="0">
              <a:pos x="connsiteX161" y="connsiteY161"/>
            </a:cxn>
            <a:cxn ang="0">
              <a:pos x="connsiteX162" y="connsiteY162"/>
            </a:cxn>
            <a:cxn ang="0">
              <a:pos x="connsiteX163" y="connsiteY163"/>
            </a:cxn>
            <a:cxn ang="0">
              <a:pos x="connsiteX164" y="connsiteY164"/>
            </a:cxn>
            <a:cxn ang="0">
              <a:pos x="connsiteX165" y="connsiteY165"/>
            </a:cxn>
            <a:cxn ang="0">
              <a:pos x="connsiteX166" y="connsiteY166"/>
            </a:cxn>
            <a:cxn ang="0">
              <a:pos x="connsiteX167" y="connsiteY167"/>
            </a:cxn>
            <a:cxn ang="0">
              <a:pos x="connsiteX168" y="connsiteY168"/>
            </a:cxn>
            <a:cxn ang="0">
              <a:pos x="connsiteX169" y="connsiteY169"/>
            </a:cxn>
            <a:cxn ang="0">
              <a:pos x="connsiteX170" y="connsiteY170"/>
            </a:cxn>
            <a:cxn ang="0">
              <a:pos x="connsiteX171" y="connsiteY171"/>
            </a:cxn>
            <a:cxn ang="0">
              <a:pos x="connsiteX172" y="connsiteY172"/>
            </a:cxn>
            <a:cxn ang="0">
              <a:pos x="connsiteX173" y="connsiteY173"/>
            </a:cxn>
            <a:cxn ang="0">
              <a:pos x="connsiteX174" y="connsiteY174"/>
            </a:cxn>
            <a:cxn ang="0">
              <a:pos x="connsiteX175" y="connsiteY175"/>
            </a:cxn>
            <a:cxn ang="0">
              <a:pos x="connsiteX176" y="connsiteY176"/>
            </a:cxn>
            <a:cxn ang="0">
              <a:pos x="connsiteX177" y="connsiteY177"/>
            </a:cxn>
            <a:cxn ang="0">
              <a:pos x="connsiteX178" y="connsiteY178"/>
            </a:cxn>
            <a:cxn ang="0">
              <a:pos x="connsiteX179" y="connsiteY179"/>
            </a:cxn>
            <a:cxn ang="0">
              <a:pos x="connsiteX180" y="connsiteY180"/>
            </a:cxn>
            <a:cxn ang="0">
              <a:pos x="connsiteX181" y="connsiteY181"/>
            </a:cxn>
            <a:cxn ang="0">
              <a:pos x="connsiteX182" y="connsiteY182"/>
            </a:cxn>
            <a:cxn ang="0">
              <a:pos x="connsiteX183" y="connsiteY183"/>
            </a:cxn>
            <a:cxn ang="0">
              <a:pos x="connsiteX184" y="connsiteY184"/>
            </a:cxn>
            <a:cxn ang="0">
              <a:pos x="connsiteX185" y="connsiteY185"/>
            </a:cxn>
            <a:cxn ang="0">
              <a:pos x="connsiteX186" y="connsiteY186"/>
            </a:cxn>
            <a:cxn ang="0">
              <a:pos x="connsiteX187" y="connsiteY187"/>
            </a:cxn>
            <a:cxn ang="0">
              <a:pos x="connsiteX188" y="connsiteY188"/>
            </a:cxn>
            <a:cxn ang="0">
              <a:pos x="connsiteX189" y="connsiteY189"/>
            </a:cxn>
            <a:cxn ang="0">
              <a:pos x="connsiteX190" y="connsiteY190"/>
            </a:cxn>
            <a:cxn ang="0">
              <a:pos x="connsiteX191" y="connsiteY191"/>
            </a:cxn>
            <a:cxn ang="0">
              <a:pos x="connsiteX192" y="connsiteY192"/>
            </a:cxn>
            <a:cxn ang="0">
              <a:pos x="connsiteX193" y="connsiteY193"/>
            </a:cxn>
            <a:cxn ang="0">
              <a:pos x="connsiteX194" y="connsiteY194"/>
            </a:cxn>
            <a:cxn ang="0">
              <a:pos x="connsiteX195" y="connsiteY195"/>
            </a:cxn>
            <a:cxn ang="0">
              <a:pos x="connsiteX196" y="connsiteY196"/>
            </a:cxn>
            <a:cxn ang="0">
              <a:pos x="connsiteX197" y="connsiteY197"/>
            </a:cxn>
            <a:cxn ang="0">
              <a:pos x="connsiteX198" y="connsiteY198"/>
            </a:cxn>
            <a:cxn ang="0">
              <a:pos x="connsiteX199" y="connsiteY199"/>
            </a:cxn>
            <a:cxn ang="0">
              <a:pos x="connsiteX200" y="connsiteY200"/>
            </a:cxn>
            <a:cxn ang="0">
              <a:pos x="connsiteX201" y="connsiteY201"/>
            </a:cxn>
            <a:cxn ang="0">
              <a:pos x="connsiteX202" y="connsiteY202"/>
            </a:cxn>
            <a:cxn ang="0">
              <a:pos x="connsiteX203" y="connsiteY203"/>
            </a:cxn>
            <a:cxn ang="0">
              <a:pos x="connsiteX204" y="connsiteY204"/>
            </a:cxn>
          </a:cxnLst>
          <a:rect l="l" t="t" r="r" b="b"/>
          <a:pathLst>
            <a:path w="5794106" h="2659380">
              <a:moveTo>
                <a:pt x="746760" y="2644140"/>
              </a:moveTo>
              <a:cubicBezTo>
                <a:pt x="768650" y="2631006"/>
                <a:pt x="792905" y="2620642"/>
                <a:pt x="807720" y="2598420"/>
              </a:cubicBezTo>
              <a:cubicBezTo>
                <a:pt x="812175" y="2591737"/>
                <a:pt x="812800" y="2583180"/>
                <a:pt x="815340" y="2575560"/>
              </a:cubicBezTo>
              <a:cubicBezTo>
                <a:pt x="817880" y="2557780"/>
                <a:pt x="821582" y="2540128"/>
                <a:pt x="822960" y="2522220"/>
              </a:cubicBezTo>
              <a:cubicBezTo>
                <a:pt x="826666" y="2474036"/>
                <a:pt x="826393" y="2425585"/>
                <a:pt x="830580" y="2377440"/>
              </a:cubicBezTo>
              <a:cubicBezTo>
                <a:pt x="831487" y="2367007"/>
                <a:pt x="833516" y="2356327"/>
                <a:pt x="838200" y="2346960"/>
              </a:cubicBezTo>
              <a:cubicBezTo>
                <a:pt x="846391" y="2330577"/>
                <a:pt x="860489" y="2317623"/>
                <a:pt x="868680" y="2301240"/>
              </a:cubicBezTo>
              <a:cubicBezTo>
                <a:pt x="889600" y="2259401"/>
                <a:pt x="877104" y="2279847"/>
                <a:pt x="906780" y="2240280"/>
              </a:cubicBezTo>
              <a:cubicBezTo>
                <a:pt x="911982" y="2214272"/>
                <a:pt x="918770" y="2182458"/>
                <a:pt x="922020" y="2156460"/>
              </a:cubicBezTo>
              <a:cubicBezTo>
                <a:pt x="925186" y="2131130"/>
                <a:pt x="927100" y="2105660"/>
                <a:pt x="929640" y="2080260"/>
              </a:cubicBezTo>
              <a:cubicBezTo>
                <a:pt x="932180" y="1968500"/>
                <a:pt x="932507" y="1856668"/>
                <a:pt x="937260" y="1744980"/>
              </a:cubicBezTo>
              <a:cubicBezTo>
                <a:pt x="937601" y="1736955"/>
                <a:pt x="943074" y="1729946"/>
                <a:pt x="944880" y="1722120"/>
              </a:cubicBezTo>
              <a:cubicBezTo>
                <a:pt x="955842" y="1674618"/>
                <a:pt x="960221" y="1645317"/>
                <a:pt x="967740" y="1600200"/>
              </a:cubicBezTo>
              <a:cubicBezTo>
                <a:pt x="965200" y="1551940"/>
                <a:pt x="966371" y="1503341"/>
                <a:pt x="960120" y="1455420"/>
              </a:cubicBezTo>
              <a:cubicBezTo>
                <a:pt x="958651" y="1444156"/>
                <a:pt x="948868" y="1435576"/>
                <a:pt x="944880" y="1424940"/>
              </a:cubicBezTo>
              <a:cubicBezTo>
                <a:pt x="941203" y="1415134"/>
                <a:pt x="940137" y="1404530"/>
                <a:pt x="937260" y="1394460"/>
              </a:cubicBezTo>
              <a:cubicBezTo>
                <a:pt x="935053" y="1386737"/>
                <a:pt x="931847" y="1379323"/>
                <a:pt x="929640" y="1371600"/>
              </a:cubicBezTo>
              <a:cubicBezTo>
                <a:pt x="926763" y="1361530"/>
                <a:pt x="926145" y="1350746"/>
                <a:pt x="922020" y="1341120"/>
              </a:cubicBezTo>
              <a:cubicBezTo>
                <a:pt x="896936" y="1282591"/>
                <a:pt x="915270" y="1358970"/>
                <a:pt x="891540" y="1287780"/>
              </a:cubicBezTo>
              <a:cubicBezTo>
                <a:pt x="884916" y="1267909"/>
                <a:pt x="882924" y="1246691"/>
                <a:pt x="876300" y="1226820"/>
              </a:cubicBezTo>
              <a:cubicBezTo>
                <a:pt x="871220" y="1211580"/>
                <a:pt x="868244" y="1195468"/>
                <a:pt x="861060" y="1181100"/>
              </a:cubicBezTo>
              <a:cubicBezTo>
                <a:pt x="855980" y="1170940"/>
                <a:pt x="850039" y="1161167"/>
                <a:pt x="845820" y="1150620"/>
              </a:cubicBezTo>
              <a:cubicBezTo>
                <a:pt x="822571" y="1092497"/>
                <a:pt x="840182" y="1099262"/>
                <a:pt x="784860" y="1043940"/>
              </a:cubicBezTo>
              <a:cubicBezTo>
                <a:pt x="697360" y="956440"/>
                <a:pt x="794262" y="1047181"/>
                <a:pt x="708660" y="982980"/>
              </a:cubicBezTo>
              <a:cubicBezTo>
                <a:pt x="700039" y="976514"/>
                <a:pt x="694892" y="965906"/>
                <a:pt x="685800" y="960120"/>
              </a:cubicBezTo>
              <a:cubicBezTo>
                <a:pt x="666633" y="947923"/>
                <a:pt x="643743" y="942242"/>
                <a:pt x="624840" y="929640"/>
              </a:cubicBezTo>
              <a:cubicBezTo>
                <a:pt x="617220" y="924560"/>
                <a:pt x="610171" y="918496"/>
                <a:pt x="601980" y="914400"/>
              </a:cubicBezTo>
              <a:cubicBezTo>
                <a:pt x="594796" y="910808"/>
                <a:pt x="586503" y="909944"/>
                <a:pt x="579120" y="906780"/>
              </a:cubicBezTo>
              <a:cubicBezTo>
                <a:pt x="568679" y="902305"/>
                <a:pt x="558800" y="896620"/>
                <a:pt x="548640" y="891540"/>
              </a:cubicBezTo>
              <a:cubicBezTo>
                <a:pt x="485140" y="894080"/>
                <a:pt x="421559" y="895068"/>
                <a:pt x="358140" y="899160"/>
              </a:cubicBezTo>
              <a:cubicBezTo>
                <a:pt x="342722" y="900155"/>
                <a:pt x="327409" y="903033"/>
                <a:pt x="312420" y="906780"/>
              </a:cubicBezTo>
              <a:cubicBezTo>
                <a:pt x="296835" y="910676"/>
                <a:pt x="266700" y="922020"/>
                <a:pt x="266700" y="922020"/>
              </a:cubicBezTo>
              <a:lnTo>
                <a:pt x="220980" y="967740"/>
              </a:lnTo>
              <a:cubicBezTo>
                <a:pt x="210820" y="977900"/>
                <a:pt x="198470" y="986265"/>
                <a:pt x="190500" y="998220"/>
              </a:cubicBezTo>
              <a:cubicBezTo>
                <a:pt x="185420" y="1005840"/>
                <a:pt x="182152" y="1015049"/>
                <a:pt x="175260" y="1021080"/>
              </a:cubicBezTo>
              <a:cubicBezTo>
                <a:pt x="161476" y="1033141"/>
                <a:pt x="143843" y="1040118"/>
                <a:pt x="129540" y="1051560"/>
              </a:cubicBezTo>
              <a:lnTo>
                <a:pt x="91440" y="1082040"/>
              </a:lnTo>
              <a:cubicBezTo>
                <a:pt x="83388" y="1102170"/>
                <a:pt x="74553" y="1122095"/>
                <a:pt x="68580" y="1143000"/>
              </a:cubicBezTo>
              <a:cubicBezTo>
                <a:pt x="65703" y="1153070"/>
                <a:pt x="63500" y="1163320"/>
                <a:pt x="60960" y="1173480"/>
              </a:cubicBezTo>
              <a:cubicBezTo>
                <a:pt x="58420" y="1221740"/>
                <a:pt x="59098" y="1270277"/>
                <a:pt x="53340" y="1318260"/>
              </a:cubicBezTo>
              <a:lnTo>
                <a:pt x="30480" y="1386840"/>
              </a:lnTo>
              <a:cubicBezTo>
                <a:pt x="7359" y="1456203"/>
                <a:pt x="42826" y="1346652"/>
                <a:pt x="15240" y="1447800"/>
              </a:cubicBezTo>
              <a:cubicBezTo>
                <a:pt x="11013" y="1463298"/>
                <a:pt x="0" y="1493520"/>
                <a:pt x="0" y="1493520"/>
              </a:cubicBezTo>
              <a:cubicBezTo>
                <a:pt x="2540" y="1633220"/>
                <a:pt x="2965" y="1772974"/>
                <a:pt x="7620" y="1912620"/>
              </a:cubicBezTo>
              <a:cubicBezTo>
                <a:pt x="8051" y="1925564"/>
                <a:pt x="13727" y="1937857"/>
                <a:pt x="15240" y="1950720"/>
              </a:cubicBezTo>
              <a:cubicBezTo>
                <a:pt x="18814" y="1981096"/>
                <a:pt x="19066" y="2011811"/>
                <a:pt x="22860" y="2042160"/>
              </a:cubicBezTo>
              <a:cubicBezTo>
                <a:pt x="25884" y="2066349"/>
                <a:pt x="40195" y="2096261"/>
                <a:pt x="45720" y="2118360"/>
              </a:cubicBezTo>
              <a:cubicBezTo>
                <a:pt x="48161" y="2128126"/>
                <a:pt x="55494" y="2160768"/>
                <a:pt x="60960" y="2171700"/>
              </a:cubicBezTo>
              <a:cubicBezTo>
                <a:pt x="65056" y="2179891"/>
                <a:pt x="72104" y="2186369"/>
                <a:pt x="76200" y="2194560"/>
              </a:cubicBezTo>
              <a:cubicBezTo>
                <a:pt x="79792" y="2201744"/>
                <a:pt x="80228" y="2210236"/>
                <a:pt x="83820" y="2217420"/>
              </a:cubicBezTo>
              <a:cubicBezTo>
                <a:pt x="87916" y="2225611"/>
                <a:pt x="94612" y="2232274"/>
                <a:pt x="99060" y="2240280"/>
              </a:cubicBezTo>
              <a:cubicBezTo>
                <a:pt x="107335" y="2255175"/>
                <a:pt x="112149" y="2272041"/>
                <a:pt x="121920" y="2286000"/>
              </a:cubicBezTo>
              <a:cubicBezTo>
                <a:pt x="130160" y="2297771"/>
                <a:pt x="142938" y="2305667"/>
                <a:pt x="152400" y="2316480"/>
              </a:cubicBezTo>
              <a:cubicBezTo>
                <a:pt x="172059" y="2338947"/>
                <a:pt x="179655" y="2360050"/>
                <a:pt x="205740" y="2377440"/>
              </a:cubicBezTo>
              <a:cubicBezTo>
                <a:pt x="217121" y="2385027"/>
                <a:pt x="231140" y="2387600"/>
                <a:pt x="243840" y="2392680"/>
              </a:cubicBezTo>
              <a:cubicBezTo>
                <a:pt x="274201" y="2423041"/>
                <a:pt x="276252" y="2427336"/>
                <a:pt x="312420" y="2453640"/>
              </a:cubicBezTo>
              <a:cubicBezTo>
                <a:pt x="327233" y="2464413"/>
                <a:pt x="340764" y="2478328"/>
                <a:pt x="358140" y="2484120"/>
              </a:cubicBezTo>
              <a:cubicBezTo>
                <a:pt x="365760" y="2486660"/>
                <a:pt x="373816" y="2488148"/>
                <a:pt x="381000" y="2491740"/>
              </a:cubicBezTo>
              <a:cubicBezTo>
                <a:pt x="389191" y="2495836"/>
                <a:pt x="395669" y="2502884"/>
                <a:pt x="403860" y="2506980"/>
              </a:cubicBezTo>
              <a:cubicBezTo>
                <a:pt x="411044" y="2510572"/>
                <a:pt x="419536" y="2511008"/>
                <a:pt x="426720" y="2514600"/>
              </a:cubicBezTo>
              <a:cubicBezTo>
                <a:pt x="434911" y="2518696"/>
                <a:pt x="441211" y="2526121"/>
                <a:pt x="449580" y="2529840"/>
              </a:cubicBezTo>
              <a:cubicBezTo>
                <a:pt x="464260" y="2536364"/>
                <a:pt x="481934" y="2536169"/>
                <a:pt x="495300" y="2545080"/>
              </a:cubicBezTo>
              <a:cubicBezTo>
                <a:pt x="560814" y="2588756"/>
                <a:pt x="477924" y="2536392"/>
                <a:pt x="541020" y="2567940"/>
              </a:cubicBezTo>
              <a:cubicBezTo>
                <a:pt x="549211" y="2572036"/>
                <a:pt x="555689" y="2579084"/>
                <a:pt x="563880" y="2583180"/>
              </a:cubicBezTo>
              <a:cubicBezTo>
                <a:pt x="571064" y="2586772"/>
                <a:pt x="579219" y="2587980"/>
                <a:pt x="586740" y="2590800"/>
              </a:cubicBezTo>
              <a:cubicBezTo>
                <a:pt x="599547" y="2595603"/>
                <a:pt x="612832" y="2599490"/>
                <a:pt x="624840" y="2606040"/>
              </a:cubicBezTo>
              <a:cubicBezTo>
                <a:pt x="640920" y="2614811"/>
                <a:pt x="652791" y="2632078"/>
                <a:pt x="670560" y="2636520"/>
              </a:cubicBezTo>
              <a:cubicBezTo>
                <a:pt x="765845" y="2660341"/>
                <a:pt x="647378" y="2629896"/>
                <a:pt x="723900" y="2651760"/>
              </a:cubicBezTo>
              <a:cubicBezTo>
                <a:pt x="733970" y="2654637"/>
                <a:pt x="744220" y="2656840"/>
                <a:pt x="754380" y="2659380"/>
              </a:cubicBezTo>
              <a:cubicBezTo>
                <a:pt x="762000" y="2656840"/>
                <a:pt x="772571" y="2658296"/>
                <a:pt x="777240" y="2651760"/>
              </a:cubicBezTo>
              <a:cubicBezTo>
                <a:pt x="786577" y="2638688"/>
                <a:pt x="788584" y="2621625"/>
                <a:pt x="792480" y="2606040"/>
              </a:cubicBezTo>
              <a:cubicBezTo>
                <a:pt x="801599" y="2569566"/>
                <a:pt x="803520" y="2566325"/>
                <a:pt x="807720" y="2522220"/>
              </a:cubicBezTo>
              <a:cubicBezTo>
                <a:pt x="825998" y="2330297"/>
                <a:pt x="801794" y="2466761"/>
                <a:pt x="822960" y="2392680"/>
              </a:cubicBezTo>
              <a:cubicBezTo>
                <a:pt x="826215" y="2381287"/>
                <a:pt x="832110" y="2351520"/>
                <a:pt x="838200" y="2339340"/>
              </a:cubicBezTo>
              <a:cubicBezTo>
                <a:pt x="866025" y="2283690"/>
                <a:pt x="849386" y="2359121"/>
                <a:pt x="883920" y="2255520"/>
              </a:cubicBezTo>
              <a:cubicBezTo>
                <a:pt x="891183" y="2233732"/>
                <a:pt x="894376" y="2226100"/>
                <a:pt x="899160" y="2202180"/>
              </a:cubicBezTo>
              <a:cubicBezTo>
                <a:pt x="902190" y="2187030"/>
                <a:pt x="900505" y="2170579"/>
                <a:pt x="906780" y="2156460"/>
              </a:cubicBezTo>
              <a:cubicBezTo>
                <a:pt x="919230" y="2128446"/>
                <a:pt x="951868" y="2127757"/>
                <a:pt x="975360" y="2118360"/>
              </a:cubicBezTo>
              <a:cubicBezTo>
                <a:pt x="988060" y="2113280"/>
                <a:pt x="1001226" y="2109237"/>
                <a:pt x="1013460" y="2103120"/>
              </a:cubicBezTo>
              <a:cubicBezTo>
                <a:pt x="1021651" y="2099024"/>
                <a:pt x="1027632" y="2090776"/>
                <a:pt x="1036320" y="2087880"/>
              </a:cubicBezTo>
              <a:cubicBezTo>
                <a:pt x="1050977" y="2082994"/>
                <a:pt x="1066958" y="2083612"/>
                <a:pt x="1082040" y="2080260"/>
              </a:cubicBezTo>
              <a:cubicBezTo>
                <a:pt x="1106783" y="2074761"/>
                <a:pt x="1110292" y="2068152"/>
                <a:pt x="1135380" y="2057400"/>
              </a:cubicBezTo>
              <a:cubicBezTo>
                <a:pt x="1142763" y="2054236"/>
                <a:pt x="1151056" y="2053372"/>
                <a:pt x="1158240" y="2049780"/>
              </a:cubicBezTo>
              <a:cubicBezTo>
                <a:pt x="1166431" y="2045684"/>
                <a:pt x="1172682" y="2038148"/>
                <a:pt x="1181100" y="2034540"/>
              </a:cubicBezTo>
              <a:cubicBezTo>
                <a:pt x="1190726" y="2030415"/>
                <a:pt x="1201510" y="2029797"/>
                <a:pt x="1211580" y="2026920"/>
              </a:cubicBezTo>
              <a:cubicBezTo>
                <a:pt x="1219303" y="2024713"/>
                <a:pt x="1226599" y="2021042"/>
                <a:pt x="1234440" y="2019300"/>
              </a:cubicBezTo>
              <a:cubicBezTo>
                <a:pt x="1249522" y="2015948"/>
                <a:pt x="1264881" y="2013972"/>
                <a:pt x="1280160" y="2011680"/>
              </a:cubicBezTo>
              <a:lnTo>
                <a:pt x="1386840" y="1996440"/>
              </a:lnTo>
              <a:cubicBezTo>
                <a:pt x="1404620" y="1993900"/>
                <a:pt x="1422568" y="1992342"/>
                <a:pt x="1440180" y="1988820"/>
              </a:cubicBezTo>
              <a:lnTo>
                <a:pt x="1478280" y="1981200"/>
              </a:lnTo>
              <a:cubicBezTo>
                <a:pt x="1493481" y="1978436"/>
                <a:pt x="1508850" y="1976610"/>
                <a:pt x="1524000" y="1973580"/>
              </a:cubicBezTo>
              <a:cubicBezTo>
                <a:pt x="1563702" y="1965640"/>
                <a:pt x="1543448" y="1968023"/>
                <a:pt x="1577340" y="1958340"/>
              </a:cubicBezTo>
              <a:cubicBezTo>
                <a:pt x="1609168" y="1949246"/>
                <a:pt x="1617614" y="1949088"/>
                <a:pt x="1653540" y="1943100"/>
              </a:cubicBezTo>
              <a:cubicBezTo>
                <a:pt x="1694022" y="1916112"/>
                <a:pt x="1658576" y="1937475"/>
                <a:pt x="1714500" y="1912620"/>
              </a:cubicBezTo>
              <a:cubicBezTo>
                <a:pt x="1755041" y="1894602"/>
                <a:pt x="1740295" y="1894741"/>
                <a:pt x="1790700" y="1882140"/>
              </a:cubicBezTo>
              <a:cubicBezTo>
                <a:pt x="1800860" y="1879600"/>
                <a:pt x="1811245" y="1877832"/>
                <a:pt x="1821180" y="1874520"/>
              </a:cubicBezTo>
              <a:cubicBezTo>
                <a:pt x="1834156" y="1870195"/>
                <a:pt x="1847046" y="1865397"/>
                <a:pt x="1859280" y="1859280"/>
              </a:cubicBezTo>
              <a:cubicBezTo>
                <a:pt x="1884109" y="1846866"/>
                <a:pt x="1883230" y="1836815"/>
                <a:pt x="1912620" y="1828800"/>
              </a:cubicBezTo>
              <a:cubicBezTo>
                <a:pt x="1929948" y="1824074"/>
                <a:pt x="1948180" y="1823720"/>
                <a:pt x="1965960" y="1821180"/>
              </a:cubicBezTo>
              <a:cubicBezTo>
                <a:pt x="2015761" y="1804580"/>
                <a:pt x="1981636" y="1817152"/>
                <a:pt x="2065020" y="1775460"/>
              </a:cubicBezTo>
              <a:cubicBezTo>
                <a:pt x="2080260" y="1767840"/>
                <a:pt x="2094576" y="1757988"/>
                <a:pt x="2110740" y="1752600"/>
              </a:cubicBezTo>
              <a:cubicBezTo>
                <a:pt x="2125980" y="1747520"/>
                <a:pt x="2141631" y="1743539"/>
                <a:pt x="2156460" y="1737360"/>
              </a:cubicBezTo>
              <a:cubicBezTo>
                <a:pt x="2251668" y="1697690"/>
                <a:pt x="2147783" y="1725012"/>
                <a:pt x="2293620" y="1676400"/>
              </a:cubicBezTo>
              <a:cubicBezTo>
                <a:pt x="2308860" y="1671320"/>
                <a:pt x="2323894" y="1665573"/>
                <a:pt x="2339340" y="1661160"/>
              </a:cubicBezTo>
              <a:cubicBezTo>
                <a:pt x="2459657" y="1626784"/>
                <a:pt x="2360655" y="1659135"/>
                <a:pt x="2423160" y="1638300"/>
              </a:cubicBezTo>
              <a:cubicBezTo>
                <a:pt x="2426629" y="1635698"/>
                <a:pt x="2467834" y="1603914"/>
                <a:pt x="2476500" y="1600200"/>
              </a:cubicBezTo>
              <a:cubicBezTo>
                <a:pt x="2486126" y="1596075"/>
                <a:pt x="2497174" y="1596257"/>
                <a:pt x="2506980" y="1592580"/>
              </a:cubicBezTo>
              <a:cubicBezTo>
                <a:pt x="2517616" y="1588592"/>
                <a:pt x="2527019" y="1581815"/>
                <a:pt x="2537460" y="1577340"/>
              </a:cubicBezTo>
              <a:cubicBezTo>
                <a:pt x="2544843" y="1574176"/>
                <a:pt x="2553136" y="1573312"/>
                <a:pt x="2560320" y="1569720"/>
              </a:cubicBezTo>
              <a:cubicBezTo>
                <a:pt x="2568511" y="1565624"/>
                <a:pt x="2574989" y="1558576"/>
                <a:pt x="2583180" y="1554480"/>
              </a:cubicBezTo>
              <a:cubicBezTo>
                <a:pt x="2590364" y="1550888"/>
                <a:pt x="2598856" y="1550452"/>
                <a:pt x="2606040" y="1546860"/>
              </a:cubicBezTo>
              <a:cubicBezTo>
                <a:pt x="2624356" y="1537702"/>
                <a:pt x="2641402" y="1526186"/>
                <a:pt x="2659380" y="1516380"/>
              </a:cubicBezTo>
              <a:cubicBezTo>
                <a:pt x="2669352" y="1510941"/>
                <a:pt x="2679997" y="1506776"/>
                <a:pt x="2689860" y="1501140"/>
              </a:cubicBezTo>
              <a:cubicBezTo>
                <a:pt x="2697811" y="1496596"/>
                <a:pt x="2704529" y="1489996"/>
                <a:pt x="2712720" y="1485900"/>
              </a:cubicBezTo>
              <a:cubicBezTo>
                <a:pt x="2728341" y="1478090"/>
                <a:pt x="2759189" y="1473558"/>
                <a:pt x="2773680" y="1470660"/>
              </a:cubicBezTo>
              <a:cubicBezTo>
                <a:pt x="2781300" y="1465580"/>
                <a:pt x="2787933" y="1458550"/>
                <a:pt x="2796540" y="1455420"/>
              </a:cubicBezTo>
              <a:cubicBezTo>
                <a:pt x="2816224" y="1448262"/>
                <a:pt x="2838766" y="1449547"/>
                <a:pt x="2857500" y="1440180"/>
              </a:cubicBezTo>
              <a:cubicBezTo>
                <a:pt x="2867660" y="1435100"/>
                <a:pt x="2878050" y="1430457"/>
                <a:pt x="2887980" y="1424940"/>
              </a:cubicBezTo>
              <a:cubicBezTo>
                <a:pt x="2900927" y="1417747"/>
                <a:pt x="2912597" y="1408209"/>
                <a:pt x="2926080" y="1402080"/>
              </a:cubicBezTo>
              <a:cubicBezTo>
                <a:pt x="2940704" y="1395433"/>
                <a:pt x="2957432" y="1394024"/>
                <a:pt x="2971800" y="1386840"/>
              </a:cubicBezTo>
              <a:cubicBezTo>
                <a:pt x="2981960" y="1381760"/>
                <a:pt x="2991733" y="1375819"/>
                <a:pt x="3002280" y="1371600"/>
              </a:cubicBezTo>
              <a:cubicBezTo>
                <a:pt x="3017195" y="1365634"/>
                <a:pt x="3032415" y="1360256"/>
                <a:pt x="3048000" y="1356360"/>
              </a:cubicBezTo>
              <a:cubicBezTo>
                <a:pt x="3058160" y="1353820"/>
                <a:pt x="3068885" y="1352938"/>
                <a:pt x="3078480" y="1348740"/>
              </a:cubicBezTo>
              <a:cubicBezTo>
                <a:pt x="3109701" y="1335081"/>
                <a:pt x="3138280" y="1315676"/>
                <a:pt x="3169920" y="1303020"/>
              </a:cubicBezTo>
              <a:cubicBezTo>
                <a:pt x="3182620" y="1297940"/>
                <a:pt x="3195044" y="1292105"/>
                <a:pt x="3208020" y="1287780"/>
              </a:cubicBezTo>
              <a:cubicBezTo>
                <a:pt x="3217955" y="1284468"/>
                <a:pt x="3228833" y="1284188"/>
                <a:pt x="3238500" y="1280160"/>
              </a:cubicBezTo>
              <a:cubicBezTo>
                <a:pt x="3259471" y="1271422"/>
                <a:pt x="3278366" y="1258117"/>
                <a:pt x="3299460" y="1249680"/>
              </a:cubicBezTo>
              <a:cubicBezTo>
                <a:pt x="3324860" y="1239520"/>
                <a:pt x="3351191" y="1231434"/>
                <a:pt x="3375660" y="1219200"/>
              </a:cubicBezTo>
              <a:cubicBezTo>
                <a:pt x="3385820" y="1214120"/>
                <a:pt x="3395760" y="1208573"/>
                <a:pt x="3406140" y="1203960"/>
              </a:cubicBezTo>
              <a:cubicBezTo>
                <a:pt x="3418639" y="1198405"/>
                <a:pt x="3431741" y="1194275"/>
                <a:pt x="3444240" y="1188720"/>
              </a:cubicBezTo>
              <a:cubicBezTo>
                <a:pt x="3454620" y="1184107"/>
                <a:pt x="3464279" y="1177955"/>
                <a:pt x="3474720" y="1173480"/>
              </a:cubicBezTo>
              <a:cubicBezTo>
                <a:pt x="3504662" y="1160648"/>
                <a:pt x="3500160" y="1170353"/>
                <a:pt x="3535680" y="1150620"/>
              </a:cubicBezTo>
              <a:cubicBezTo>
                <a:pt x="3546782" y="1144452"/>
                <a:pt x="3554801" y="1133440"/>
                <a:pt x="3566160" y="1127760"/>
              </a:cubicBezTo>
              <a:cubicBezTo>
                <a:pt x="3575527" y="1123076"/>
                <a:pt x="3586834" y="1123817"/>
                <a:pt x="3596640" y="1120140"/>
              </a:cubicBezTo>
              <a:cubicBezTo>
                <a:pt x="3607276" y="1116152"/>
                <a:pt x="3616484" y="1108888"/>
                <a:pt x="3627120" y="1104900"/>
              </a:cubicBezTo>
              <a:cubicBezTo>
                <a:pt x="3636926" y="1101223"/>
                <a:pt x="3647590" y="1100360"/>
                <a:pt x="3657600" y="1097280"/>
              </a:cubicBezTo>
              <a:cubicBezTo>
                <a:pt x="3680631" y="1090194"/>
                <a:pt x="3703690" y="1083070"/>
                <a:pt x="3726180" y="1074420"/>
              </a:cubicBezTo>
              <a:lnTo>
                <a:pt x="3787140" y="1051560"/>
              </a:lnTo>
              <a:cubicBezTo>
                <a:pt x="3857384" y="1009414"/>
                <a:pt x="3791266" y="1045338"/>
                <a:pt x="3870960" y="1013460"/>
              </a:cubicBezTo>
              <a:cubicBezTo>
                <a:pt x="3881507" y="1009241"/>
                <a:pt x="3890804" y="1002208"/>
                <a:pt x="3901440" y="998220"/>
              </a:cubicBezTo>
              <a:cubicBezTo>
                <a:pt x="3931523" y="986939"/>
                <a:pt x="3965330" y="984270"/>
                <a:pt x="3992880" y="967740"/>
              </a:cubicBezTo>
              <a:cubicBezTo>
                <a:pt x="4005580" y="960120"/>
                <a:pt x="4017309" y="950576"/>
                <a:pt x="4030980" y="944880"/>
              </a:cubicBezTo>
              <a:cubicBezTo>
                <a:pt x="4048049" y="937768"/>
                <a:pt x="4066646" y="935078"/>
                <a:pt x="4084320" y="929640"/>
              </a:cubicBezTo>
              <a:cubicBezTo>
                <a:pt x="4099674" y="924916"/>
                <a:pt x="4115211" y="920579"/>
                <a:pt x="4130040" y="914400"/>
              </a:cubicBezTo>
              <a:cubicBezTo>
                <a:pt x="4145768" y="907847"/>
                <a:pt x="4160150" y="898369"/>
                <a:pt x="4175760" y="891540"/>
              </a:cubicBezTo>
              <a:cubicBezTo>
                <a:pt x="4200823" y="880575"/>
                <a:pt x="4227491" y="873294"/>
                <a:pt x="4251960" y="861060"/>
              </a:cubicBezTo>
              <a:cubicBezTo>
                <a:pt x="4342914" y="815583"/>
                <a:pt x="4207812" y="885795"/>
                <a:pt x="4320540" y="815340"/>
              </a:cubicBezTo>
              <a:cubicBezTo>
                <a:pt x="4327351" y="811083"/>
                <a:pt x="4336216" y="811312"/>
                <a:pt x="4343400" y="807720"/>
              </a:cubicBezTo>
              <a:cubicBezTo>
                <a:pt x="4351591" y="803624"/>
                <a:pt x="4358808" y="797803"/>
                <a:pt x="4366260" y="792480"/>
              </a:cubicBezTo>
              <a:cubicBezTo>
                <a:pt x="4374314" y="786727"/>
                <a:pt x="4407628" y="760366"/>
                <a:pt x="4419600" y="754380"/>
              </a:cubicBezTo>
              <a:cubicBezTo>
                <a:pt x="4426784" y="750788"/>
                <a:pt x="4435276" y="750352"/>
                <a:pt x="4442460" y="746760"/>
              </a:cubicBezTo>
              <a:cubicBezTo>
                <a:pt x="4455707" y="740136"/>
                <a:pt x="4468001" y="731750"/>
                <a:pt x="4480560" y="723900"/>
              </a:cubicBezTo>
              <a:cubicBezTo>
                <a:pt x="4488326" y="719046"/>
                <a:pt x="4495229" y="712756"/>
                <a:pt x="4503420" y="708660"/>
              </a:cubicBezTo>
              <a:cubicBezTo>
                <a:pt x="4510604" y="705068"/>
                <a:pt x="4518660" y="703580"/>
                <a:pt x="4526280" y="701040"/>
              </a:cubicBezTo>
              <a:cubicBezTo>
                <a:pt x="4551805" y="681896"/>
                <a:pt x="4565466" y="670017"/>
                <a:pt x="4594860" y="655320"/>
              </a:cubicBezTo>
              <a:cubicBezTo>
                <a:pt x="4607094" y="649203"/>
                <a:pt x="4620508" y="645740"/>
                <a:pt x="4632960" y="640080"/>
              </a:cubicBezTo>
              <a:cubicBezTo>
                <a:pt x="4648472" y="633029"/>
                <a:pt x="4662952" y="623773"/>
                <a:pt x="4678680" y="617220"/>
              </a:cubicBezTo>
              <a:cubicBezTo>
                <a:pt x="4706508" y="605625"/>
                <a:pt x="4726957" y="601341"/>
                <a:pt x="4754880" y="594360"/>
              </a:cubicBezTo>
              <a:cubicBezTo>
                <a:pt x="4798811" y="565072"/>
                <a:pt x="4756433" y="590429"/>
                <a:pt x="4800600" y="571500"/>
              </a:cubicBezTo>
              <a:cubicBezTo>
                <a:pt x="4811041" y="567025"/>
                <a:pt x="4820304" y="559852"/>
                <a:pt x="4831080" y="556260"/>
              </a:cubicBezTo>
              <a:cubicBezTo>
                <a:pt x="4843367" y="552164"/>
                <a:pt x="4856480" y="551180"/>
                <a:pt x="4869180" y="548640"/>
              </a:cubicBezTo>
              <a:cubicBezTo>
                <a:pt x="4894705" y="529496"/>
                <a:pt x="4908366" y="517617"/>
                <a:pt x="4937760" y="502920"/>
              </a:cubicBezTo>
              <a:cubicBezTo>
                <a:pt x="4944944" y="499328"/>
                <a:pt x="4952897" y="497507"/>
                <a:pt x="4960620" y="495300"/>
              </a:cubicBezTo>
              <a:cubicBezTo>
                <a:pt x="4979954" y="489776"/>
                <a:pt x="4995690" y="487890"/>
                <a:pt x="5013960" y="480060"/>
              </a:cubicBezTo>
              <a:cubicBezTo>
                <a:pt x="5024401" y="475585"/>
                <a:pt x="5034060" y="469433"/>
                <a:pt x="5044440" y="464820"/>
              </a:cubicBezTo>
              <a:cubicBezTo>
                <a:pt x="5056939" y="459265"/>
                <a:pt x="5070041" y="455135"/>
                <a:pt x="5082540" y="449580"/>
              </a:cubicBezTo>
              <a:cubicBezTo>
                <a:pt x="5092920" y="444967"/>
                <a:pt x="5102244" y="437932"/>
                <a:pt x="5113020" y="434340"/>
              </a:cubicBezTo>
              <a:cubicBezTo>
                <a:pt x="5125307" y="430244"/>
                <a:pt x="5138420" y="429260"/>
                <a:pt x="5151120" y="426720"/>
              </a:cubicBezTo>
              <a:cubicBezTo>
                <a:pt x="5195377" y="404591"/>
                <a:pt x="5211446" y="392067"/>
                <a:pt x="5250180" y="381000"/>
              </a:cubicBezTo>
              <a:cubicBezTo>
                <a:pt x="5260250" y="378123"/>
                <a:pt x="5270500" y="375920"/>
                <a:pt x="5280660" y="373380"/>
              </a:cubicBezTo>
              <a:cubicBezTo>
                <a:pt x="5290820" y="363220"/>
                <a:pt x="5299185" y="350870"/>
                <a:pt x="5311140" y="342900"/>
              </a:cubicBezTo>
              <a:cubicBezTo>
                <a:pt x="5330043" y="330298"/>
                <a:pt x="5353197" y="325022"/>
                <a:pt x="5372100" y="312420"/>
              </a:cubicBezTo>
              <a:cubicBezTo>
                <a:pt x="5425974" y="276504"/>
                <a:pt x="5359279" y="321578"/>
                <a:pt x="5425440" y="274320"/>
              </a:cubicBezTo>
              <a:cubicBezTo>
                <a:pt x="5432892" y="268997"/>
                <a:pt x="5441265" y="264943"/>
                <a:pt x="5448300" y="259080"/>
              </a:cubicBezTo>
              <a:cubicBezTo>
                <a:pt x="5456579" y="252181"/>
                <a:pt x="5462978" y="243233"/>
                <a:pt x="5471160" y="236220"/>
              </a:cubicBezTo>
              <a:cubicBezTo>
                <a:pt x="5497512" y="213633"/>
                <a:pt x="5528860" y="198115"/>
                <a:pt x="5554980" y="175260"/>
              </a:cubicBezTo>
              <a:cubicBezTo>
                <a:pt x="5606330" y="130329"/>
                <a:pt x="5562460" y="156280"/>
                <a:pt x="5615940" y="129540"/>
              </a:cubicBezTo>
              <a:cubicBezTo>
                <a:pt x="5621020" y="121920"/>
                <a:pt x="5624029" y="112401"/>
                <a:pt x="5631180" y="106680"/>
              </a:cubicBezTo>
              <a:cubicBezTo>
                <a:pt x="5637452" y="101662"/>
                <a:pt x="5646856" y="102652"/>
                <a:pt x="5654040" y="99060"/>
              </a:cubicBezTo>
              <a:cubicBezTo>
                <a:pt x="5662231" y="94964"/>
                <a:pt x="5668709" y="87916"/>
                <a:pt x="5676900" y="83820"/>
              </a:cubicBezTo>
              <a:cubicBezTo>
                <a:pt x="5710065" y="67237"/>
                <a:pt x="5693242" y="87387"/>
                <a:pt x="5730240" y="60960"/>
              </a:cubicBezTo>
              <a:cubicBezTo>
                <a:pt x="5739009" y="54696"/>
                <a:pt x="5744821" y="44999"/>
                <a:pt x="5753100" y="38100"/>
              </a:cubicBezTo>
              <a:cubicBezTo>
                <a:pt x="5760135" y="32237"/>
                <a:pt x="5768340" y="27940"/>
                <a:pt x="5775960" y="22860"/>
              </a:cubicBezTo>
              <a:cubicBezTo>
                <a:pt x="5781040" y="15240"/>
                <a:pt x="5782042" y="0"/>
                <a:pt x="5791200" y="0"/>
              </a:cubicBezTo>
              <a:cubicBezTo>
                <a:pt x="5799232" y="0"/>
                <a:pt x="5788598" y="16588"/>
                <a:pt x="5783580" y="22860"/>
              </a:cubicBezTo>
              <a:cubicBezTo>
                <a:pt x="5775763" y="32631"/>
                <a:pt x="5738529" y="48603"/>
                <a:pt x="5730240" y="53340"/>
              </a:cubicBezTo>
              <a:cubicBezTo>
                <a:pt x="5722289" y="57884"/>
                <a:pt x="5715571" y="64484"/>
                <a:pt x="5707380" y="68580"/>
              </a:cubicBezTo>
              <a:cubicBezTo>
                <a:pt x="5688958" y="77791"/>
                <a:pt x="5673572" y="76496"/>
                <a:pt x="5654040" y="83820"/>
              </a:cubicBezTo>
              <a:cubicBezTo>
                <a:pt x="5643404" y="87808"/>
                <a:pt x="5634001" y="94585"/>
                <a:pt x="5623560" y="99060"/>
              </a:cubicBezTo>
              <a:cubicBezTo>
                <a:pt x="5545075" y="132696"/>
                <a:pt x="5671309" y="71375"/>
                <a:pt x="5570220" y="121920"/>
              </a:cubicBezTo>
              <a:cubicBezTo>
                <a:pt x="5539740" y="119380"/>
                <a:pt x="5509366" y="114300"/>
                <a:pt x="5478780" y="114300"/>
              </a:cubicBezTo>
              <a:cubicBezTo>
                <a:pt x="5470748" y="114300"/>
                <a:pt x="5493608" y="121920"/>
                <a:pt x="5501640" y="121920"/>
              </a:cubicBezTo>
              <a:cubicBezTo>
                <a:pt x="5529695" y="121920"/>
                <a:pt x="5557520" y="116840"/>
                <a:pt x="5585460" y="114300"/>
              </a:cubicBezTo>
              <a:cubicBezTo>
                <a:pt x="5593080" y="109220"/>
                <a:pt x="5601285" y="104923"/>
                <a:pt x="5608320" y="99060"/>
              </a:cubicBezTo>
              <a:cubicBezTo>
                <a:pt x="5616599" y="92161"/>
                <a:pt x="5622214" y="82178"/>
                <a:pt x="5631180" y="76200"/>
              </a:cubicBezTo>
              <a:cubicBezTo>
                <a:pt x="5637863" y="71745"/>
                <a:pt x="5646856" y="72172"/>
                <a:pt x="5654040" y="68580"/>
              </a:cubicBezTo>
              <a:cubicBezTo>
                <a:pt x="5662231" y="64484"/>
                <a:pt x="5668709" y="57436"/>
                <a:pt x="5676900" y="53340"/>
              </a:cubicBezTo>
              <a:cubicBezTo>
                <a:pt x="5684084" y="49748"/>
                <a:pt x="5692576" y="49312"/>
                <a:pt x="5699760" y="45720"/>
              </a:cubicBezTo>
              <a:cubicBezTo>
                <a:pt x="5720978" y="35111"/>
                <a:pt x="5728628" y="24472"/>
                <a:pt x="5745480" y="7620"/>
              </a:cubicBezTo>
              <a:cubicBezTo>
                <a:pt x="5743412" y="20025"/>
                <a:pt x="5739173" y="60121"/>
                <a:pt x="5730240" y="76200"/>
              </a:cubicBezTo>
              <a:cubicBezTo>
                <a:pt x="5721345" y="92211"/>
                <a:pt x="5705552" y="104544"/>
                <a:pt x="5699760" y="121920"/>
              </a:cubicBezTo>
              <a:lnTo>
                <a:pt x="5684520" y="167640"/>
              </a:lnTo>
              <a:cubicBezTo>
                <a:pt x="5681980" y="175260"/>
                <a:pt x="5680492" y="183316"/>
                <a:pt x="5676900" y="190500"/>
              </a:cubicBezTo>
              <a:cubicBezTo>
                <a:pt x="5672339" y="199623"/>
                <a:pt x="5655161" y="230385"/>
                <a:pt x="5654040" y="243840"/>
              </a:cubicBezTo>
              <a:cubicBezTo>
                <a:pt x="5652142" y="266621"/>
                <a:pt x="5654040" y="289560"/>
                <a:pt x="5654040" y="312420"/>
              </a:cubicBezTo>
            </a:path>
          </a:pathLst>
        </a:cu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758"/>
  <sheetViews>
    <sheetView tabSelected="1" workbookViewId="0">
      <selection activeCell="R1" sqref="R1:U1"/>
    </sheetView>
  </sheetViews>
  <sheetFormatPr defaultRowHeight="14.4" x14ac:dyDescent="0.3"/>
  <cols>
    <col min="1" max="1" width="10.33203125" customWidth="1"/>
    <col min="2" max="2" width="6" customWidth="1"/>
    <col min="3" max="3" width="4.77734375" bestFit="1" customWidth="1"/>
    <col min="4" max="4" width="5.88671875" bestFit="1" customWidth="1"/>
    <col min="5" max="5" width="7.44140625" customWidth="1"/>
    <col min="6" max="6" width="15.21875" bestFit="1" customWidth="1"/>
    <col min="7" max="8" width="9" bestFit="1" customWidth="1"/>
    <col min="9" max="9" width="4.44140625" customWidth="1"/>
    <col min="10" max="10" width="6.109375" customWidth="1"/>
    <col min="11" max="11" width="14" bestFit="1" customWidth="1"/>
    <col min="17" max="17" width="1.6640625" style="19" customWidth="1"/>
    <col min="26" max="26" width="13.88671875" bestFit="1" customWidth="1"/>
  </cols>
  <sheetData>
    <row r="1" spans="1:27" ht="24" thickBot="1" x14ac:dyDescent="0.5">
      <c r="A1" s="50" t="s">
        <v>30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2"/>
      <c r="R1" s="75" t="s">
        <v>17</v>
      </c>
      <c r="S1" s="76"/>
      <c r="T1" s="76"/>
      <c r="U1" s="77"/>
      <c r="V1" s="22"/>
      <c r="W1" s="22"/>
      <c r="X1" s="22"/>
      <c r="Y1" s="22"/>
      <c r="Z1" s="22"/>
      <c r="AA1" s="22"/>
    </row>
    <row r="2" spans="1:27" ht="28.8" x14ac:dyDescent="0.55000000000000004">
      <c r="A2" s="49" t="s">
        <v>25</v>
      </c>
      <c r="B2" s="28"/>
      <c r="C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R2" s="28"/>
      <c r="S2" s="28"/>
      <c r="T2" s="28"/>
      <c r="U2" s="28"/>
      <c r="V2" s="22"/>
      <c r="W2" s="22"/>
      <c r="X2" s="22"/>
      <c r="Y2" s="22"/>
      <c r="Z2" s="22"/>
      <c r="AA2" s="22"/>
    </row>
    <row r="3" spans="1:27" ht="24" thickBot="1" x14ac:dyDescent="0.5">
      <c r="A3" s="53" t="s">
        <v>26</v>
      </c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R3" s="28"/>
      <c r="S3" s="45" t="s">
        <v>36</v>
      </c>
      <c r="T3" s="45"/>
      <c r="U3" s="45"/>
      <c r="V3" s="45"/>
      <c r="W3" s="45"/>
      <c r="X3" s="45"/>
      <c r="Y3" s="2" t="s">
        <v>24</v>
      </c>
      <c r="AA3" s="22"/>
    </row>
    <row r="4" spans="1:27" ht="23.4" x14ac:dyDescent="0.45">
      <c r="A4" s="53" t="s">
        <v>28</v>
      </c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R4" s="28"/>
      <c r="S4" s="45"/>
      <c r="T4" s="45"/>
      <c r="U4" s="45"/>
      <c r="V4" s="45"/>
      <c r="W4" s="45"/>
      <c r="X4" s="45"/>
      <c r="Y4" s="59">
        <v>1.0999999999999999E-2</v>
      </c>
      <c r="Z4" s="60" t="s">
        <v>19</v>
      </c>
      <c r="AA4" s="22"/>
    </row>
    <row r="5" spans="1:27" ht="25.8" x14ac:dyDescent="0.5">
      <c r="A5" s="54" t="s">
        <v>29</v>
      </c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R5" s="28"/>
      <c r="S5" s="45"/>
      <c r="T5" s="45"/>
      <c r="U5" s="45"/>
      <c r="V5" s="45"/>
      <c r="W5" s="45"/>
      <c r="X5" s="45"/>
      <c r="Y5" s="61">
        <v>1.4999999999999999E-2</v>
      </c>
      <c r="Z5" s="62" t="s">
        <v>20</v>
      </c>
      <c r="AA5" s="22"/>
    </row>
    <row r="6" spans="1:27" ht="24" thickBot="1" x14ac:dyDescent="0.5">
      <c r="C6" s="55" t="s">
        <v>27</v>
      </c>
      <c r="F6" s="28"/>
      <c r="G6" s="28"/>
      <c r="H6" s="28"/>
      <c r="I6" s="28"/>
      <c r="J6" s="28"/>
      <c r="K6" s="28"/>
      <c r="L6" s="28"/>
      <c r="M6" s="28"/>
      <c r="N6" s="28"/>
      <c r="P6" s="2" t="s">
        <v>31</v>
      </c>
      <c r="R6" s="28"/>
      <c r="S6" s="28"/>
      <c r="T6" s="28"/>
      <c r="U6" s="28"/>
      <c r="V6" s="22"/>
      <c r="W6" s="22"/>
      <c r="X6" s="22"/>
      <c r="Y6" s="63">
        <v>0.02</v>
      </c>
      <c r="Z6" s="64" t="s">
        <v>21</v>
      </c>
      <c r="AA6" s="22"/>
    </row>
    <row r="7" spans="1:27" ht="21.6" thickBot="1" x14ac:dyDescent="0.45">
      <c r="P7" s="41">
        <v>15</v>
      </c>
      <c r="Y7" s="65">
        <v>2.5000000000000001E-2</v>
      </c>
      <c r="Z7" s="66" t="s">
        <v>22</v>
      </c>
    </row>
    <row r="8" spans="1:27" ht="21.6" thickBot="1" x14ac:dyDescent="0.45">
      <c r="A8" s="2" t="s">
        <v>7</v>
      </c>
      <c r="K8" s="4" t="s">
        <v>7</v>
      </c>
      <c r="L8" s="5"/>
      <c r="M8" s="5"/>
      <c r="N8" s="6"/>
      <c r="Y8" s="67"/>
      <c r="Z8" s="68" t="s">
        <v>23</v>
      </c>
    </row>
    <row r="9" spans="1:27" ht="43.2" x14ac:dyDescent="0.3">
      <c r="A9" s="23" t="s">
        <v>7</v>
      </c>
      <c r="B9" s="3" t="s">
        <v>0</v>
      </c>
      <c r="C9" s="3" t="s">
        <v>1</v>
      </c>
      <c r="D9" s="3" t="s">
        <v>2</v>
      </c>
      <c r="E9" s="3" t="s">
        <v>3</v>
      </c>
      <c r="F9" s="3" t="s">
        <v>4</v>
      </c>
      <c r="G9" s="3" t="s">
        <v>5</v>
      </c>
      <c r="H9" s="3" t="s">
        <v>6</v>
      </c>
      <c r="K9" s="16" t="s">
        <v>8</v>
      </c>
      <c r="L9" s="17" t="s">
        <v>9</v>
      </c>
      <c r="M9" s="17" t="s">
        <v>10</v>
      </c>
      <c r="N9" s="18" t="s">
        <v>11</v>
      </c>
      <c r="O9" s="17" t="s">
        <v>12</v>
      </c>
      <c r="P9" s="16" t="s">
        <v>13</v>
      </c>
      <c r="R9" s="26" t="s">
        <v>15</v>
      </c>
      <c r="S9" s="27" t="s">
        <v>16</v>
      </c>
      <c r="T9" t="s">
        <v>32</v>
      </c>
      <c r="U9" t="s">
        <v>33</v>
      </c>
      <c r="V9" t="s">
        <v>34</v>
      </c>
      <c r="W9" s="57" t="s">
        <v>35</v>
      </c>
    </row>
    <row r="10" spans="1:27" x14ac:dyDescent="0.3">
      <c r="A10">
        <v>2000</v>
      </c>
      <c r="B10">
        <v>1923</v>
      </c>
      <c r="C10">
        <v>56</v>
      </c>
      <c r="D10">
        <v>1867</v>
      </c>
      <c r="E10">
        <v>2.9121164846593862E-2</v>
      </c>
      <c r="F10" s="1">
        <f>ROUNDUP($P$7*SUM(B$10:B10)/SUM(B$10:B$1048576),0)</f>
        <v>2</v>
      </c>
      <c r="G10" s="1">
        <f>IF(F10=F9,0,A10)</f>
        <v>2000</v>
      </c>
      <c r="H10" s="1">
        <f>IF(F10=F11,0,A10)</f>
        <v>0</v>
      </c>
      <c r="J10">
        <v>2</v>
      </c>
      <c r="K10" s="69" t="str">
        <f>"["&amp;SUMIF($F$10:$F$758,J10,$G$10:$G$758)&amp;";"&amp;SUMIF($F$10:$F$758,J10,$H$10:$H$758)&amp;"]"</f>
        <v>[2000;2400]</v>
      </c>
      <c r="L10" s="70">
        <f>SUMIF($F$9:$F$758,J10,$B$9:$B$758)</f>
        <v>2032</v>
      </c>
      <c r="M10" s="70">
        <f>SUMIF($F$9:$F$758,J10,$C$9:$C$758)</f>
        <v>56</v>
      </c>
      <c r="N10" s="71">
        <f>SUMIF($F$9:$F$758,J10,$B$9:$B$758)</f>
        <v>2032</v>
      </c>
      <c r="O10" s="74">
        <f>IF(L10&gt;0,M10/L10,0)</f>
        <v>2.7559055118110236E-2</v>
      </c>
      <c r="P10" s="69">
        <f>IF(L10&gt;0,L10/SUM($L$10:$L$22),"")</f>
        <v>0.12862387644005571</v>
      </c>
      <c r="Q10" s="72"/>
      <c r="R10" s="73">
        <f>IF(L10&gt;0,((M10/SUM(M$10:M$23))-(L10/SUM(L$10:L$23)))*LN(((M10/SUM(M$10:M$23))/(L10/SUM(L$10:L$23)))))</f>
        <v>1.6249589944408862E-2</v>
      </c>
      <c r="S10" s="70">
        <v>1</v>
      </c>
      <c r="T10" s="20">
        <f>IF(V10=V9,T9+O10/SUM($M$10:$M$22),O10/SUM($M$10))</f>
        <v>4.921259842519685E-4</v>
      </c>
      <c r="U10" s="20">
        <f>IF(V10=V9,U9+P10/SUM($N$2:$N$17),P10/SUM($N$2:$N$17))</f>
        <v>1.2884290938601194E-5</v>
      </c>
      <c r="V10" s="58">
        <v>1</v>
      </c>
      <c r="W10" s="56">
        <f>T10-U10</f>
        <v>4.7924169331336732E-4</v>
      </c>
    </row>
    <row r="11" spans="1:27" x14ac:dyDescent="0.3">
      <c r="A11">
        <v>2100</v>
      </c>
      <c r="B11">
        <v>18</v>
      </c>
      <c r="C11">
        <v>0</v>
      </c>
      <c r="D11">
        <v>18</v>
      </c>
      <c r="E11">
        <v>0</v>
      </c>
      <c r="F11" s="1">
        <f>ROUNDUP($P$7*SUM(B$10:B11)/SUM(B$10:B$1048576),0)</f>
        <v>2</v>
      </c>
      <c r="G11" s="1">
        <f t="shared" ref="G11:G74" si="0">IF(F11=F10,0,A11)</f>
        <v>0</v>
      </c>
      <c r="H11" s="1">
        <f t="shared" ref="H11:H74" si="1">IF(F11=F12,0,A11)</f>
        <v>0</v>
      </c>
      <c r="J11">
        <v>3</v>
      </c>
      <c r="K11" s="29" t="str">
        <f t="shared" ref="K11:K22" si="2">"["&amp;SUMIF($F$10:$F$758,J11,$G$10:$G$758)&amp;";"&amp;SUMIF($F$10:$F$758,J11,$H$10:$H$758)&amp;"]"</f>
        <v>[2500;2900]</v>
      </c>
      <c r="L11" s="30">
        <f>SUMIF($F$9:$F$758,J11,$B$9:$B$758)</f>
        <v>328</v>
      </c>
      <c r="M11" s="30">
        <f t="shared" ref="M11:M22" si="3">SUMIF($F$9:$F$758,J11,$C$9:$C$758)</f>
        <v>7</v>
      </c>
      <c r="N11" s="31">
        <f t="shared" ref="N11:N22" si="4">SUMIF($F$9:$F$758,J11,$B$9:$B$758)</f>
        <v>328</v>
      </c>
      <c r="O11" s="47">
        <f t="shared" ref="O11:O22" si="5">IF(L11&gt;0,M11/L11,0)</f>
        <v>2.1341463414634148E-2</v>
      </c>
      <c r="P11" s="29">
        <f>IF(L11&gt;0,L11/SUM($L$10:$L$22),"")</f>
        <v>2.0762121787568047E-2</v>
      </c>
      <c r="Q11" s="42"/>
      <c r="R11" s="32">
        <f t="shared" ref="R11:R23" si="6">IF(L11&gt;0,((M11/SUM(M$10:M$23))-(L11/SUM(L$10:L$23)))*LN(((M11/SUM(M$10:M$23))/(L11/SUM(L$10:L$23)))))</f>
        <v>1.0890956555058721E-4</v>
      </c>
      <c r="S11" s="30">
        <v>1</v>
      </c>
      <c r="T11" s="20">
        <f t="shared" ref="T11:T17" si="7">IF(V11=V10,T10+O11/SUM($M$10:$M$22),O11/SUM($M$10))</f>
        <v>5.6009242824761867E-4</v>
      </c>
      <c r="U11" s="20">
        <f t="shared" ref="U11:U12" si="8">IF(V11=V10,U10+P11/SUM($N$2:$N$17),P11/SUM($N$2:$N$17))</f>
        <v>1.4964038688532883E-5</v>
      </c>
      <c r="V11" s="58">
        <v>1</v>
      </c>
      <c r="W11" s="56">
        <f t="shared" ref="W11:W12" si="9">T11-U11</f>
        <v>5.4512838955908581E-4</v>
      </c>
    </row>
    <row r="12" spans="1:27" x14ac:dyDescent="0.3">
      <c r="A12">
        <v>2200</v>
      </c>
      <c r="B12">
        <v>41</v>
      </c>
      <c r="C12">
        <v>0</v>
      </c>
      <c r="D12">
        <v>41</v>
      </c>
      <c r="E12">
        <v>0</v>
      </c>
      <c r="F12" s="1">
        <f>ROUNDUP($P$7*SUM(B$10:B12)/SUM(B$10:B$1048576),0)</f>
        <v>2</v>
      </c>
      <c r="G12" s="1">
        <f t="shared" si="0"/>
        <v>0</v>
      </c>
      <c r="H12" s="1">
        <f t="shared" si="1"/>
        <v>0</v>
      </c>
      <c r="J12">
        <v>4</v>
      </c>
      <c r="K12" s="33" t="str">
        <f t="shared" si="2"/>
        <v>[3000;3900]</v>
      </c>
      <c r="L12" s="34">
        <f t="shared" ref="L11:L22" si="10">SUMIF($F$9:$F$758,J12,$B$9:$B$758)</f>
        <v>1543</v>
      </c>
      <c r="M12" s="34">
        <f t="shared" si="3"/>
        <v>28</v>
      </c>
      <c r="N12" s="35">
        <f t="shared" si="4"/>
        <v>1543</v>
      </c>
      <c r="O12" s="47">
        <f t="shared" si="5"/>
        <v>1.8146467919637071E-2</v>
      </c>
      <c r="P12" s="33">
        <f>IF(L12&gt;0,L12/SUM($L$10:$L$22),"")</f>
        <v>9.7670591214077729E-2</v>
      </c>
      <c r="Q12" s="43"/>
      <c r="R12" s="36">
        <f t="shared" si="6"/>
        <v>7.7366051699648362E-4</v>
      </c>
      <c r="S12" s="34">
        <v>2</v>
      </c>
      <c r="T12" s="20">
        <f t="shared" si="7"/>
        <v>6.1788372735474312E-4</v>
      </c>
      <c r="U12" s="20">
        <f t="shared" si="8"/>
        <v>2.4747730085315187E-5</v>
      </c>
      <c r="V12" s="58">
        <v>1</v>
      </c>
      <c r="W12" s="56">
        <f t="shared" si="9"/>
        <v>5.9313599726942791E-4</v>
      </c>
    </row>
    <row r="13" spans="1:27" x14ac:dyDescent="0.3">
      <c r="A13">
        <v>2300</v>
      </c>
      <c r="B13">
        <v>27</v>
      </c>
      <c r="C13">
        <v>0</v>
      </c>
      <c r="D13">
        <v>27</v>
      </c>
      <c r="E13">
        <v>0</v>
      </c>
      <c r="F13" s="1">
        <f>ROUNDUP($P$7*SUM(B$10:B13)/SUM(B$10:B$1048576),0)</f>
        <v>2</v>
      </c>
      <c r="G13" s="1">
        <f t="shared" si="0"/>
        <v>0</v>
      </c>
      <c r="H13" s="1">
        <f t="shared" si="1"/>
        <v>0</v>
      </c>
      <c r="J13">
        <v>6</v>
      </c>
      <c r="K13" s="33" t="str">
        <f t="shared" si="2"/>
        <v>[4000;4900]</v>
      </c>
      <c r="L13" s="34">
        <f t="shared" si="10"/>
        <v>2002</v>
      </c>
      <c r="M13" s="34">
        <f t="shared" si="3"/>
        <v>32</v>
      </c>
      <c r="N13" s="35">
        <f t="shared" si="4"/>
        <v>2002</v>
      </c>
      <c r="O13" s="48">
        <f t="shared" si="5"/>
        <v>1.5984015984015984E-2</v>
      </c>
      <c r="P13" s="33">
        <f>IF(L13&gt;0,L13/SUM($L$10:$L$22),"")</f>
        <v>0.12672490188631472</v>
      </c>
      <c r="Q13" s="43"/>
      <c r="R13" s="36">
        <f t="shared" si="6"/>
        <v>5.4074932552151695E-3</v>
      </c>
      <c r="S13" s="34">
        <v>2</v>
      </c>
      <c r="T13" s="20">
        <f t="shared" si="7"/>
        <v>2.8542885685742828E-4</v>
      </c>
    </row>
    <row r="14" spans="1:27" x14ac:dyDescent="0.3">
      <c r="A14">
        <v>2400</v>
      </c>
      <c r="B14">
        <v>23</v>
      </c>
      <c r="C14">
        <v>0</v>
      </c>
      <c r="D14">
        <v>23</v>
      </c>
      <c r="E14">
        <v>0</v>
      </c>
      <c r="F14" s="1">
        <f>ROUNDUP($P$7*SUM(B$10:B14)/SUM(B$10:B$1048576),0)</f>
        <v>2</v>
      </c>
      <c r="G14" s="1">
        <f t="shared" si="0"/>
        <v>0</v>
      </c>
      <c r="H14" s="1">
        <f t="shared" si="1"/>
        <v>2400</v>
      </c>
      <c r="J14">
        <v>7</v>
      </c>
      <c r="K14" s="33" t="str">
        <f t="shared" si="2"/>
        <v>[5000;5400]</v>
      </c>
      <c r="L14" s="34">
        <f t="shared" si="10"/>
        <v>1421</v>
      </c>
      <c r="M14" s="34">
        <f t="shared" si="3"/>
        <v>13</v>
      </c>
      <c r="N14" s="35">
        <f t="shared" si="4"/>
        <v>1421</v>
      </c>
      <c r="O14" s="48">
        <f t="shared" si="5"/>
        <v>9.1484869809992965E-3</v>
      </c>
      <c r="P14" s="33">
        <f>IF(L14&gt;0,L14/SUM($L$10:$L$22),"")</f>
        <v>8.9948094695531083E-2</v>
      </c>
      <c r="Q14" s="43"/>
      <c r="R14" s="36">
        <f t="shared" si="6"/>
        <v>3.7668503955084351E-2</v>
      </c>
      <c r="S14" s="34">
        <v>2</v>
      </c>
      <c r="T14" s="20">
        <f t="shared" si="7"/>
        <v>3.1456416571411396E-4</v>
      </c>
    </row>
    <row r="15" spans="1:27" x14ac:dyDescent="0.3">
      <c r="A15">
        <v>2500</v>
      </c>
      <c r="B15">
        <v>228</v>
      </c>
      <c r="C15">
        <v>3</v>
      </c>
      <c r="D15">
        <v>225</v>
      </c>
      <c r="E15">
        <v>1.3157894736842105E-2</v>
      </c>
      <c r="F15" s="1">
        <f>ROUNDUP($P$7*SUM(B$10:B15)/SUM(B$10:B$1048576),0)</f>
        <v>3</v>
      </c>
      <c r="G15" s="1">
        <f t="shared" si="0"/>
        <v>2500</v>
      </c>
      <c r="H15" s="1">
        <f t="shared" si="1"/>
        <v>0</v>
      </c>
      <c r="J15">
        <v>8</v>
      </c>
      <c r="K15" s="33" t="str">
        <f t="shared" si="2"/>
        <v>[5500;6900]</v>
      </c>
      <c r="L15" s="34">
        <f t="shared" si="10"/>
        <v>1024</v>
      </c>
      <c r="M15" s="34">
        <f t="shared" si="3"/>
        <v>19</v>
      </c>
      <c r="N15" s="35">
        <f t="shared" si="4"/>
        <v>1024</v>
      </c>
      <c r="O15" s="47">
        <f t="shared" si="5"/>
        <v>1.85546875E-2</v>
      </c>
      <c r="P15" s="33">
        <f>IF(L15&gt;0,L15/SUM($L$10:$L$22),"")</f>
        <v>6.4818331434358778E-2</v>
      </c>
      <c r="Q15" s="43"/>
      <c r="R15" s="36">
        <f t="shared" si="6"/>
        <v>2.9638865490263074E-4</v>
      </c>
      <c r="S15" s="34">
        <v>2</v>
      </c>
      <c r="T15" s="20">
        <f t="shared" si="7"/>
        <v>3.736555271790821E-4</v>
      </c>
    </row>
    <row r="16" spans="1:27" x14ac:dyDescent="0.3">
      <c r="A16">
        <v>2600</v>
      </c>
      <c r="B16">
        <v>29</v>
      </c>
      <c r="C16">
        <v>2</v>
      </c>
      <c r="D16">
        <v>27</v>
      </c>
      <c r="E16">
        <v>6.8965517241379309E-2</v>
      </c>
      <c r="F16" s="1">
        <f>ROUNDUP($P$7*SUM(B$10:B16)/SUM(B$10:B$1048576),0)</f>
        <v>3</v>
      </c>
      <c r="G16" s="1">
        <f t="shared" si="0"/>
        <v>0</v>
      </c>
      <c r="H16" s="1">
        <f t="shared" si="1"/>
        <v>0</v>
      </c>
      <c r="J16">
        <v>9</v>
      </c>
      <c r="K16" s="37" t="str">
        <f t="shared" si="2"/>
        <v>[7000;9900]</v>
      </c>
      <c r="L16" s="38">
        <f t="shared" si="10"/>
        <v>930</v>
      </c>
      <c r="M16" s="38">
        <f t="shared" si="3"/>
        <v>10</v>
      </c>
      <c r="N16" s="39">
        <f t="shared" si="4"/>
        <v>930</v>
      </c>
      <c r="O16" s="47">
        <f t="shared" si="5"/>
        <v>1.0752688172043012E-2</v>
      </c>
      <c r="P16" s="37">
        <f>IF(L16&gt;0,L16/SUM($L$10:$L$22),"")</f>
        <v>5.8868211165970373E-2</v>
      </c>
      <c r="Q16" s="44"/>
      <c r="R16" s="40">
        <f t="shared" si="6"/>
        <v>1.6600502945868116E-2</v>
      </c>
      <c r="S16" s="38">
        <v>3</v>
      </c>
      <c r="T16" s="20">
        <f t="shared" si="7"/>
        <v>4.0789975702635282E-4</v>
      </c>
    </row>
    <row r="17" spans="1:20" x14ac:dyDescent="0.3">
      <c r="A17">
        <v>2700</v>
      </c>
      <c r="B17">
        <v>36</v>
      </c>
      <c r="C17">
        <v>0</v>
      </c>
      <c r="D17">
        <v>36</v>
      </c>
      <c r="E17">
        <v>0</v>
      </c>
      <c r="F17" s="1">
        <f>ROUNDUP($P$7*SUM(B$10:B17)/SUM(B$10:B$1048576),0)</f>
        <v>3</v>
      </c>
      <c r="G17" s="1">
        <f t="shared" si="0"/>
        <v>0</v>
      </c>
      <c r="H17" s="1">
        <f t="shared" si="1"/>
        <v>0</v>
      </c>
      <c r="J17">
        <v>10</v>
      </c>
      <c r="K17" s="37" t="str">
        <f t="shared" si="2"/>
        <v>[10000;10900]</v>
      </c>
      <c r="L17" s="38">
        <f t="shared" si="10"/>
        <v>703</v>
      </c>
      <c r="M17" s="38">
        <f t="shared" si="3"/>
        <v>5</v>
      </c>
      <c r="N17" s="39">
        <f t="shared" si="4"/>
        <v>703</v>
      </c>
      <c r="O17" s="46">
        <f t="shared" si="5"/>
        <v>7.1123755334281651E-3</v>
      </c>
      <c r="P17" s="37">
        <f>IF(L17&gt;0,L17/SUM($L$10:$L$22),"")</f>
        <v>4.4499303709330293E-2</v>
      </c>
      <c r="Q17" s="44"/>
      <c r="R17" s="40">
        <f t="shared" si="6"/>
        <v>2.936652281311861E-2</v>
      </c>
      <c r="S17" s="38">
        <v>3</v>
      </c>
      <c r="T17" s="20">
        <f t="shared" si="7"/>
        <v>4.3055063452134695E-4</v>
      </c>
    </row>
    <row r="18" spans="1:20" x14ac:dyDescent="0.3">
      <c r="A18">
        <v>2800</v>
      </c>
      <c r="B18">
        <v>26</v>
      </c>
      <c r="C18">
        <v>1</v>
      </c>
      <c r="D18">
        <v>25</v>
      </c>
      <c r="E18">
        <v>3.8461538461538464E-2</v>
      </c>
      <c r="F18" s="1">
        <f>ROUNDUP($P$7*SUM(B$10:B18)/SUM(B$10:B$1048576),0)</f>
        <v>3</v>
      </c>
      <c r="G18" s="1">
        <f t="shared" si="0"/>
        <v>0</v>
      </c>
      <c r="H18" s="1">
        <f t="shared" si="1"/>
        <v>0</v>
      </c>
      <c r="J18">
        <v>11</v>
      </c>
      <c r="K18" s="9" t="str">
        <f t="shared" si="2"/>
        <v>[11000;15900]</v>
      </c>
      <c r="L18" s="13">
        <f t="shared" si="10"/>
        <v>1406</v>
      </c>
      <c r="M18" s="13">
        <f t="shared" si="3"/>
        <v>10</v>
      </c>
      <c r="N18" s="10">
        <f t="shared" si="4"/>
        <v>1406</v>
      </c>
      <c r="O18" s="13">
        <f t="shared" si="5"/>
        <v>7.1123755334281651E-3</v>
      </c>
      <c r="P18" s="9">
        <f>IF(L18&gt;0,L18/SUM($L$10:$L$22),"")</f>
        <v>8.8998607418660586E-2</v>
      </c>
      <c r="R18" s="24">
        <f t="shared" si="6"/>
        <v>5.8733045626237219E-2</v>
      </c>
      <c r="S18" s="13">
        <v>3</v>
      </c>
    </row>
    <row r="19" spans="1:20" x14ac:dyDescent="0.3">
      <c r="A19">
        <v>2900</v>
      </c>
      <c r="B19">
        <v>9</v>
      </c>
      <c r="C19">
        <v>1</v>
      </c>
      <c r="D19">
        <v>8</v>
      </c>
      <c r="E19">
        <v>0.1111111111111111</v>
      </c>
      <c r="F19" s="1">
        <f>ROUNDUP($P$7*SUM(B$10:B19)/SUM(B$10:B$1048576),0)</f>
        <v>3</v>
      </c>
      <c r="G19" s="1">
        <f t="shared" si="0"/>
        <v>0</v>
      </c>
      <c r="H19" s="1">
        <f t="shared" si="1"/>
        <v>2900</v>
      </c>
      <c r="J19">
        <v>12</v>
      </c>
      <c r="K19" s="9" t="str">
        <f t="shared" si="2"/>
        <v>[16000;20900]</v>
      </c>
      <c r="L19" s="13">
        <f t="shared" si="10"/>
        <v>932</v>
      </c>
      <c r="M19" s="13">
        <f t="shared" si="3"/>
        <v>21</v>
      </c>
      <c r="N19" s="10">
        <f t="shared" si="4"/>
        <v>932</v>
      </c>
      <c r="O19" s="13">
        <f t="shared" si="5"/>
        <v>2.2532188841201718E-2</v>
      </c>
      <c r="P19" s="9">
        <f>IF(L19&gt;0,L19/SUM($L$10:$L$22),"")</f>
        <v>5.8994809469553107E-2</v>
      </c>
      <c r="R19" s="24">
        <f t="shared" si="6"/>
        <v>9.8895313837753067E-4</v>
      </c>
      <c r="S19" s="13">
        <v>4</v>
      </c>
    </row>
    <row r="20" spans="1:20" x14ac:dyDescent="0.3">
      <c r="A20">
        <v>3000</v>
      </c>
      <c r="B20">
        <v>1234</v>
      </c>
      <c r="C20">
        <v>21</v>
      </c>
      <c r="D20">
        <v>1213</v>
      </c>
      <c r="E20">
        <v>1.7017828200972446E-2</v>
      </c>
      <c r="F20" s="1">
        <f>ROUNDUP($P$7*SUM(B$10:B20)/SUM(B$10:B$1048576),0)</f>
        <v>4</v>
      </c>
      <c r="G20" s="1">
        <f t="shared" si="0"/>
        <v>3000</v>
      </c>
      <c r="H20" s="1">
        <f t="shared" si="1"/>
        <v>0</v>
      </c>
      <c r="J20">
        <v>13</v>
      </c>
      <c r="K20" s="9" t="str">
        <f t="shared" si="2"/>
        <v>[21000;30900]</v>
      </c>
      <c r="L20" s="13">
        <f t="shared" si="10"/>
        <v>1297</v>
      </c>
      <c r="M20" s="13">
        <f t="shared" si="3"/>
        <v>24</v>
      </c>
      <c r="N20" s="10">
        <f t="shared" si="4"/>
        <v>1297</v>
      </c>
      <c r="O20" s="13">
        <f t="shared" si="5"/>
        <v>1.8504240555127217E-2</v>
      </c>
      <c r="P20" s="9">
        <f>IF(L20&gt;0,L20/SUM($L$10:$L$22),"")</f>
        <v>8.209899987340169E-2</v>
      </c>
      <c r="R20" s="24">
        <f t="shared" si="6"/>
        <v>4.0516536029494034E-4</v>
      </c>
      <c r="S20" s="13">
        <v>4</v>
      </c>
    </row>
    <row r="21" spans="1:20" x14ac:dyDescent="0.3">
      <c r="A21">
        <v>3100</v>
      </c>
      <c r="B21">
        <v>15</v>
      </c>
      <c r="C21">
        <v>1</v>
      </c>
      <c r="D21">
        <v>14</v>
      </c>
      <c r="E21">
        <v>6.6666666666666666E-2</v>
      </c>
      <c r="F21" s="1">
        <f>ROUNDUP($P$7*SUM(B$10:B21)/SUM(B$10:B$1048576),0)</f>
        <v>4</v>
      </c>
      <c r="G21" s="1">
        <f t="shared" si="0"/>
        <v>0</v>
      </c>
      <c r="H21" s="1">
        <f t="shared" si="1"/>
        <v>0</v>
      </c>
      <c r="J21">
        <v>14</v>
      </c>
      <c r="K21" s="9" t="str">
        <f t="shared" si="2"/>
        <v>[31000;54800]</v>
      </c>
      <c r="L21" s="13">
        <f t="shared" si="10"/>
        <v>1124</v>
      </c>
      <c r="M21" s="13">
        <f t="shared" si="3"/>
        <v>30</v>
      </c>
      <c r="N21" s="10">
        <f t="shared" si="4"/>
        <v>1124</v>
      </c>
      <c r="O21" s="13">
        <f t="shared" si="5"/>
        <v>2.6690391459074734E-2</v>
      </c>
      <c r="P21" s="9">
        <f>IF(L21&gt;0,L21/SUM($L$10:$L$22),"")</f>
        <v>7.1148246613495378E-2</v>
      </c>
      <c r="R21" s="24">
        <f t="shared" si="6"/>
        <v>7.1909554891968807E-3</v>
      </c>
      <c r="S21" s="13">
        <v>4</v>
      </c>
    </row>
    <row r="22" spans="1:20" ht="15" thickBot="1" x14ac:dyDescent="0.35">
      <c r="A22">
        <v>3200</v>
      </c>
      <c r="B22">
        <v>21</v>
      </c>
      <c r="C22">
        <v>0</v>
      </c>
      <c r="D22">
        <v>21</v>
      </c>
      <c r="E22">
        <v>0</v>
      </c>
      <c r="F22" s="1">
        <f>ROUNDUP($P$7*SUM(B$10:B22)/SUM(B$10:B$1048576),0)</f>
        <v>4</v>
      </c>
      <c r="G22" s="1">
        <f t="shared" si="0"/>
        <v>0</v>
      </c>
      <c r="H22" s="1">
        <f t="shared" si="1"/>
        <v>0</v>
      </c>
      <c r="J22">
        <v>15</v>
      </c>
      <c r="K22" s="11" t="str">
        <f t="shared" si="2"/>
        <v>[55000;283900]</v>
      </c>
      <c r="L22" s="14">
        <f t="shared" si="10"/>
        <v>1056</v>
      </c>
      <c r="M22" s="14">
        <f t="shared" si="3"/>
        <v>59</v>
      </c>
      <c r="N22" s="12">
        <f t="shared" si="4"/>
        <v>1056</v>
      </c>
      <c r="O22" s="14">
        <f t="shared" si="5"/>
        <v>5.587121212121212E-2</v>
      </c>
      <c r="P22" s="11">
        <f>IF(L22&gt;0,L22/SUM($L$10:$L$22),"")</f>
        <v>6.6843904291682493E-2</v>
      </c>
      <c r="R22" s="24">
        <f t="shared" si="6"/>
        <v>0.12511429653785031</v>
      </c>
      <c r="S22" s="13">
        <v>5</v>
      </c>
    </row>
    <row r="23" spans="1:20" ht="15" thickBot="1" x14ac:dyDescent="0.35">
      <c r="A23">
        <v>3300</v>
      </c>
      <c r="B23">
        <v>33</v>
      </c>
      <c r="C23">
        <v>1</v>
      </c>
      <c r="D23">
        <v>32</v>
      </c>
      <c r="E23">
        <v>3.0303030303030304E-2</v>
      </c>
      <c r="F23" s="1">
        <f>ROUNDUP($P$7*SUM(B$10:B23)/SUM(B$10:B$1048576),0)</f>
        <v>4</v>
      </c>
      <c r="G23" s="1">
        <f t="shared" si="0"/>
        <v>0</v>
      </c>
      <c r="H23" s="1">
        <f t="shared" si="1"/>
        <v>0</v>
      </c>
      <c r="K23" s="7" t="s">
        <v>14</v>
      </c>
      <c r="L23" s="8">
        <f>L25-SUM(L10:L22)-1</f>
        <v>0</v>
      </c>
      <c r="M23" s="8">
        <f>M25-SUM(M10:M22)-1</f>
        <v>0</v>
      </c>
      <c r="N23" s="8">
        <f t="shared" ref="N23" si="11">N25-SUM(N10:N22)-1</f>
        <v>0</v>
      </c>
      <c r="O23" s="15">
        <f>IF(L23&gt;0,M23/L23,0)</f>
        <v>0</v>
      </c>
      <c r="P23" s="11" t="str">
        <f>IF(L23&gt;0,L23/SUM($L$10:$L$23),"")</f>
        <v/>
      </c>
      <c r="R23" s="25" t="b">
        <f t="shared" si="6"/>
        <v>0</v>
      </c>
      <c r="S23" s="14">
        <v>14</v>
      </c>
    </row>
    <row r="24" spans="1:20" x14ac:dyDescent="0.3">
      <c r="A24">
        <v>3400</v>
      </c>
      <c r="B24">
        <v>8</v>
      </c>
      <c r="C24">
        <v>0</v>
      </c>
      <c r="D24">
        <v>8</v>
      </c>
      <c r="E24">
        <v>0</v>
      </c>
      <c r="F24" s="1">
        <f>ROUNDUP($P$7*SUM(B$10:B24)/SUM(B$10:B$1048576),0)</f>
        <v>4</v>
      </c>
      <c r="G24" s="1">
        <f t="shared" si="0"/>
        <v>0</v>
      </c>
      <c r="H24" s="1">
        <f t="shared" si="1"/>
        <v>0</v>
      </c>
      <c r="R24" s="21">
        <f>SUM(R8:R23)</f>
        <v>0.29890398780310168</v>
      </c>
    </row>
    <row r="25" spans="1:20" x14ac:dyDescent="0.3">
      <c r="A25">
        <v>3500</v>
      </c>
      <c r="B25">
        <v>119</v>
      </c>
      <c r="C25">
        <v>4</v>
      </c>
      <c r="D25">
        <v>115</v>
      </c>
      <c r="E25">
        <v>3.3613445378151259E-2</v>
      </c>
      <c r="F25" s="1">
        <f>ROUNDUP($P$7*SUM(B$10:B25)/SUM(B$10:B$1048576),0)</f>
        <v>4</v>
      </c>
      <c r="G25" s="1">
        <f t="shared" si="0"/>
        <v>0</v>
      </c>
      <c r="H25" s="1">
        <f t="shared" si="1"/>
        <v>0</v>
      </c>
      <c r="K25" t="s">
        <v>18</v>
      </c>
      <c r="L25">
        <f>SUM(L10:L22)+1</f>
        <v>15799</v>
      </c>
      <c r="M25">
        <f t="shared" ref="M25:N25" si="12">SUM(M10:M22)+1</f>
        <v>315</v>
      </c>
      <c r="N25">
        <f t="shared" si="12"/>
        <v>15799</v>
      </c>
    </row>
    <row r="26" spans="1:20" x14ac:dyDescent="0.3">
      <c r="A26">
        <v>3600</v>
      </c>
      <c r="B26">
        <v>55</v>
      </c>
      <c r="C26">
        <v>1</v>
      </c>
      <c r="D26">
        <v>54</v>
      </c>
      <c r="E26">
        <v>1.8181818181818181E-2</v>
      </c>
      <c r="F26" s="1">
        <f>ROUNDUP($P$7*SUM(B$10:B26)/SUM(B$10:B$1048576),0)</f>
        <v>4</v>
      </c>
      <c r="G26" s="1">
        <f t="shared" si="0"/>
        <v>0</v>
      </c>
      <c r="H26" s="1">
        <f t="shared" si="1"/>
        <v>0</v>
      </c>
    </row>
    <row r="27" spans="1:20" x14ac:dyDescent="0.3">
      <c r="A27">
        <v>3700</v>
      </c>
      <c r="B27">
        <v>17</v>
      </c>
      <c r="C27">
        <v>0</v>
      </c>
      <c r="D27">
        <v>17</v>
      </c>
      <c r="E27">
        <v>0</v>
      </c>
      <c r="F27" s="1">
        <f>ROUNDUP($P$7*SUM(B$10:B27)/SUM(B$10:B$1048576),0)</f>
        <v>4</v>
      </c>
      <c r="G27" s="1">
        <f t="shared" si="0"/>
        <v>0</v>
      </c>
      <c r="H27" s="1">
        <f t="shared" si="1"/>
        <v>0</v>
      </c>
    </row>
    <row r="28" spans="1:20" x14ac:dyDescent="0.3">
      <c r="A28">
        <v>3800</v>
      </c>
      <c r="B28">
        <v>22</v>
      </c>
      <c r="C28">
        <v>0</v>
      </c>
      <c r="D28">
        <v>22</v>
      </c>
      <c r="E28">
        <v>0</v>
      </c>
      <c r="F28" s="1">
        <f>ROUNDUP($P$7*SUM(B$10:B28)/SUM(B$10:B$1048576),0)</f>
        <v>4</v>
      </c>
      <c r="G28" s="1">
        <f t="shared" si="0"/>
        <v>0</v>
      </c>
      <c r="H28" s="1">
        <f t="shared" si="1"/>
        <v>0</v>
      </c>
    </row>
    <row r="29" spans="1:20" x14ac:dyDescent="0.3">
      <c r="A29">
        <v>3900</v>
      </c>
      <c r="B29">
        <v>19</v>
      </c>
      <c r="C29">
        <v>0</v>
      </c>
      <c r="D29">
        <v>19</v>
      </c>
      <c r="E29">
        <v>0</v>
      </c>
      <c r="F29" s="1">
        <f>ROUNDUP($P$7*SUM(B$10:B29)/SUM(B$10:B$1048576),0)</f>
        <v>4</v>
      </c>
      <c r="G29" s="1">
        <f t="shared" si="0"/>
        <v>0</v>
      </c>
      <c r="H29" s="1">
        <f t="shared" si="1"/>
        <v>3900</v>
      </c>
    </row>
    <row r="30" spans="1:20" x14ac:dyDescent="0.3">
      <c r="A30">
        <v>4000</v>
      </c>
      <c r="B30">
        <v>1588</v>
      </c>
      <c r="C30">
        <v>22</v>
      </c>
      <c r="D30">
        <v>1566</v>
      </c>
      <c r="E30">
        <v>1.3853904282115869E-2</v>
      </c>
      <c r="F30" s="1">
        <f>ROUNDUP($P$7*SUM(B$10:B30)/SUM(B$10:B$1048576),0)</f>
        <v>6</v>
      </c>
      <c r="G30" s="1">
        <f t="shared" si="0"/>
        <v>4000</v>
      </c>
      <c r="H30" s="1">
        <f t="shared" si="1"/>
        <v>0</v>
      </c>
    </row>
    <row r="31" spans="1:20" x14ac:dyDescent="0.3">
      <c r="A31">
        <v>4100</v>
      </c>
      <c r="B31">
        <v>18</v>
      </c>
      <c r="C31">
        <v>1</v>
      </c>
      <c r="D31">
        <v>17</v>
      </c>
      <c r="E31">
        <v>5.5555555555555552E-2</v>
      </c>
      <c r="F31" s="1">
        <f>ROUNDUP($P$7*SUM(B$10:B31)/SUM(B$10:B$1048576),0)</f>
        <v>6</v>
      </c>
      <c r="G31" s="1">
        <f t="shared" si="0"/>
        <v>0</v>
      </c>
      <c r="H31" s="1">
        <f t="shared" si="1"/>
        <v>0</v>
      </c>
    </row>
    <row r="32" spans="1:20" x14ac:dyDescent="0.3">
      <c r="A32">
        <v>4200</v>
      </c>
      <c r="B32">
        <v>36</v>
      </c>
      <c r="C32">
        <v>0</v>
      </c>
      <c r="D32">
        <v>36</v>
      </c>
      <c r="E32">
        <v>0</v>
      </c>
      <c r="F32" s="1">
        <f>ROUNDUP($P$7*SUM(B$10:B32)/SUM(B$10:B$1048576),0)</f>
        <v>6</v>
      </c>
      <c r="G32" s="1">
        <f t="shared" si="0"/>
        <v>0</v>
      </c>
      <c r="H32" s="1">
        <f t="shared" si="1"/>
        <v>0</v>
      </c>
    </row>
    <row r="33" spans="1:8" x14ac:dyDescent="0.3">
      <c r="A33">
        <v>4300</v>
      </c>
      <c r="B33">
        <v>22</v>
      </c>
      <c r="C33">
        <v>1</v>
      </c>
      <c r="D33">
        <v>21</v>
      </c>
      <c r="E33">
        <v>4.5454545454545456E-2</v>
      </c>
      <c r="F33" s="1">
        <f>ROUNDUP($P$7*SUM(B$10:B33)/SUM(B$10:B$1048576),0)</f>
        <v>6</v>
      </c>
      <c r="G33" s="1">
        <f t="shared" si="0"/>
        <v>0</v>
      </c>
      <c r="H33" s="1">
        <f t="shared" si="1"/>
        <v>0</v>
      </c>
    </row>
    <row r="34" spans="1:8" x14ac:dyDescent="0.3">
      <c r="A34">
        <v>4400</v>
      </c>
      <c r="B34">
        <v>16</v>
      </c>
      <c r="C34">
        <v>1</v>
      </c>
      <c r="D34">
        <v>15</v>
      </c>
      <c r="E34">
        <v>6.25E-2</v>
      </c>
      <c r="F34" s="1">
        <f>ROUNDUP($P$7*SUM(B$10:B34)/SUM(B$10:B$1048576),0)</f>
        <v>6</v>
      </c>
      <c r="G34" s="1">
        <f t="shared" si="0"/>
        <v>0</v>
      </c>
      <c r="H34" s="1">
        <f t="shared" si="1"/>
        <v>0</v>
      </c>
    </row>
    <row r="35" spans="1:8" x14ac:dyDescent="0.3">
      <c r="A35">
        <v>4500</v>
      </c>
      <c r="B35">
        <v>130</v>
      </c>
      <c r="C35">
        <v>4</v>
      </c>
      <c r="D35">
        <v>126</v>
      </c>
      <c r="E35">
        <v>3.0769230769230771E-2</v>
      </c>
      <c r="F35" s="1">
        <f>ROUNDUP($P$7*SUM(B$10:B35)/SUM(B$10:B$1048576),0)</f>
        <v>6</v>
      </c>
      <c r="G35" s="1">
        <f t="shared" si="0"/>
        <v>0</v>
      </c>
      <c r="H35" s="1">
        <f t="shared" si="1"/>
        <v>0</v>
      </c>
    </row>
    <row r="36" spans="1:8" x14ac:dyDescent="0.3">
      <c r="A36">
        <v>4600</v>
      </c>
      <c r="B36">
        <v>74</v>
      </c>
      <c r="C36">
        <v>1</v>
      </c>
      <c r="D36">
        <v>73</v>
      </c>
      <c r="E36">
        <v>1.3513513513513514E-2</v>
      </c>
      <c r="F36" s="1">
        <f>ROUNDUP($P$7*SUM(B$10:B36)/SUM(B$10:B$1048576),0)</f>
        <v>6</v>
      </c>
      <c r="G36" s="1">
        <f t="shared" si="0"/>
        <v>0</v>
      </c>
      <c r="H36" s="1">
        <f t="shared" si="1"/>
        <v>0</v>
      </c>
    </row>
    <row r="37" spans="1:8" x14ac:dyDescent="0.3">
      <c r="A37">
        <v>4700</v>
      </c>
      <c r="B37">
        <v>74</v>
      </c>
      <c r="C37">
        <v>1</v>
      </c>
      <c r="D37">
        <v>73</v>
      </c>
      <c r="E37">
        <v>1.3513513513513514E-2</v>
      </c>
      <c r="F37" s="1">
        <f>ROUNDUP($P$7*SUM(B$10:B37)/SUM(B$10:B$1048576),0)</f>
        <v>6</v>
      </c>
      <c r="G37" s="1">
        <f t="shared" si="0"/>
        <v>0</v>
      </c>
      <c r="H37" s="1">
        <f t="shared" si="1"/>
        <v>0</v>
      </c>
    </row>
    <row r="38" spans="1:8" x14ac:dyDescent="0.3">
      <c r="A38">
        <v>4800</v>
      </c>
      <c r="B38">
        <v>32</v>
      </c>
      <c r="C38">
        <v>0</v>
      </c>
      <c r="D38">
        <v>32</v>
      </c>
      <c r="E38">
        <v>0</v>
      </c>
      <c r="F38" s="1">
        <f>ROUNDUP($P$7*SUM(B$10:B38)/SUM(B$10:B$1048576),0)</f>
        <v>6</v>
      </c>
      <c r="G38" s="1">
        <f t="shared" si="0"/>
        <v>0</v>
      </c>
      <c r="H38" s="1">
        <f t="shared" si="1"/>
        <v>0</v>
      </c>
    </row>
    <row r="39" spans="1:8" x14ac:dyDescent="0.3">
      <c r="A39">
        <v>4900</v>
      </c>
      <c r="B39">
        <v>12</v>
      </c>
      <c r="C39">
        <v>1</v>
      </c>
      <c r="D39">
        <v>11</v>
      </c>
      <c r="E39">
        <v>8.3333333333333329E-2</v>
      </c>
      <c r="F39" s="1">
        <f>ROUNDUP($P$7*SUM(B$10:B39)/SUM(B$10:B$1048576),0)</f>
        <v>6</v>
      </c>
      <c r="G39" s="1">
        <f t="shared" si="0"/>
        <v>0</v>
      </c>
      <c r="H39" s="1">
        <f t="shared" si="1"/>
        <v>4900</v>
      </c>
    </row>
    <row r="40" spans="1:8" x14ac:dyDescent="0.3">
      <c r="A40">
        <v>5000</v>
      </c>
      <c r="B40">
        <v>1353</v>
      </c>
      <c r="C40">
        <v>12</v>
      </c>
      <c r="D40">
        <v>1341</v>
      </c>
      <c r="E40">
        <v>8.869179600886918E-3</v>
      </c>
      <c r="F40" s="1">
        <f>ROUNDUP($P$7*SUM(B$10:B40)/SUM(B$10:B$1048576),0)</f>
        <v>7</v>
      </c>
      <c r="G40" s="1">
        <f t="shared" si="0"/>
        <v>5000</v>
      </c>
      <c r="H40" s="1">
        <f t="shared" si="1"/>
        <v>0</v>
      </c>
    </row>
    <row r="41" spans="1:8" x14ac:dyDescent="0.3">
      <c r="A41">
        <v>5100</v>
      </c>
      <c r="B41">
        <v>19</v>
      </c>
      <c r="C41">
        <v>0</v>
      </c>
      <c r="D41">
        <v>19</v>
      </c>
      <c r="E41">
        <v>0</v>
      </c>
      <c r="F41" s="1">
        <f>ROUNDUP($P$7*SUM(B$10:B41)/SUM(B$10:B$1048576),0)</f>
        <v>7</v>
      </c>
      <c r="G41" s="1">
        <f t="shared" si="0"/>
        <v>0</v>
      </c>
      <c r="H41" s="1">
        <f t="shared" si="1"/>
        <v>0</v>
      </c>
    </row>
    <row r="42" spans="1:8" x14ac:dyDescent="0.3">
      <c r="A42">
        <v>5200</v>
      </c>
      <c r="B42">
        <v>16</v>
      </c>
      <c r="C42">
        <v>0</v>
      </c>
      <c r="D42">
        <v>16</v>
      </c>
      <c r="E42">
        <v>0</v>
      </c>
      <c r="F42" s="1">
        <f>ROUNDUP($P$7*SUM(B$10:B42)/SUM(B$10:B$1048576),0)</f>
        <v>7</v>
      </c>
      <c r="G42" s="1">
        <f t="shared" si="0"/>
        <v>0</v>
      </c>
      <c r="H42" s="1">
        <f t="shared" si="1"/>
        <v>0</v>
      </c>
    </row>
    <row r="43" spans="1:8" x14ac:dyDescent="0.3">
      <c r="A43">
        <v>5300</v>
      </c>
      <c r="B43">
        <v>12</v>
      </c>
      <c r="C43">
        <v>1</v>
      </c>
      <c r="D43">
        <v>11</v>
      </c>
      <c r="E43">
        <v>8.3333333333333329E-2</v>
      </c>
      <c r="F43" s="1">
        <f>ROUNDUP($P$7*SUM(B$10:B43)/SUM(B$10:B$1048576),0)</f>
        <v>7</v>
      </c>
      <c r="G43" s="1">
        <f t="shared" si="0"/>
        <v>0</v>
      </c>
      <c r="H43" s="1">
        <f t="shared" si="1"/>
        <v>0</v>
      </c>
    </row>
    <row r="44" spans="1:8" x14ac:dyDescent="0.3">
      <c r="A44">
        <v>5400</v>
      </c>
      <c r="B44">
        <v>21</v>
      </c>
      <c r="C44">
        <v>0</v>
      </c>
      <c r="D44">
        <v>21</v>
      </c>
      <c r="E44">
        <v>0</v>
      </c>
      <c r="F44" s="1">
        <f>ROUNDUP($P$7*SUM(B$10:B44)/SUM(B$10:B$1048576),0)</f>
        <v>7</v>
      </c>
      <c r="G44" s="1">
        <f t="shared" si="0"/>
        <v>0</v>
      </c>
      <c r="H44" s="1">
        <f t="shared" si="1"/>
        <v>5400</v>
      </c>
    </row>
    <row r="45" spans="1:8" x14ac:dyDescent="0.3">
      <c r="A45">
        <v>5500</v>
      </c>
      <c r="B45">
        <v>80</v>
      </c>
      <c r="C45">
        <v>1</v>
      </c>
      <c r="D45">
        <v>79</v>
      </c>
      <c r="E45">
        <v>1.2500000000000001E-2</v>
      </c>
      <c r="F45" s="1">
        <f>ROUNDUP($P$7*SUM(B$10:B45)/SUM(B$10:B$1048576),0)</f>
        <v>8</v>
      </c>
      <c r="G45" s="1">
        <f t="shared" si="0"/>
        <v>5500</v>
      </c>
      <c r="H45" s="1">
        <f t="shared" si="1"/>
        <v>0</v>
      </c>
    </row>
    <row r="46" spans="1:8" x14ac:dyDescent="0.3">
      <c r="A46">
        <v>5600</v>
      </c>
      <c r="B46">
        <v>16</v>
      </c>
      <c r="C46">
        <v>1</v>
      </c>
      <c r="D46">
        <v>15</v>
      </c>
      <c r="E46">
        <v>6.25E-2</v>
      </c>
      <c r="F46" s="1">
        <f>ROUNDUP($P$7*SUM(B$10:B46)/SUM(B$10:B$1048576),0)</f>
        <v>8</v>
      </c>
      <c r="G46" s="1">
        <f t="shared" si="0"/>
        <v>0</v>
      </c>
      <c r="H46" s="1">
        <f t="shared" si="1"/>
        <v>0</v>
      </c>
    </row>
    <row r="47" spans="1:8" x14ac:dyDescent="0.3">
      <c r="A47">
        <v>5700</v>
      </c>
      <c r="B47">
        <v>84</v>
      </c>
      <c r="C47">
        <v>4</v>
      </c>
      <c r="D47">
        <v>80</v>
      </c>
      <c r="E47">
        <v>4.7619047619047616E-2</v>
      </c>
      <c r="F47" s="1">
        <f>ROUNDUP($P$7*SUM(B$10:B47)/SUM(B$10:B$1048576),0)</f>
        <v>8</v>
      </c>
      <c r="G47" s="1">
        <f t="shared" si="0"/>
        <v>0</v>
      </c>
      <c r="H47" s="1">
        <f t="shared" si="1"/>
        <v>0</v>
      </c>
    </row>
    <row r="48" spans="1:8" x14ac:dyDescent="0.3">
      <c r="A48">
        <v>5800</v>
      </c>
      <c r="B48">
        <v>22</v>
      </c>
      <c r="C48">
        <v>3</v>
      </c>
      <c r="D48">
        <v>19</v>
      </c>
      <c r="E48">
        <v>0.13636363636363635</v>
      </c>
      <c r="F48" s="1">
        <f>ROUNDUP($P$7*SUM(B$10:B48)/SUM(B$10:B$1048576),0)</f>
        <v>8</v>
      </c>
      <c r="G48" s="1">
        <f t="shared" si="0"/>
        <v>0</v>
      </c>
      <c r="H48" s="1">
        <f t="shared" si="1"/>
        <v>0</v>
      </c>
    </row>
    <row r="49" spans="1:8" x14ac:dyDescent="0.3">
      <c r="A49">
        <v>5900</v>
      </c>
      <c r="B49">
        <v>13</v>
      </c>
      <c r="C49">
        <v>1</v>
      </c>
      <c r="D49">
        <v>12</v>
      </c>
      <c r="E49">
        <v>7.6923076923076927E-2</v>
      </c>
      <c r="F49" s="1">
        <f>ROUNDUP($P$7*SUM(B$10:B49)/SUM(B$10:B$1048576),0)</f>
        <v>8</v>
      </c>
      <c r="G49" s="1">
        <f t="shared" si="0"/>
        <v>0</v>
      </c>
      <c r="H49" s="1">
        <f t="shared" si="1"/>
        <v>0</v>
      </c>
    </row>
    <row r="50" spans="1:8" x14ac:dyDescent="0.3">
      <c r="A50">
        <v>6000</v>
      </c>
      <c r="B50">
        <v>686</v>
      </c>
      <c r="C50">
        <v>8</v>
      </c>
      <c r="D50">
        <v>678</v>
      </c>
      <c r="E50">
        <v>1.1661807580174927E-2</v>
      </c>
      <c r="F50" s="1">
        <f>ROUNDUP($P$7*SUM(B$10:B50)/SUM(B$10:B$1048576),0)</f>
        <v>8</v>
      </c>
      <c r="G50" s="1">
        <f t="shared" si="0"/>
        <v>0</v>
      </c>
      <c r="H50" s="1">
        <f t="shared" si="1"/>
        <v>0</v>
      </c>
    </row>
    <row r="51" spans="1:8" x14ac:dyDescent="0.3">
      <c r="A51">
        <v>6100</v>
      </c>
      <c r="B51">
        <v>12</v>
      </c>
      <c r="C51">
        <v>0</v>
      </c>
      <c r="D51">
        <v>12</v>
      </c>
      <c r="E51">
        <v>0</v>
      </c>
      <c r="F51" s="1">
        <f>ROUNDUP($P$7*SUM(B$10:B51)/SUM(B$10:B$1048576),0)</f>
        <v>8</v>
      </c>
      <c r="G51" s="1">
        <f t="shared" si="0"/>
        <v>0</v>
      </c>
      <c r="H51" s="1">
        <f t="shared" si="1"/>
        <v>0</v>
      </c>
    </row>
    <row r="52" spans="1:8" x14ac:dyDescent="0.3">
      <c r="A52">
        <v>6200</v>
      </c>
      <c r="B52">
        <v>13</v>
      </c>
      <c r="C52">
        <v>0</v>
      </c>
      <c r="D52">
        <v>13</v>
      </c>
      <c r="E52">
        <v>0</v>
      </c>
      <c r="F52" s="1">
        <f>ROUNDUP($P$7*SUM(B$10:B52)/SUM(B$10:B$1048576),0)</f>
        <v>8</v>
      </c>
      <c r="G52" s="1">
        <f t="shared" si="0"/>
        <v>0</v>
      </c>
      <c r="H52" s="1">
        <f t="shared" si="1"/>
        <v>0</v>
      </c>
    </row>
    <row r="53" spans="1:8" x14ac:dyDescent="0.3">
      <c r="A53">
        <v>6300</v>
      </c>
      <c r="B53">
        <v>10</v>
      </c>
      <c r="C53">
        <v>0</v>
      </c>
      <c r="D53">
        <v>10</v>
      </c>
      <c r="E53">
        <v>0</v>
      </c>
      <c r="F53" s="1">
        <f>ROUNDUP($P$7*SUM(B$10:B53)/SUM(B$10:B$1048576),0)</f>
        <v>8</v>
      </c>
      <c r="G53" s="1">
        <f t="shared" si="0"/>
        <v>0</v>
      </c>
      <c r="H53" s="1">
        <f t="shared" si="1"/>
        <v>0</v>
      </c>
    </row>
    <row r="54" spans="1:8" x14ac:dyDescent="0.3">
      <c r="A54">
        <v>6400</v>
      </c>
      <c r="B54">
        <v>8</v>
      </c>
      <c r="C54">
        <v>0</v>
      </c>
      <c r="D54">
        <v>8</v>
      </c>
      <c r="E54">
        <v>0</v>
      </c>
      <c r="F54" s="1">
        <f>ROUNDUP($P$7*SUM(B$10:B54)/SUM(B$10:B$1048576),0)</f>
        <v>8</v>
      </c>
      <c r="G54" s="1">
        <f t="shared" si="0"/>
        <v>0</v>
      </c>
      <c r="H54" s="1">
        <f t="shared" si="1"/>
        <v>0</v>
      </c>
    </row>
    <row r="55" spans="1:8" x14ac:dyDescent="0.3">
      <c r="A55">
        <v>6500</v>
      </c>
      <c r="B55">
        <v>41</v>
      </c>
      <c r="C55">
        <v>0</v>
      </c>
      <c r="D55">
        <v>41</v>
      </c>
      <c r="E55">
        <v>0</v>
      </c>
      <c r="F55" s="1">
        <f>ROUNDUP($P$7*SUM(B$10:B55)/SUM(B$10:B$1048576),0)</f>
        <v>8</v>
      </c>
      <c r="G55" s="1">
        <f t="shared" si="0"/>
        <v>0</v>
      </c>
      <c r="H55" s="1">
        <f t="shared" si="1"/>
        <v>0</v>
      </c>
    </row>
    <row r="56" spans="1:8" x14ac:dyDescent="0.3">
      <c r="A56">
        <v>6600</v>
      </c>
      <c r="B56">
        <v>10</v>
      </c>
      <c r="C56">
        <v>0</v>
      </c>
      <c r="D56">
        <v>10</v>
      </c>
      <c r="E56">
        <v>0</v>
      </c>
      <c r="F56" s="1">
        <f>ROUNDUP($P$7*SUM(B$10:B56)/SUM(B$10:B$1048576),0)</f>
        <v>8</v>
      </c>
      <c r="G56" s="1">
        <f t="shared" si="0"/>
        <v>0</v>
      </c>
      <c r="H56" s="1">
        <f t="shared" si="1"/>
        <v>0</v>
      </c>
    </row>
    <row r="57" spans="1:8" x14ac:dyDescent="0.3">
      <c r="A57">
        <v>6700</v>
      </c>
      <c r="B57">
        <v>12</v>
      </c>
      <c r="C57">
        <v>0</v>
      </c>
      <c r="D57">
        <v>12</v>
      </c>
      <c r="E57">
        <v>0</v>
      </c>
      <c r="F57" s="1">
        <f>ROUNDUP($P$7*SUM(B$10:B57)/SUM(B$10:B$1048576),0)</f>
        <v>8</v>
      </c>
      <c r="G57" s="1">
        <f t="shared" si="0"/>
        <v>0</v>
      </c>
      <c r="H57" s="1">
        <f t="shared" si="1"/>
        <v>0</v>
      </c>
    </row>
    <row r="58" spans="1:8" x14ac:dyDescent="0.3">
      <c r="A58">
        <v>6800</v>
      </c>
      <c r="B58">
        <v>10</v>
      </c>
      <c r="C58">
        <v>1</v>
      </c>
      <c r="D58">
        <v>9</v>
      </c>
      <c r="E58">
        <v>0.1</v>
      </c>
      <c r="F58" s="1">
        <f>ROUNDUP($P$7*SUM(B$10:B58)/SUM(B$10:B$1048576),0)</f>
        <v>8</v>
      </c>
      <c r="G58" s="1">
        <f t="shared" si="0"/>
        <v>0</v>
      </c>
      <c r="H58" s="1">
        <f t="shared" si="1"/>
        <v>0</v>
      </c>
    </row>
    <row r="59" spans="1:8" x14ac:dyDescent="0.3">
      <c r="A59">
        <v>6900</v>
      </c>
      <c r="B59">
        <v>7</v>
      </c>
      <c r="C59">
        <v>0</v>
      </c>
      <c r="D59">
        <v>7</v>
      </c>
      <c r="E59">
        <v>0</v>
      </c>
      <c r="F59" s="1">
        <f>ROUNDUP($P$7*SUM(B$10:B59)/SUM(B$10:B$1048576),0)</f>
        <v>8</v>
      </c>
      <c r="G59" s="1">
        <f t="shared" si="0"/>
        <v>0</v>
      </c>
      <c r="H59" s="1">
        <f t="shared" si="1"/>
        <v>6900</v>
      </c>
    </row>
    <row r="60" spans="1:8" x14ac:dyDescent="0.3">
      <c r="A60">
        <v>7000</v>
      </c>
      <c r="B60">
        <v>235</v>
      </c>
      <c r="C60">
        <v>1</v>
      </c>
      <c r="D60">
        <v>234</v>
      </c>
      <c r="E60">
        <v>4.2553191489361703E-3</v>
      </c>
      <c r="F60" s="1">
        <f>ROUNDUP($P$7*SUM(B$10:B60)/SUM(B$10:B$1048576),0)</f>
        <v>9</v>
      </c>
      <c r="G60" s="1">
        <f t="shared" si="0"/>
        <v>7000</v>
      </c>
      <c r="H60" s="1">
        <f t="shared" si="1"/>
        <v>0</v>
      </c>
    </row>
    <row r="61" spans="1:8" x14ac:dyDescent="0.3">
      <c r="A61">
        <v>7100</v>
      </c>
      <c r="B61">
        <v>8</v>
      </c>
      <c r="C61">
        <v>0</v>
      </c>
      <c r="D61">
        <v>8</v>
      </c>
      <c r="E61">
        <v>0</v>
      </c>
      <c r="F61" s="1">
        <f>ROUNDUP($P$7*SUM(B$10:B61)/SUM(B$10:B$1048576),0)</f>
        <v>9</v>
      </c>
      <c r="G61" s="1">
        <f t="shared" si="0"/>
        <v>0</v>
      </c>
      <c r="H61" s="1">
        <f t="shared" si="1"/>
        <v>0</v>
      </c>
    </row>
    <row r="62" spans="1:8" x14ac:dyDescent="0.3">
      <c r="A62">
        <v>7200</v>
      </c>
      <c r="B62">
        <v>13</v>
      </c>
      <c r="C62">
        <v>1</v>
      </c>
      <c r="D62">
        <v>12</v>
      </c>
      <c r="E62">
        <v>7.6923076923076927E-2</v>
      </c>
      <c r="F62" s="1">
        <f>ROUNDUP($P$7*SUM(B$10:B62)/SUM(B$10:B$1048576),0)</f>
        <v>9</v>
      </c>
      <c r="G62" s="1">
        <f t="shared" si="0"/>
        <v>0</v>
      </c>
      <c r="H62" s="1">
        <f t="shared" si="1"/>
        <v>0</v>
      </c>
    </row>
    <row r="63" spans="1:8" x14ac:dyDescent="0.3">
      <c r="A63">
        <v>7300</v>
      </c>
      <c r="B63">
        <v>9</v>
      </c>
      <c r="C63">
        <v>0</v>
      </c>
      <c r="D63">
        <v>9</v>
      </c>
      <c r="E63">
        <v>0</v>
      </c>
      <c r="F63" s="1">
        <f>ROUNDUP($P$7*SUM(B$10:B63)/SUM(B$10:B$1048576),0)</f>
        <v>9</v>
      </c>
      <c r="G63" s="1">
        <f t="shared" si="0"/>
        <v>0</v>
      </c>
      <c r="H63" s="1">
        <f t="shared" si="1"/>
        <v>0</v>
      </c>
    </row>
    <row r="64" spans="1:8" x14ac:dyDescent="0.3">
      <c r="A64">
        <v>7400</v>
      </c>
      <c r="B64">
        <v>10</v>
      </c>
      <c r="C64">
        <v>0</v>
      </c>
      <c r="D64">
        <v>10</v>
      </c>
      <c r="E64">
        <v>0</v>
      </c>
      <c r="F64" s="1">
        <f>ROUNDUP($P$7*SUM(B$10:B64)/SUM(B$10:B$1048576),0)</f>
        <v>9</v>
      </c>
      <c r="G64" s="1">
        <f t="shared" si="0"/>
        <v>0</v>
      </c>
      <c r="H64" s="1">
        <f t="shared" si="1"/>
        <v>0</v>
      </c>
    </row>
    <row r="65" spans="1:8" x14ac:dyDescent="0.3">
      <c r="A65">
        <v>7500</v>
      </c>
      <c r="B65">
        <v>29</v>
      </c>
      <c r="C65">
        <v>1</v>
      </c>
      <c r="D65">
        <v>28</v>
      </c>
      <c r="E65">
        <v>3.4482758620689655E-2</v>
      </c>
      <c r="F65" s="1">
        <f>ROUNDUP($P$7*SUM(B$10:B65)/SUM(B$10:B$1048576),0)</f>
        <v>9</v>
      </c>
      <c r="G65" s="1">
        <f t="shared" si="0"/>
        <v>0</v>
      </c>
      <c r="H65" s="1">
        <f t="shared" si="1"/>
        <v>0</v>
      </c>
    </row>
    <row r="66" spans="1:8" x14ac:dyDescent="0.3">
      <c r="A66">
        <v>7600</v>
      </c>
      <c r="B66">
        <v>9</v>
      </c>
      <c r="C66">
        <v>0</v>
      </c>
      <c r="D66">
        <v>9</v>
      </c>
      <c r="E66">
        <v>0</v>
      </c>
      <c r="F66" s="1">
        <f>ROUNDUP($P$7*SUM(B$10:B66)/SUM(B$10:B$1048576),0)</f>
        <v>9</v>
      </c>
      <c r="G66" s="1">
        <f t="shared" si="0"/>
        <v>0</v>
      </c>
      <c r="H66" s="1">
        <f t="shared" si="1"/>
        <v>0</v>
      </c>
    </row>
    <row r="67" spans="1:8" x14ac:dyDescent="0.3">
      <c r="A67">
        <v>7700</v>
      </c>
      <c r="B67">
        <v>12</v>
      </c>
      <c r="C67">
        <v>0</v>
      </c>
      <c r="D67">
        <v>12</v>
      </c>
      <c r="E67">
        <v>0</v>
      </c>
      <c r="F67" s="1">
        <f>ROUNDUP($P$7*SUM(B$10:B67)/SUM(B$10:B$1048576),0)</f>
        <v>9</v>
      </c>
      <c r="G67" s="1">
        <f t="shared" si="0"/>
        <v>0</v>
      </c>
      <c r="H67" s="1">
        <f t="shared" si="1"/>
        <v>0</v>
      </c>
    </row>
    <row r="68" spans="1:8" x14ac:dyDescent="0.3">
      <c r="A68">
        <v>7800</v>
      </c>
      <c r="B68">
        <v>16</v>
      </c>
      <c r="C68">
        <v>0</v>
      </c>
      <c r="D68">
        <v>16</v>
      </c>
      <c r="E68">
        <v>0</v>
      </c>
      <c r="F68" s="1">
        <f>ROUNDUP($P$7*SUM(B$10:B68)/SUM(B$10:B$1048576),0)</f>
        <v>9</v>
      </c>
      <c r="G68" s="1">
        <f t="shared" si="0"/>
        <v>0</v>
      </c>
      <c r="H68" s="1">
        <f t="shared" si="1"/>
        <v>0</v>
      </c>
    </row>
    <row r="69" spans="1:8" x14ac:dyDescent="0.3">
      <c r="A69">
        <v>7900</v>
      </c>
      <c r="B69">
        <v>8</v>
      </c>
      <c r="C69">
        <v>1</v>
      </c>
      <c r="D69">
        <v>7</v>
      </c>
      <c r="E69">
        <v>0.125</v>
      </c>
      <c r="F69" s="1">
        <f>ROUNDUP($P$7*SUM(B$10:B69)/SUM(B$10:B$1048576),0)</f>
        <v>9</v>
      </c>
      <c r="G69" s="1">
        <f t="shared" si="0"/>
        <v>0</v>
      </c>
      <c r="H69" s="1">
        <f t="shared" si="1"/>
        <v>0</v>
      </c>
    </row>
    <row r="70" spans="1:8" x14ac:dyDescent="0.3">
      <c r="A70">
        <v>8000</v>
      </c>
      <c r="B70">
        <v>190</v>
      </c>
      <c r="C70">
        <v>1</v>
      </c>
      <c r="D70">
        <v>189</v>
      </c>
      <c r="E70">
        <v>5.263157894736842E-3</v>
      </c>
      <c r="F70" s="1">
        <f>ROUNDUP($P$7*SUM(B$10:B70)/SUM(B$10:B$1048576),0)</f>
        <v>9</v>
      </c>
      <c r="G70" s="1">
        <f t="shared" si="0"/>
        <v>0</v>
      </c>
      <c r="H70" s="1">
        <f t="shared" si="1"/>
        <v>0</v>
      </c>
    </row>
    <row r="71" spans="1:8" x14ac:dyDescent="0.3">
      <c r="A71">
        <v>8100</v>
      </c>
      <c r="B71">
        <v>12</v>
      </c>
      <c r="C71">
        <v>0</v>
      </c>
      <c r="D71">
        <v>12</v>
      </c>
      <c r="E71">
        <v>0</v>
      </c>
      <c r="F71" s="1">
        <f>ROUNDUP($P$7*SUM(B$10:B71)/SUM(B$10:B$1048576),0)</f>
        <v>9</v>
      </c>
      <c r="G71" s="1">
        <f t="shared" si="0"/>
        <v>0</v>
      </c>
      <c r="H71" s="1">
        <f t="shared" si="1"/>
        <v>0</v>
      </c>
    </row>
    <row r="72" spans="1:8" x14ac:dyDescent="0.3">
      <c r="A72">
        <v>8200</v>
      </c>
      <c r="B72">
        <v>8</v>
      </c>
      <c r="C72">
        <v>1</v>
      </c>
      <c r="D72">
        <v>7</v>
      </c>
      <c r="E72">
        <v>0.125</v>
      </c>
      <c r="F72" s="1">
        <f>ROUNDUP($P$7*SUM(B$10:B72)/SUM(B$10:B$1048576),0)</f>
        <v>9</v>
      </c>
      <c r="G72" s="1">
        <f t="shared" si="0"/>
        <v>0</v>
      </c>
      <c r="H72" s="1">
        <f t="shared" si="1"/>
        <v>0</v>
      </c>
    </row>
    <row r="73" spans="1:8" x14ac:dyDescent="0.3">
      <c r="A73">
        <v>8300</v>
      </c>
      <c r="B73">
        <v>9</v>
      </c>
      <c r="C73">
        <v>0</v>
      </c>
      <c r="D73">
        <v>9</v>
      </c>
      <c r="E73">
        <v>0</v>
      </c>
      <c r="F73" s="1">
        <f>ROUNDUP($P$7*SUM(B$10:B73)/SUM(B$10:B$1048576),0)</f>
        <v>9</v>
      </c>
      <c r="G73" s="1">
        <f t="shared" si="0"/>
        <v>0</v>
      </c>
      <c r="H73" s="1">
        <f t="shared" si="1"/>
        <v>0</v>
      </c>
    </row>
    <row r="74" spans="1:8" x14ac:dyDescent="0.3">
      <c r="A74">
        <v>8400</v>
      </c>
      <c r="B74">
        <v>14</v>
      </c>
      <c r="C74">
        <v>0</v>
      </c>
      <c r="D74">
        <v>14</v>
      </c>
      <c r="E74">
        <v>0</v>
      </c>
      <c r="F74" s="1">
        <f>ROUNDUP($P$7*SUM(B$10:B74)/SUM(B$10:B$1048576),0)</f>
        <v>9</v>
      </c>
      <c r="G74" s="1">
        <f t="shared" si="0"/>
        <v>0</v>
      </c>
      <c r="H74" s="1">
        <f t="shared" si="1"/>
        <v>0</v>
      </c>
    </row>
    <row r="75" spans="1:8" x14ac:dyDescent="0.3">
      <c r="A75">
        <v>8500</v>
      </c>
      <c r="B75">
        <v>36</v>
      </c>
      <c r="C75">
        <v>0</v>
      </c>
      <c r="D75">
        <v>36</v>
      </c>
      <c r="E75">
        <v>0</v>
      </c>
      <c r="F75" s="1">
        <f>ROUNDUP($P$7*SUM(B$10:B75)/SUM(B$10:B$1048576),0)</f>
        <v>9</v>
      </c>
      <c r="G75" s="1">
        <f t="shared" ref="G75:G138" si="13">IF(F75=F74,0,A75)</f>
        <v>0</v>
      </c>
      <c r="H75" s="1">
        <f t="shared" ref="H75:H138" si="14">IF(F75=F76,0,A75)</f>
        <v>0</v>
      </c>
    </row>
    <row r="76" spans="1:8" x14ac:dyDescent="0.3">
      <c r="A76">
        <v>8600</v>
      </c>
      <c r="B76">
        <v>13</v>
      </c>
      <c r="C76">
        <v>0</v>
      </c>
      <c r="D76">
        <v>13</v>
      </c>
      <c r="E76">
        <v>0</v>
      </c>
      <c r="F76" s="1">
        <f>ROUNDUP($P$7*SUM(B$10:B76)/SUM(B$10:B$1048576),0)</f>
        <v>9</v>
      </c>
      <c r="G76" s="1">
        <f t="shared" si="13"/>
        <v>0</v>
      </c>
      <c r="H76" s="1">
        <f t="shared" si="14"/>
        <v>0</v>
      </c>
    </row>
    <row r="77" spans="1:8" x14ac:dyDescent="0.3">
      <c r="A77">
        <v>8700</v>
      </c>
      <c r="B77">
        <v>6</v>
      </c>
      <c r="C77">
        <v>0</v>
      </c>
      <c r="D77">
        <v>6</v>
      </c>
      <c r="E77">
        <v>0</v>
      </c>
      <c r="F77" s="1">
        <f>ROUNDUP($P$7*SUM(B$10:B77)/SUM(B$10:B$1048576),0)</f>
        <v>9</v>
      </c>
      <c r="G77" s="1">
        <f t="shared" si="13"/>
        <v>0</v>
      </c>
      <c r="H77" s="1">
        <f t="shared" si="14"/>
        <v>0</v>
      </c>
    </row>
    <row r="78" spans="1:8" x14ac:dyDescent="0.3">
      <c r="A78">
        <v>8800</v>
      </c>
      <c r="B78">
        <v>11</v>
      </c>
      <c r="C78">
        <v>1</v>
      </c>
      <c r="D78">
        <v>10</v>
      </c>
      <c r="E78">
        <v>9.0909090909090912E-2</v>
      </c>
      <c r="F78" s="1">
        <f>ROUNDUP($P$7*SUM(B$10:B78)/SUM(B$10:B$1048576),0)</f>
        <v>9</v>
      </c>
      <c r="G78" s="1">
        <f t="shared" si="13"/>
        <v>0</v>
      </c>
      <c r="H78" s="1">
        <f t="shared" si="14"/>
        <v>0</v>
      </c>
    </row>
    <row r="79" spans="1:8" x14ac:dyDescent="0.3">
      <c r="A79">
        <v>8900</v>
      </c>
      <c r="B79">
        <v>11</v>
      </c>
      <c r="C79">
        <v>0</v>
      </c>
      <c r="D79">
        <v>11</v>
      </c>
      <c r="E79">
        <v>0</v>
      </c>
      <c r="F79" s="1">
        <f>ROUNDUP($P$7*SUM(B$10:B79)/SUM(B$10:B$1048576),0)</f>
        <v>9</v>
      </c>
      <c r="G79" s="1">
        <f t="shared" si="13"/>
        <v>0</v>
      </c>
      <c r="H79" s="1">
        <f t="shared" si="14"/>
        <v>0</v>
      </c>
    </row>
    <row r="80" spans="1:8" x14ac:dyDescent="0.3">
      <c r="A80">
        <v>9000</v>
      </c>
      <c r="B80">
        <v>146</v>
      </c>
      <c r="C80">
        <v>3</v>
      </c>
      <c r="D80">
        <v>143</v>
      </c>
      <c r="E80">
        <v>2.0547945205479451E-2</v>
      </c>
      <c r="F80" s="1">
        <f>ROUNDUP($P$7*SUM(B$10:B80)/SUM(B$10:B$1048576),0)</f>
        <v>9</v>
      </c>
      <c r="G80" s="1">
        <f t="shared" si="13"/>
        <v>0</v>
      </c>
      <c r="H80" s="1">
        <f t="shared" si="14"/>
        <v>0</v>
      </c>
    </row>
    <row r="81" spans="1:8" x14ac:dyDescent="0.3">
      <c r="A81">
        <v>9100</v>
      </c>
      <c r="B81">
        <v>5</v>
      </c>
      <c r="C81">
        <v>0</v>
      </c>
      <c r="D81">
        <v>5</v>
      </c>
      <c r="E81">
        <v>0</v>
      </c>
      <c r="F81" s="1">
        <f>ROUNDUP($P$7*SUM(B$10:B81)/SUM(B$10:B$1048576),0)</f>
        <v>9</v>
      </c>
      <c r="G81" s="1">
        <f t="shared" si="13"/>
        <v>0</v>
      </c>
      <c r="H81" s="1">
        <f t="shared" si="14"/>
        <v>0</v>
      </c>
    </row>
    <row r="82" spans="1:8" x14ac:dyDescent="0.3">
      <c r="A82">
        <v>9200</v>
      </c>
      <c r="B82">
        <v>7</v>
      </c>
      <c r="C82">
        <v>0</v>
      </c>
      <c r="D82">
        <v>7</v>
      </c>
      <c r="E82">
        <v>0</v>
      </c>
      <c r="F82" s="1">
        <f>ROUNDUP($P$7*SUM(B$10:B82)/SUM(B$10:B$1048576),0)</f>
        <v>9</v>
      </c>
      <c r="G82" s="1">
        <f t="shared" si="13"/>
        <v>0</v>
      </c>
      <c r="H82" s="1">
        <f t="shared" si="14"/>
        <v>0</v>
      </c>
    </row>
    <row r="83" spans="1:8" x14ac:dyDescent="0.3">
      <c r="A83">
        <v>9300</v>
      </c>
      <c r="B83">
        <v>8</v>
      </c>
      <c r="C83">
        <v>0</v>
      </c>
      <c r="D83">
        <v>8</v>
      </c>
      <c r="E83">
        <v>0</v>
      </c>
      <c r="F83" s="1">
        <f>ROUNDUP($P$7*SUM(B$10:B83)/SUM(B$10:B$1048576),0)</f>
        <v>9</v>
      </c>
      <c r="G83" s="1">
        <f t="shared" si="13"/>
        <v>0</v>
      </c>
      <c r="H83" s="1">
        <f t="shared" si="14"/>
        <v>0</v>
      </c>
    </row>
    <row r="84" spans="1:8" x14ac:dyDescent="0.3">
      <c r="A84">
        <v>9400</v>
      </c>
      <c r="B84">
        <v>18</v>
      </c>
      <c r="C84">
        <v>0</v>
      </c>
      <c r="D84">
        <v>18</v>
      </c>
      <c r="E84">
        <v>0</v>
      </c>
      <c r="F84" s="1">
        <f>ROUNDUP($P$7*SUM(B$10:B84)/SUM(B$10:B$1048576),0)</f>
        <v>9</v>
      </c>
      <c r="G84" s="1">
        <f t="shared" si="13"/>
        <v>0</v>
      </c>
      <c r="H84" s="1">
        <f t="shared" si="14"/>
        <v>0</v>
      </c>
    </row>
    <row r="85" spans="1:8" x14ac:dyDescent="0.3">
      <c r="A85">
        <v>9500</v>
      </c>
      <c r="B85">
        <v>36</v>
      </c>
      <c r="C85">
        <v>0</v>
      </c>
      <c r="D85">
        <v>36</v>
      </c>
      <c r="E85">
        <v>0</v>
      </c>
      <c r="F85" s="1">
        <f>ROUNDUP($P$7*SUM(B$10:B85)/SUM(B$10:B$1048576),0)</f>
        <v>9</v>
      </c>
      <c r="G85" s="1">
        <f t="shared" si="13"/>
        <v>0</v>
      </c>
      <c r="H85" s="1">
        <f t="shared" si="14"/>
        <v>0</v>
      </c>
    </row>
    <row r="86" spans="1:8" x14ac:dyDescent="0.3">
      <c r="A86">
        <v>9600</v>
      </c>
      <c r="B86">
        <v>14</v>
      </c>
      <c r="C86">
        <v>0</v>
      </c>
      <c r="D86">
        <v>14</v>
      </c>
      <c r="E86">
        <v>0</v>
      </c>
      <c r="F86" s="1">
        <f>ROUNDUP($P$7*SUM(B$10:B86)/SUM(B$10:B$1048576),0)</f>
        <v>9</v>
      </c>
      <c r="G86" s="1">
        <f t="shared" si="13"/>
        <v>0</v>
      </c>
      <c r="H86" s="1">
        <f t="shared" si="14"/>
        <v>0</v>
      </c>
    </row>
    <row r="87" spans="1:8" x14ac:dyDescent="0.3">
      <c r="A87">
        <v>9700</v>
      </c>
      <c r="B87">
        <v>18</v>
      </c>
      <c r="C87">
        <v>0</v>
      </c>
      <c r="D87">
        <v>18</v>
      </c>
      <c r="E87">
        <v>0</v>
      </c>
      <c r="F87" s="1">
        <f>ROUNDUP($P$7*SUM(B$10:B87)/SUM(B$10:B$1048576),0)</f>
        <v>9</v>
      </c>
      <c r="G87" s="1">
        <f t="shared" si="13"/>
        <v>0</v>
      </c>
      <c r="H87" s="1">
        <f t="shared" si="14"/>
        <v>0</v>
      </c>
    </row>
    <row r="88" spans="1:8" x14ac:dyDescent="0.3">
      <c r="A88">
        <v>9800</v>
      </c>
      <c r="B88">
        <v>11</v>
      </c>
      <c r="C88">
        <v>0</v>
      </c>
      <c r="D88">
        <v>11</v>
      </c>
      <c r="E88">
        <v>0</v>
      </c>
      <c r="F88" s="1">
        <f>ROUNDUP($P$7*SUM(B$10:B88)/SUM(B$10:B$1048576),0)</f>
        <v>9</v>
      </c>
      <c r="G88" s="1">
        <f t="shared" si="13"/>
        <v>0</v>
      </c>
      <c r="H88" s="1">
        <f t="shared" si="14"/>
        <v>0</v>
      </c>
    </row>
    <row r="89" spans="1:8" x14ac:dyDescent="0.3">
      <c r="A89">
        <v>9900</v>
      </c>
      <c r="B89">
        <v>8</v>
      </c>
      <c r="C89">
        <v>0</v>
      </c>
      <c r="D89">
        <v>8</v>
      </c>
      <c r="E89">
        <v>0</v>
      </c>
      <c r="F89" s="1">
        <f>ROUNDUP($P$7*SUM(B$10:B89)/SUM(B$10:B$1048576),0)</f>
        <v>9</v>
      </c>
      <c r="G89" s="1">
        <f t="shared" si="13"/>
        <v>0</v>
      </c>
      <c r="H89" s="1">
        <f t="shared" si="14"/>
        <v>9900</v>
      </c>
    </row>
    <row r="90" spans="1:8" x14ac:dyDescent="0.3">
      <c r="A90">
        <v>10000</v>
      </c>
      <c r="B90">
        <v>616</v>
      </c>
      <c r="C90">
        <v>4</v>
      </c>
      <c r="D90">
        <v>612</v>
      </c>
      <c r="E90">
        <v>6.4935064935064939E-3</v>
      </c>
      <c r="F90" s="1">
        <f>ROUNDUP($P$7*SUM(B$10:B90)/SUM(B$10:B$1048576),0)</f>
        <v>10</v>
      </c>
      <c r="G90" s="1">
        <f t="shared" si="13"/>
        <v>10000</v>
      </c>
      <c r="H90" s="1">
        <f t="shared" si="14"/>
        <v>0</v>
      </c>
    </row>
    <row r="91" spans="1:8" x14ac:dyDescent="0.3">
      <c r="A91">
        <v>10100</v>
      </c>
      <c r="B91">
        <v>17</v>
      </c>
      <c r="C91">
        <v>0</v>
      </c>
      <c r="D91">
        <v>17</v>
      </c>
      <c r="E91">
        <v>0</v>
      </c>
      <c r="F91" s="1">
        <f>ROUNDUP($P$7*SUM(B$10:B91)/SUM(B$10:B$1048576),0)</f>
        <v>10</v>
      </c>
      <c r="G91" s="1">
        <f t="shared" si="13"/>
        <v>0</v>
      </c>
      <c r="H91" s="1">
        <f t="shared" si="14"/>
        <v>0</v>
      </c>
    </row>
    <row r="92" spans="1:8" x14ac:dyDescent="0.3">
      <c r="A92">
        <v>10200</v>
      </c>
      <c r="B92">
        <v>3</v>
      </c>
      <c r="C92">
        <v>0</v>
      </c>
      <c r="D92">
        <v>3</v>
      </c>
      <c r="E92">
        <v>0</v>
      </c>
      <c r="F92" s="1">
        <f>ROUNDUP($P$7*SUM(B$10:B92)/SUM(B$10:B$1048576),0)</f>
        <v>10</v>
      </c>
      <c r="G92" s="1">
        <f t="shared" si="13"/>
        <v>0</v>
      </c>
      <c r="H92" s="1">
        <f t="shared" si="14"/>
        <v>0</v>
      </c>
    </row>
    <row r="93" spans="1:8" x14ac:dyDescent="0.3">
      <c r="A93">
        <v>10300</v>
      </c>
      <c r="B93">
        <v>5</v>
      </c>
      <c r="C93">
        <v>0</v>
      </c>
      <c r="D93">
        <v>5</v>
      </c>
      <c r="E93">
        <v>0</v>
      </c>
      <c r="F93" s="1">
        <f>ROUNDUP($P$7*SUM(B$10:B93)/SUM(B$10:B$1048576),0)</f>
        <v>10</v>
      </c>
      <c r="G93" s="1">
        <f t="shared" si="13"/>
        <v>0</v>
      </c>
      <c r="H93" s="1">
        <f t="shared" si="14"/>
        <v>0</v>
      </c>
    </row>
    <row r="94" spans="1:8" x14ac:dyDescent="0.3">
      <c r="A94">
        <v>10400</v>
      </c>
      <c r="B94">
        <v>4</v>
      </c>
      <c r="C94">
        <v>0</v>
      </c>
      <c r="D94">
        <v>4</v>
      </c>
      <c r="E94">
        <v>0</v>
      </c>
      <c r="F94" s="1">
        <f>ROUNDUP($P$7*SUM(B$10:B94)/SUM(B$10:B$1048576),0)</f>
        <v>10</v>
      </c>
      <c r="G94" s="1">
        <f t="shared" si="13"/>
        <v>0</v>
      </c>
      <c r="H94" s="1">
        <f t="shared" si="14"/>
        <v>0</v>
      </c>
    </row>
    <row r="95" spans="1:8" x14ac:dyDescent="0.3">
      <c r="A95">
        <v>10500</v>
      </c>
      <c r="B95">
        <v>30</v>
      </c>
      <c r="C95">
        <v>0</v>
      </c>
      <c r="D95">
        <v>30</v>
      </c>
      <c r="E95">
        <v>0</v>
      </c>
      <c r="F95" s="1">
        <f>ROUNDUP($P$7*SUM(B$10:B95)/SUM(B$10:B$1048576),0)</f>
        <v>10</v>
      </c>
      <c r="G95" s="1">
        <f t="shared" si="13"/>
        <v>0</v>
      </c>
      <c r="H95" s="1">
        <f t="shared" si="14"/>
        <v>0</v>
      </c>
    </row>
    <row r="96" spans="1:8" x14ac:dyDescent="0.3">
      <c r="A96">
        <v>10600</v>
      </c>
      <c r="B96">
        <v>7</v>
      </c>
      <c r="C96">
        <v>0</v>
      </c>
      <c r="D96">
        <v>7</v>
      </c>
      <c r="E96">
        <v>0</v>
      </c>
      <c r="F96" s="1">
        <f>ROUNDUP($P$7*SUM(B$10:B96)/SUM(B$10:B$1048576),0)</f>
        <v>10</v>
      </c>
      <c r="G96" s="1">
        <f t="shared" si="13"/>
        <v>0</v>
      </c>
      <c r="H96" s="1">
        <f t="shared" si="14"/>
        <v>0</v>
      </c>
    </row>
    <row r="97" spans="1:8" x14ac:dyDescent="0.3">
      <c r="A97">
        <v>10700</v>
      </c>
      <c r="B97">
        <v>8</v>
      </c>
      <c r="C97">
        <v>0</v>
      </c>
      <c r="D97">
        <v>8</v>
      </c>
      <c r="E97">
        <v>0</v>
      </c>
      <c r="F97" s="1">
        <f>ROUNDUP($P$7*SUM(B$10:B97)/SUM(B$10:B$1048576),0)</f>
        <v>10</v>
      </c>
      <c r="G97" s="1">
        <f t="shared" si="13"/>
        <v>0</v>
      </c>
      <c r="H97" s="1">
        <f t="shared" si="14"/>
        <v>0</v>
      </c>
    </row>
    <row r="98" spans="1:8" x14ac:dyDescent="0.3">
      <c r="A98">
        <v>10800</v>
      </c>
      <c r="B98">
        <v>4</v>
      </c>
      <c r="C98">
        <v>0</v>
      </c>
      <c r="D98">
        <v>4</v>
      </c>
      <c r="E98">
        <v>0</v>
      </c>
      <c r="F98" s="1">
        <f>ROUNDUP($P$7*SUM(B$10:B98)/SUM(B$10:B$1048576),0)</f>
        <v>10</v>
      </c>
      <c r="G98" s="1">
        <f t="shared" si="13"/>
        <v>0</v>
      </c>
      <c r="H98" s="1">
        <f t="shared" si="14"/>
        <v>0</v>
      </c>
    </row>
    <row r="99" spans="1:8" x14ac:dyDescent="0.3">
      <c r="A99">
        <v>10900</v>
      </c>
      <c r="B99">
        <v>9</v>
      </c>
      <c r="C99">
        <v>1</v>
      </c>
      <c r="D99">
        <v>8</v>
      </c>
      <c r="E99">
        <v>0.1111111111111111</v>
      </c>
      <c r="F99" s="1">
        <f>ROUNDUP($P$7*SUM(B$10:B99)/SUM(B$10:B$1048576),0)</f>
        <v>10</v>
      </c>
      <c r="G99" s="1">
        <f t="shared" si="13"/>
        <v>0</v>
      </c>
      <c r="H99" s="1">
        <f t="shared" si="14"/>
        <v>10900</v>
      </c>
    </row>
    <row r="100" spans="1:8" x14ac:dyDescent="0.3">
      <c r="A100">
        <v>11000</v>
      </c>
      <c r="B100">
        <v>562</v>
      </c>
      <c r="C100">
        <v>2</v>
      </c>
      <c r="D100">
        <v>560</v>
      </c>
      <c r="E100">
        <v>3.5587188612099642E-3</v>
      </c>
      <c r="F100" s="1">
        <f>ROUNDUP($P$7*SUM(B$10:B100)/SUM(B$10:B$1048576),0)</f>
        <v>11</v>
      </c>
      <c r="G100" s="1">
        <f t="shared" si="13"/>
        <v>11000</v>
      </c>
      <c r="H100" s="1">
        <f t="shared" si="14"/>
        <v>0</v>
      </c>
    </row>
    <row r="101" spans="1:8" x14ac:dyDescent="0.3">
      <c r="A101">
        <v>11100</v>
      </c>
      <c r="B101">
        <v>4</v>
      </c>
      <c r="C101">
        <v>0</v>
      </c>
      <c r="D101">
        <v>4</v>
      </c>
      <c r="E101">
        <v>0</v>
      </c>
      <c r="F101" s="1">
        <f>ROUNDUP($P$7*SUM(B$10:B101)/SUM(B$10:B$1048576),0)</f>
        <v>11</v>
      </c>
      <c r="G101" s="1">
        <f t="shared" si="13"/>
        <v>0</v>
      </c>
      <c r="H101" s="1">
        <f t="shared" si="14"/>
        <v>0</v>
      </c>
    </row>
    <row r="102" spans="1:8" x14ac:dyDescent="0.3">
      <c r="A102">
        <v>11200</v>
      </c>
      <c r="B102">
        <v>9</v>
      </c>
      <c r="C102">
        <v>0</v>
      </c>
      <c r="D102">
        <v>9</v>
      </c>
      <c r="E102">
        <v>0</v>
      </c>
      <c r="F102" s="1">
        <f>ROUNDUP($P$7*SUM(B$10:B102)/SUM(B$10:B$1048576),0)</f>
        <v>11</v>
      </c>
      <c r="G102" s="1">
        <f t="shared" si="13"/>
        <v>0</v>
      </c>
      <c r="H102" s="1">
        <f t="shared" si="14"/>
        <v>0</v>
      </c>
    </row>
    <row r="103" spans="1:8" x14ac:dyDescent="0.3">
      <c r="A103">
        <v>11300</v>
      </c>
      <c r="B103">
        <v>2</v>
      </c>
      <c r="C103">
        <v>0</v>
      </c>
      <c r="D103">
        <v>2</v>
      </c>
      <c r="E103">
        <v>0</v>
      </c>
      <c r="F103" s="1">
        <f>ROUNDUP($P$7*SUM(B$10:B103)/SUM(B$10:B$1048576),0)</f>
        <v>11</v>
      </c>
      <c r="G103" s="1">
        <f t="shared" si="13"/>
        <v>0</v>
      </c>
      <c r="H103" s="1">
        <f t="shared" si="14"/>
        <v>0</v>
      </c>
    </row>
    <row r="104" spans="1:8" x14ac:dyDescent="0.3">
      <c r="A104">
        <v>11400</v>
      </c>
      <c r="B104">
        <v>6</v>
      </c>
      <c r="C104">
        <v>0</v>
      </c>
      <c r="D104">
        <v>6</v>
      </c>
      <c r="E104">
        <v>0</v>
      </c>
      <c r="F104" s="1">
        <f>ROUNDUP($P$7*SUM(B$10:B104)/SUM(B$10:B$1048576),0)</f>
        <v>11</v>
      </c>
      <c r="G104" s="1">
        <f t="shared" si="13"/>
        <v>0</v>
      </c>
      <c r="H104" s="1">
        <f t="shared" si="14"/>
        <v>0</v>
      </c>
    </row>
    <row r="105" spans="1:8" x14ac:dyDescent="0.3">
      <c r="A105">
        <v>11500</v>
      </c>
      <c r="B105">
        <v>22</v>
      </c>
      <c r="C105">
        <v>0</v>
      </c>
      <c r="D105">
        <v>22</v>
      </c>
      <c r="E105">
        <v>0</v>
      </c>
      <c r="F105" s="1">
        <f>ROUNDUP($P$7*SUM(B$10:B105)/SUM(B$10:B$1048576),0)</f>
        <v>11</v>
      </c>
      <c r="G105" s="1">
        <f t="shared" si="13"/>
        <v>0</v>
      </c>
      <c r="H105" s="1">
        <f t="shared" si="14"/>
        <v>0</v>
      </c>
    </row>
    <row r="106" spans="1:8" x14ac:dyDescent="0.3">
      <c r="A106">
        <v>11600</v>
      </c>
      <c r="B106">
        <v>2</v>
      </c>
      <c r="C106">
        <v>0</v>
      </c>
      <c r="D106">
        <v>2</v>
      </c>
      <c r="E106">
        <v>0</v>
      </c>
      <c r="F106" s="1">
        <f>ROUNDUP($P$7*SUM(B$10:B106)/SUM(B$10:B$1048576),0)</f>
        <v>11</v>
      </c>
      <c r="G106" s="1">
        <f t="shared" si="13"/>
        <v>0</v>
      </c>
      <c r="H106" s="1">
        <f t="shared" si="14"/>
        <v>0</v>
      </c>
    </row>
    <row r="107" spans="1:8" x14ac:dyDescent="0.3">
      <c r="A107">
        <v>11700</v>
      </c>
      <c r="B107">
        <v>1</v>
      </c>
      <c r="C107">
        <v>0</v>
      </c>
      <c r="D107">
        <v>1</v>
      </c>
      <c r="E107">
        <v>0</v>
      </c>
      <c r="F107" s="1">
        <f>ROUNDUP($P$7*SUM(B$10:B107)/SUM(B$10:B$1048576),0)</f>
        <v>11</v>
      </c>
      <c r="G107" s="1">
        <f t="shared" si="13"/>
        <v>0</v>
      </c>
      <c r="H107" s="1">
        <f t="shared" si="14"/>
        <v>0</v>
      </c>
    </row>
    <row r="108" spans="1:8" x14ac:dyDescent="0.3">
      <c r="A108">
        <v>11800</v>
      </c>
      <c r="B108">
        <v>4</v>
      </c>
      <c r="C108">
        <v>0</v>
      </c>
      <c r="D108">
        <v>4</v>
      </c>
      <c r="E108">
        <v>0</v>
      </c>
      <c r="F108" s="1">
        <f>ROUNDUP($P$7*SUM(B$10:B108)/SUM(B$10:B$1048576),0)</f>
        <v>11</v>
      </c>
      <c r="G108" s="1">
        <f t="shared" si="13"/>
        <v>0</v>
      </c>
      <c r="H108" s="1">
        <f t="shared" si="14"/>
        <v>0</v>
      </c>
    </row>
    <row r="109" spans="1:8" x14ac:dyDescent="0.3">
      <c r="A109">
        <v>11900</v>
      </c>
      <c r="B109">
        <v>2</v>
      </c>
      <c r="C109">
        <v>0</v>
      </c>
      <c r="D109">
        <v>2</v>
      </c>
      <c r="E109">
        <v>0</v>
      </c>
      <c r="F109" s="1">
        <f>ROUNDUP($P$7*SUM(B$10:B109)/SUM(B$10:B$1048576),0)</f>
        <v>11</v>
      </c>
      <c r="G109" s="1">
        <f t="shared" si="13"/>
        <v>0</v>
      </c>
      <c r="H109" s="1">
        <f t="shared" si="14"/>
        <v>0</v>
      </c>
    </row>
    <row r="110" spans="1:8" x14ac:dyDescent="0.3">
      <c r="A110">
        <v>12000</v>
      </c>
      <c r="B110">
        <v>96</v>
      </c>
      <c r="C110">
        <v>2</v>
      </c>
      <c r="D110">
        <v>94</v>
      </c>
      <c r="E110">
        <v>2.0833333333333332E-2</v>
      </c>
      <c r="F110" s="1">
        <f>ROUNDUP($P$7*SUM(B$10:B110)/SUM(B$10:B$1048576),0)</f>
        <v>11</v>
      </c>
      <c r="G110" s="1">
        <f t="shared" si="13"/>
        <v>0</v>
      </c>
      <c r="H110" s="1">
        <f t="shared" si="14"/>
        <v>0</v>
      </c>
    </row>
    <row r="111" spans="1:8" x14ac:dyDescent="0.3">
      <c r="A111">
        <v>12100</v>
      </c>
      <c r="B111">
        <v>7</v>
      </c>
      <c r="C111">
        <v>0</v>
      </c>
      <c r="D111">
        <v>7</v>
      </c>
      <c r="E111">
        <v>0</v>
      </c>
      <c r="F111" s="1">
        <f>ROUNDUP($P$7*SUM(B$10:B111)/SUM(B$10:B$1048576),0)</f>
        <v>11</v>
      </c>
      <c r="G111" s="1">
        <f t="shared" si="13"/>
        <v>0</v>
      </c>
      <c r="H111" s="1">
        <f t="shared" si="14"/>
        <v>0</v>
      </c>
    </row>
    <row r="112" spans="1:8" x14ac:dyDescent="0.3">
      <c r="A112">
        <v>12200</v>
      </c>
      <c r="B112">
        <v>8</v>
      </c>
      <c r="C112">
        <v>0</v>
      </c>
      <c r="D112">
        <v>8</v>
      </c>
      <c r="E112">
        <v>0</v>
      </c>
      <c r="F112" s="1">
        <f>ROUNDUP($P$7*SUM(B$10:B112)/SUM(B$10:B$1048576),0)</f>
        <v>11</v>
      </c>
      <c r="G112" s="1">
        <f t="shared" si="13"/>
        <v>0</v>
      </c>
      <c r="H112" s="1">
        <f t="shared" si="14"/>
        <v>0</v>
      </c>
    </row>
    <row r="113" spans="1:8" x14ac:dyDescent="0.3">
      <c r="A113">
        <v>12300</v>
      </c>
      <c r="B113">
        <v>4</v>
      </c>
      <c r="C113">
        <v>0</v>
      </c>
      <c r="D113">
        <v>4</v>
      </c>
      <c r="E113">
        <v>0</v>
      </c>
      <c r="F113" s="1">
        <f>ROUNDUP($P$7*SUM(B$10:B113)/SUM(B$10:B$1048576),0)</f>
        <v>11</v>
      </c>
      <c r="G113" s="1">
        <f t="shared" si="13"/>
        <v>0</v>
      </c>
      <c r="H113" s="1">
        <f t="shared" si="14"/>
        <v>0</v>
      </c>
    </row>
    <row r="114" spans="1:8" x14ac:dyDescent="0.3">
      <c r="A114">
        <v>12400</v>
      </c>
      <c r="B114">
        <v>4</v>
      </c>
      <c r="C114">
        <v>0</v>
      </c>
      <c r="D114">
        <v>4</v>
      </c>
      <c r="E114">
        <v>0</v>
      </c>
      <c r="F114" s="1">
        <f>ROUNDUP($P$7*SUM(B$10:B114)/SUM(B$10:B$1048576),0)</f>
        <v>11</v>
      </c>
      <c r="G114" s="1">
        <f t="shared" si="13"/>
        <v>0</v>
      </c>
      <c r="H114" s="1">
        <f t="shared" si="14"/>
        <v>0</v>
      </c>
    </row>
    <row r="115" spans="1:8" x14ac:dyDescent="0.3">
      <c r="A115">
        <v>12500</v>
      </c>
      <c r="B115">
        <v>19</v>
      </c>
      <c r="C115">
        <v>1</v>
      </c>
      <c r="D115">
        <v>18</v>
      </c>
      <c r="E115">
        <v>5.2631578947368418E-2</v>
      </c>
      <c r="F115" s="1">
        <f>ROUNDUP($P$7*SUM(B$10:B115)/SUM(B$10:B$1048576),0)</f>
        <v>11</v>
      </c>
      <c r="G115" s="1">
        <f t="shared" si="13"/>
        <v>0</v>
      </c>
      <c r="H115" s="1">
        <f t="shared" si="14"/>
        <v>0</v>
      </c>
    </row>
    <row r="116" spans="1:8" x14ac:dyDescent="0.3">
      <c r="A116">
        <v>12600</v>
      </c>
      <c r="B116">
        <v>5</v>
      </c>
      <c r="C116">
        <v>0</v>
      </c>
      <c r="D116">
        <v>5</v>
      </c>
      <c r="E116">
        <v>0</v>
      </c>
      <c r="F116" s="1">
        <f>ROUNDUP($P$7*SUM(B$10:B116)/SUM(B$10:B$1048576),0)</f>
        <v>11</v>
      </c>
      <c r="G116" s="1">
        <f t="shared" si="13"/>
        <v>0</v>
      </c>
      <c r="H116" s="1">
        <f t="shared" si="14"/>
        <v>0</v>
      </c>
    </row>
    <row r="117" spans="1:8" x14ac:dyDescent="0.3">
      <c r="A117">
        <v>12700</v>
      </c>
      <c r="B117">
        <v>3</v>
      </c>
      <c r="C117">
        <v>0</v>
      </c>
      <c r="D117">
        <v>3</v>
      </c>
      <c r="E117">
        <v>0</v>
      </c>
      <c r="F117" s="1">
        <f>ROUNDUP($P$7*SUM(B$10:B117)/SUM(B$10:B$1048576),0)</f>
        <v>11</v>
      </c>
      <c r="G117" s="1">
        <f t="shared" si="13"/>
        <v>0</v>
      </c>
      <c r="H117" s="1">
        <f t="shared" si="14"/>
        <v>0</v>
      </c>
    </row>
    <row r="118" spans="1:8" x14ac:dyDescent="0.3">
      <c r="A118">
        <v>12800</v>
      </c>
      <c r="B118">
        <v>7</v>
      </c>
      <c r="C118">
        <v>0</v>
      </c>
      <c r="D118">
        <v>7</v>
      </c>
      <c r="E118">
        <v>0</v>
      </c>
      <c r="F118" s="1">
        <f>ROUNDUP($P$7*SUM(B$10:B118)/SUM(B$10:B$1048576),0)</f>
        <v>11</v>
      </c>
      <c r="G118" s="1">
        <f t="shared" si="13"/>
        <v>0</v>
      </c>
      <c r="H118" s="1">
        <f t="shared" si="14"/>
        <v>0</v>
      </c>
    </row>
    <row r="119" spans="1:8" x14ac:dyDescent="0.3">
      <c r="A119">
        <v>12900</v>
      </c>
      <c r="B119">
        <v>5</v>
      </c>
      <c r="C119">
        <v>0</v>
      </c>
      <c r="D119">
        <v>5</v>
      </c>
      <c r="E119">
        <v>0</v>
      </c>
      <c r="F119" s="1">
        <f>ROUNDUP($P$7*SUM(B$10:B119)/SUM(B$10:B$1048576),0)</f>
        <v>11</v>
      </c>
      <c r="G119" s="1">
        <f t="shared" si="13"/>
        <v>0</v>
      </c>
      <c r="H119" s="1">
        <f t="shared" si="14"/>
        <v>0</v>
      </c>
    </row>
    <row r="120" spans="1:8" x14ac:dyDescent="0.3">
      <c r="A120">
        <v>13000</v>
      </c>
      <c r="B120">
        <v>122</v>
      </c>
      <c r="C120">
        <v>0</v>
      </c>
      <c r="D120">
        <v>122</v>
      </c>
      <c r="E120">
        <v>0</v>
      </c>
      <c r="F120" s="1">
        <f>ROUNDUP($P$7*SUM(B$10:B120)/SUM(B$10:B$1048576),0)</f>
        <v>11</v>
      </c>
      <c r="G120" s="1">
        <f t="shared" si="13"/>
        <v>0</v>
      </c>
      <c r="H120" s="1">
        <f t="shared" si="14"/>
        <v>0</v>
      </c>
    </row>
    <row r="121" spans="1:8" x14ac:dyDescent="0.3">
      <c r="A121">
        <v>13100</v>
      </c>
      <c r="B121">
        <v>3</v>
      </c>
      <c r="C121">
        <v>0</v>
      </c>
      <c r="D121">
        <v>3</v>
      </c>
      <c r="E121">
        <v>0</v>
      </c>
      <c r="F121" s="1">
        <f>ROUNDUP($P$7*SUM(B$10:B121)/SUM(B$10:B$1048576),0)</f>
        <v>11</v>
      </c>
      <c r="G121" s="1">
        <f t="shared" si="13"/>
        <v>0</v>
      </c>
      <c r="H121" s="1">
        <f t="shared" si="14"/>
        <v>0</v>
      </c>
    </row>
    <row r="122" spans="1:8" x14ac:dyDescent="0.3">
      <c r="A122">
        <v>13200</v>
      </c>
      <c r="B122">
        <v>10</v>
      </c>
      <c r="C122">
        <v>0</v>
      </c>
      <c r="D122">
        <v>10</v>
      </c>
      <c r="E122">
        <v>0</v>
      </c>
      <c r="F122" s="1">
        <f>ROUNDUP($P$7*SUM(B$10:B122)/SUM(B$10:B$1048576),0)</f>
        <v>11</v>
      </c>
      <c r="G122" s="1">
        <f t="shared" si="13"/>
        <v>0</v>
      </c>
      <c r="H122" s="1">
        <f t="shared" si="14"/>
        <v>0</v>
      </c>
    </row>
    <row r="123" spans="1:8" x14ac:dyDescent="0.3">
      <c r="A123">
        <v>13300</v>
      </c>
      <c r="B123">
        <v>5</v>
      </c>
      <c r="C123">
        <v>0</v>
      </c>
      <c r="D123">
        <v>5</v>
      </c>
      <c r="E123">
        <v>0</v>
      </c>
      <c r="F123" s="1">
        <f>ROUNDUP($P$7*SUM(B$10:B123)/SUM(B$10:B$1048576),0)</f>
        <v>11</v>
      </c>
      <c r="G123" s="1">
        <f t="shared" si="13"/>
        <v>0</v>
      </c>
      <c r="H123" s="1">
        <f t="shared" si="14"/>
        <v>0</v>
      </c>
    </row>
    <row r="124" spans="1:8" x14ac:dyDescent="0.3">
      <c r="A124">
        <v>13400</v>
      </c>
      <c r="B124">
        <v>4</v>
      </c>
      <c r="C124">
        <v>0</v>
      </c>
      <c r="D124">
        <v>4</v>
      </c>
      <c r="E124">
        <v>0</v>
      </c>
      <c r="F124" s="1">
        <f>ROUNDUP($P$7*SUM(B$10:B124)/SUM(B$10:B$1048576),0)</f>
        <v>11</v>
      </c>
      <c r="G124" s="1">
        <f t="shared" si="13"/>
        <v>0</v>
      </c>
      <c r="H124" s="1">
        <f t="shared" si="14"/>
        <v>0</v>
      </c>
    </row>
    <row r="125" spans="1:8" x14ac:dyDescent="0.3">
      <c r="A125">
        <v>13500</v>
      </c>
      <c r="B125">
        <v>14</v>
      </c>
      <c r="C125">
        <v>0</v>
      </c>
      <c r="D125">
        <v>14</v>
      </c>
      <c r="E125">
        <v>0</v>
      </c>
      <c r="F125" s="1">
        <f>ROUNDUP($P$7*SUM(B$10:B125)/SUM(B$10:B$1048576),0)</f>
        <v>11</v>
      </c>
      <c r="G125" s="1">
        <f t="shared" si="13"/>
        <v>0</v>
      </c>
      <c r="H125" s="1">
        <f t="shared" si="14"/>
        <v>0</v>
      </c>
    </row>
    <row r="126" spans="1:8" x14ac:dyDescent="0.3">
      <c r="A126">
        <v>13600</v>
      </c>
      <c r="B126">
        <v>11</v>
      </c>
      <c r="C126">
        <v>0</v>
      </c>
      <c r="D126">
        <v>11</v>
      </c>
      <c r="E126">
        <v>0</v>
      </c>
      <c r="F126" s="1">
        <f>ROUNDUP($P$7*SUM(B$10:B126)/SUM(B$10:B$1048576),0)</f>
        <v>11</v>
      </c>
      <c r="G126" s="1">
        <f t="shared" si="13"/>
        <v>0</v>
      </c>
      <c r="H126" s="1">
        <f t="shared" si="14"/>
        <v>0</v>
      </c>
    </row>
    <row r="127" spans="1:8" x14ac:dyDescent="0.3">
      <c r="A127">
        <v>13700</v>
      </c>
      <c r="B127">
        <v>7</v>
      </c>
      <c r="C127">
        <v>0</v>
      </c>
      <c r="D127">
        <v>7</v>
      </c>
      <c r="E127">
        <v>0</v>
      </c>
      <c r="F127" s="1">
        <f>ROUNDUP($P$7*SUM(B$10:B127)/SUM(B$10:B$1048576),0)</f>
        <v>11</v>
      </c>
      <c r="G127" s="1">
        <f t="shared" si="13"/>
        <v>0</v>
      </c>
      <c r="H127" s="1">
        <f t="shared" si="14"/>
        <v>0</v>
      </c>
    </row>
    <row r="128" spans="1:8" x14ac:dyDescent="0.3">
      <c r="A128">
        <v>13800</v>
      </c>
      <c r="B128">
        <v>3</v>
      </c>
      <c r="C128">
        <v>0</v>
      </c>
      <c r="D128">
        <v>3</v>
      </c>
      <c r="E128">
        <v>0</v>
      </c>
      <c r="F128" s="1">
        <f>ROUNDUP($P$7*SUM(B$10:B128)/SUM(B$10:B$1048576),0)</f>
        <v>11</v>
      </c>
      <c r="G128" s="1">
        <f t="shared" si="13"/>
        <v>0</v>
      </c>
      <c r="H128" s="1">
        <f t="shared" si="14"/>
        <v>0</v>
      </c>
    </row>
    <row r="129" spans="1:8" x14ac:dyDescent="0.3">
      <c r="A129">
        <v>13900</v>
      </c>
      <c r="B129">
        <v>9</v>
      </c>
      <c r="C129">
        <v>0</v>
      </c>
      <c r="D129">
        <v>9</v>
      </c>
      <c r="E129">
        <v>0</v>
      </c>
      <c r="F129" s="1">
        <f>ROUNDUP($P$7*SUM(B$10:B129)/SUM(B$10:B$1048576),0)</f>
        <v>11</v>
      </c>
      <c r="G129" s="1">
        <f t="shared" si="13"/>
        <v>0</v>
      </c>
      <c r="H129" s="1">
        <f t="shared" si="14"/>
        <v>0</v>
      </c>
    </row>
    <row r="130" spans="1:8" x14ac:dyDescent="0.3">
      <c r="A130">
        <v>14000</v>
      </c>
      <c r="B130">
        <v>71</v>
      </c>
      <c r="C130">
        <v>0</v>
      </c>
      <c r="D130">
        <v>71</v>
      </c>
      <c r="E130">
        <v>0</v>
      </c>
      <c r="F130" s="1">
        <f>ROUNDUP($P$7*SUM(B$10:B130)/SUM(B$10:B$1048576),0)</f>
        <v>11</v>
      </c>
      <c r="G130" s="1">
        <f t="shared" si="13"/>
        <v>0</v>
      </c>
      <c r="H130" s="1">
        <f t="shared" si="14"/>
        <v>0</v>
      </c>
    </row>
    <row r="131" spans="1:8" x14ac:dyDescent="0.3">
      <c r="A131">
        <v>14100</v>
      </c>
      <c r="B131">
        <v>5</v>
      </c>
      <c r="C131">
        <v>0</v>
      </c>
      <c r="D131">
        <v>5</v>
      </c>
      <c r="E131">
        <v>0</v>
      </c>
      <c r="F131" s="1">
        <f>ROUNDUP($P$7*SUM(B$10:B131)/SUM(B$10:B$1048576),0)</f>
        <v>11</v>
      </c>
      <c r="G131" s="1">
        <f t="shared" si="13"/>
        <v>0</v>
      </c>
      <c r="H131" s="1">
        <f t="shared" si="14"/>
        <v>0</v>
      </c>
    </row>
    <row r="132" spans="1:8" x14ac:dyDescent="0.3">
      <c r="A132">
        <v>14200</v>
      </c>
      <c r="B132">
        <v>11</v>
      </c>
      <c r="C132">
        <v>0</v>
      </c>
      <c r="D132">
        <v>11</v>
      </c>
      <c r="E132">
        <v>0</v>
      </c>
      <c r="F132" s="1">
        <f>ROUNDUP($P$7*SUM(B$10:B132)/SUM(B$10:B$1048576),0)</f>
        <v>11</v>
      </c>
      <c r="G132" s="1">
        <f t="shared" si="13"/>
        <v>0</v>
      </c>
      <c r="H132" s="1">
        <f t="shared" si="14"/>
        <v>0</v>
      </c>
    </row>
    <row r="133" spans="1:8" x14ac:dyDescent="0.3">
      <c r="A133">
        <v>14300</v>
      </c>
      <c r="B133">
        <v>2</v>
      </c>
      <c r="C133">
        <v>0</v>
      </c>
      <c r="D133">
        <v>2</v>
      </c>
      <c r="E133">
        <v>0</v>
      </c>
      <c r="F133" s="1">
        <f>ROUNDUP($P$7*SUM(B$10:B133)/SUM(B$10:B$1048576),0)</f>
        <v>11</v>
      </c>
      <c r="G133" s="1">
        <f t="shared" si="13"/>
        <v>0</v>
      </c>
      <c r="H133" s="1">
        <f t="shared" si="14"/>
        <v>0</v>
      </c>
    </row>
    <row r="134" spans="1:8" x14ac:dyDescent="0.3">
      <c r="A134">
        <v>14400</v>
      </c>
      <c r="B134">
        <v>3</v>
      </c>
      <c r="C134">
        <v>0</v>
      </c>
      <c r="D134">
        <v>3</v>
      </c>
      <c r="E134">
        <v>0</v>
      </c>
      <c r="F134" s="1">
        <f>ROUNDUP($P$7*SUM(B$10:B134)/SUM(B$10:B$1048576),0)</f>
        <v>11</v>
      </c>
      <c r="G134" s="1">
        <f t="shared" si="13"/>
        <v>0</v>
      </c>
      <c r="H134" s="1">
        <f t="shared" si="14"/>
        <v>0</v>
      </c>
    </row>
    <row r="135" spans="1:8" x14ac:dyDescent="0.3">
      <c r="A135">
        <v>14500</v>
      </c>
      <c r="B135">
        <v>10</v>
      </c>
      <c r="C135">
        <v>2</v>
      </c>
      <c r="D135">
        <v>8</v>
      </c>
      <c r="E135">
        <v>0.2</v>
      </c>
      <c r="F135" s="1">
        <f>ROUNDUP($P$7*SUM(B$10:B135)/SUM(B$10:B$1048576),0)</f>
        <v>11</v>
      </c>
      <c r="G135" s="1">
        <f t="shared" si="13"/>
        <v>0</v>
      </c>
      <c r="H135" s="1">
        <f t="shared" si="14"/>
        <v>0</v>
      </c>
    </row>
    <row r="136" spans="1:8" x14ac:dyDescent="0.3">
      <c r="A136">
        <v>14600</v>
      </c>
      <c r="B136">
        <v>8</v>
      </c>
      <c r="C136">
        <v>0</v>
      </c>
      <c r="D136">
        <v>8</v>
      </c>
      <c r="E136">
        <v>0</v>
      </c>
      <c r="F136" s="1">
        <f>ROUNDUP($P$7*SUM(B$10:B136)/SUM(B$10:B$1048576),0)</f>
        <v>11</v>
      </c>
      <c r="G136" s="1">
        <f t="shared" si="13"/>
        <v>0</v>
      </c>
      <c r="H136" s="1">
        <f t="shared" si="14"/>
        <v>0</v>
      </c>
    </row>
    <row r="137" spans="1:8" x14ac:dyDescent="0.3">
      <c r="A137">
        <v>14700</v>
      </c>
      <c r="B137">
        <v>3</v>
      </c>
      <c r="C137">
        <v>0</v>
      </c>
      <c r="D137">
        <v>3</v>
      </c>
      <c r="E137">
        <v>0</v>
      </c>
      <c r="F137" s="1">
        <f>ROUNDUP($P$7*SUM(B$10:B137)/SUM(B$10:B$1048576),0)</f>
        <v>11</v>
      </c>
      <c r="G137" s="1">
        <f t="shared" si="13"/>
        <v>0</v>
      </c>
      <c r="H137" s="1">
        <f t="shared" si="14"/>
        <v>0</v>
      </c>
    </row>
    <row r="138" spans="1:8" x14ac:dyDescent="0.3">
      <c r="A138">
        <v>14800</v>
      </c>
      <c r="B138">
        <v>7</v>
      </c>
      <c r="C138">
        <v>0</v>
      </c>
      <c r="D138">
        <v>7</v>
      </c>
      <c r="E138">
        <v>0</v>
      </c>
      <c r="F138" s="1">
        <f>ROUNDUP($P$7*SUM(B$10:B138)/SUM(B$10:B$1048576),0)</f>
        <v>11</v>
      </c>
      <c r="G138" s="1">
        <f t="shared" si="13"/>
        <v>0</v>
      </c>
      <c r="H138" s="1">
        <f t="shared" si="14"/>
        <v>0</v>
      </c>
    </row>
    <row r="139" spans="1:8" x14ac:dyDescent="0.3">
      <c r="A139">
        <v>14900</v>
      </c>
      <c r="B139">
        <v>3</v>
      </c>
      <c r="C139">
        <v>0</v>
      </c>
      <c r="D139">
        <v>3</v>
      </c>
      <c r="E139">
        <v>0</v>
      </c>
      <c r="F139" s="1">
        <f>ROUNDUP($P$7*SUM(B$10:B139)/SUM(B$10:B$1048576),0)</f>
        <v>11</v>
      </c>
      <c r="G139" s="1">
        <f t="shared" ref="G139:G202" si="15">IF(F139=F138,0,A139)</f>
        <v>0</v>
      </c>
      <c r="H139" s="1">
        <f t="shared" ref="H139:H202" si="16">IF(F139=F140,0,A139)</f>
        <v>0</v>
      </c>
    </row>
    <row r="140" spans="1:8" x14ac:dyDescent="0.3">
      <c r="A140">
        <v>15000</v>
      </c>
      <c r="B140">
        <v>279</v>
      </c>
      <c r="C140">
        <v>2</v>
      </c>
      <c r="D140">
        <v>277</v>
      </c>
      <c r="E140">
        <v>7.1684587813620072E-3</v>
      </c>
      <c r="F140" s="1">
        <f>ROUNDUP($P$7*SUM(B$10:B140)/SUM(B$10:B$1048576),0)</f>
        <v>11</v>
      </c>
      <c r="G140" s="1">
        <f t="shared" si="15"/>
        <v>0</v>
      </c>
      <c r="H140" s="1">
        <f t="shared" si="16"/>
        <v>0</v>
      </c>
    </row>
    <row r="141" spans="1:8" x14ac:dyDescent="0.3">
      <c r="A141">
        <v>15100</v>
      </c>
      <c r="B141">
        <v>4</v>
      </c>
      <c r="C141">
        <v>0</v>
      </c>
      <c r="D141">
        <v>4</v>
      </c>
      <c r="E141">
        <v>0</v>
      </c>
      <c r="F141" s="1">
        <f>ROUNDUP($P$7*SUM(B$10:B141)/SUM(B$10:B$1048576),0)</f>
        <v>11</v>
      </c>
      <c r="G141" s="1">
        <f t="shared" si="15"/>
        <v>0</v>
      </c>
      <c r="H141" s="1">
        <f t="shared" si="16"/>
        <v>0</v>
      </c>
    </row>
    <row r="142" spans="1:8" x14ac:dyDescent="0.3">
      <c r="A142">
        <v>15200</v>
      </c>
      <c r="B142">
        <v>8</v>
      </c>
      <c r="C142">
        <v>0</v>
      </c>
      <c r="D142">
        <v>8</v>
      </c>
      <c r="E142">
        <v>0</v>
      </c>
      <c r="F142" s="1">
        <f>ROUNDUP($P$7*SUM(B$10:B142)/SUM(B$10:B$1048576),0)</f>
        <v>11</v>
      </c>
      <c r="G142" s="1">
        <f t="shared" si="15"/>
        <v>0</v>
      </c>
      <c r="H142" s="1">
        <f t="shared" si="16"/>
        <v>0</v>
      </c>
    </row>
    <row r="143" spans="1:8" x14ac:dyDescent="0.3">
      <c r="A143">
        <v>15300</v>
      </c>
      <c r="B143">
        <v>7</v>
      </c>
      <c r="C143">
        <v>1</v>
      </c>
      <c r="D143">
        <v>6</v>
      </c>
      <c r="E143">
        <v>0.14285714285714285</v>
      </c>
      <c r="F143" s="1">
        <f>ROUNDUP($P$7*SUM(B$10:B143)/SUM(B$10:B$1048576),0)</f>
        <v>11</v>
      </c>
      <c r="G143" s="1">
        <f t="shared" si="15"/>
        <v>0</v>
      </c>
      <c r="H143" s="1">
        <f t="shared" si="16"/>
        <v>0</v>
      </c>
    </row>
    <row r="144" spans="1:8" x14ac:dyDescent="0.3">
      <c r="A144">
        <v>15400</v>
      </c>
      <c r="B144">
        <v>5</v>
      </c>
      <c r="C144">
        <v>0</v>
      </c>
      <c r="D144">
        <v>5</v>
      </c>
      <c r="E144">
        <v>0</v>
      </c>
      <c r="F144" s="1">
        <f>ROUNDUP($P$7*SUM(B$10:B144)/SUM(B$10:B$1048576),0)</f>
        <v>11</v>
      </c>
      <c r="G144" s="1">
        <f t="shared" si="15"/>
        <v>0</v>
      </c>
      <c r="H144" s="1">
        <f t="shared" si="16"/>
        <v>0</v>
      </c>
    </row>
    <row r="145" spans="1:8" x14ac:dyDescent="0.3">
      <c r="A145">
        <v>15500</v>
      </c>
      <c r="B145">
        <v>9</v>
      </c>
      <c r="C145">
        <v>0</v>
      </c>
      <c r="D145">
        <v>9</v>
      </c>
      <c r="E145">
        <v>0</v>
      </c>
      <c r="F145" s="1">
        <f>ROUNDUP($P$7*SUM(B$10:B145)/SUM(B$10:B$1048576),0)</f>
        <v>11</v>
      </c>
      <c r="G145" s="1">
        <f t="shared" si="15"/>
        <v>0</v>
      </c>
      <c r="H145" s="1">
        <f t="shared" si="16"/>
        <v>0</v>
      </c>
    </row>
    <row r="146" spans="1:8" x14ac:dyDescent="0.3">
      <c r="A146">
        <v>15600</v>
      </c>
      <c r="B146">
        <v>5</v>
      </c>
      <c r="C146">
        <v>0</v>
      </c>
      <c r="D146">
        <v>5</v>
      </c>
      <c r="E146">
        <v>0</v>
      </c>
      <c r="F146" s="1">
        <f>ROUNDUP($P$7*SUM(B$10:B146)/SUM(B$10:B$1048576),0)</f>
        <v>11</v>
      </c>
      <c r="G146" s="1">
        <f t="shared" si="15"/>
        <v>0</v>
      </c>
      <c r="H146" s="1">
        <f t="shared" si="16"/>
        <v>0</v>
      </c>
    </row>
    <row r="147" spans="1:8" x14ac:dyDescent="0.3">
      <c r="A147">
        <v>15700</v>
      </c>
      <c r="B147">
        <v>3</v>
      </c>
      <c r="C147">
        <v>0</v>
      </c>
      <c r="D147">
        <v>3</v>
      </c>
      <c r="E147">
        <v>0</v>
      </c>
      <c r="F147" s="1">
        <f>ROUNDUP($P$7*SUM(B$10:B147)/SUM(B$10:B$1048576),0)</f>
        <v>11</v>
      </c>
      <c r="G147" s="1">
        <f t="shared" si="15"/>
        <v>0</v>
      </c>
      <c r="H147" s="1">
        <f t="shared" si="16"/>
        <v>0</v>
      </c>
    </row>
    <row r="148" spans="1:8" x14ac:dyDescent="0.3">
      <c r="A148">
        <v>15800</v>
      </c>
      <c r="B148">
        <v>1</v>
      </c>
      <c r="C148">
        <v>0</v>
      </c>
      <c r="D148">
        <v>1</v>
      </c>
      <c r="E148">
        <v>0</v>
      </c>
      <c r="F148" s="1">
        <f>ROUNDUP($P$7*SUM(B$10:B148)/SUM(B$10:B$1048576),0)</f>
        <v>11</v>
      </c>
      <c r="G148" s="1">
        <f t="shared" si="15"/>
        <v>0</v>
      </c>
      <c r="H148" s="1">
        <f t="shared" si="16"/>
        <v>0</v>
      </c>
    </row>
    <row r="149" spans="1:8" x14ac:dyDescent="0.3">
      <c r="A149">
        <v>15900</v>
      </c>
      <c r="B149">
        <v>2</v>
      </c>
      <c r="C149">
        <v>0</v>
      </c>
      <c r="D149">
        <v>2</v>
      </c>
      <c r="E149">
        <v>0</v>
      </c>
      <c r="F149" s="1">
        <f>ROUNDUP($P$7*SUM(B$10:B149)/SUM(B$10:B$1048576),0)</f>
        <v>11</v>
      </c>
      <c r="G149" s="1">
        <f t="shared" si="15"/>
        <v>0</v>
      </c>
      <c r="H149" s="1">
        <f t="shared" si="16"/>
        <v>15900</v>
      </c>
    </row>
    <row r="150" spans="1:8" x14ac:dyDescent="0.3">
      <c r="A150">
        <v>16000</v>
      </c>
      <c r="B150">
        <v>238</v>
      </c>
      <c r="C150">
        <v>2</v>
      </c>
      <c r="D150">
        <v>236</v>
      </c>
      <c r="E150">
        <v>8.4033613445378148E-3</v>
      </c>
      <c r="F150" s="1">
        <f>ROUNDUP($P$7*SUM(B$10:B150)/SUM(B$10:B$1048576),0)</f>
        <v>12</v>
      </c>
      <c r="G150" s="1">
        <f t="shared" si="15"/>
        <v>16000</v>
      </c>
      <c r="H150" s="1">
        <f t="shared" si="16"/>
        <v>0</v>
      </c>
    </row>
    <row r="151" spans="1:8" x14ac:dyDescent="0.3">
      <c r="A151">
        <v>16100</v>
      </c>
      <c r="B151">
        <v>3</v>
      </c>
      <c r="C151">
        <v>0</v>
      </c>
      <c r="D151">
        <v>3</v>
      </c>
      <c r="E151">
        <v>0</v>
      </c>
      <c r="F151" s="1">
        <f>ROUNDUP($P$7*SUM(B$10:B151)/SUM(B$10:B$1048576),0)</f>
        <v>12</v>
      </c>
      <c r="G151" s="1">
        <f t="shared" si="15"/>
        <v>0</v>
      </c>
      <c r="H151" s="1">
        <f t="shared" si="16"/>
        <v>0</v>
      </c>
    </row>
    <row r="152" spans="1:8" x14ac:dyDescent="0.3">
      <c r="A152">
        <v>16200</v>
      </c>
      <c r="B152">
        <v>6</v>
      </c>
      <c r="C152">
        <v>0</v>
      </c>
      <c r="D152">
        <v>6</v>
      </c>
      <c r="E152">
        <v>0</v>
      </c>
      <c r="F152" s="1">
        <f>ROUNDUP($P$7*SUM(B$10:B152)/SUM(B$10:B$1048576),0)</f>
        <v>12</v>
      </c>
      <c r="G152" s="1">
        <f t="shared" si="15"/>
        <v>0</v>
      </c>
      <c r="H152" s="1">
        <f t="shared" si="16"/>
        <v>0</v>
      </c>
    </row>
    <row r="153" spans="1:8" x14ac:dyDescent="0.3">
      <c r="A153">
        <v>16300</v>
      </c>
      <c r="B153">
        <v>5</v>
      </c>
      <c r="C153">
        <v>0</v>
      </c>
      <c r="D153">
        <v>5</v>
      </c>
      <c r="E153">
        <v>0</v>
      </c>
      <c r="F153" s="1">
        <f>ROUNDUP($P$7*SUM(B$10:B153)/SUM(B$10:B$1048576),0)</f>
        <v>12</v>
      </c>
      <c r="G153" s="1">
        <f t="shared" si="15"/>
        <v>0</v>
      </c>
      <c r="H153" s="1">
        <f t="shared" si="16"/>
        <v>0</v>
      </c>
    </row>
    <row r="154" spans="1:8" x14ac:dyDescent="0.3">
      <c r="A154">
        <v>16400</v>
      </c>
      <c r="B154">
        <v>3</v>
      </c>
      <c r="C154">
        <v>1</v>
      </c>
      <c r="D154">
        <v>2</v>
      </c>
      <c r="E154">
        <v>0.33333333333333331</v>
      </c>
      <c r="F154" s="1">
        <f>ROUNDUP($P$7*SUM(B$10:B154)/SUM(B$10:B$1048576),0)</f>
        <v>12</v>
      </c>
      <c r="G154" s="1">
        <f t="shared" si="15"/>
        <v>0</v>
      </c>
      <c r="H154" s="1">
        <f t="shared" si="16"/>
        <v>0</v>
      </c>
    </row>
    <row r="155" spans="1:8" x14ac:dyDescent="0.3">
      <c r="A155">
        <v>16500</v>
      </c>
      <c r="B155">
        <v>11</v>
      </c>
      <c r="C155">
        <v>0</v>
      </c>
      <c r="D155">
        <v>11</v>
      </c>
      <c r="E155">
        <v>0</v>
      </c>
      <c r="F155" s="1">
        <f>ROUNDUP($P$7*SUM(B$10:B155)/SUM(B$10:B$1048576),0)</f>
        <v>12</v>
      </c>
      <c r="G155" s="1">
        <f t="shared" si="15"/>
        <v>0</v>
      </c>
      <c r="H155" s="1">
        <f t="shared" si="16"/>
        <v>0</v>
      </c>
    </row>
    <row r="156" spans="1:8" x14ac:dyDescent="0.3">
      <c r="A156">
        <v>16600</v>
      </c>
      <c r="B156">
        <v>4</v>
      </c>
      <c r="C156">
        <v>0</v>
      </c>
      <c r="D156">
        <v>4</v>
      </c>
      <c r="E156">
        <v>0</v>
      </c>
      <c r="F156" s="1">
        <f>ROUNDUP($P$7*SUM(B$10:B156)/SUM(B$10:B$1048576),0)</f>
        <v>12</v>
      </c>
      <c r="G156" s="1">
        <f t="shared" si="15"/>
        <v>0</v>
      </c>
      <c r="H156" s="1">
        <f t="shared" si="16"/>
        <v>0</v>
      </c>
    </row>
    <row r="157" spans="1:8" x14ac:dyDescent="0.3">
      <c r="A157">
        <v>16700</v>
      </c>
      <c r="B157">
        <v>4</v>
      </c>
      <c r="C157">
        <v>0</v>
      </c>
      <c r="D157">
        <v>4</v>
      </c>
      <c r="E157">
        <v>0</v>
      </c>
      <c r="F157" s="1">
        <f>ROUNDUP($P$7*SUM(B$10:B157)/SUM(B$10:B$1048576),0)</f>
        <v>12</v>
      </c>
      <c r="G157" s="1">
        <f t="shared" si="15"/>
        <v>0</v>
      </c>
      <c r="H157" s="1">
        <f t="shared" si="16"/>
        <v>0</v>
      </c>
    </row>
    <row r="158" spans="1:8" x14ac:dyDescent="0.3">
      <c r="A158">
        <v>16800</v>
      </c>
      <c r="B158">
        <v>6</v>
      </c>
      <c r="C158">
        <v>0</v>
      </c>
      <c r="D158">
        <v>6</v>
      </c>
      <c r="E158">
        <v>0</v>
      </c>
      <c r="F158" s="1">
        <f>ROUNDUP($P$7*SUM(B$10:B158)/SUM(B$10:B$1048576),0)</f>
        <v>12</v>
      </c>
      <c r="G158" s="1">
        <f t="shared" si="15"/>
        <v>0</v>
      </c>
      <c r="H158" s="1">
        <f t="shared" si="16"/>
        <v>0</v>
      </c>
    </row>
    <row r="159" spans="1:8" x14ac:dyDescent="0.3">
      <c r="A159">
        <v>16900</v>
      </c>
      <c r="B159">
        <v>4</v>
      </c>
      <c r="C159">
        <v>1</v>
      </c>
      <c r="D159">
        <v>3</v>
      </c>
      <c r="E159">
        <v>0.25</v>
      </c>
      <c r="F159" s="1">
        <f>ROUNDUP($P$7*SUM(B$10:B159)/SUM(B$10:B$1048576),0)</f>
        <v>12</v>
      </c>
      <c r="G159" s="1">
        <f t="shared" si="15"/>
        <v>0</v>
      </c>
      <c r="H159" s="1">
        <f t="shared" si="16"/>
        <v>0</v>
      </c>
    </row>
    <row r="160" spans="1:8" x14ac:dyDescent="0.3">
      <c r="A160">
        <v>17000</v>
      </c>
      <c r="B160">
        <v>57</v>
      </c>
      <c r="C160">
        <v>1</v>
      </c>
      <c r="D160">
        <v>56</v>
      </c>
      <c r="E160">
        <v>1.7543859649122806E-2</v>
      </c>
      <c r="F160" s="1">
        <f>ROUNDUP($P$7*SUM(B$10:B160)/SUM(B$10:B$1048576),0)</f>
        <v>12</v>
      </c>
      <c r="G160" s="1">
        <f t="shared" si="15"/>
        <v>0</v>
      </c>
      <c r="H160" s="1">
        <f t="shared" si="16"/>
        <v>0</v>
      </c>
    </row>
    <row r="161" spans="1:8" x14ac:dyDescent="0.3">
      <c r="A161">
        <v>17100</v>
      </c>
      <c r="B161">
        <v>2</v>
      </c>
      <c r="C161">
        <v>0</v>
      </c>
      <c r="D161">
        <v>2</v>
      </c>
      <c r="E161">
        <v>0</v>
      </c>
      <c r="F161" s="1">
        <f>ROUNDUP($P$7*SUM(B$10:B161)/SUM(B$10:B$1048576),0)</f>
        <v>12</v>
      </c>
      <c r="G161" s="1">
        <f t="shared" si="15"/>
        <v>0</v>
      </c>
      <c r="H161" s="1">
        <f t="shared" si="16"/>
        <v>0</v>
      </c>
    </row>
    <row r="162" spans="1:8" x14ac:dyDescent="0.3">
      <c r="A162">
        <v>17200</v>
      </c>
      <c r="B162">
        <v>8</v>
      </c>
      <c r="C162">
        <v>1</v>
      </c>
      <c r="D162">
        <v>7</v>
      </c>
      <c r="E162">
        <v>0.125</v>
      </c>
      <c r="F162" s="1">
        <f>ROUNDUP($P$7*SUM(B$10:B162)/SUM(B$10:B$1048576),0)</f>
        <v>12</v>
      </c>
      <c r="G162" s="1">
        <f t="shared" si="15"/>
        <v>0</v>
      </c>
      <c r="H162" s="1">
        <f t="shared" si="16"/>
        <v>0</v>
      </c>
    </row>
    <row r="163" spans="1:8" x14ac:dyDescent="0.3">
      <c r="A163">
        <v>17300</v>
      </c>
      <c r="B163">
        <v>4</v>
      </c>
      <c r="C163">
        <v>0</v>
      </c>
      <c r="D163">
        <v>4</v>
      </c>
      <c r="E163">
        <v>0</v>
      </c>
      <c r="F163" s="1">
        <f>ROUNDUP($P$7*SUM(B$10:B163)/SUM(B$10:B$1048576),0)</f>
        <v>12</v>
      </c>
      <c r="G163" s="1">
        <f t="shared" si="15"/>
        <v>0</v>
      </c>
      <c r="H163" s="1">
        <f t="shared" si="16"/>
        <v>0</v>
      </c>
    </row>
    <row r="164" spans="1:8" x14ac:dyDescent="0.3">
      <c r="A164">
        <v>17400</v>
      </c>
      <c r="B164">
        <v>4</v>
      </c>
      <c r="C164">
        <v>0</v>
      </c>
      <c r="D164">
        <v>4</v>
      </c>
      <c r="E164">
        <v>0</v>
      </c>
      <c r="F164" s="1">
        <f>ROUNDUP($P$7*SUM(B$10:B164)/SUM(B$10:B$1048576),0)</f>
        <v>12</v>
      </c>
      <c r="G164" s="1">
        <f t="shared" si="15"/>
        <v>0</v>
      </c>
      <c r="H164" s="1">
        <f t="shared" si="16"/>
        <v>0</v>
      </c>
    </row>
    <row r="165" spans="1:8" x14ac:dyDescent="0.3">
      <c r="A165">
        <v>17500</v>
      </c>
      <c r="B165">
        <v>11</v>
      </c>
      <c r="C165">
        <v>0</v>
      </c>
      <c r="D165">
        <v>11</v>
      </c>
      <c r="E165">
        <v>0</v>
      </c>
      <c r="F165" s="1">
        <f>ROUNDUP($P$7*SUM(B$10:B165)/SUM(B$10:B$1048576),0)</f>
        <v>12</v>
      </c>
      <c r="G165" s="1">
        <f t="shared" si="15"/>
        <v>0</v>
      </c>
      <c r="H165" s="1">
        <f t="shared" si="16"/>
        <v>0</v>
      </c>
    </row>
    <row r="166" spans="1:8" x14ac:dyDescent="0.3">
      <c r="A166">
        <v>17600</v>
      </c>
      <c r="B166">
        <v>6</v>
      </c>
      <c r="C166">
        <v>1</v>
      </c>
      <c r="D166">
        <v>5</v>
      </c>
      <c r="E166">
        <v>0.16666666666666666</v>
      </c>
      <c r="F166" s="1">
        <f>ROUNDUP($P$7*SUM(B$10:B166)/SUM(B$10:B$1048576),0)</f>
        <v>12</v>
      </c>
      <c r="G166" s="1">
        <f t="shared" si="15"/>
        <v>0</v>
      </c>
      <c r="H166" s="1">
        <f t="shared" si="16"/>
        <v>0</v>
      </c>
    </row>
    <row r="167" spans="1:8" x14ac:dyDescent="0.3">
      <c r="A167">
        <v>17700</v>
      </c>
      <c r="B167">
        <v>9</v>
      </c>
      <c r="C167">
        <v>0</v>
      </c>
      <c r="D167">
        <v>9</v>
      </c>
      <c r="E167">
        <v>0</v>
      </c>
      <c r="F167" s="1">
        <f>ROUNDUP($P$7*SUM(B$10:B167)/SUM(B$10:B$1048576),0)</f>
        <v>12</v>
      </c>
      <c r="G167" s="1">
        <f t="shared" si="15"/>
        <v>0</v>
      </c>
      <c r="H167" s="1">
        <f t="shared" si="16"/>
        <v>0</v>
      </c>
    </row>
    <row r="168" spans="1:8" x14ac:dyDescent="0.3">
      <c r="A168">
        <v>17800</v>
      </c>
      <c r="B168">
        <v>3</v>
      </c>
      <c r="C168">
        <v>0</v>
      </c>
      <c r="D168">
        <v>3</v>
      </c>
      <c r="E168">
        <v>0</v>
      </c>
      <c r="F168" s="1">
        <f>ROUNDUP($P$7*SUM(B$10:B168)/SUM(B$10:B$1048576),0)</f>
        <v>12</v>
      </c>
      <c r="G168" s="1">
        <f t="shared" si="15"/>
        <v>0</v>
      </c>
      <c r="H168" s="1">
        <f t="shared" si="16"/>
        <v>0</v>
      </c>
    </row>
    <row r="169" spans="1:8" x14ac:dyDescent="0.3">
      <c r="A169">
        <v>17900</v>
      </c>
      <c r="B169">
        <v>7</v>
      </c>
      <c r="C169">
        <v>1</v>
      </c>
      <c r="D169">
        <v>6</v>
      </c>
      <c r="E169">
        <v>0.14285714285714285</v>
      </c>
      <c r="F169" s="1">
        <f>ROUNDUP($P$7*SUM(B$10:B169)/SUM(B$10:B$1048576),0)</f>
        <v>12</v>
      </c>
      <c r="G169" s="1">
        <f t="shared" si="15"/>
        <v>0</v>
      </c>
      <c r="H169" s="1">
        <f t="shared" si="16"/>
        <v>0</v>
      </c>
    </row>
    <row r="170" spans="1:8" x14ac:dyDescent="0.3">
      <c r="A170">
        <v>18000</v>
      </c>
      <c r="B170">
        <v>62</v>
      </c>
      <c r="C170">
        <v>2</v>
      </c>
      <c r="D170">
        <v>60</v>
      </c>
      <c r="E170">
        <v>3.2258064516129031E-2</v>
      </c>
      <c r="F170" s="1">
        <f>ROUNDUP($P$7*SUM(B$10:B170)/SUM(B$10:B$1048576),0)</f>
        <v>12</v>
      </c>
      <c r="G170" s="1">
        <f t="shared" si="15"/>
        <v>0</v>
      </c>
      <c r="H170" s="1">
        <f t="shared" si="16"/>
        <v>0</v>
      </c>
    </row>
    <row r="171" spans="1:8" x14ac:dyDescent="0.3">
      <c r="A171">
        <v>18100</v>
      </c>
      <c r="B171">
        <v>4</v>
      </c>
      <c r="C171">
        <v>0</v>
      </c>
      <c r="D171">
        <v>4</v>
      </c>
      <c r="E171">
        <v>0</v>
      </c>
      <c r="F171" s="1">
        <f>ROUNDUP($P$7*SUM(B$10:B171)/SUM(B$10:B$1048576),0)</f>
        <v>12</v>
      </c>
      <c r="G171" s="1">
        <f t="shared" si="15"/>
        <v>0</v>
      </c>
      <c r="H171" s="1">
        <f t="shared" si="16"/>
        <v>0</v>
      </c>
    </row>
    <row r="172" spans="1:8" x14ac:dyDescent="0.3">
      <c r="A172">
        <v>18200</v>
      </c>
      <c r="B172">
        <v>4</v>
      </c>
      <c r="C172">
        <v>0</v>
      </c>
      <c r="D172">
        <v>4</v>
      </c>
      <c r="E172">
        <v>0</v>
      </c>
      <c r="F172" s="1">
        <f>ROUNDUP($P$7*SUM(B$10:B172)/SUM(B$10:B$1048576),0)</f>
        <v>12</v>
      </c>
      <c r="G172" s="1">
        <f t="shared" si="15"/>
        <v>0</v>
      </c>
      <c r="H172" s="1">
        <f t="shared" si="16"/>
        <v>0</v>
      </c>
    </row>
    <row r="173" spans="1:8" x14ac:dyDescent="0.3">
      <c r="A173">
        <v>18300</v>
      </c>
      <c r="B173">
        <v>5</v>
      </c>
      <c r="C173">
        <v>0</v>
      </c>
      <c r="D173">
        <v>5</v>
      </c>
      <c r="E173">
        <v>0</v>
      </c>
      <c r="F173" s="1">
        <f>ROUNDUP($P$7*SUM(B$10:B173)/SUM(B$10:B$1048576),0)</f>
        <v>12</v>
      </c>
      <c r="G173" s="1">
        <f t="shared" si="15"/>
        <v>0</v>
      </c>
      <c r="H173" s="1">
        <f t="shared" si="16"/>
        <v>0</v>
      </c>
    </row>
    <row r="174" spans="1:8" x14ac:dyDescent="0.3">
      <c r="A174">
        <v>18400</v>
      </c>
      <c r="B174">
        <v>2</v>
      </c>
      <c r="C174">
        <v>0</v>
      </c>
      <c r="D174">
        <v>2</v>
      </c>
      <c r="E174">
        <v>0</v>
      </c>
      <c r="F174" s="1">
        <f>ROUNDUP($P$7*SUM(B$10:B174)/SUM(B$10:B$1048576),0)</f>
        <v>12</v>
      </c>
      <c r="G174" s="1">
        <f t="shared" si="15"/>
        <v>0</v>
      </c>
      <c r="H174" s="1">
        <f t="shared" si="16"/>
        <v>0</v>
      </c>
    </row>
    <row r="175" spans="1:8" x14ac:dyDescent="0.3">
      <c r="A175">
        <v>18500</v>
      </c>
      <c r="B175">
        <v>11</v>
      </c>
      <c r="C175">
        <v>0</v>
      </c>
      <c r="D175">
        <v>11</v>
      </c>
      <c r="E175">
        <v>0</v>
      </c>
      <c r="F175" s="1">
        <f>ROUNDUP($P$7*SUM(B$10:B175)/SUM(B$10:B$1048576),0)</f>
        <v>12</v>
      </c>
      <c r="G175" s="1">
        <f t="shared" si="15"/>
        <v>0</v>
      </c>
      <c r="H175" s="1">
        <f t="shared" si="16"/>
        <v>0</v>
      </c>
    </row>
    <row r="176" spans="1:8" x14ac:dyDescent="0.3">
      <c r="A176">
        <v>18600</v>
      </c>
      <c r="B176">
        <v>4</v>
      </c>
      <c r="C176">
        <v>0</v>
      </c>
      <c r="D176">
        <v>4</v>
      </c>
      <c r="E176">
        <v>0</v>
      </c>
      <c r="F176" s="1">
        <f>ROUNDUP($P$7*SUM(B$10:B176)/SUM(B$10:B$1048576),0)</f>
        <v>12</v>
      </c>
      <c r="G176" s="1">
        <f t="shared" si="15"/>
        <v>0</v>
      </c>
      <c r="H176" s="1">
        <f t="shared" si="16"/>
        <v>0</v>
      </c>
    </row>
    <row r="177" spans="1:8" x14ac:dyDescent="0.3">
      <c r="A177">
        <v>18700</v>
      </c>
      <c r="B177">
        <v>3</v>
      </c>
      <c r="C177">
        <v>0</v>
      </c>
      <c r="D177">
        <v>3</v>
      </c>
      <c r="E177">
        <v>0</v>
      </c>
      <c r="F177" s="1">
        <f>ROUNDUP($P$7*SUM(B$10:B177)/SUM(B$10:B$1048576),0)</f>
        <v>12</v>
      </c>
      <c r="G177" s="1">
        <f t="shared" si="15"/>
        <v>0</v>
      </c>
      <c r="H177" s="1">
        <f t="shared" si="16"/>
        <v>0</v>
      </c>
    </row>
    <row r="178" spans="1:8" x14ac:dyDescent="0.3">
      <c r="A178">
        <v>18800</v>
      </c>
      <c r="B178">
        <v>1</v>
      </c>
      <c r="C178">
        <v>0</v>
      </c>
      <c r="D178">
        <v>1</v>
      </c>
      <c r="E178">
        <v>0</v>
      </c>
      <c r="F178" s="1">
        <f>ROUNDUP($P$7*SUM(B$10:B178)/SUM(B$10:B$1048576),0)</f>
        <v>12</v>
      </c>
      <c r="G178" s="1">
        <f t="shared" si="15"/>
        <v>0</v>
      </c>
      <c r="H178" s="1">
        <f t="shared" si="16"/>
        <v>0</v>
      </c>
    </row>
    <row r="179" spans="1:8" x14ac:dyDescent="0.3">
      <c r="A179">
        <v>18900</v>
      </c>
      <c r="B179">
        <v>9</v>
      </c>
      <c r="C179">
        <v>0</v>
      </c>
      <c r="D179">
        <v>9</v>
      </c>
      <c r="E179">
        <v>0</v>
      </c>
      <c r="F179" s="1">
        <f>ROUNDUP($P$7*SUM(B$10:B179)/SUM(B$10:B$1048576),0)</f>
        <v>12</v>
      </c>
      <c r="G179" s="1">
        <f t="shared" si="15"/>
        <v>0</v>
      </c>
      <c r="H179" s="1">
        <f t="shared" si="16"/>
        <v>0</v>
      </c>
    </row>
    <row r="180" spans="1:8" x14ac:dyDescent="0.3">
      <c r="A180">
        <v>19000</v>
      </c>
      <c r="B180">
        <v>47</v>
      </c>
      <c r="C180">
        <v>1</v>
      </c>
      <c r="D180">
        <v>46</v>
      </c>
      <c r="E180">
        <v>2.1276595744680851E-2</v>
      </c>
      <c r="F180" s="1">
        <f>ROUNDUP($P$7*SUM(B$10:B180)/SUM(B$10:B$1048576),0)</f>
        <v>12</v>
      </c>
      <c r="G180" s="1">
        <f t="shared" si="15"/>
        <v>0</v>
      </c>
      <c r="H180" s="1">
        <f t="shared" si="16"/>
        <v>0</v>
      </c>
    </row>
    <row r="181" spans="1:8" x14ac:dyDescent="0.3">
      <c r="A181">
        <v>19100</v>
      </c>
      <c r="B181">
        <v>4</v>
      </c>
      <c r="C181">
        <v>1</v>
      </c>
      <c r="D181">
        <v>3</v>
      </c>
      <c r="E181">
        <v>0.25</v>
      </c>
      <c r="F181" s="1">
        <f>ROUNDUP($P$7*SUM(B$10:B181)/SUM(B$10:B$1048576),0)</f>
        <v>12</v>
      </c>
      <c r="G181" s="1">
        <f t="shared" si="15"/>
        <v>0</v>
      </c>
      <c r="H181" s="1">
        <f t="shared" si="16"/>
        <v>0</v>
      </c>
    </row>
    <row r="182" spans="1:8" x14ac:dyDescent="0.3">
      <c r="A182">
        <v>19200</v>
      </c>
      <c r="B182">
        <v>3</v>
      </c>
      <c r="C182">
        <v>0</v>
      </c>
      <c r="D182">
        <v>3</v>
      </c>
      <c r="E182">
        <v>0</v>
      </c>
      <c r="F182" s="1">
        <f>ROUNDUP($P$7*SUM(B$10:B182)/SUM(B$10:B$1048576),0)</f>
        <v>12</v>
      </c>
      <c r="G182" s="1">
        <f t="shared" si="15"/>
        <v>0</v>
      </c>
      <c r="H182" s="1">
        <f t="shared" si="16"/>
        <v>0</v>
      </c>
    </row>
    <row r="183" spans="1:8" x14ac:dyDescent="0.3">
      <c r="A183">
        <v>19300</v>
      </c>
      <c r="B183">
        <v>7</v>
      </c>
      <c r="C183">
        <v>0</v>
      </c>
      <c r="D183">
        <v>7</v>
      </c>
      <c r="E183">
        <v>0</v>
      </c>
      <c r="F183" s="1">
        <f>ROUNDUP($P$7*SUM(B$10:B183)/SUM(B$10:B$1048576),0)</f>
        <v>12</v>
      </c>
      <c r="G183" s="1">
        <f t="shared" si="15"/>
        <v>0</v>
      </c>
      <c r="H183" s="1">
        <f t="shared" si="16"/>
        <v>0</v>
      </c>
    </row>
    <row r="184" spans="1:8" x14ac:dyDescent="0.3">
      <c r="A184">
        <v>19400</v>
      </c>
      <c r="B184">
        <v>4</v>
      </c>
      <c r="C184">
        <v>0</v>
      </c>
      <c r="D184">
        <v>4</v>
      </c>
      <c r="E184">
        <v>0</v>
      </c>
      <c r="F184" s="1">
        <f>ROUNDUP($P$7*SUM(B$10:B184)/SUM(B$10:B$1048576),0)</f>
        <v>12</v>
      </c>
      <c r="G184" s="1">
        <f t="shared" si="15"/>
        <v>0</v>
      </c>
      <c r="H184" s="1">
        <f t="shared" si="16"/>
        <v>0</v>
      </c>
    </row>
    <row r="185" spans="1:8" x14ac:dyDescent="0.3">
      <c r="A185">
        <v>19500</v>
      </c>
      <c r="B185">
        <v>11</v>
      </c>
      <c r="C185">
        <v>0</v>
      </c>
      <c r="D185">
        <v>11</v>
      </c>
      <c r="E185">
        <v>0</v>
      </c>
      <c r="F185" s="1">
        <f>ROUNDUP($P$7*SUM(B$10:B185)/SUM(B$10:B$1048576),0)</f>
        <v>12</v>
      </c>
      <c r="G185" s="1">
        <f t="shared" si="15"/>
        <v>0</v>
      </c>
      <c r="H185" s="1">
        <f t="shared" si="16"/>
        <v>0</v>
      </c>
    </row>
    <row r="186" spans="1:8" x14ac:dyDescent="0.3">
      <c r="A186">
        <v>19600</v>
      </c>
      <c r="B186">
        <v>5</v>
      </c>
      <c r="C186">
        <v>1</v>
      </c>
      <c r="D186">
        <v>4</v>
      </c>
      <c r="E186">
        <v>0.2</v>
      </c>
      <c r="F186" s="1">
        <f>ROUNDUP($P$7*SUM(B$10:B186)/SUM(B$10:B$1048576),0)</f>
        <v>12</v>
      </c>
      <c r="G186" s="1">
        <f t="shared" si="15"/>
        <v>0</v>
      </c>
      <c r="H186" s="1">
        <f t="shared" si="16"/>
        <v>0</v>
      </c>
    </row>
    <row r="187" spans="1:8" x14ac:dyDescent="0.3">
      <c r="A187">
        <v>19700</v>
      </c>
      <c r="B187">
        <v>3</v>
      </c>
      <c r="C187">
        <v>1</v>
      </c>
      <c r="D187">
        <v>2</v>
      </c>
      <c r="E187">
        <v>0.33333333333333331</v>
      </c>
      <c r="F187" s="1">
        <f>ROUNDUP($P$7*SUM(B$10:B187)/SUM(B$10:B$1048576),0)</f>
        <v>12</v>
      </c>
      <c r="G187" s="1">
        <f t="shared" si="15"/>
        <v>0</v>
      </c>
      <c r="H187" s="1">
        <f t="shared" si="16"/>
        <v>0</v>
      </c>
    </row>
    <row r="188" spans="1:8" x14ac:dyDescent="0.3">
      <c r="A188">
        <v>19800</v>
      </c>
      <c r="B188">
        <v>1</v>
      </c>
      <c r="C188">
        <v>0</v>
      </c>
      <c r="D188">
        <v>1</v>
      </c>
      <c r="E188">
        <v>0</v>
      </c>
      <c r="F188" s="1">
        <f>ROUNDUP($P$7*SUM(B$10:B188)/SUM(B$10:B$1048576),0)</f>
        <v>12</v>
      </c>
      <c r="G188" s="1">
        <f t="shared" si="15"/>
        <v>0</v>
      </c>
      <c r="H188" s="1">
        <f t="shared" si="16"/>
        <v>0</v>
      </c>
    </row>
    <row r="189" spans="1:8" x14ac:dyDescent="0.3">
      <c r="A189">
        <v>19900</v>
      </c>
      <c r="B189">
        <v>7</v>
      </c>
      <c r="C189">
        <v>0</v>
      </c>
      <c r="D189">
        <v>7</v>
      </c>
      <c r="E189">
        <v>0</v>
      </c>
      <c r="F189" s="1">
        <f>ROUNDUP($P$7*SUM(B$10:B189)/SUM(B$10:B$1048576),0)</f>
        <v>12</v>
      </c>
      <c r="G189" s="1">
        <f t="shared" si="15"/>
        <v>0</v>
      </c>
      <c r="H189" s="1">
        <f t="shared" si="16"/>
        <v>0</v>
      </c>
    </row>
    <row r="190" spans="1:8" x14ac:dyDescent="0.3">
      <c r="A190">
        <v>20000</v>
      </c>
      <c r="B190">
        <v>300</v>
      </c>
      <c r="C190">
        <v>6</v>
      </c>
      <c r="D190">
        <v>294</v>
      </c>
      <c r="E190">
        <v>0.02</v>
      </c>
      <c r="F190" s="1">
        <f>ROUNDUP($P$7*SUM(B$10:B190)/SUM(B$10:B$1048576),0)</f>
        <v>12</v>
      </c>
      <c r="G190" s="1">
        <f t="shared" si="15"/>
        <v>0</v>
      </c>
      <c r="H190" s="1">
        <f t="shared" si="16"/>
        <v>0</v>
      </c>
    </row>
    <row r="191" spans="1:8" x14ac:dyDescent="0.3">
      <c r="A191">
        <v>20100</v>
      </c>
      <c r="B191">
        <v>8</v>
      </c>
      <c r="C191">
        <v>0</v>
      </c>
      <c r="D191">
        <v>8</v>
      </c>
      <c r="E191">
        <v>0</v>
      </c>
      <c r="F191" s="1">
        <f>ROUNDUP($P$7*SUM(B$10:B191)/SUM(B$10:B$1048576),0)</f>
        <v>12</v>
      </c>
      <c r="G191" s="1">
        <f t="shared" si="15"/>
        <v>0</v>
      </c>
      <c r="H191" s="1">
        <f t="shared" si="16"/>
        <v>0</v>
      </c>
    </row>
    <row r="192" spans="1:8" x14ac:dyDescent="0.3">
      <c r="A192">
        <v>20200</v>
      </c>
      <c r="B192">
        <v>6</v>
      </c>
      <c r="C192">
        <v>0</v>
      </c>
      <c r="D192">
        <v>6</v>
      </c>
      <c r="E192">
        <v>0</v>
      </c>
      <c r="F192" s="1">
        <f>ROUNDUP($P$7*SUM(B$10:B192)/SUM(B$10:B$1048576),0)</f>
        <v>12</v>
      </c>
      <c r="G192" s="1">
        <f t="shared" si="15"/>
        <v>0</v>
      </c>
      <c r="H192" s="1">
        <f t="shared" si="16"/>
        <v>0</v>
      </c>
    </row>
    <row r="193" spans="1:8" x14ac:dyDescent="0.3">
      <c r="A193">
        <v>20300</v>
      </c>
      <c r="B193">
        <v>4</v>
      </c>
      <c r="C193">
        <v>0</v>
      </c>
      <c r="D193">
        <v>4</v>
      </c>
      <c r="E193">
        <v>0</v>
      </c>
      <c r="F193" s="1">
        <f>ROUNDUP($P$7*SUM(B$10:B193)/SUM(B$10:B$1048576),0)</f>
        <v>12</v>
      </c>
      <c r="G193" s="1">
        <f t="shared" si="15"/>
        <v>0</v>
      </c>
      <c r="H193" s="1">
        <f t="shared" si="16"/>
        <v>0</v>
      </c>
    </row>
    <row r="194" spans="1:8" x14ac:dyDescent="0.3">
      <c r="A194">
        <v>20400</v>
      </c>
      <c r="B194">
        <v>2</v>
      </c>
      <c r="C194">
        <v>0</v>
      </c>
      <c r="D194">
        <v>2</v>
      </c>
      <c r="E194">
        <v>0</v>
      </c>
      <c r="F194" s="1">
        <f>ROUNDUP($P$7*SUM(B$10:B194)/SUM(B$10:B$1048576),0)</f>
        <v>12</v>
      </c>
      <c r="G194" s="1">
        <f t="shared" si="15"/>
        <v>0</v>
      </c>
      <c r="H194" s="1">
        <f t="shared" si="16"/>
        <v>0</v>
      </c>
    </row>
    <row r="195" spans="1:8" x14ac:dyDescent="0.3">
      <c r="A195">
        <v>20500</v>
      </c>
      <c r="B195">
        <v>6</v>
      </c>
      <c r="C195">
        <v>0</v>
      </c>
      <c r="D195">
        <v>6</v>
      </c>
      <c r="E195">
        <v>0</v>
      </c>
      <c r="F195" s="1">
        <f>ROUNDUP($P$7*SUM(B$10:B195)/SUM(B$10:B$1048576),0)</f>
        <v>12</v>
      </c>
      <c r="G195" s="1">
        <f t="shared" si="15"/>
        <v>0</v>
      </c>
      <c r="H195" s="1">
        <f t="shared" si="16"/>
        <v>0</v>
      </c>
    </row>
    <row r="196" spans="1:8" x14ac:dyDescent="0.3">
      <c r="A196">
        <v>20600</v>
      </c>
      <c r="B196">
        <v>2</v>
      </c>
      <c r="C196">
        <v>0</v>
      </c>
      <c r="D196">
        <v>2</v>
      </c>
      <c r="E196">
        <v>0</v>
      </c>
      <c r="F196" s="1">
        <f>ROUNDUP($P$7*SUM(B$10:B196)/SUM(B$10:B$1048576),0)</f>
        <v>12</v>
      </c>
      <c r="G196" s="1">
        <f t="shared" si="15"/>
        <v>0</v>
      </c>
      <c r="H196" s="1">
        <f t="shared" si="16"/>
        <v>0</v>
      </c>
    </row>
    <row r="197" spans="1:8" x14ac:dyDescent="0.3">
      <c r="A197">
        <v>20700</v>
      </c>
      <c r="B197">
        <v>4</v>
      </c>
      <c r="C197">
        <v>0</v>
      </c>
      <c r="D197">
        <v>4</v>
      </c>
      <c r="E197">
        <v>0</v>
      </c>
      <c r="F197" s="1">
        <f>ROUNDUP($P$7*SUM(B$10:B197)/SUM(B$10:B$1048576),0)</f>
        <v>12</v>
      </c>
      <c r="G197" s="1">
        <f t="shared" si="15"/>
        <v>0</v>
      </c>
      <c r="H197" s="1">
        <f t="shared" si="16"/>
        <v>0</v>
      </c>
    </row>
    <row r="198" spans="1:8" x14ac:dyDescent="0.3">
      <c r="A198">
        <v>20800</v>
      </c>
      <c r="B198">
        <v>4</v>
      </c>
      <c r="C198">
        <v>0</v>
      </c>
      <c r="D198">
        <v>4</v>
      </c>
      <c r="E198">
        <v>0</v>
      </c>
      <c r="F198" s="1">
        <f>ROUNDUP($P$7*SUM(B$10:B198)/SUM(B$10:B$1048576),0)</f>
        <v>12</v>
      </c>
      <c r="G198" s="1">
        <f t="shared" si="15"/>
        <v>0</v>
      </c>
      <c r="H198" s="1">
        <f t="shared" si="16"/>
        <v>0</v>
      </c>
    </row>
    <row r="199" spans="1:8" x14ac:dyDescent="0.3">
      <c r="A199">
        <v>20900</v>
      </c>
      <c r="B199">
        <v>4</v>
      </c>
      <c r="C199">
        <v>1</v>
      </c>
      <c r="D199">
        <v>3</v>
      </c>
      <c r="E199">
        <v>0.25</v>
      </c>
      <c r="F199" s="1">
        <f>ROUNDUP($P$7*SUM(B$10:B199)/SUM(B$10:B$1048576),0)</f>
        <v>12</v>
      </c>
      <c r="G199" s="1">
        <f t="shared" si="15"/>
        <v>0</v>
      </c>
      <c r="H199" s="1">
        <f t="shared" si="16"/>
        <v>20900</v>
      </c>
    </row>
    <row r="200" spans="1:8" x14ac:dyDescent="0.3">
      <c r="A200">
        <v>21000</v>
      </c>
      <c r="B200">
        <v>339</v>
      </c>
      <c r="C200">
        <v>9</v>
      </c>
      <c r="D200">
        <v>330</v>
      </c>
      <c r="E200">
        <v>2.6548672566371681E-2</v>
      </c>
      <c r="F200" s="1">
        <f>ROUNDUP($P$7*SUM(B$10:B200)/SUM(B$10:B$1048576),0)</f>
        <v>13</v>
      </c>
      <c r="G200" s="1">
        <f t="shared" si="15"/>
        <v>21000</v>
      </c>
      <c r="H200" s="1">
        <f t="shared" si="16"/>
        <v>0</v>
      </c>
    </row>
    <row r="201" spans="1:8" x14ac:dyDescent="0.3">
      <c r="A201">
        <v>21100</v>
      </c>
      <c r="B201">
        <v>8</v>
      </c>
      <c r="C201">
        <v>0</v>
      </c>
      <c r="D201">
        <v>8</v>
      </c>
      <c r="E201">
        <v>0</v>
      </c>
      <c r="F201" s="1">
        <f>ROUNDUP($P$7*SUM(B$10:B201)/SUM(B$10:B$1048576),0)</f>
        <v>13</v>
      </c>
      <c r="G201" s="1">
        <f t="shared" si="15"/>
        <v>0</v>
      </c>
      <c r="H201" s="1">
        <f t="shared" si="16"/>
        <v>0</v>
      </c>
    </row>
    <row r="202" spans="1:8" x14ac:dyDescent="0.3">
      <c r="A202">
        <v>21300</v>
      </c>
      <c r="B202">
        <v>3</v>
      </c>
      <c r="C202">
        <v>0</v>
      </c>
      <c r="D202">
        <v>3</v>
      </c>
      <c r="E202">
        <v>0</v>
      </c>
      <c r="F202" s="1">
        <f>ROUNDUP($P$7*SUM(B$10:B202)/SUM(B$10:B$1048576),0)</f>
        <v>13</v>
      </c>
      <c r="G202" s="1">
        <f t="shared" si="15"/>
        <v>0</v>
      </c>
      <c r="H202" s="1">
        <f t="shared" si="16"/>
        <v>0</v>
      </c>
    </row>
    <row r="203" spans="1:8" x14ac:dyDescent="0.3">
      <c r="A203">
        <v>21400</v>
      </c>
      <c r="B203">
        <v>2</v>
      </c>
      <c r="C203">
        <v>0</v>
      </c>
      <c r="D203">
        <v>2</v>
      </c>
      <c r="E203">
        <v>0</v>
      </c>
      <c r="F203" s="1">
        <f>ROUNDUP($P$7*SUM(B$10:B203)/SUM(B$10:B$1048576),0)</f>
        <v>13</v>
      </c>
      <c r="G203" s="1">
        <f t="shared" ref="G203:G266" si="17">IF(F203=F202,0,A203)</f>
        <v>0</v>
      </c>
      <c r="H203" s="1">
        <f t="shared" ref="H203:H266" si="18">IF(F203=F204,0,A203)</f>
        <v>0</v>
      </c>
    </row>
    <row r="204" spans="1:8" x14ac:dyDescent="0.3">
      <c r="A204">
        <v>21500</v>
      </c>
      <c r="B204">
        <v>10</v>
      </c>
      <c r="C204">
        <v>0</v>
      </c>
      <c r="D204">
        <v>10</v>
      </c>
      <c r="E204">
        <v>0</v>
      </c>
      <c r="F204" s="1">
        <f>ROUNDUP($P$7*SUM(B$10:B204)/SUM(B$10:B$1048576),0)</f>
        <v>13</v>
      </c>
      <c r="G204" s="1">
        <f t="shared" si="17"/>
        <v>0</v>
      </c>
      <c r="H204" s="1">
        <f t="shared" si="18"/>
        <v>0</v>
      </c>
    </row>
    <row r="205" spans="1:8" x14ac:dyDescent="0.3">
      <c r="A205">
        <v>21600</v>
      </c>
      <c r="B205">
        <v>3</v>
      </c>
      <c r="C205">
        <v>0</v>
      </c>
      <c r="D205">
        <v>3</v>
      </c>
      <c r="E205">
        <v>0</v>
      </c>
      <c r="F205" s="1">
        <f>ROUNDUP($P$7*SUM(B$10:B205)/SUM(B$10:B$1048576),0)</f>
        <v>13</v>
      </c>
      <c r="G205" s="1">
        <f t="shared" si="17"/>
        <v>0</v>
      </c>
      <c r="H205" s="1">
        <f t="shared" si="18"/>
        <v>0</v>
      </c>
    </row>
    <row r="206" spans="1:8" x14ac:dyDescent="0.3">
      <c r="A206">
        <v>21700</v>
      </c>
      <c r="B206">
        <v>3</v>
      </c>
      <c r="C206">
        <v>0</v>
      </c>
      <c r="D206">
        <v>3</v>
      </c>
      <c r="E206">
        <v>0</v>
      </c>
      <c r="F206" s="1">
        <f>ROUNDUP($P$7*SUM(B$10:B206)/SUM(B$10:B$1048576),0)</f>
        <v>13</v>
      </c>
      <c r="G206" s="1">
        <f t="shared" si="17"/>
        <v>0</v>
      </c>
      <c r="H206" s="1">
        <f t="shared" si="18"/>
        <v>0</v>
      </c>
    </row>
    <row r="207" spans="1:8" x14ac:dyDescent="0.3">
      <c r="A207">
        <v>21800</v>
      </c>
      <c r="B207">
        <v>3</v>
      </c>
      <c r="C207">
        <v>0</v>
      </c>
      <c r="D207">
        <v>3</v>
      </c>
      <c r="E207">
        <v>0</v>
      </c>
      <c r="F207" s="1">
        <f>ROUNDUP($P$7*SUM(B$10:B207)/SUM(B$10:B$1048576),0)</f>
        <v>13</v>
      </c>
      <c r="G207" s="1">
        <f t="shared" si="17"/>
        <v>0</v>
      </c>
      <c r="H207" s="1">
        <f t="shared" si="18"/>
        <v>0</v>
      </c>
    </row>
    <row r="208" spans="1:8" x14ac:dyDescent="0.3">
      <c r="A208">
        <v>21900</v>
      </c>
      <c r="B208">
        <v>4</v>
      </c>
      <c r="C208">
        <v>0</v>
      </c>
      <c r="D208">
        <v>4</v>
      </c>
      <c r="E208">
        <v>0</v>
      </c>
      <c r="F208" s="1">
        <f>ROUNDUP($P$7*SUM(B$10:B208)/SUM(B$10:B$1048576),0)</f>
        <v>13</v>
      </c>
      <c r="G208" s="1">
        <f t="shared" si="17"/>
        <v>0</v>
      </c>
      <c r="H208" s="1">
        <f t="shared" si="18"/>
        <v>0</v>
      </c>
    </row>
    <row r="209" spans="1:8" x14ac:dyDescent="0.3">
      <c r="A209">
        <v>22000</v>
      </c>
      <c r="B209">
        <v>42</v>
      </c>
      <c r="C209">
        <v>1</v>
      </c>
      <c r="D209">
        <v>41</v>
      </c>
      <c r="E209">
        <v>2.3809523809523808E-2</v>
      </c>
      <c r="F209" s="1">
        <f>ROUNDUP($P$7*SUM(B$10:B209)/SUM(B$10:B$1048576),0)</f>
        <v>13</v>
      </c>
      <c r="G209" s="1">
        <f t="shared" si="17"/>
        <v>0</v>
      </c>
      <c r="H209" s="1">
        <f t="shared" si="18"/>
        <v>0</v>
      </c>
    </row>
    <row r="210" spans="1:8" x14ac:dyDescent="0.3">
      <c r="A210">
        <v>22100</v>
      </c>
      <c r="B210">
        <v>2</v>
      </c>
      <c r="C210">
        <v>0</v>
      </c>
      <c r="D210">
        <v>2</v>
      </c>
      <c r="E210">
        <v>0</v>
      </c>
      <c r="F210" s="1">
        <f>ROUNDUP($P$7*SUM(B$10:B210)/SUM(B$10:B$1048576),0)</f>
        <v>13</v>
      </c>
      <c r="G210" s="1">
        <f t="shared" si="17"/>
        <v>0</v>
      </c>
      <c r="H210" s="1">
        <f t="shared" si="18"/>
        <v>0</v>
      </c>
    </row>
    <row r="211" spans="1:8" x14ac:dyDescent="0.3">
      <c r="A211">
        <v>22200</v>
      </c>
      <c r="B211">
        <v>4</v>
      </c>
      <c r="C211">
        <v>0</v>
      </c>
      <c r="D211">
        <v>4</v>
      </c>
      <c r="E211">
        <v>0</v>
      </c>
      <c r="F211" s="1">
        <f>ROUNDUP($P$7*SUM(B$10:B211)/SUM(B$10:B$1048576),0)</f>
        <v>13</v>
      </c>
      <c r="G211" s="1">
        <f t="shared" si="17"/>
        <v>0</v>
      </c>
      <c r="H211" s="1">
        <f t="shared" si="18"/>
        <v>0</v>
      </c>
    </row>
    <row r="212" spans="1:8" x14ac:dyDescent="0.3">
      <c r="A212">
        <v>22300</v>
      </c>
      <c r="B212">
        <v>4</v>
      </c>
      <c r="C212">
        <v>0</v>
      </c>
      <c r="D212">
        <v>4</v>
      </c>
      <c r="E212">
        <v>0</v>
      </c>
      <c r="F212" s="1">
        <f>ROUNDUP($P$7*SUM(B$10:B212)/SUM(B$10:B$1048576),0)</f>
        <v>13</v>
      </c>
      <c r="G212" s="1">
        <f t="shared" si="17"/>
        <v>0</v>
      </c>
      <c r="H212" s="1">
        <f t="shared" si="18"/>
        <v>0</v>
      </c>
    </row>
    <row r="213" spans="1:8" x14ac:dyDescent="0.3">
      <c r="A213">
        <v>22400</v>
      </c>
      <c r="B213">
        <v>2</v>
      </c>
      <c r="C213">
        <v>0</v>
      </c>
      <c r="D213">
        <v>2</v>
      </c>
      <c r="E213">
        <v>0</v>
      </c>
      <c r="F213" s="1">
        <f>ROUNDUP($P$7*SUM(B$10:B213)/SUM(B$10:B$1048576),0)</f>
        <v>13</v>
      </c>
      <c r="G213" s="1">
        <f t="shared" si="17"/>
        <v>0</v>
      </c>
      <c r="H213" s="1">
        <f t="shared" si="18"/>
        <v>0</v>
      </c>
    </row>
    <row r="214" spans="1:8" x14ac:dyDescent="0.3">
      <c r="A214">
        <v>22500</v>
      </c>
      <c r="B214">
        <v>13</v>
      </c>
      <c r="C214">
        <v>0</v>
      </c>
      <c r="D214">
        <v>13</v>
      </c>
      <c r="E214">
        <v>0</v>
      </c>
      <c r="F214" s="1">
        <f>ROUNDUP($P$7*SUM(B$10:B214)/SUM(B$10:B$1048576),0)</f>
        <v>13</v>
      </c>
      <c r="G214" s="1">
        <f t="shared" si="17"/>
        <v>0</v>
      </c>
      <c r="H214" s="1">
        <f t="shared" si="18"/>
        <v>0</v>
      </c>
    </row>
    <row r="215" spans="1:8" x14ac:dyDescent="0.3">
      <c r="A215">
        <v>22600</v>
      </c>
      <c r="B215">
        <v>6</v>
      </c>
      <c r="C215">
        <v>1</v>
      </c>
      <c r="D215">
        <v>5</v>
      </c>
      <c r="E215">
        <v>0.16666666666666666</v>
      </c>
      <c r="F215" s="1">
        <f>ROUNDUP($P$7*SUM(B$10:B215)/SUM(B$10:B$1048576),0)</f>
        <v>13</v>
      </c>
      <c r="G215" s="1">
        <f t="shared" si="17"/>
        <v>0</v>
      </c>
      <c r="H215" s="1">
        <f t="shared" si="18"/>
        <v>0</v>
      </c>
    </row>
    <row r="216" spans="1:8" x14ac:dyDescent="0.3">
      <c r="A216">
        <v>22700</v>
      </c>
      <c r="B216">
        <v>1</v>
      </c>
      <c r="C216">
        <v>0</v>
      </c>
      <c r="D216">
        <v>1</v>
      </c>
      <c r="E216">
        <v>0</v>
      </c>
      <c r="F216" s="1">
        <f>ROUNDUP($P$7*SUM(B$10:B216)/SUM(B$10:B$1048576),0)</f>
        <v>13</v>
      </c>
      <c r="G216" s="1">
        <f t="shared" si="17"/>
        <v>0</v>
      </c>
      <c r="H216" s="1">
        <f t="shared" si="18"/>
        <v>0</v>
      </c>
    </row>
    <row r="217" spans="1:8" x14ac:dyDescent="0.3">
      <c r="A217">
        <v>22800</v>
      </c>
      <c r="B217">
        <v>4</v>
      </c>
      <c r="C217">
        <v>0</v>
      </c>
      <c r="D217">
        <v>4</v>
      </c>
      <c r="E217">
        <v>0</v>
      </c>
      <c r="F217" s="1">
        <f>ROUNDUP($P$7*SUM(B$10:B217)/SUM(B$10:B$1048576),0)</f>
        <v>13</v>
      </c>
      <c r="G217" s="1">
        <f t="shared" si="17"/>
        <v>0</v>
      </c>
      <c r="H217" s="1">
        <f t="shared" si="18"/>
        <v>0</v>
      </c>
    </row>
    <row r="218" spans="1:8" x14ac:dyDescent="0.3">
      <c r="A218">
        <v>22900</v>
      </c>
      <c r="B218">
        <v>4</v>
      </c>
      <c r="C218">
        <v>0</v>
      </c>
      <c r="D218">
        <v>4</v>
      </c>
      <c r="E218">
        <v>0</v>
      </c>
      <c r="F218" s="1">
        <f>ROUNDUP($P$7*SUM(B$10:B218)/SUM(B$10:B$1048576),0)</f>
        <v>13</v>
      </c>
      <c r="G218" s="1">
        <f t="shared" si="17"/>
        <v>0</v>
      </c>
      <c r="H218" s="1">
        <f t="shared" si="18"/>
        <v>0</v>
      </c>
    </row>
    <row r="219" spans="1:8" x14ac:dyDescent="0.3">
      <c r="A219">
        <v>23000</v>
      </c>
      <c r="B219">
        <v>48</v>
      </c>
      <c r="C219">
        <v>1</v>
      </c>
      <c r="D219">
        <v>47</v>
      </c>
      <c r="E219">
        <v>2.0833333333333332E-2</v>
      </c>
      <c r="F219" s="1">
        <f>ROUNDUP($P$7*SUM(B$10:B219)/SUM(B$10:B$1048576),0)</f>
        <v>13</v>
      </c>
      <c r="G219" s="1">
        <f t="shared" si="17"/>
        <v>0</v>
      </c>
      <c r="H219" s="1">
        <f t="shared" si="18"/>
        <v>0</v>
      </c>
    </row>
    <row r="220" spans="1:8" x14ac:dyDescent="0.3">
      <c r="A220">
        <v>23100</v>
      </c>
      <c r="B220">
        <v>4</v>
      </c>
      <c r="C220">
        <v>0</v>
      </c>
      <c r="D220">
        <v>4</v>
      </c>
      <c r="E220">
        <v>0</v>
      </c>
      <c r="F220" s="1">
        <f>ROUNDUP($P$7*SUM(B$10:B220)/SUM(B$10:B$1048576),0)</f>
        <v>13</v>
      </c>
      <c r="G220" s="1">
        <f t="shared" si="17"/>
        <v>0</v>
      </c>
      <c r="H220" s="1">
        <f t="shared" si="18"/>
        <v>0</v>
      </c>
    </row>
    <row r="221" spans="1:8" x14ac:dyDescent="0.3">
      <c r="A221">
        <v>23200</v>
      </c>
      <c r="B221">
        <v>4</v>
      </c>
      <c r="C221">
        <v>0</v>
      </c>
      <c r="D221">
        <v>4</v>
      </c>
      <c r="E221">
        <v>0</v>
      </c>
      <c r="F221" s="1">
        <f>ROUNDUP($P$7*SUM(B$10:B221)/SUM(B$10:B$1048576),0)</f>
        <v>13</v>
      </c>
      <c r="G221" s="1">
        <f t="shared" si="17"/>
        <v>0</v>
      </c>
      <c r="H221" s="1">
        <f t="shared" si="18"/>
        <v>0</v>
      </c>
    </row>
    <row r="222" spans="1:8" x14ac:dyDescent="0.3">
      <c r="A222">
        <v>23300</v>
      </c>
      <c r="B222">
        <v>3</v>
      </c>
      <c r="C222">
        <v>0</v>
      </c>
      <c r="D222">
        <v>3</v>
      </c>
      <c r="E222">
        <v>0</v>
      </c>
      <c r="F222" s="1">
        <f>ROUNDUP($P$7*SUM(B$10:B222)/SUM(B$10:B$1048576),0)</f>
        <v>13</v>
      </c>
      <c r="G222" s="1">
        <f t="shared" si="17"/>
        <v>0</v>
      </c>
      <c r="H222" s="1">
        <f t="shared" si="18"/>
        <v>0</v>
      </c>
    </row>
    <row r="223" spans="1:8" x14ac:dyDescent="0.3">
      <c r="A223">
        <v>23400</v>
      </c>
      <c r="B223">
        <v>3</v>
      </c>
      <c r="C223">
        <v>0</v>
      </c>
      <c r="D223">
        <v>3</v>
      </c>
      <c r="E223">
        <v>0</v>
      </c>
      <c r="F223" s="1">
        <f>ROUNDUP($P$7*SUM(B$10:B223)/SUM(B$10:B$1048576),0)</f>
        <v>13</v>
      </c>
      <c r="G223" s="1">
        <f t="shared" si="17"/>
        <v>0</v>
      </c>
      <c r="H223" s="1">
        <f t="shared" si="18"/>
        <v>0</v>
      </c>
    </row>
    <row r="224" spans="1:8" x14ac:dyDescent="0.3">
      <c r="A224">
        <v>23500</v>
      </c>
      <c r="B224">
        <v>13</v>
      </c>
      <c r="C224">
        <v>1</v>
      </c>
      <c r="D224">
        <v>12</v>
      </c>
      <c r="E224">
        <v>7.6923076923076927E-2</v>
      </c>
      <c r="F224" s="1">
        <f>ROUNDUP($P$7*SUM(B$10:B224)/SUM(B$10:B$1048576),0)</f>
        <v>13</v>
      </c>
      <c r="G224" s="1">
        <f t="shared" si="17"/>
        <v>0</v>
      </c>
      <c r="H224" s="1">
        <f t="shared" si="18"/>
        <v>0</v>
      </c>
    </row>
    <row r="225" spans="1:8" x14ac:dyDescent="0.3">
      <c r="A225">
        <v>23700</v>
      </c>
      <c r="B225">
        <v>1</v>
      </c>
      <c r="C225">
        <v>0</v>
      </c>
      <c r="D225">
        <v>1</v>
      </c>
      <c r="E225">
        <v>0</v>
      </c>
      <c r="F225" s="1">
        <f>ROUNDUP($P$7*SUM(B$10:B225)/SUM(B$10:B$1048576),0)</f>
        <v>13</v>
      </c>
      <c r="G225" s="1">
        <f t="shared" si="17"/>
        <v>0</v>
      </c>
      <c r="H225" s="1">
        <f t="shared" si="18"/>
        <v>0</v>
      </c>
    </row>
    <row r="226" spans="1:8" x14ac:dyDescent="0.3">
      <c r="A226">
        <v>23800</v>
      </c>
      <c r="B226">
        <v>3</v>
      </c>
      <c r="C226">
        <v>0</v>
      </c>
      <c r="D226">
        <v>3</v>
      </c>
      <c r="E226">
        <v>0</v>
      </c>
      <c r="F226" s="1">
        <f>ROUNDUP($P$7*SUM(B$10:B226)/SUM(B$10:B$1048576),0)</f>
        <v>13</v>
      </c>
      <c r="G226" s="1">
        <f t="shared" si="17"/>
        <v>0</v>
      </c>
      <c r="H226" s="1">
        <f t="shared" si="18"/>
        <v>0</v>
      </c>
    </row>
    <row r="227" spans="1:8" x14ac:dyDescent="0.3">
      <c r="A227">
        <v>23900</v>
      </c>
      <c r="B227">
        <v>3</v>
      </c>
      <c r="C227">
        <v>0</v>
      </c>
      <c r="D227">
        <v>3</v>
      </c>
      <c r="E227">
        <v>0</v>
      </c>
      <c r="F227" s="1">
        <f>ROUNDUP($P$7*SUM(B$10:B227)/SUM(B$10:B$1048576),0)</f>
        <v>13</v>
      </c>
      <c r="G227" s="1">
        <f t="shared" si="17"/>
        <v>0</v>
      </c>
      <c r="H227" s="1">
        <f t="shared" si="18"/>
        <v>0</v>
      </c>
    </row>
    <row r="228" spans="1:8" x14ac:dyDescent="0.3">
      <c r="A228">
        <v>24000</v>
      </c>
      <c r="B228">
        <v>41</v>
      </c>
      <c r="C228">
        <v>1</v>
      </c>
      <c r="D228">
        <v>40</v>
      </c>
      <c r="E228">
        <v>2.4390243902439025E-2</v>
      </c>
      <c r="F228" s="1">
        <f>ROUNDUP($P$7*SUM(B$10:B228)/SUM(B$10:B$1048576),0)</f>
        <v>13</v>
      </c>
      <c r="G228" s="1">
        <f t="shared" si="17"/>
        <v>0</v>
      </c>
      <c r="H228" s="1">
        <f t="shared" si="18"/>
        <v>0</v>
      </c>
    </row>
    <row r="229" spans="1:8" x14ac:dyDescent="0.3">
      <c r="A229">
        <v>24100</v>
      </c>
      <c r="B229">
        <v>2</v>
      </c>
      <c r="C229">
        <v>1</v>
      </c>
      <c r="D229">
        <v>1</v>
      </c>
      <c r="E229">
        <v>0.5</v>
      </c>
      <c r="F229" s="1">
        <f>ROUNDUP($P$7*SUM(B$10:B229)/SUM(B$10:B$1048576),0)</f>
        <v>13</v>
      </c>
      <c r="G229" s="1">
        <f t="shared" si="17"/>
        <v>0</v>
      </c>
      <c r="H229" s="1">
        <f t="shared" si="18"/>
        <v>0</v>
      </c>
    </row>
    <row r="230" spans="1:8" x14ac:dyDescent="0.3">
      <c r="A230">
        <v>24200</v>
      </c>
      <c r="B230">
        <v>3</v>
      </c>
      <c r="C230">
        <v>0</v>
      </c>
      <c r="D230">
        <v>3</v>
      </c>
      <c r="E230">
        <v>0</v>
      </c>
      <c r="F230" s="1">
        <f>ROUNDUP($P$7*SUM(B$10:B230)/SUM(B$10:B$1048576),0)</f>
        <v>13</v>
      </c>
      <c r="G230" s="1">
        <f t="shared" si="17"/>
        <v>0</v>
      </c>
      <c r="H230" s="1">
        <f t="shared" si="18"/>
        <v>0</v>
      </c>
    </row>
    <row r="231" spans="1:8" x14ac:dyDescent="0.3">
      <c r="A231">
        <v>24300</v>
      </c>
      <c r="B231">
        <v>3</v>
      </c>
      <c r="C231">
        <v>0</v>
      </c>
      <c r="D231">
        <v>3</v>
      </c>
      <c r="E231">
        <v>0</v>
      </c>
      <c r="F231" s="1">
        <f>ROUNDUP($P$7*SUM(B$10:B231)/SUM(B$10:B$1048576),0)</f>
        <v>13</v>
      </c>
      <c r="G231" s="1">
        <f t="shared" si="17"/>
        <v>0</v>
      </c>
      <c r="H231" s="1">
        <f t="shared" si="18"/>
        <v>0</v>
      </c>
    </row>
    <row r="232" spans="1:8" x14ac:dyDescent="0.3">
      <c r="A232">
        <v>24400</v>
      </c>
      <c r="B232">
        <v>4</v>
      </c>
      <c r="C232">
        <v>0</v>
      </c>
      <c r="D232">
        <v>4</v>
      </c>
      <c r="E232">
        <v>0</v>
      </c>
      <c r="F232" s="1">
        <f>ROUNDUP($P$7*SUM(B$10:B232)/SUM(B$10:B$1048576),0)</f>
        <v>13</v>
      </c>
      <c r="G232" s="1">
        <f t="shared" si="17"/>
        <v>0</v>
      </c>
      <c r="H232" s="1">
        <f t="shared" si="18"/>
        <v>0</v>
      </c>
    </row>
    <row r="233" spans="1:8" x14ac:dyDescent="0.3">
      <c r="A233">
        <v>24500</v>
      </c>
      <c r="B233">
        <v>7</v>
      </c>
      <c r="C233">
        <v>0</v>
      </c>
      <c r="D233">
        <v>7</v>
      </c>
      <c r="E233">
        <v>0</v>
      </c>
      <c r="F233" s="1">
        <f>ROUNDUP($P$7*SUM(B$10:B233)/SUM(B$10:B$1048576),0)</f>
        <v>13</v>
      </c>
      <c r="G233" s="1">
        <f t="shared" si="17"/>
        <v>0</v>
      </c>
      <c r="H233" s="1">
        <f t="shared" si="18"/>
        <v>0</v>
      </c>
    </row>
    <row r="234" spans="1:8" x14ac:dyDescent="0.3">
      <c r="A234">
        <v>24700</v>
      </c>
      <c r="B234">
        <v>2</v>
      </c>
      <c r="C234">
        <v>0</v>
      </c>
      <c r="D234">
        <v>2</v>
      </c>
      <c r="E234">
        <v>0</v>
      </c>
      <c r="F234" s="1">
        <f>ROUNDUP($P$7*SUM(B$10:B234)/SUM(B$10:B$1048576),0)</f>
        <v>13</v>
      </c>
      <c r="G234" s="1">
        <f t="shared" si="17"/>
        <v>0</v>
      </c>
      <c r="H234" s="1">
        <f t="shared" si="18"/>
        <v>0</v>
      </c>
    </row>
    <row r="235" spans="1:8" x14ac:dyDescent="0.3">
      <c r="A235">
        <v>24800</v>
      </c>
      <c r="B235">
        <v>4</v>
      </c>
      <c r="C235">
        <v>0</v>
      </c>
      <c r="D235">
        <v>4</v>
      </c>
      <c r="E235">
        <v>0</v>
      </c>
      <c r="F235" s="1">
        <f>ROUNDUP($P$7*SUM(B$10:B235)/SUM(B$10:B$1048576),0)</f>
        <v>13</v>
      </c>
      <c r="G235" s="1">
        <f t="shared" si="17"/>
        <v>0</v>
      </c>
      <c r="H235" s="1">
        <f t="shared" si="18"/>
        <v>0</v>
      </c>
    </row>
    <row r="236" spans="1:8" x14ac:dyDescent="0.3">
      <c r="A236">
        <v>24900</v>
      </c>
      <c r="B236">
        <v>2</v>
      </c>
      <c r="C236">
        <v>0</v>
      </c>
      <c r="D236">
        <v>2</v>
      </c>
      <c r="E236">
        <v>0</v>
      </c>
      <c r="F236" s="1">
        <f>ROUNDUP($P$7*SUM(B$10:B236)/SUM(B$10:B$1048576),0)</f>
        <v>13</v>
      </c>
      <c r="G236" s="1">
        <f t="shared" si="17"/>
        <v>0</v>
      </c>
      <c r="H236" s="1">
        <f t="shared" si="18"/>
        <v>0</v>
      </c>
    </row>
    <row r="237" spans="1:8" x14ac:dyDescent="0.3">
      <c r="A237">
        <v>25000</v>
      </c>
      <c r="B237">
        <v>131</v>
      </c>
      <c r="C237">
        <v>1</v>
      </c>
      <c r="D237">
        <v>130</v>
      </c>
      <c r="E237">
        <v>7.6335877862595417E-3</v>
      </c>
      <c r="F237" s="1">
        <f>ROUNDUP($P$7*SUM(B$10:B237)/SUM(B$10:B$1048576),0)</f>
        <v>13</v>
      </c>
      <c r="G237" s="1">
        <f t="shared" si="17"/>
        <v>0</v>
      </c>
      <c r="H237" s="1">
        <f t="shared" si="18"/>
        <v>0</v>
      </c>
    </row>
    <row r="238" spans="1:8" x14ac:dyDescent="0.3">
      <c r="A238">
        <v>25100</v>
      </c>
      <c r="B238">
        <v>2</v>
      </c>
      <c r="C238">
        <v>0</v>
      </c>
      <c r="D238">
        <v>2</v>
      </c>
      <c r="E238">
        <v>0</v>
      </c>
      <c r="F238" s="1">
        <f>ROUNDUP($P$7*SUM(B$10:B238)/SUM(B$10:B$1048576),0)</f>
        <v>13</v>
      </c>
      <c r="G238" s="1">
        <f t="shared" si="17"/>
        <v>0</v>
      </c>
      <c r="H238" s="1">
        <f t="shared" si="18"/>
        <v>0</v>
      </c>
    </row>
    <row r="239" spans="1:8" x14ac:dyDescent="0.3">
      <c r="A239">
        <v>25200</v>
      </c>
      <c r="B239">
        <v>3</v>
      </c>
      <c r="C239">
        <v>0</v>
      </c>
      <c r="D239">
        <v>3</v>
      </c>
      <c r="E239">
        <v>0</v>
      </c>
      <c r="F239" s="1">
        <f>ROUNDUP($P$7*SUM(B$10:B239)/SUM(B$10:B$1048576),0)</f>
        <v>13</v>
      </c>
      <c r="G239" s="1">
        <f t="shared" si="17"/>
        <v>0</v>
      </c>
      <c r="H239" s="1">
        <f t="shared" si="18"/>
        <v>0</v>
      </c>
    </row>
    <row r="240" spans="1:8" x14ac:dyDescent="0.3">
      <c r="A240">
        <v>25300</v>
      </c>
      <c r="B240">
        <v>2</v>
      </c>
      <c r="C240">
        <v>1</v>
      </c>
      <c r="D240">
        <v>1</v>
      </c>
      <c r="E240">
        <v>0.5</v>
      </c>
      <c r="F240" s="1">
        <f>ROUNDUP($P$7*SUM(B$10:B240)/SUM(B$10:B$1048576),0)</f>
        <v>13</v>
      </c>
      <c r="G240" s="1">
        <f t="shared" si="17"/>
        <v>0</v>
      </c>
      <c r="H240" s="1">
        <f t="shared" si="18"/>
        <v>0</v>
      </c>
    </row>
    <row r="241" spans="1:8" x14ac:dyDescent="0.3">
      <c r="A241">
        <v>25400</v>
      </c>
      <c r="B241">
        <v>1</v>
      </c>
      <c r="C241">
        <v>0</v>
      </c>
      <c r="D241">
        <v>1</v>
      </c>
      <c r="E241">
        <v>0</v>
      </c>
      <c r="F241" s="1">
        <f>ROUNDUP($P$7*SUM(B$10:B241)/SUM(B$10:B$1048576),0)</f>
        <v>13</v>
      </c>
      <c r="G241" s="1">
        <f t="shared" si="17"/>
        <v>0</v>
      </c>
      <c r="H241" s="1">
        <f t="shared" si="18"/>
        <v>0</v>
      </c>
    </row>
    <row r="242" spans="1:8" x14ac:dyDescent="0.3">
      <c r="A242">
        <v>25500</v>
      </c>
      <c r="B242">
        <v>8</v>
      </c>
      <c r="C242">
        <v>0</v>
      </c>
      <c r="D242">
        <v>8</v>
      </c>
      <c r="E242">
        <v>0</v>
      </c>
      <c r="F242" s="1">
        <f>ROUNDUP($P$7*SUM(B$10:B242)/SUM(B$10:B$1048576),0)</f>
        <v>13</v>
      </c>
      <c r="G242" s="1">
        <f t="shared" si="17"/>
        <v>0</v>
      </c>
      <c r="H242" s="1">
        <f t="shared" si="18"/>
        <v>0</v>
      </c>
    </row>
    <row r="243" spans="1:8" x14ac:dyDescent="0.3">
      <c r="A243">
        <v>25600</v>
      </c>
      <c r="B243">
        <v>4</v>
      </c>
      <c r="C243">
        <v>0</v>
      </c>
      <c r="D243">
        <v>4</v>
      </c>
      <c r="E243">
        <v>0</v>
      </c>
      <c r="F243" s="1">
        <f>ROUNDUP($P$7*SUM(B$10:B243)/SUM(B$10:B$1048576),0)</f>
        <v>13</v>
      </c>
      <c r="G243" s="1">
        <f t="shared" si="17"/>
        <v>0</v>
      </c>
      <c r="H243" s="1">
        <f t="shared" si="18"/>
        <v>0</v>
      </c>
    </row>
    <row r="244" spans="1:8" x14ac:dyDescent="0.3">
      <c r="A244">
        <v>25700</v>
      </c>
      <c r="B244">
        <v>2</v>
      </c>
      <c r="C244">
        <v>0</v>
      </c>
      <c r="D244">
        <v>2</v>
      </c>
      <c r="E244">
        <v>0</v>
      </c>
      <c r="F244" s="1">
        <f>ROUNDUP($P$7*SUM(B$10:B244)/SUM(B$10:B$1048576),0)</f>
        <v>13</v>
      </c>
      <c r="G244" s="1">
        <f t="shared" si="17"/>
        <v>0</v>
      </c>
      <c r="H244" s="1">
        <f t="shared" si="18"/>
        <v>0</v>
      </c>
    </row>
    <row r="245" spans="1:8" x14ac:dyDescent="0.3">
      <c r="A245">
        <v>25800</v>
      </c>
      <c r="B245">
        <v>1</v>
      </c>
      <c r="C245">
        <v>0</v>
      </c>
      <c r="D245">
        <v>1</v>
      </c>
      <c r="E245">
        <v>0</v>
      </c>
      <c r="F245" s="1">
        <f>ROUNDUP($P$7*SUM(B$10:B245)/SUM(B$10:B$1048576),0)</f>
        <v>13</v>
      </c>
      <c r="G245" s="1">
        <f t="shared" si="17"/>
        <v>0</v>
      </c>
      <c r="H245" s="1">
        <f t="shared" si="18"/>
        <v>0</v>
      </c>
    </row>
    <row r="246" spans="1:8" x14ac:dyDescent="0.3">
      <c r="A246">
        <v>25900</v>
      </c>
      <c r="B246">
        <v>6</v>
      </c>
      <c r="C246">
        <v>0</v>
      </c>
      <c r="D246">
        <v>6</v>
      </c>
      <c r="E246">
        <v>0</v>
      </c>
      <c r="F246" s="1">
        <f>ROUNDUP($P$7*SUM(B$10:B246)/SUM(B$10:B$1048576),0)</f>
        <v>13</v>
      </c>
      <c r="G246" s="1">
        <f t="shared" si="17"/>
        <v>0</v>
      </c>
      <c r="H246" s="1">
        <f t="shared" si="18"/>
        <v>0</v>
      </c>
    </row>
    <row r="247" spans="1:8" x14ac:dyDescent="0.3">
      <c r="A247">
        <v>26000</v>
      </c>
      <c r="B247">
        <v>136</v>
      </c>
      <c r="C247">
        <v>0</v>
      </c>
      <c r="D247">
        <v>136</v>
      </c>
      <c r="E247">
        <v>0</v>
      </c>
      <c r="F247" s="1">
        <f>ROUNDUP($P$7*SUM(B$10:B247)/SUM(B$10:B$1048576),0)</f>
        <v>13</v>
      </c>
      <c r="G247" s="1">
        <f t="shared" si="17"/>
        <v>0</v>
      </c>
      <c r="H247" s="1">
        <f t="shared" si="18"/>
        <v>0</v>
      </c>
    </row>
    <row r="248" spans="1:8" x14ac:dyDescent="0.3">
      <c r="A248">
        <v>26100</v>
      </c>
      <c r="B248">
        <v>4</v>
      </c>
      <c r="C248">
        <v>0</v>
      </c>
      <c r="D248">
        <v>4</v>
      </c>
      <c r="E248">
        <v>0</v>
      </c>
      <c r="F248" s="1">
        <f>ROUNDUP($P$7*SUM(B$10:B248)/SUM(B$10:B$1048576),0)</f>
        <v>13</v>
      </c>
      <c r="G248" s="1">
        <f t="shared" si="17"/>
        <v>0</v>
      </c>
      <c r="H248" s="1">
        <f t="shared" si="18"/>
        <v>0</v>
      </c>
    </row>
    <row r="249" spans="1:8" x14ac:dyDescent="0.3">
      <c r="A249">
        <v>26200</v>
      </c>
      <c r="B249">
        <v>1</v>
      </c>
      <c r="C249">
        <v>0</v>
      </c>
      <c r="D249">
        <v>1</v>
      </c>
      <c r="E249">
        <v>0</v>
      </c>
      <c r="F249" s="1">
        <f>ROUNDUP($P$7*SUM(B$10:B249)/SUM(B$10:B$1048576),0)</f>
        <v>13</v>
      </c>
      <c r="G249" s="1">
        <f t="shared" si="17"/>
        <v>0</v>
      </c>
      <c r="H249" s="1">
        <f t="shared" si="18"/>
        <v>0</v>
      </c>
    </row>
    <row r="250" spans="1:8" x14ac:dyDescent="0.3">
      <c r="A250">
        <v>26300</v>
      </c>
      <c r="B250">
        <v>2</v>
      </c>
      <c r="C250">
        <v>0</v>
      </c>
      <c r="D250">
        <v>2</v>
      </c>
      <c r="E250">
        <v>0</v>
      </c>
      <c r="F250" s="1">
        <f>ROUNDUP($P$7*SUM(B$10:B250)/SUM(B$10:B$1048576),0)</f>
        <v>13</v>
      </c>
      <c r="G250" s="1">
        <f t="shared" si="17"/>
        <v>0</v>
      </c>
      <c r="H250" s="1">
        <f t="shared" si="18"/>
        <v>0</v>
      </c>
    </row>
    <row r="251" spans="1:8" x14ac:dyDescent="0.3">
      <c r="A251">
        <v>26400</v>
      </c>
      <c r="B251">
        <v>5</v>
      </c>
      <c r="C251">
        <v>0</v>
      </c>
      <c r="D251">
        <v>5</v>
      </c>
      <c r="E251">
        <v>0</v>
      </c>
      <c r="F251" s="1">
        <f>ROUNDUP($P$7*SUM(B$10:B251)/SUM(B$10:B$1048576),0)</f>
        <v>13</v>
      </c>
      <c r="G251" s="1">
        <f t="shared" si="17"/>
        <v>0</v>
      </c>
      <c r="H251" s="1">
        <f t="shared" si="18"/>
        <v>0</v>
      </c>
    </row>
    <row r="252" spans="1:8" x14ac:dyDescent="0.3">
      <c r="A252">
        <v>26500</v>
      </c>
      <c r="B252">
        <v>5</v>
      </c>
      <c r="C252">
        <v>0</v>
      </c>
      <c r="D252">
        <v>5</v>
      </c>
      <c r="E252">
        <v>0</v>
      </c>
      <c r="F252" s="1">
        <f>ROUNDUP($P$7*SUM(B$10:B252)/SUM(B$10:B$1048576),0)</f>
        <v>13</v>
      </c>
      <c r="G252" s="1">
        <f t="shared" si="17"/>
        <v>0</v>
      </c>
      <c r="H252" s="1">
        <f t="shared" si="18"/>
        <v>0</v>
      </c>
    </row>
    <row r="253" spans="1:8" x14ac:dyDescent="0.3">
      <c r="A253">
        <v>26600</v>
      </c>
      <c r="B253">
        <v>4</v>
      </c>
      <c r="C253">
        <v>0</v>
      </c>
      <c r="D253">
        <v>4</v>
      </c>
      <c r="E253">
        <v>0</v>
      </c>
      <c r="F253" s="1">
        <f>ROUNDUP($P$7*SUM(B$10:B253)/SUM(B$10:B$1048576),0)</f>
        <v>13</v>
      </c>
      <c r="G253" s="1">
        <f t="shared" si="17"/>
        <v>0</v>
      </c>
      <c r="H253" s="1">
        <f t="shared" si="18"/>
        <v>0</v>
      </c>
    </row>
    <row r="254" spans="1:8" x14ac:dyDescent="0.3">
      <c r="A254">
        <v>26700</v>
      </c>
      <c r="B254">
        <v>1</v>
      </c>
      <c r="C254">
        <v>0</v>
      </c>
      <c r="D254">
        <v>1</v>
      </c>
      <c r="E254">
        <v>0</v>
      </c>
      <c r="F254" s="1">
        <f>ROUNDUP($P$7*SUM(B$10:B254)/SUM(B$10:B$1048576),0)</f>
        <v>13</v>
      </c>
      <c r="G254" s="1">
        <f t="shared" si="17"/>
        <v>0</v>
      </c>
      <c r="H254" s="1">
        <f t="shared" si="18"/>
        <v>0</v>
      </c>
    </row>
    <row r="255" spans="1:8" x14ac:dyDescent="0.3">
      <c r="A255">
        <v>26800</v>
      </c>
      <c r="B255">
        <v>1</v>
      </c>
      <c r="C255">
        <v>0</v>
      </c>
      <c r="D255">
        <v>1</v>
      </c>
      <c r="E255">
        <v>0</v>
      </c>
      <c r="F255" s="1">
        <f>ROUNDUP($P$7*SUM(B$10:B255)/SUM(B$10:B$1048576),0)</f>
        <v>13</v>
      </c>
      <c r="G255" s="1">
        <f t="shared" si="17"/>
        <v>0</v>
      </c>
      <c r="H255" s="1">
        <f t="shared" si="18"/>
        <v>0</v>
      </c>
    </row>
    <row r="256" spans="1:8" x14ac:dyDescent="0.3">
      <c r="A256">
        <v>26900</v>
      </c>
      <c r="B256">
        <v>1</v>
      </c>
      <c r="C256">
        <v>0</v>
      </c>
      <c r="D256">
        <v>1</v>
      </c>
      <c r="E256">
        <v>0</v>
      </c>
      <c r="F256" s="1">
        <f>ROUNDUP($P$7*SUM(B$10:B256)/SUM(B$10:B$1048576),0)</f>
        <v>13</v>
      </c>
      <c r="G256" s="1">
        <f t="shared" si="17"/>
        <v>0</v>
      </c>
      <c r="H256" s="1">
        <f t="shared" si="18"/>
        <v>0</v>
      </c>
    </row>
    <row r="257" spans="1:8" x14ac:dyDescent="0.3">
      <c r="A257">
        <v>27000</v>
      </c>
      <c r="B257">
        <v>34</v>
      </c>
      <c r="C257">
        <v>0</v>
      </c>
      <c r="D257">
        <v>34</v>
      </c>
      <c r="E257">
        <v>0</v>
      </c>
      <c r="F257" s="1">
        <f>ROUNDUP($P$7*SUM(B$10:B257)/SUM(B$10:B$1048576),0)</f>
        <v>13</v>
      </c>
      <c r="G257" s="1">
        <f t="shared" si="17"/>
        <v>0</v>
      </c>
      <c r="H257" s="1">
        <f t="shared" si="18"/>
        <v>0</v>
      </c>
    </row>
    <row r="258" spans="1:8" x14ac:dyDescent="0.3">
      <c r="A258">
        <v>27100</v>
      </c>
      <c r="B258">
        <v>3</v>
      </c>
      <c r="C258">
        <v>0</v>
      </c>
      <c r="D258">
        <v>3</v>
      </c>
      <c r="E258">
        <v>0</v>
      </c>
      <c r="F258" s="1">
        <f>ROUNDUP($P$7*SUM(B$10:B258)/SUM(B$10:B$1048576),0)</f>
        <v>13</v>
      </c>
      <c r="G258" s="1">
        <f t="shared" si="17"/>
        <v>0</v>
      </c>
      <c r="H258" s="1">
        <f t="shared" si="18"/>
        <v>0</v>
      </c>
    </row>
    <row r="259" spans="1:8" x14ac:dyDescent="0.3">
      <c r="A259">
        <v>27200</v>
      </c>
      <c r="B259">
        <v>1</v>
      </c>
      <c r="C259">
        <v>0</v>
      </c>
      <c r="D259">
        <v>1</v>
      </c>
      <c r="E259">
        <v>0</v>
      </c>
      <c r="F259" s="1">
        <f>ROUNDUP($P$7*SUM(B$10:B259)/SUM(B$10:B$1048576),0)</f>
        <v>13</v>
      </c>
      <c r="G259" s="1">
        <f t="shared" si="17"/>
        <v>0</v>
      </c>
      <c r="H259" s="1">
        <f t="shared" si="18"/>
        <v>0</v>
      </c>
    </row>
    <row r="260" spans="1:8" x14ac:dyDescent="0.3">
      <c r="A260">
        <v>27300</v>
      </c>
      <c r="B260">
        <v>5</v>
      </c>
      <c r="C260">
        <v>0</v>
      </c>
      <c r="D260">
        <v>5</v>
      </c>
      <c r="E260">
        <v>0</v>
      </c>
      <c r="F260" s="1">
        <f>ROUNDUP($P$7*SUM(B$10:B260)/SUM(B$10:B$1048576),0)</f>
        <v>13</v>
      </c>
      <c r="G260" s="1">
        <f t="shared" si="17"/>
        <v>0</v>
      </c>
      <c r="H260" s="1">
        <f t="shared" si="18"/>
        <v>0</v>
      </c>
    </row>
    <row r="261" spans="1:8" x14ac:dyDescent="0.3">
      <c r="A261">
        <v>27400</v>
      </c>
      <c r="B261">
        <v>7</v>
      </c>
      <c r="C261">
        <v>0</v>
      </c>
      <c r="D261">
        <v>7</v>
      </c>
      <c r="E261">
        <v>0</v>
      </c>
      <c r="F261" s="1">
        <f>ROUNDUP($P$7*SUM(B$10:B261)/SUM(B$10:B$1048576),0)</f>
        <v>13</v>
      </c>
      <c r="G261" s="1">
        <f t="shared" si="17"/>
        <v>0</v>
      </c>
      <c r="H261" s="1">
        <f t="shared" si="18"/>
        <v>0</v>
      </c>
    </row>
    <row r="262" spans="1:8" x14ac:dyDescent="0.3">
      <c r="A262">
        <v>27500</v>
      </c>
      <c r="B262">
        <v>8</v>
      </c>
      <c r="C262">
        <v>1</v>
      </c>
      <c r="D262">
        <v>7</v>
      </c>
      <c r="E262">
        <v>0.125</v>
      </c>
      <c r="F262" s="1">
        <f>ROUNDUP($P$7*SUM(B$10:B262)/SUM(B$10:B$1048576),0)</f>
        <v>13</v>
      </c>
      <c r="G262" s="1">
        <f t="shared" si="17"/>
        <v>0</v>
      </c>
      <c r="H262" s="1">
        <f t="shared" si="18"/>
        <v>0</v>
      </c>
    </row>
    <row r="263" spans="1:8" x14ac:dyDescent="0.3">
      <c r="A263">
        <v>27600</v>
      </c>
      <c r="B263">
        <v>6</v>
      </c>
      <c r="C263">
        <v>0</v>
      </c>
      <c r="D263">
        <v>6</v>
      </c>
      <c r="E263">
        <v>0</v>
      </c>
      <c r="F263" s="1">
        <f>ROUNDUP($P$7*SUM(B$10:B263)/SUM(B$10:B$1048576),0)</f>
        <v>13</v>
      </c>
      <c r="G263" s="1">
        <f t="shared" si="17"/>
        <v>0</v>
      </c>
      <c r="H263" s="1">
        <f t="shared" si="18"/>
        <v>0</v>
      </c>
    </row>
    <row r="264" spans="1:8" x14ac:dyDescent="0.3">
      <c r="A264">
        <v>27700</v>
      </c>
      <c r="B264">
        <v>4</v>
      </c>
      <c r="C264">
        <v>0</v>
      </c>
      <c r="D264">
        <v>4</v>
      </c>
      <c r="E264">
        <v>0</v>
      </c>
      <c r="F264" s="1">
        <f>ROUNDUP($P$7*SUM(B$10:B264)/SUM(B$10:B$1048576),0)</f>
        <v>13</v>
      </c>
      <c r="G264" s="1">
        <f t="shared" si="17"/>
        <v>0</v>
      </c>
      <c r="H264" s="1">
        <f t="shared" si="18"/>
        <v>0</v>
      </c>
    </row>
    <row r="265" spans="1:8" x14ac:dyDescent="0.3">
      <c r="A265">
        <v>27800</v>
      </c>
      <c r="B265">
        <v>4</v>
      </c>
      <c r="C265">
        <v>0</v>
      </c>
      <c r="D265">
        <v>4</v>
      </c>
      <c r="E265">
        <v>0</v>
      </c>
      <c r="F265" s="1">
        <f>ROUNDUP($P$7*SUM(B$10:B265)/SUM(B$10:B$1048576),0)</f>
        <v>13</v>
      </c>
      <c r="G265" s="1">
        <f t="shared" si="17"/>
        <v>0</v>
      </c>
      <c r="H265" s="1">
        <f t="shared" si="18"/>
        <v>0</v>
      </c>
    </row>
    <row r="266" spans="1:8" x14ac:dyDescent="0.3">
      <c r="A266">
        <v>27900</v>
      </c>
      <c r="B266">
        <v>3</v>
      </c>
      <c r="C266">
        <v>0</v>
      </c>
      <c r="D266">
        <v>3</v>
      </c>
      <c r="E266">
        <v>0</v>
      </c>
      <c r="F266" s="1">
        <f>ROUNDUP($P$7*SUM(B$10:B266)/SUM(B$10:B$1048576),0)</f>
        <v>13</v>
      </c>
      <c r="G266" s="1">
        <f t="shared" si="17"/>
        <v>0</v>
      </c>
      <c r="H266" s="1">
        <f t="shared" si="18"/>
        <v>0</v>
      </c>
    </row>
    <row r="267" spans="1:8" x14ac:dyDescent="0.3">
      <c r="A267">
        <v>28000</v>
      </c>
      <c r="B267">
        <v>37</v>
      </c>
      <c r="C267">
        <v>0</v>
      </c>
      <c r="D267">
        <v>37</v>
      </c>
      <c r="E267">
        <v>0</v>
      </c>
      <c r="F267" s="1">
        <f>ROUNDUP($P$7*SUM(B$10:B267)/SUM(B$10:B$1048576),0)</f>
        <v>13</v>
      </c>
      <c r="G267" s="1">
        <f t="shared" ref="G267:G330" si="19">IF(F267=F266,0,A267)</f>
        <v>0</v>
      </c>
      <c r="H267" s="1">
        <f t="shared" ref="H267:H330" si="20">IF(F267=F268,0,A267)</f>
        <v>0</v>
      </c>
    </row>
    <row r="268" spans="1:8" x14ac:dyDescent="0.3">
      <c r="A268">
        <v>28100</v>
      </c>
      <c r="B268">
        <v>1</v>
      </c>
      <c r="C268">
        <v>0</v>
      </c>
      <c r="D268">
        <v>1</v>
      </c>
      <c r="E268">
        <v>0</v>
      </c>
      <c r="F268" s="1">
        <f>ROUNDUP($P$7*SUM(B$10:B268)/SUM(B$10:B$1048576),0)</f>
        <v>13</v>
      </c>
      <c r="G268" s="1">
        <f t="shared" si="19"/>
        <v>0</v>
      </c>
      <c r="H268" s="1">
        <f t="shared" si="20"/>
        <v>0</v>
      </c>
    </row>
    <row r="269" spans="1:8" x14ac:dyDescent="0.3">
      <c r="A269">
        <v>28200</v>
      </c>
      <c r="B269">
        <v>5</v>
      </c>
      <c r="C269">
        <v>0</v>
      </c>
      <c r="D269">
        <v>5</v>
      </c>
      <c r="E269">
        <v>0</v>
      </c>
      <c r="F269" s="1">
        <f>ROUNDUP($P$7*SUM(B$10:B269)/SUM(B$10:B$1048576),0)</f>
        <v>13</v>
      </c>
      <c r="G269" s="1">
        <f t="shared" si="19"/>
        <v>0</v>
      </c>
      <c r="H269" s="1">
        <f t="shared" si="20"/>
        <v>0</v>
      </c>
    </row>
    <row r="270" spans="1:8" x14ac:dyDescent="0.3">
      <c r="A270">
        <v>28300</v>
      </c>
      <c r="B270">
        <v>3</v>
      </c>
      <c r="C270">
        <v>0</v>
      </c>
      <c r="D270">
        <v>3</v>
      </c>
      <c r="E270">
        <v>0</v>
      </c>
      <c r="F270" s="1">
        <f>ROUNDUP($P$7*SUM(B$10:B270)/SUM(B$10:B$1048576),0)</f>
        <v>13</v>
      </c>
      <c r="G270" s="1">
        <f t="shared" si="19"/>
        <v>0</v>
      </c>
      <c r="H270" s="1">
        <f t="shared" si="20"/>
        <v>0</v>
      </c>
    </row>
    <row r="271" spans="1:8" x14ac:dyDescent="0.3">
      <c r="A271">
        <v>28400</v>
      </c>
      <c r="B271">
        <v>3</v>
      </c>
      <c r="C271">
        <v>0</v>
      </c>
      <c r="D271">
        <v>3</v>
      </c>
      <c r="E271">
        <v>0</v>
      </c>
      <c r="F271" s="1">
        <f>ROUNDUP($P$7*SUM(B$10:B271)/SUM(B$10:B$1048576),0)</f>
        <v>13</v>
      </c>
      <c r="G271" s="1">
        <f t="shared" si="19"/>
        <v>0</v>
      </c>
      <c r="H271" s="1">
        <f t="shared" si="20"/>
        <v>0</v>
      </c>
    </row>
    <row r="272" spans="1:8" x14ac:dyDescent="0.3">
      <c r="A272">
        <v>28500</v>
      </c>
      <c r="B272">
        <v>31</v>
      </c>
      <c r="C272">
        <v>1</v>
      </c>
      <c r="D272">
        <v>30</v>
      </c>
      <c r="E272">
        <v>3.2258064516129031E-2</v>
      </c>
      <c r="F272" s="1">
        <f>ROUNDUP($P$7*SUM(B$10:B272)/SUM(B$10:B$1048576),0)</f>
        <v>13</v>
      </c>
      <c r="G272" s="1">
        <f t="shared" si="19"/>
        <v>0</v>
      </c>
      <c r="H272" s="1">
        <f t="shared" si="20"/>
        <v>0</v>
      </c>
    </row>
    <row r="273" spans="1:8" x14ac:dyDescent="0.3">
      <c r="A273">
        <v>28600</v>
      </c>
      <c r="B273">
        <v>2</v>
      </c>
      <c r="C273">
        <v>0</v>
      </c>
      <c r="D273">
        <v>2</v>
      </c>
      <c r="E273">
        <v>0</v>
      </c>
      <c r="F273" s="1">
        <f>ROUNDUP($P$7*SUM(B$10:B273)/SUM(B$10:B$1048576),0)</f>
        <v>13</v>
      </c>
      <c r="G273" s="1">
        <f t="shared" si="19"/>
        <v>0</v>
      </c>
      <c r="H273" s="1">
        <f t="shared" si="20"/>
        <v>0</v>
      </c>
    </row>
    <row r="274" spans="1:8" x14ac:dyDescent="0.3">
      <c r="A274">
        <v>28700</v>
      </c>
      <c r="B274">
        <v>1</v>
      </c>
      <c r="C274">
        <v>0</v>
      </c>
      <c r="D274">
        <v>1</v>
      </c>
      <c r="E274">
        <v>0</v>
      </c>
      <c r="F274" s="1">
        <f>ROUNDUP($P$7*SUM(B$10:B274)/SUM(B$10:B$1048576),0)</f>
        <v>13</v>
      </c>
      <c r="G274" s="1">
        <f t="shared" si="19"/>
        <v>0</v>
      </c>
      <c r="H274" s="1">
        <f t="shared" si="20"/>
        <v>0</v>
      </c>
    </row>
    <row r="275" spans="1:8" x14ac:dyDescent="0.3">
      <c r="A275">
        <v>28800</v>
      </c>
      <c r="B275">
        <v>4</v>
      </c>
      <c r="C275">
        <v>0</v>
      </c>
      <c r="D275">
        <v>4</v>
      </c>
      <c r="E275">
        <v>0</v>
      </c>
      <c r="F275" s="1">
        <f>ROUNDUP($P$7*SUM(B$10:B275)/SUM(B$10:B$1048576),0)</f>
        <v>13</v>
      </c>
      <c r="G275" s="1">
        <f t="shared" si="19"/>
        <v>0</v>
      </c>
      <c r="H275" s="1">
        <f t="shared" si="20"/>
        <v>0</v>
      </c>
    </row>
    <row r="276" spans="1:8" x14ac:dyDescent="0.3">
      <c r="A276">
        <v>29000</v>
      </c>
      <c r="B276">
        <v>22</v>
      </c>
      <c r="C276">
        <v>0</v>
      </c>
      <c r="D276">
        <v>22</v>
      </c>
      <c r="E276">
        <v>0</v>
      </c>
      <c r="F276" s="1">
        <f>ROUNDUP($P$7*SUM(B$10:B276)/SUM(B$10:B$1048576),0)</f>
        <v>13</v>
      </c>
      <c r="G276" s="1">
        <f t="shared" si="19"/>
        <v>0</v>
      </c>
      <c r="H276" s="1">
        <f t="shared" si="20"/>
        <v>0</v>
      </c>
    </row>
    <row r="277" spans="1:8" x14ac:dyDescent="0.3">
      <c r="A277">
        <v>29100</v>
      </c>
      <c r="B277">
        <v>2</v>
      </c>
      <c r="C277">
        <v>0</v>
      </c>
      <c r="D277">
        <v>2</v>
      </c>
      <c r="E277">
        <v>0</v>
      </c>
      <c r="F277" s="1">
        <f>ROUNDUP($P$7*SUM(B$10:B277)/SUM(B$10:B$1048576),0)</f>
        <v>13</v>
      </c>
      <c r="G277" s="1">
        <f t="shared" si="19"/>
        <v>0</v>
      </c>
      <c r="H277" s="1">
        <f t="shared" si="20"/>
        <v>0</v>
      </c>
    </row>
    <row r="278" spans="1:8" x14ac:dyDescent="0.3">
      <c r="A278">
        <v>29200</v>
      </c>
      <c r="B278">
        <v>3</v>
      </c>
      <c r="C278">
        <v>0</v>
      </c>
      <c r="D278">
        <v>3</v>
      </c>
      <c r="E278">
        <v>0</v>
      </c>
      <c r="F278" s="1">
        <f>ROUNDUP($P$7*SUM(B$10:B278)/SUM(B$10:B$1048576),0)</f>
        <v>13</v>
      </c>
      <c r="G278" s="1">
        <f t="shared" si="19"/>
        <v>0</v>
      </c>
      <c r="H278" s="1">
        <f t="shared" si="20"/>
        <v>0</v>
      </c>
    </row>
    <row r="279" spans="1:8" x14ac:dyDescent="0.3">
      <c r="A279">
        <v>29300</v>
      </c>
      <c r="B279">
        <v>3</v>
      </c>
      <c r="C279">
        <v>0</v>
      </c>
      <c r="D279">
        <v>3</v>
      </c>
      <c r="E279">
        <v>0</v>
      </c>
      <c r="F279" s="1">
        <f>ROUNDUP($P$7*SUM(B$10:B279)/SUM(B$10:B$1048576),0)</f>
        <v>13</v>
      </c>
      <c r="G279" s="1">
        <f t="shared" si="19"/>
        <v>0</v>
      </c>
      <c r="H279" s="1">
        <f t="shared" si="20"/>
        <v>0</v>
      </c>
    </row>
    <row r="280" spans="1:8" x14ac:dyDescent="0.3">
      <c r="A280">
        <v>29400</v>
      </c>
      <c r="B280">
        <v>3</v>
      </c>
      <c r="C280">
        <v>0</v>
      </c>
      <c r="D280">
        <v>3</v>
      </c>
      <c r="E280">
        <v>0</v>
      </c>
      <c r="F280" s="1">
        <f>ROUNDUP($P$7*SUM(B$10:B280)/SUM(B$10:B$1048576),0)</f>
        <v>13</v>
      </c>
      <c r="G280" s="1">
        <f t="shared" si="19"/>
        <v>0</v>
      </c>
      <c r="H280" s="1">
        <f t="shared" si="20"/>
        <v>0</v>
      </c>
    </row>
    <row r="281" spans="1:8" x14ac:dyDescent="0.3">
      <c r="A281">
        <v>29500</v>
      </c>
      <c r="B281">
        <v>23</v>
      </c>
      <c r="C281">
        <v>0</v>
      </c>
      <c r="D281">
        <v>23</v>
      </c>
      <c r="E281">
        <v>0</v>
      </c>
      <c r="F281" s="1">
        <f>ROUNDUP($P$7*SUM(B$10:B281)/SUM(B$10:B$1048576),0)</f>
        <v>13</v>
      </c>
      <c r="G281" s="1">
        <f t="shared" si="19"/>
        <v>0</v>
      </c>
      <c r="H281" s="1">
        <f t="shared" si="20"/>
        <v>0</v>
      </c>
    </row>
    <row r="282" spans="1:8" x14ac:dyDescent="0.3">
      <c r="A282">
        <v>29600</v>
      </c>
      <c r="B282">
        <v>5</v>
      </c>
      <c r="C282">
        <v>0</v>
      </c>
      <c r="D282">
        <v>5</v>
      </c>
      <c r="E282">
        <v>0</v>
      </c>
      <c r="F282" s="1">
        <f>ROUNDUP($P$7*SUM(B$10:B282)/SUM(B$10:B$1048576),0)</f>
        <v>13</v>
      </c>
      <c r="G282" s="1">
        <f t="shared" si="19"/>
        <v>0</v>
      </c>
      <c r="H282" s="1">
        <f t="shared" si="20"/>
        <v>0</v>
      </c>
    </row>
    <row r="283" spans="1:8" x14ac:dyDescent="0.3">
      <c r="A283">
        <v>29700</v>
      </c>
      <c r="B283">
        <v>5</v>
      </c>
      <c r="C283">
        <v>0</v>
      </c>
      <c r="D283">
        <v>5</v>
      </c>
      <c r="E283">
        <v>0</v>
      </c>
      <c r="F283" s="1">
        <f>ROUNDUP($P$7*SUM(B$10:B283)/SUM(B$10:B$1048576),0)</f>
        <v>13</v>
      </c>
      <c r="G283" s="1">
        <f t="shared" si="19"/>
        <v>0</v>
      </c>
      <c r="H283" s="1">
        <f t="shared" si="20"/>
        <v>0</v>
      </c>
    </row>
    <row r="284" spans="1:8" x14ac:dyDescent="0.3">
      <c r="A284">
        <v>29800</v>
      </c>
      <c r="B284">
        <v>4</v>
      </c>
      <c r="C284">
        <v>2</v>
      </c>
      <c r="D284">
        <v>2</v>
      </c>
      <c r="E284">
        <v>0.5</v>
      </c>
      <c r="F284" s="1">
        <f>ROUNDUP($P$7*SUM(B$10:B284)/SUM(B$10:B$1048576),0)</f>
        <v>13</v>
      </c>
      <c r="G284" s="1">
        <f t="shared" si="19"/>
        <v>0</v>
      </c>
      <c r="H284" s="1">
        <f t="shared" si="20"/>
        <v>0</v>
      </c>
    </row>
    <row r="285" spans="1:8" x14ac:dyDescent="0.3">
      <c r="A285">
        <v>29900</v>
      </c>
      <c r="B285">
        <v>4</v>
      </c>
      <c r="C285">
        <v>0</v>
      </c>
      <c r="D285">
        <v>4</v>
      </c>
      <c r="E285">
        <v>0</v>
      </c>
      <c r="F285" s="1">
        <f>ROUNDUP($P$7*SUM(B$10:B285)/SUM(B$10:B$1048576),0)</f>
        <v>13</v>
      </c>
      <c r="G285" s="1">
        <f t="shared" si="19"/>
        <v>0</v>
      </c>
      <c r="H285" s="1">
        <f t="shared" si="20"/>
        <v>0</v>
      </c>
    </row>
    <row r="286" spans="1:8" x14ac:dyDescent="0.3">
      <c r="A286">
        <v>30000</v>
      </c>
      <c r="B286">
        <v>114</v>
      </c>
      <c r="C286">
        <v>1</v>
      </c>
      <c r="D286">
        <v>113</v>
      </c>
      <c r="E286">
        <v>8.771929824561403E-3</v>
      </c>
      <c r="F286" s="1">
        <f>ROUNDUP($P$7*SUM(B$10:B286)/SUM(B$10:B$1048576),0)</f>
        <v>13</v>
      </c>
      <c r="G286" s="1">
        <f t="shared" si="19"/>
        <v>0</v>
      </c>
      <c r="H286" s="1">
        <f t="shared" si="20"/>
        <v>0</v>
      </c>
    </row>
    <row r="287" spans="1:8" x14ac:dyDescent="0.3">
      <c r="A287">
        <v>30100</v>
      </c>
      <c r="B287">
        <v>2</v>
      </c>
      <c r="C287">
        <v>0</v>
      </c>
      <c r="D287">
        <v>2</v>
      </c>
      <c r="E287">
        <v>0</v>
      </c>
      <c r="F287" s="1">
        <f>ROUNDUP($P$7*SUM(B$10:B287)/SUM(B$10:B$1048576),0)</f>
        <v>13</v>
      </c>
      <c r="G287" s="1">
        <f t="shared" si="19"/>
        <v>0</v>
      </c>
      <c r="H287" s="1">
        <f t="shared" si="20"/>
        <v>0</v>
      </c>
    </row>
    <row r="288" spans="1:8" x14ac:dyDescent="0.3">
      <c r="A288">
        <v>30200</v>
      </c>
      <c r="B288">
        <v>1</v>
      </c>
      <c r="C288">
        <v>0</v>
      </c>
      <c r="D288">
        <v>1</v>
      </c>
      <c r="E288">
        <v>0</v>
      </c>
      <c r="F288" s="1">
        <f>ROUNDUP($P$7*SUM(B$10:B288)/SUM(B$10:B$1048576),0)</f>
        <v>13</v>
      </c>
      <c r="G288" s="1">
        <f t="shared" si="19"/>
        <v>0</v>
      </c>
      <c r="H288" s="1">
        <f t="shared" si="20"/>
        <v>0</v>
      </c>
    </row>
    <row r="289" spans="1:8" x14ac:dyDescent="0.3">
      <c r="A289">
        <v>30300</v>
      </c>
      <c r="B289">
        <v>5</v>
      </c>
      <c r="C289">
        <v>1</v>
      </c>
      <c r="D289">
        <v>4</v>
      </c>
      <c r="E289">
        <v>0.2</v>
      </c>
      <c r="F289" s="1">
        <f>ROUNDUP($P$7*SUM(B$10:B289)/SUM(B$10:B$1048576),0)</f>
        <v>13</v>
      </c>
      <c r="G289" s="1">
        <f t="shared" si="19"/>
        <v>0</v>
      </c>
      <c r="H289" s="1">
        <f t="shared" si="20"/>
        <v>0</v>
      </c>
    </row>
    <row r="290" spans="1:8" x14ac:dyDescent="0.3">
      <c r="A290">
        <v>30400</v>
      </c>
      <c r="B290">
        <v>1</v>
      </c>
      <c r="C290">
        <v>0</v>
      </c>
      <c r="D290">
        <v>1</v>
      </c>
      <c r="E290">
        <v>0</v>
      </c>
      <c r="F290" s="1">
        <f>ROUNDUP($P$7*SUM(B$10:B290)/SUM(B$10:B$1048576),0)</f>
        <v>13</v>
      </c>
      <c r="G290" s="1">
        <f t="shared" si="19"/>
        <v>0</v>
      </c>
      <c r="H290" s="1">
        <f t="shared" si="20"/>
        <v>0</v>
      </c>
    </row>
    <row r="291" spans="1:8" x14ac:dyDescent="0.3">
      <c r="A291">
        <v>30500</v>
      </c>
      <c r="B291">
        <v>3</v>
      </c>
      <c r="C291">
        <v>0</v>
      </c>
      <c r="D291">
        <v>3</v>
      </c>
      <c r="E291">
        <v>0</v>
      </c>
      <c r="F291" s="1">
        <f>ROUNDUP($P$7*SUM(B$10:B291)/SUM(B$10:B$1048576),0)</f>
        <v>13</v>
      </c>
      <c r="G291" s="1">
        <f t="shared" si="19"/>
        <v>0</v>
      </c>
      <c r="H291" s="1">
        <f t="shared" si="20"/>
        <v>0</v>
      </c>
    </row>
    <row r="292" spans="1:8" x14ac:dyDescent="0.3">
      <c r="A292">
        <v>30600</v>
      </c>
      <c r="B292">
        <v>1</v>
      </c>
      <c r="C292">
        <v>0</v>
      </c>
      <c r="D292">
        <v>1</v>
      </c>
      <c r="E292">
        <v>0</v>
      </c>
      <c r="F292" s="1">
        <f>ROUNDUP($P$7*SUM(B$10:B292)/SUM(B$10:B$1048576),0)</f>
        <v>13</v>
      </c>
      <c r="G292" s="1">
        <f t="shared" si="19"/>
        <v>0</v>
      </c>
      <c r="H292" s="1">
        <f t="shared" si="20"/>
        <v>0</v>
      </c>
    </row>
    <row r="293" spans="1:8" x14ac:dyDescent="0.3">
      <c r="A293">
        <v>30700</v>
      </c>
      <c r="B293">
        <v>3</v>
      </c>
      <c r="C293">
        <v>0</v>
      </c>
      <c r="D293">
        <v>3</v>
      </c>
      <c r="E293">
        <v>0</v>
      </c>
      <c r="F293" s="1">
        <f>ROUNDUP($P$7*SUM(B$10:B293)/SUM(B$10:B$1048576),0)</f>
        <v>13</v>
      </c>
      <c r="G293" s="1">
        <f t="shared" si="19"/>
        <v>0</v>
      </c>
      <c r="H293" s="1">
        <f t="shared" si="20"/>
        <v>0</v>
      </c>
    </row>
    <row r="294" spans="1:8" x14ac:dyDescent="0.3">
      <c r="A294">
        <v>30800</v>
      </c>
      <c r="B294">
        <v>1</v>
      </c>
      <c r="C294">
        <v>0</v>
      </c>
      <c r="D294">
        <v>1</v>
      </c>
      <c r="E294">
        <v>0</v>
      </c>
      <c r="F294" s="1">
        <f>ROUNDUP($P$7*SUM(B$10:B294)/SUM(B$10:B$1048576),0)</f>
        <v>13</v>
      </c>
      <c r="G294" s="1">
        <f t="shared" si="19"/>
        <v>0</v>
      </c>
      <c r="H294" s="1">
        <f t="shared" si="20"/>
        <v>0</v>
      </c>
    </row>
    <row r="295" spans="1:8" x14ac:dyDescent="0.3">
      <c r="A295">
        <v>30900</v>
      </c>
      <c r="B295">
        <v>3</v>
      </c>
      <c r="C295">
        <v>1</v>
      </c>
      <c r="D295">
        <v>2</v>
      </c>
      <c r="E295">
        <v>0.33333333333333331</v>
      </c>
      <c r="F295" s="1">
        <f>ROUNDUP($P$7*SUM(B$10:B295)/SUM(B$10:B$1048576),0)</f>
        <v>13</v>
      </c>
      <c r="G295" s="1">
        <f t="shared" si="19"/>
        <v>0</v>
      </c>
      <c r="H295" s="1">
        <f t="shared" si="20"/>
        <v>30900</v>
      </c>
    </row>
    <row r="296" spans="1:8" x14ac:dyDescent="0.3">
      <c r="A296">
        <v>31000</v>
      </c>
      <c r="B296">
        <v>98</v>
      </c>
      <c r="C296">
        <v>1</v>
      </c>
      <c r="D296">
        <v>97</v>
      </c>
      <c r="E296">
        <v>1.020408163265306E-2</v>
      </c>
      <c r="F296" s="1">
        <f>ROUNDUP($P$7*SUM(B$10:B296)/SUM(B$10:B$1048576),0)</f>
        <v>14</v>
      </c>
      <c r="G296" s="1">
        <f t="shared" si="19"/>
        <v>31000</v>
      </c>
      <c r="H296" s="1">
        <f t="shared" si="20"/>
        <v>0</v>
      </c>
    </row>
    <row r="297" spans="1:8" x14ac:dyDescent="0.3">
      <c r="A297">
        <v>31100</v>
      </c>
      <c r="B297">
        <v>1</v>
      </c>
      <c r="C297">
        <v>0</v>
      </c>
      <c r="D297">
        <v>1</v>
      </c>
      <c r="E297">
        <v>0</v>
      </c>
      <c r="F297" s="1">
        <f>ROUNDUP($P$7*SUM(B$10:B297)/SUM(B$10:B$1048576),0)</f>
        <v>14</v>
      </c>
      <c r="G297" s="1">
        <f t="shared" si="19"/>
        <v>0</v>
      </c>
      <c r="H297" s="1">
        <f t="shared" si="20"/>
        <v>0</v>
      </c>
    </row>
    <row r="298" spans="1:8" x14ac:dyDescent="0.3">
      <c r="A298">
        <v>31200</v>
      </c>
      <c r="B298">
        <v>2</v>
      </c>
      <c r="C298">
        <v>0</v>
      </c>
      <c r="D298">
        <v>2</v>
      </c>
      <c r="E298">
        <v>0</v>
      </c>
      <c r="F298" s="1">
        <f>ROUNDUP($P$7*SUM(B$10:B298)/SUM(B$10:B$1048576),0)</f>
        <v>14</v>
      </c>
      <c r="G298" s="1">
        <f t="shared" si="19"/>
        <v>0</v>
      </c>
      <c r="H298" s="1">
        <f t="shared" si="20"/>
        <v>0</v>
      </c>
    </row>
    <row r="299" spans="1:8" x14ac:dyDescent="0.3">
      <c r="A299">
        <v>31300</v>
      </c>
      <c r="B299">
        <v>2</v>
      </c>
      <c r="C299">
        <v>0</v>
      </c>
      <c r="D299">
        <v>2</v>
      </c>
      <c r="E299">
        <v>0</v>
      </c>
      <c r="F299" s="1">
        <f>ROUNDUP($P$7*SUM(B$10:B299)/SUM(B$10:B$1048576),0)</f>
        <v>14</v>
      </c>
      <c r="G299" s="1">
        <f t="shared" si="19"/>
        <v>0</v>
      </c>
      <c r="H299" s="1">
        <f t="shared" si="20"/>
        <v>0</v>
      </c>
    </row>
    <row r="300" spans="1:8" x14ac:dyDescent="0.3">
      <c r="A300">
        <v>31400</v>
      </c>
      <c r="B300">
        <v>2</v>
      </c>
      <c r="C300">
        <v>0</v>
      </c>
      <c r="D300">
        <v>2</v>
      </c>
      <c r="E300">
        <v>0</v>
      </c>
      <c r="F300" s="1">
        <f>ROUNDUP($P$7*SUM(B$10:B300)/SUM(B$10:B$1048576),0)</f>
        <v>14</v>
      </c>
      <c r="G300" s="1">
        <f t="shared" si="19"/>
        <v>0</v>
      </c>
      <c r="H300" s="1">
        <f t="shared" si="20"/>
        <v>0</v>
      </c>
    </row>
    <row r="301" spans="1:8" x14ac:dyDescent="0.3">
      <c r="A301">
        <v>31500</v>
      </c>
      <c r="B301">
        <v>1</v>
      </c>
      <c r="C301">
        <v>0</v>
      </c>
      <c r="D301">
        <v>1</v>
      </c>
      <c r="E301">
        <v>0</v>
      </c>
      <c r="F301" s="1">
        <f>ROUNDUP($P$7*SUM(B$10:B301)/SUM(B$10:B$1048576),0)</f>
        <v>14</v>
      </c>
      <c r="G301" s="1">
        <f t="shared" si="19"/>
        <v>0</v>
      </c>
      <c r="H301" s="1">
        <f t="shared" si="20"/>
        <v>0</v>
      </c>
    </row>
    <row r="302" spans="1:8" x14ac:dyDescent="0.3">
      <c r="A302">
        <v>31600</v>
      </c>
      <c r="B302">
        <v>2</v>
      </c>
      <c r="C302">
        <v>0</v>
      </c>
      <c r="D302">
        <v>2</v>
      </c>
      <c r="E302">
        <v>0</v>
      </c>
      <c r="F302" s="1">
        <f>ROUNDUP($P$7*SUM(B$10:B302)/SUM(B$10:B$1048576),0)</f>
        <v>14</v>
      </c>
      <c r="G302" s="1">
        <f t="shared" si="19"/>
        <v>0</v>
      </c>
      <c r="H302" s="1">
        <f t="shared" si="20"/>
        <v>0</v>
      </c>
    </row>
    <row r="303" spans="1:8" x14ac:dyDescent="0.3">
      <c r="A303">
        <v>31700</v>
      </c>
      <c r="B303">
        <v>2</v>
      </c>
      <c r="C303">
        <v>0</v>
      </c>
      <c r="D303">
        <v>2</v>
      </c>
      <c r="E303">
        <v>0</v>
      </c>
      <c r="F303" s="1">
        <f>ROUNDUP($P$7*SUM(B$10:B303)/SUM(B$10:B$1048576),0)</f>
        <v>14</v>
      </c>
      <c r="G303" s="1">
        <f t="shared" si="19"/>
        <v>0</v>
      </c>
      <c r="H303" s="1">
        <f t="shared" si="20"/>
        <v>0</v>
      </c>
    </row>
    <row r="304" spans="1:8" x14ac:dyDescent="0.3">
      <c r="A304">
        <v>31800</v>
      </c>
      <c r="B304">
        <v>3</v>
      </c>
      <c r="C304">
        <v>0</v>
      </c>
      <c r="D304">
        <v>3</v>
      </c>
      <c r="E304">
        <v>0</v>
      </c>
      <c r="F304" s="1">
        <f>ROUNDUP($P$7*SUM(B$10:B304)/SUM(B$10:B$1048576),0)</f>
        <v>14</v>
      </c>
      <c r="G304" s="1">
        <f t="shared" si="19"/>
        <v>0</v>
      </c>
      <c r="H304" s="1">
        <f t="shared" si="20"/>
        <v>0</v>
      </c>
    </row>
    <row r="305" spans="1:8" x14ac:dyDescent="0.3">
      <c r="A305">
        <v>31900</v>
      </c>
      <c r="B305">
        <v>3</v>
      </c>
      <c r="C305">
        <v>0</v>
      </c>
      <c r="D305">
        <v>3</v>
      </c>
      <c r="E305">
        <v>0</v>
      </c>
      <c r="F305" s="1">
        <f>ROUNDUP($P$7*SUM(B$10:B305)/SUM(B$10:B$1048576),0)</f>
        <v>14</v>
      </c>
      <c r="G305" s="1">
        <f t="shared" si="19"/>
        <v>0</v>
      </c>
      <c r="H305" s="1">
        <f t="shared" si="20"/>
        <v>0</v>
      </c>
    </row>
    <row r="306" spans="1:8" x14ac:dyDescent="0.3">
      <c r="A306">
        <v>32000</v>
      </c>
      <c r="B306">
        <v>21</v>
      </c>
      <c r="C306">
        <v>0</v>
      </c>
      <c r="D306">
        <v>21</v>
      </c>
      <c r="E306">
        <v>0</v>
      </c>
      <c r="F306" s="1">
        <f>ROUNDUP($P$7*SUM(B$10:B306)/SUM(B$10:B$1048576),0)</f>
        <v>14</v>
      </c>
      <c r="G306" s="1">
        <f t="shared" si="19"/>
        <v>0</v>
      </c>
      <c r="H306" s="1">
        <f t="shared" si="20"/>
        <v>0</v>
      </c>
    </row>
    <row r="307" spans="1:8" x14ac:dyDescent="0.3">
      <c r="A307">
        <v>32100</v>
      </c>
      <c r="B307">
        <v>2</v>
      </c>
      <c r="C307">
        <v>0</v>
      </c>
      <c r="D307">
        <v>2</v>
      </c>
      <c r="E307">
        <v>0</v>
      </c>
      <c r="F307" s="1">
        <f>ROUNDUP($P$7*SUM(B$10:B307)/SUM(B$10:B$1048576),0)</f>
        <v>14</v>
      </c>
      <c r="G307" s="1">
        <f t="shared" si="19"/>
        <v>0</v>
      </c>
      <c r="H307" s="1">
        <f t="shared" si="20"/>
        <v>0</v>
      </c>
    </row>
    <row r="308" spans="1:8" x14ac:dyDescent="0.3">
      <c r="A308">
        <v>32200</v>
      </c>
      <c r="B308">
        <v>1</v>
      </c>
      <c r="C308">
        <v>0</v>
      </c>
      <c r="D308">
        <v>1</v>
      </c>
      <c r="E308">
        <v>0</v>
      </c>
      <c r="F308" s="1">
        <f>ROUNDUP($P$7*SUM(B$10:B308)/SUM(B$10:B$1048576),0)</f>
        <v>14</v>
      </c>
      <c r="G308" s="1">
        <f t="shared" si="19"/>
        <v>0</v>
      </c>
      <c r="H308" s="1">
        <f t="shared" si="20"/>
        <v>0</v>
      </c>
    </row>
    <row r="309" spans="1:8" x14ac:dyDescent="0.3">
      <c r="A309">
        <v>32300</v>
      </c>
      <c r="B309">
        <v>1</v>
      </c>
      <c r="C309">
        <v>0</v>
      </c>
      <c r="D309">
        <v>1</v>
      </c>
      <c r="E309">
        <v>0</v>
      </c>
      <c r="F309" s="1">
        <f>ROUNDUP($P$7*SUM(B$10:B309)/SUM(B$10:B$1048576),0)</f>
        <v>14</v>
      </c>
      <c r="G309" s="1">
        <f t="shared" si="19"/>
        <v>0</v>
      </c>
      <c r="H309" s="1">
        <f t="shared" si="20"/>
        <v>0</v>
      </c>
    </row>
    <row r="310" spans="1:8" x14ac:dyDescent="0.3">
      <c r="A310">
        <v>32400</v>
      </c>
      <c r="B310">
        <v>1</v>
      </c>
      <c r="C310">
        <v>0</v>
      </c>
      <c r="D310">
        <v>1</v>
      </c>
      <c r="E310">
        <v>0</v>
      </c>
      <c r="F310" s="1">
        <f>ROUNDUP($P$7*SUM(B$10:B310)/SUM(B$10:B$1048576),0)</f>
        <v>14</v>
      </c>
      <c r="G310" s="1">
        <f t="shared" si="19"/>
        <v>0</v>
      </c>
      <c r="H310" s="1">
        <f t="shared" si="20"/>
        <v>0</v>
      </c>
    </row>
    <row r="311" spans="1:8" x14ac:dyDescent="0.3">
      <c r="A311">
        <v>32500</v>
      </c>
      <c r="B311">
        <v>5</v>
      </c>
      <c r="C311">
        <v>1</v>
      </c>
      <c r="D311">
        <v>4</v>
      </c>
      <c r="E311">
        <v>0.2</v>
      </c>
      <c r="F311" s="1">
        <f>ROUNDUP($P$7*SUM(B$10:B311)/SUM(B$10:B$1048576),0)</f>
        <v>14</v>
      </c>
      <c r="G311" s="1">
        <f t="shared" si="19"/>
        <v>0</v>
      </c>
      <c r="H311" s="1">
        <f t="shared" si="20"/>
        <v>0</v>
      </c>
    </row>
    <row r="312" spans="1:8" x14ac:dyDescent="0.3">
      <c r="A312">
        <v>32600</v>
      </c>
      <c r="B312">
        <v>6</v>
      </c>
      <c r="C312">
        <v>0</v>
      </c>
      <c r="D312">
        <v>6</v>
      </c>
      <c r="E312">
        <v>0</v>
      </c>
      <c r="F312" s="1">
        <f>ROUNDUP($P$7*SUM(B$10:B312)/SUM(B$10:B$1048576),0)</f>
        <v>14</v>
      </c>
      <c r="G312" s="1">
        <f t="shared" si="19"/>
        <v>0</v>
      </c>
      <c r="H312" s="1">
        <f t="shared" si="20"/>
        <v>0</v>
      </c>
    </row>
    <row r="313" spans="1:8" x14ac:dyDescent="0.3">
      <c r="A313">
        <v>32700</v>
      </c>
      <c r="B313">
        <v>1</v>
      </c>
      <c r="C313">
        <v>0</v>
      </c>
      <c r="D313">
        <v>1</v>
      </c>
      <c r="E313">
        <v>0</v>
      </c>
      <c r="F313" s="1">
        <f>ROUNDUP($P$7*SUM(B$10:B313)/SUM(B$10:B$1048576),0)</f>
        <v>14</v>
      </c>
      <c r="G313" s="1">
        <f t="shared" si="19"/>
        <v>0</v>
      </c>
      <c r="H313" s="1">
        <f t="shared" si="20"/>
        <v>0</v>
      </c>
    </row>
    <row r="314" spans="1:8" x14ac:dyDescent="0.3">
      <c r="A314">
        <v>32800</v>
      </c>
      <c r="B314">
        <v>3</v>
      </c>
      <c r="C314">
        <v>0</v>
      </c>
      <c r="D314">
        <v>3</v>
      </c>
      <c r="E314">
        <v>0</v>
      </c>
      <c r="F314" s="1">
        <f>ROUNDUP($P$7*SUM(B$10:B314)/SUM(B$10:B$1048576),0)</f>
        <v>14</v>
      </c>
      <c r="G314" s="1">
        <f t="shared" si="19"/>
        <v>0</v>
      </c>
      <c r="H314" s="1">
        <f t="shared" si="20"/>
        <v>0</v>
      </c>
    </row>
    <row r="315" spans="1:8" x14ac:dyDescent="0.3">
      <c r="A315">
        <v>32900</v>
      </c>
      <c r="B315">
        <v>3</v>
      </c>
      <c r="C315">
        <v>0</v>
      </c>
      <c r="D315">
        <v>3</v>
      </c>
      <c r="E315">
        <v>0</v>
      </c>
      <c r="F315" s="1">
        <f>ROUNDUP($P$7*SUM(B$10:B315)/SUM(B$10:B$1048576),0)</f>
        <v>14</v>
      </c>
      <c r="G315" s="1">
        <f t="shared" si="19"/>
        <v>0</v>
      </c>
      <c r="H315" s="1">
        <f t="shared" si="20"/>
        <v>0</v>
      </c>
    </row>
    <row r="316" spans="1:8" x14ac:dyDescent="0.3">
      <c r="A316">
        <v>33000</v>
      </c>
      <c r="B316">
        <v>32</v>
      </c>
      <c r="C316">
        <v>0</v>
      </c>
      <c r="D316">
        <v>32</v>
      </c>
      <c r="E316">
        <v>0</v>
      </c>
      <c r="F316" s="1">
        <f>ROUNDUP($P$7*SUM(B$10:B316)/SUM(B$10:B$1048576),0)</f>
        <v>14</v>
      </c>
      <c r="G316" s="1">
        <f t="shared" si="19"/>
        <v>0</v>
      </c>
      <c r="H316" s="1">
        <f t="shared" si="20"/>
        <v>0</v>
      </c>
    </row>
    <row r="317" spans="1:8" x14ac:dyDescent="0.3">
      <c r="A317">
        <v>33100</v>
      </c>
      <c r="B317">
        <v>2</v>
      </c>
      <c r="C317">
        <v>0</v>
      </c>
      <c r="D317">
        <v>2</v>
      </c>
      <c r="E317">
        <v>0</v>
      </c>
      <c r="F317" s="1">
        <f>ROUNDUP($P$7*SUM(B$10:B317)/SUM(B$10:B$1048576),0)</f>
        <v>14</v>
      </c>
      <c r="G317" s="1">
        <f t="shared" si="19"/>
        <v>0</v>
      </c>
      <c r="H317" s="1">
        <f t="shared" si="20"/>
        <v>0</v>
      </c>
    </row>
    <row r="318" spans="1:8" x14ac:dyDescent="0.3">
      <c r="A318">
        <v>33200</v>
      </c>
      <c r="B318">
        <v>4</v>
      </c>
      <c r="C318">
        <v>0</v>
      </c>
      <c r="D318">
        <v>4</v>
      </c>
      <c r="E318">
        <v>0</v>
      </c>
      <c r="F318" s="1">
        <f>ROUNDUP($P$7*SUM(B$10:B318)/SUM(B$10:B$1048576),0)</f>
        <v>14</v>
      </c>
      <c r="G318" s="1">
        <f t="shared" si="19"/>
        <v>0</v>
      </c>
      <c r="H318" s="1">
        <f t="shared" si="20"/>
        <v>0</v>
      </c>
    </row>
    <row r="319" spans="1:8" x14ac:dyDescent="0.3">
      <c r="A319">
        <v>33300</v>
      </c>
      <c r="B319">
        <v>1</v>
      </c>
      <c r="C319">
        <v>0</v>
      </c>
      <c r="D319">
        <v>1</v>
      </c>
      <c r="E319">
        <v>0</v>
      </c>
      <c r="F319" s="1">
        <f>ROUNDUP($P$7*SUM(B$10:B319)/SUM(B$10:B$1048576),0)</f>
        <v>14</v>
      </c>
      <c r="G319" s="1">
        <f t="shared" si="19"/>
        <v>0</v>
      </c>
      <c r="H319" s="1">
        <f t="shared" si="20"/>
        <v>0</v>
      </c>
    </row>
    <row r="320" spans="1:8" x14ac:dyDescent="0.3">
      <c r="A320">
        <v>33400</v>
      </c>
      <c r="B320">
        <v>1</v>
      </c>
      <c r="C320">
        <v>0</v>
      </c>
      <c r="D320">
        <v>1</v>
      </c>
      <c r="E320">
        <v>0</v>
      </c>
      <c r="F320" s="1">
        <f>ROUNDUP($P$7*SUM(B$10:B320)/SUM(B$10:B$1048576),0)</f>
        <v>14</v>
      </c>
      <c r="G320" s="1">
        <f t="shared" si="19"/>
        <v>0</v>
      </c>
      <c r="H320" s="1">
        <f t="shared" si="20"/>
        <v>0</v>
      </c>
    </row>
    <row r="321" spans="1:8" x14ac:dyDescent="0.3">
      <c r="A321">
        <v>33500</v>
      </c>
      <c r="B321">
        <v>8</v>
      </c>
      <c r="C321">
        <v>0</v>
      </c>
      <c r="D321">
        <v>8</v>
      </c>
      <c r="E321">
        <v>0</v>
      </c>
      <c r="F321" s="1">
        <f>ROUNDUP($P$7*SUM(B$10:B321)/SUM(B$10:B$1048576),0)</f>
        <v>14</v>
      </c>
      <c r="G321" s="1">
        <f t="shared" si="19"/>
        <v>0</v>
      </c>
      <c r="H321" s="1">
        <f t="shared" si="20"/>
        <v>0</v>
      </c>
    </row>
    <row r="322" spans="1:8" x14ac:dyDescent="0.3">
      <c r="A322">
        <v>33600</v>
      </c>
      <c r="B322">
        <v>2</v>
      </c>
      <c r="C322">
        <v>0</v>
      </c>
      <c r="D322">
        <v>2</v>
      </c>
      <c r="E322">
        <v>0</v>
      </c>
      <c r="F322" s="1">
        <f>ROUNDUP($P$7*SUM(B$10:B322)/SUM(B$10:B$1048576),0)</f>
        <v>14</v>
      </c>
      <c r="G322" s="1">
        <f t="shared" si="19"/>
        <v>0</v>
      </c>
      <c r="H322" s="1">
        <f t="shared" si="20"/>
        <v>0</v>
      </c>
    </row>
    <row r="323" spans="1:8" x14ac:dyDescent="0.3">
      <c r="A323">
        <v>33800</v>
      </c>
      <c r="B323">
        <v>3</v>
      </c>
      <c r="C323">
        <v>0</v>
      </c>
      <c r="D323">
        <v>3</v>
      </c>
      <c r="E323">
        <v>0</v>
      </c>
      <c r="F323" s="1">
        <f>ROUNDUP($P$7*SUM(B$10:B323)/SUM(B$10:B$1048576),0)</f>
        <v>14</v>
      </c>
      <c r="G323" s="1">
        <f t="shared" si="19"/>
        <v>0</v>
      </c>
      <c r="H323" s="1">
        <f t="shared" si="20"/>
        <v>0</v>
      </c>
    </row>
    <row r="324" spans="1:8" x14ac:dyDescent="0.3">
      <c r="A324">
        <v>33900</v>
      </c>
      <c r="B324">
        <v>1</v>
      </c>
      <c r="C324">
        <v>0</v>
      </c>
      <c r="D324">
        <v>1</v>
      </c>
      <c r="E324">
        <v>0</v>
      </c>
      <c r="F324" s="1">
        <f>ROUNDUP($P$7*SUM(B$10:B324)/SUM(B$10:B$1048576),0)</f>
        <v>14</v>
      </c>
      <c r="G324" s="1">
        <f t="shared" si="19"/>
        <v>0</v>
      </c>
      <c r="H324" s="1">
        <f t="shared" si="20"/>
        <v>0</v>
      </c>
    </row>
    <row r="325" spans="1:8" x14ac:dyDescent="0.3">
      <c r="A325">
        <v>34000</v>
      </c>
      <c r="B325">
        <v>15</v>
      </c>
      <c r="C325">
        <v>0</v>
      </c>
      <c r="D325">
        <v>15</v>
      </c>
      <c r="E325">
        <v>0</v>
      </c>
      <c r="F325" s="1">
        <f>ROUNDUP($P$7*SUM(B$10:B325)/SUM(B$10:B$1048576),0)</f>
        <v>14</v>
      </c>
      <c r="G325" s="1">
        <f t="shared" si="19"/>
        <v>0</v>
      </c>
      <c r="H325" s="1">
        <f t="shared" si="20"/>
        <v>0</v>
      </c>
    </row>
    <row r="326" spans="1:8" x14ac:dyDescent="0.3">
      <c r="A326">
        <v>34200</v>
      </c>
      <c r="B326">
        <v>1</v>
      </c>
      <c r="C326">
        <v>0</v>
      </c>
      <c r="D326">
        <v>1</v>
      </c>
      <c r="E326">
        <v>0</v>
      </c>
      <c r="F326" s="1">
        <f>ROUNDUP($P$7*SUM(B$10:B326)/SUM(B$10:B$1048576),0)</f>
        <v>14</v>
      </c>
      <c r="G326" s="1">
        <f t="shared" si="19"/>
        <v>0</v>
      </c>
      <c r="H326" s="1">
        <f t="shared" si="20"/>
        <v>0</v>
      </c>
    </row>
    <row r="327" spans="1:8" x14ac:dyDescent="0.3">
      <c r="A327">
        <v>34300</v>
      </c>
      <c r="B327">
        <v>3</v>
      </c>
      <c r="C327">
        <v>0</v>
      </c>
      <c r="D327">
        <v>3</v>
      </c>
      <c r="E327">
        <v>0</v>
      </c>
      <c r="F327" s="1">
        <f>ROUNDUP($P$7*SUM(B$10:B327)/SUM(B$10:B$1048576),0)</f>
        <v>14</v>
      </c>
      <c r="G327" s="1">
        <f t="shared" si="19"/>
        <v>0</v>
      </c>
      <c r="H327" s="1">
        <f t="shared" si="20"/>
        <v>0</v>
      </c>
    </row>
    <row r="328" spans="1:8" x14ac:dyDescent="0.3">
      <c r="A328">
        <v>34400</v>
      </c>
      <c r="B328">
        <v>1</v>
      </c>
      <c r="C328">
        <v>0</v>
      </c>
      <c r="D328">
        <v>1</v>
      </c>
      <c r="E328">
        <v>0</v>
      </c>
      <c r="F328" s="1">
        <f>ROUNDUP($P$7*SUM(B$10:B328)/SUM(B$10:B$1048576),0)</f>
        <v>14</v>
      </c>
      <c r="G328" s="1">
        <f t="shared" si="19"/>
        <v>0</v>
      </c>
      <c r="H328" s="1">
        <f t="shared" si="20"/>
        <v>0</v>
      </c>
    </row>
    <row r="329" spans="1:8" x14ac:dyDescent="0.3">
      <c r="A329">
        <v>34500</v>
      </c>
      <c r="B329">
        <v>2</v>
      </c>
      <c r="C329">
        <v>0</v>
      </c>
      <c r="D329">
        <v>2</v>
      </c>
      <c r="E329">
        <v>0</v>
      </c>
      <c r="F329" s="1">
        <f>ROUNDUP($P$7*SUM(B$10:B329)/SUM(B$10:B$1048576),0)</f>
        <v>14</v>
      </c>
      <c r="G329" s="1">
        <f t="shared" si="19"/>
        <v>0</v>
      </c>
      <c r="H329" s="1">
        <f t="shared" si="20"/>
        <v>0</v>
      </c>
    </row>
    <row r="330" spans="1:8" x14ac:dyDescent="0.3">
      <c r="A330">
        <v>34600</v>
      </c>
      <c r="B330">
        <v>1</v>
      </c>
      <c r="C330">
        <v>0</v>
      </c>
      <c r="D330">
        <v>1</v>
      </c>
      <c r="E330">
        <v>0</v>
      </c>
      <c r="F330" s="1">
        <f>ROUNDUP($P$7*SUM(B$10:B330)/SUM(B$10:B$1048576),0)</f>
        <v>14</v>
      </c>
      <c r="G330" s="1">
        <f t="shared" si="19"/>
        <v>0</v>
      </c>
      <c r="H330" s="1">
        <f t="shared" si="20"/>
        <v>0</v>
      </c>
    </row>
    <row r="331" spans="1:8" x14ac:dyDescent="0.3">
      <c r="A331">
        <v>34700</v>
      </c>
      <c r="B331">
        <v>2</v>
      </c>
      <c r="C331">
        <v>0</v>
      </c>
      <c r="D331">
        <v>2</v>
      </c>
      <c r="E331">
        <v>0</v>
      </c>
      <c r="F331" s="1">
        <f>ROUNDUP($P$7*SUM(B$10:B331)/SUM(B$10:B$1048576),0)</f>
        <v>14</v>
      </c>
      <c r="G331" s="1">
        <f t="shared" ref="G331:G394" si="21">IF(F331=F330,0,A331)</f>
        <v>0</v>
      </c>
      <c r="H331" s="1">
        <f t="shared" ref="H331:H394" si="22">IF(F331=F332,0,A331)</f>
        <v>0</v>
      </c>
    </row>
    <row r="332" spans="1:8" x14ac:dyDescent="0.3">
      <c r="A332">
        <v>34800</v>
      </c>
      <c r="B332">
        <v>1</v>
      </c>
      <c r="C332">
        <v>0</v>
      </c>
      <c r="D332">
        <v>1</v>
      </c>
      <c r="E332">
        <v>0</v>
      </c>
      <c r="F332" s="1">
        <f>ROUNDUP($P$7*SUM(B$10:B332)/SUM(B$10:B$1048576),0)</f>
        <v>14</v>
      </c>
      <c r="G332" s="1">
        <f t="shared" si="21"/>
        <v>0</v>
      </c>
      <c r="H332" s="1">
        <f t="shared" si="22"/>
        <v>0</v>
      </c>
    </row>
    <row r="333" spans="1:8" x14ac:dyDescent="0.3">
      <c r="A333">
        <v>34900</v>
      </c>
      <c r="B333">
        <v>2</v>
      </c>
      <c r="C333">
        <v>0</v>
      </c>
      <c r="D333">
        <v>2</v>
      </c>
      <c r="E333">
        <v>0</v>
      </c>
      <c r="F333" s="1">
        <f>ROUNDUP($P$7*SUM(B$10:B333)/SUM(B$10:B$1048576),0)</f>
        <v>14</v>
      </c>
      <c r="G333" s="1">
        <f t="shared" si="21"/>
        <v>0</v>
      </c>
      <c r="H333" s="1">
        <f t="shared" si="22"/>
        <v>0</v>
      </c>
    </row>
    <row r="334" spans="1:8" x14ac:dyDescent="0.3">
      <c r="A334">
        <v>35000</v>
      </c>
      <c r="B334">
        <v>45</v>
      </c>
      <c r="C334">
        <v>2</v>
      </c>
      <c r="D334">
        <v>43</v>
      </c>
      <c r="E334">
        <v>4.4444444444444446E-2</v>
      </c>
      <c r="F334" s="1">
        <f>ROUNDUP($P$7*SUM(B$10:B334)/SUM(B$10:B$1048576),0)</f>
        <v>14</v>
      </c>
      <c r="G334" s="1">
        <f t="shared" si="21"/>
        <v>0</v>
      </c>
      <c r="H334" s="1">
        <f t="shared" si="22"/>
        <v>0</v>
      </c>
    </row>
    <row r="335" spans="1:8" x14ac:dyDescent="0.3">
      <c r="A335">
        <v>35200</v>
      </c>
      <c r="B335">
        <v>3</v>
      </c>
      <c r="C335">
        <v>0</v>
      </c>
      <c r="D335">
        <v>3</v>
      </c>
      <c r="E335">
        <v>0</v>
      </c>
      <c r="F335" s="1">
        <f>ROUNDUP($P$7*SUM(B$10:B335)/SUM(B$10:B$1048576),0)</f>
        <v>14</v>
      </c>
      <c r="G335" s="1">
        <f t="shared" si="21"/>
        <v>0</v>
      </c>
      <c r="H335" s="1">
        <f t="shared" si="22"/>
        <v>0</v>
      </c>
    </row>
    <row r="336" spans="1:8" x14ac:dyDescent="0.3">
      <c r="A336">
        <v>35300</v>
      </c>
      <c r="B336">
        <v>1</v>
      </c>
      <c r="C336">
        <v>1</v>
      </c>
      <c r="D336">
        <v>0</v>
      </c>
      <c r="E336">
        <v>1</v>
      </c>
      <c r="F336" s="1">
        <f>ROUNDUP($P$7*SUM(B$10:B336)/SUM(B$10:B$1048576),0)</f>
        <v>14</v>
      </c>
      <c r="G336" s="1">
        <f t="shared" si="21"/>
        <v>0</v>
      </c>
      <c r="H336" s="1">
        <f t="shared" si="22"/>
        <v>0</v>
      </c>
    </row>
    <row r="337" spans="1:8" x14ac:dyDescent="0.3">
      <c r="A337">
        <v>35400</v>
      </c>
      <c r="B337">
        <v>3</v>
      </c>
      <c r="C337">
        <v>0</v>
      </c>
      <c r="D337">
        <v>3</v>
      </c>
      <c r="E337">
        <v>0</v>
      </c>
      <c r="F337" s="1">
        <f>ROUNDUP($P$7*SUM(B$10:B337)/SUM(B$10:B$1048576),0)</f>
        <v>14</v>
      </c>
      <c r="G337" s="1">
        <f t="shared" si="21"/>
        <v>0</v>
      </c>
      <c r="H337" s="1">
        <f t="shared" si="22"/>
        <v>0</v>
      </c>
    </row>
    <row r="338" spans="1:8" x14ac:dyDescent="0.3">
      <c r="A338">
        <v>35500</v>
      </c>
      <c r="B338">
        <v>1</v>
      </c>
      <c r="C338">
        <v>0</v>
      </c>
      <c r="D338">
        <v>1</v>
      </c>
      <c r="E338">
        <v>0</v>
      </c>
      <c r="F338" s="1">
        <f>ROUNDUP($P$7*SUM(B$10:B338)/SUM(B$10:B$1048576),0)</f>
        <v>14</v>
      </c>
      <c r="G338" s="1">
        <f t="shared" si="21"/>
        <v>0</v>
      </c>
      <c r="H338" s="1">
        <f t="shared" si="22"/>
        <v>0</v>
      </c>
    </row>
    <row r="339" spans="1:8" x14ac:dyDescent="0.3">
      <c r="A339">
        <v>35600</v>
      </c>
      <c r="B339">
        <v>3</v>
      </c>
      <c r="C339">
        <v>0</v>
      </c>
      <c r="D339">
        <v>3</v>
      </c>
      <c r="E339">
        <v>0</v>
      </c>
      <c r="F339" s="1">
        <f>ROUNDUP($P$7*SUM(B$10:B339)/SUM(B$10:B$1048576),0)</f>
        <v>14</v>
      </c>
      <c r="G339" s="1">
        <f t="shared" si="21"/>
        <v>0</v>
      </c>
      <c r="H339" s="1">
        <f t="shared" si="22"/>
        <v>0</v>
      </c>
    </row>
    <row r="340" spans="1:8" x14ac:dyDescent="0.3">
      <c r="A340">
        <v>35700</v>
      </c>
      <c r="B340">
        <v>1</v>
      </c>
      <c r="C340">
        <v>0</v>
      </c>
      <c r="D340">
        <v>1</v>
      </c>
      <c r="E340">
        <v>0</v>
      </c>
      <c r="F340" s="1">
        <f>ROUNDUP($P$7*SUM(B$10:B340)/SUM(B$10:B$1048576),0)</f>
        <v>14</v>
      </c>
      <c r="G340" s="1">
        <f t="shared" si="21"/>
        <v>0</v>
      </c>
      <c r="H340" s="1">
        <f t="shared" si="22"/>
        <v>0</v>
      </c>
    </row>
    <row r="341" spans="1:8" x14ac:dyDescent="0.3">
      <c r="A341">
        <v>35800</v>
      </c>
      <c r="B341">
        <v>3</v>
      </c>
      <c r="C341">
        <v>0</v>
      </c>
      <c r="D341">
        <v>3</v>
      </c>
      <c r="E341">
        <v>0</v>
      </c>
      <c r="F341" s="1">
        <f>ROUNDUP($P$7*SUM(B$10:B341)/SUM(B$10:B$1048576),0)</f>
        <v>14</v>
      </c>
      <c r="G341" s="1">
        <f t="shared" si="21"/>
        <v>0</v>
      </c>
      <c r="H341" s="1">
        <f t="shared" si="22"/>
        <v>0</v>
      </c>
    </row>
    <row r="342" spans="1:8" x14ac:dyDescent="0.3">
      <c r="A342">
        <v>35900</v>
      </c>
      <c r="B342">
        <v>1</v>
      </c>
      <c r="C342">
        <v>0</v>
      </c>
      <c r="D342">
        <v>1</v>
      </c>
      <c r="E342">
        <v>0</v>
      </c>
      <c r="F342" s="1">
        <f>ROUNDUP($P$7*SUM(B$10:B342)/SUM(B$10:B$1048576),0)</f>
        <v>14</v>
      </c>
      <c r="G342" s="1">
        <f t="shared" si="21"/>
        <v>0</v>
      </c>
      <c r="H342" s="1">
        <f t="shared" si="22"/>
        <v>0</v>
      </c>
    </row>
    <row r="343" spans="1:8" x14ac:dyDescent="0.3">
      <c r="A343">
        <v>36000</v>
      </c>
      <c r="B343">
        <v>41</v>
      </c>
      <c r="C343">
        <v>0</v>
      </c>
      <c r="D343">
        <v>41</v>
      </c>
      <c r="E343">
        <v>0</v>
      </c>
      <c r="F343" s="1">
        <f>ROUNDUP($P$7*SUM(B$10:B343)/SUM(B$10:B$1048576),0)</f>
        <v>14</v>
      </c>
      <c r="G343" s="1">
        <f t="shared" si="21"/>
        <v>0</v>
      </c>
      <c r="H343" s="1">
        <f t="shared" si="22"/>
        <v>0</v>
      </c>
    </row>
    <row r="344" spans="1:8" x14ac:dyDescent="0.3">
      <c r="A344">
        <v>36100</v>
      </c>
      <c r="B344">
        <v>1</v>
      </c>
      <c r="C344">
        <v>0</v>
      </c>
      <c r="D344">
        <v>1</v>
      </c>
      <c r="E344">
        <v>0</v>
      </c>
      <c r="F344" s="1">
        <f>ROUNDUP($P$7*SUM(B$10:B344)/SUM(B$10:B$1048576),0)</f>
        <v>14</v>
      </c>
      <c r="G344" s="1">
        <f t="shared" si="21"/>
        <v>0</v>
      </c>
      <c r="H344" s="1">
        <f t="shared" si="22"/>
        <v>0</v>
      </c>
    </row>
    <row r="345" spans="1:8" x14ac:dyDescent="0.3">
      <c r="A345">
        <v>36200</v>
      </c>
      <c r="B345">
        <v>2</v>
      </c>
      <c r="C345">
        <v>1</v>
      </c>
      <c r="D345">
        <v>1</v>
      </c>
      <c r="E345">
        <v>0.5</v>
      </c>
      <c r="F345" s="1">
        <f>ROUNDUP($P$7*SUM(B$10:B345)/SUM(B$10:B$1048576),0)</f>
        <v>14</v>
      </c>
      <c r="G345" s="1">
        <f t="shared" si="21"/>
        <v>0</v>
      </c>
      <c r="H345" s="1">
        <f t="shared" si="22"/>
        <v>0</v>
      </c>
    </row>
    <row r="346" spans="1:8" x14ac:dyDescent="0.3">
      <c r="A346">
        <v>36300</v>
      </c>
      <c r="B346">
        <v>3</v>
      </c>
      <c r="C346">
        <v>0</v>
      </c>
      <c r="D346">
        <v>3</v>
      </c>
      <c r="E346">
        <v>0</v>
      </c>
      <c r="F346" s="1">
        <f>ROUNDUP($P$7*SUM(B$10:B346)/SUM(B$10:B$1048576),0)</f>
        <v>14</v>
      </c>
      <c r="G346" s="1">
        <f t="shared" si="21"/>
        <v>0</v>
      </c>
      <c r="H346" s="1">
        <f t="shared" si="22"/>
        <v>0</v>
      </c>
    </row>
    <row r="347" spans="1:8" x14ac:dyDescent="0.3">
      <c r="A347">
        <v>36400</v>
      </c>
      <c r="B347">
        <v>1</v>
      </c>
      <c r="C347">
        <v>0</v>
      </c>
      <c r="D347">
        <v>1</v>
      </c>
      <c r="E347">
        <v>0</v>
      </c>
      <c r="F347" s="1">
        <f>ROUNDUP($P$7*SUM(B$10:B347)/SUM(B$10:B$1048576),0)</f>
        <v>14</v>
      </c>
      <c r="G347" s="1">
        <f t="shared" si="21"/>
        <v>0</v>
      </c>
      <c r="H347" s="1">
        <f t="shared" si="22"/>
        <v>0</v>
      </c>
    </row>
    <row r="348" spans="1:8" x14ac:dyDescent="0.3">
      <c r="A348">
        <v>36500</v>
      </c>
      <c r="B348">
        <v>3</v>
      </c>
      <c r="C348">
        <v>0</v>
      </c>
      <c r="D348">
        <v>3</v>
      </c>
      <c r="E348">
        <v>0</v>
      </c>
      <c r="F348" s="1">
        <f>ROUNDUP($P$7*SUM(B$10:B348)/SUM(B$10:B$1048576),0)</f>
        <v>14</v>
      </c>
      <c r="G348" s="1">
        <f t="shared" si="21"/>
        <v>0</v>
      </c>
      <c r="H348" s="1">
        <f t="shared" si="22"/>
        <v>0</v>
      </c>
    </row>
    <row r="349" spans="1:8" x14ac:dyDescent="0.3">
      <c r="A349">
        <v>36600</v>
      </c>
      <c r="B349">
        <v>2</v>
      </c>
      <c r="C349">
        <v>0</v>
      </c>
      <c r="D349">
        <v>2</v>
      </c>
      <c r="E349">
        <v>0</v>
      </c>
      <c r="F349" s="1">
        <f>ROUNDUP($P$7*SUM(B$10:B349)/SUM(B$10:B$1048576),0)</f>
        <v>14</v>
      </c>
      <c r="G349" s="1">
        <f t="shared" si="21"/>
        <v>0</v>
      </c>
      <c r="H349" s="1">
        <f t="shared" si="22"/>
        <v>0</v>
      </c>
    </row>
    <row r="350" spans="1:8" x14ac:dyDescent="0.3">
      <c r="A350">
        <v>36800</v>
      </c>
      <c r="B350">
        <v>2</v>
      </c>
      <c r="C350">
        <v>0</v>
      </c>
      <c r="D350">
        <v>2</v>
      </c>
      <c r="E350">
        <v>0</v>
      </c>
      <c r="F350" s="1">
        <f>ROUNDUP($P$7*SUM(B$10:B350)/SUM(B$10:B$1048576),0)</f>
        <v>14</v>
      </c>
      <c r="G350" s="1">
        <f t="shared" si="21"/>
        <v>0</v>
      </c>
      <c r="H350" s="1">
        <f t="shared" si="22"/>
        <v>0</v>
      </c>
    </row>
    <row r="351" spans="1:8" x14ac:dyDescent="0.3">
      <c r="A351">
        <v>36900</v>
      </c>
      <c r="B351">
        <v>2</v>
      </c>
      <c r="C351">
        <v>0</v>
      </c>
      <c r="D351">
        <v>2</v>
      </c>
      <c r="E351">
        <v>0</v>
      </c>
      <c r="F351" s="1">
        <f>ROUNDUP($P$7*SUM(B$10:B351)/SUM(B$10:B$1048576),0)</f>
        <v>14</v>
      </c>
      <c r="G351" s="1">
        <f t="shared" si="21"/>
        <v>0</v>
      </c>
      <c r="H351" s="1">
        <f t="shared" si="22"/>
        <v>0</v>
      </c>
    </row>
    <row r="352" spans="1:8" x14ac:dyDescent="0.3">
      <c r="A352">
        <v>37000</v>
      </c>
      <c r="B352">
        <v>15</v>
      </c>
      <c r="C352">
        <v>0</v>
      </c>
      <c r="D352">
        <v>15</v>
      </c>
      <c r="E352">
        <v>0</v>
      </c>
      <c r="F352" s="1">
        <f>ROUNDUP($P$7*SUM(B$10:B352)/SUM(B$10:B$1048576),0)</f>
        <v>14</v>
      </c>
      <c r="G352" s="1">
        <f t="shared" si="21"/>
        <v>0</v>
      </c>
      <c r="H352" s="1">
        <f t="shared" si="22"/>
        <v>0</v>
      </c>
    </row>
    <row r="353" spans="1:8" x14ac:dyDescent="0.3">
      <c r="A353">
        <v>37200</v>
      </c>
      <c r="B353">
        <v>5</v>
      </c>
      <c r="C353">
        <v>0</v>
      </c>
      <c r="D353">
        <v>5</v>
      </c>
      <c r="E353">
        <v>0</v>
      </c>
      <c r="F353" s="1">
        <f>ROUNDUP($P$7*SUM(B$10:B353)/SUM(B$10:B$1048576),0)</f>
        <v>14</v>
      </c>
      <c r="G353" s="1">
        <f t="shared" si="21"/>
        <v>0</v>
      </c>
      <c r="H353" s="1">
        <f t="shared" si="22"/>
        <v>0</v>
      </c>
    </row>
    <row r="354" spans="1:8" x14ac:dyDescent="0.3">
      <c r="A354">
        <v>37300</v>
      </c>
      <c r="B354">
        <v>2</v>
      </c>
      <c r="C354">
        <v>0</v>
      </c>
      <c r="D354">
        <v>2</v>
      </c>
      <c r="E354">
        <v>0</v>
      </c>
      <c r="F354" s="1">
        <f>ROUNDUP($P$7*SUM(B$10:B354)/SUM(B$10:B$1048576),0)</f>
        <v>14</v>
      </c>
      <c r="G354" s="1">
        <f t="shared" si="21"/>
        <v>0</v>
      </c>
      <c r="H354" s="1">
        <f t="shared" si="22"/>
        <v>0</v>
      </c>
    </row>
    <row r="355" spans="1:8" x14ac:dyDescent="0.3">
      <c r="A355">
        <v>37400</v>
      </c>
      <c r="B355">
        <v>3</v>
      </c>
      <c r="C355">
        <v>0</v>
      </c>
      <c r="D355">
        <v>3</v>
      </c>
      <c r="E355">
        <v>0</v>
      </c>
      <c r="F355" s="1">
        <f>ROUNDUP($P$7*SUM(B$10:B355)/SUM(B$10:B$1048576),0)</f>
        <v>14</v>
      </c>
      <c r="G355" s="1">
        <f t="shared" si="21"/>
        <v>0</v>
      </c>
      <c r="H355" s="1">
        <f t="shared" si="22"/>
        <v>0</v>
      </c>
    </row>
    <row r="356" spans="1:8" x14ac:dyDescent="0.3">
      <c r="A356">
        <v>37500</v>
      </c>
      <c r="B356">
        <v>1</v>
      </c>
      <c r="C356">
        <v>0</v>
      </c>
      <c r="D356">
        <v>1</v>
      </c>
      <c r="E356">
        <v>0</v>
      </c>
      <c r="F356" s="1">
        <f>ROUNDUP($P$7*SUM(B$10:B356)/SUM(B$10:B$1048576),0)</f>
        <v>14</v>
      </c>
      <c r="G356" s="1">
        <f t="shared" si="21"/>
        <v>0</v>
      </c>
      <c r="H356" s="1">
        <f t="shared" si="22"/>
        <v>0</v>
      </c>
    </row>
    <row r="357" spans="1:8" x14ac:dyDescent="0.3">
      <c r="A357">
        <v>37600</v>
      </c>
      <c r="B357">
        <v>1</v>
      </c>
      <c r="C357">
        <v>0</v>
      </c>
      <c r="D357">
        <v>1</v>
      </c>
      <c r="E357">
        <v>0</v>
      </c>
      <c r="F357" s="1">
        <f>ROUNDUP($P$7*SUM(B$10:B357)/SUM(B$10:B$1048576),0)</f>
        <v>14</v>
      </c>
      <c r="G357" s="1">
        <f t="shared" si="21"/>
        <v>0</v>
      </c>
      <c r="H357" s="1">
        <f t="shared" si="22"/>
        <v>0</v>
      </c>
    </row>
    <row r="358" spans="1:8" x14ac:dyDescent="0.3">
      <c r="A358">
        <v>37700</v>
      </c>
      <c r="B358">
        <v>3</v>
      </c>
      <c r="C358">
        <v>0</v>
      </c>
      <c r="D358">
        <v>3</v>
      </c>
      <c r="E358">
        <v>0</v>
      </c>
      <c r="F358" s="1">
        <f>ROUNDUP($P$7*SUM(B$10:B358)/SUM(B$10:B$1048576),0)</f>
        <v>14</v>
      </c>
      <c r="G358" s="1">
        <f t="shared" si="21"/>
        <v>0</v>
      </c>
      <c r="H358" s="1">
        <f t="shared" si="22"/>
        <v>0</v>
      </c>
    </row>
    <row r="359" spans="1:8" x14ac:dyDescent="0.3">
      <c r="A359">
        <v>37800</v>
      </c>
      <c r="B359">
        <v>2</v>
      </c>
      <c r="C359">
        <v>0</v>
      </c>
      <c r="D359">
        <v>2</v>
      </c>
      <c r="E359">
        <v>0</v>
      </c>
      <c r="F359" s="1">
        <f>ROUNDUP($P$7*SUM(B$10:B359)/SUM(B$10:B$1048576),0)</f>
        <v>14</v>
      </c>
      <c r="G359" s="1">
        <f t="shared" si="21"/>
        <v>0</v>
      </c>
      <c r="H359" s="1">
        <f t="shared" si="22"/>
        <v>0</v>
      </c>
    </row>
    <row r="360" spans="1:8" x14ac:dyDescent="0.3">
      <c r="A360">
        <v>37900</v>
      </c>
      <c r="B360">
        <v>1</v>
      </c>
      <c r="C360">
        <v>0</v>
      </c>
      <c r="D360">
        <v>1</v>
      </c>
      <c r="E360">
        <v>0</v>
      </c>
      <c r="F360" s="1">
        <f>ROUNDUP($P$7*SUM(B$10:B360)/SUM(B$10:B$1048576),0)</f>
        <v>14</v>
      </c>
      <c r="G360" s="1">
        <f t="shared" si="21"/>
        <v>0</v>
      </c>
      <c r="H360" s="1">
        <f t="shared" si="22"/>
        <v>0</v>
      </c>
    </row>
    <row r="361" spans="1:8" x14ac:dyDescent="0.3">
      <c r="A361">
        <v>38000</v>
      </c>
      <c r="B361">
        <v>13</v>
      </c>
      <c r="C361">
        <v>1</v>
      </c>
      <c r="D361">
        <v>12</v>
      </c>
      <c r="E361">
        <v>7.6923076923076927E-2</v>
      </c>
      <c r="F361" s="1">
        <f>ROUNDUP($P$7*SUM(B$10:B361)/SUM(B$10:B$1048576),0)</f>
        <v>14</v>
      </c>
      <c r="G361" s="1">
        <f t="shared" si="21"/>
        <v>0</v>
      </c>
      <c r="H361" s="1">
        <f t="shared" si="22"/>
        <v>0</v>
      </c>
    </row>
    <row r="362" spans="1:8" x14ac:dyDescent="0.3">
      <c r="A362">
        <v>38100</v>
      </c>
      <c r="B362">
        <v>1</v>
      </c>
      <c r="C362">
        <v>0</v>
      </c>
      <c r="D362">
        <v>1</v>
      </c>
      <c r="E362">
        <v>0</v>
      </c>
      <c r="F362" s="1">
        <f>ROUNDUP($P$7*SUM(B$10:B362)/SUM(B$10:B$1048576),0)</f>
        <v>14</v>
      </c>
      <c r="G362" s="1">
        <f t="shared" si="21"/>
        <v>0</v>
      </c>
      <c r="H362" s="1">
        <f t="shared" si="22"/>
        <v>0</v>
      </c>
    </row>
    <row r="363" spans="1:8" x14ac:dyDescent="0.3">
      <c r="A363">
        <v>38200</v>
      </c>
      <c r="B363">
        <v>4</v>
      </c>
      <c r="C363">
        <v>0</v>
      </c>
      <c r="D363">
        <v>4</v>
      </c>
      <c r="E363">
        <v>0</v>
      </c>
      <c r="F363" s="1">
        <f>ROUNDUP($P$7*SUM(B$10:B363)/SUM(B$10:B$1048576),0)</f>
        <v>14</v>
      </c>
      <c r="G363" s="1">
        <f t="shared" si="21"/>
        <v>0</v>
      </c>
      <c r="H363" s="1">
        <f t="shared" si="22"/>
        <v>0</v>
      </c>
    </row>
    <row r="364" spans="1:8" x14ac:dyDescent="0.3">
      <c r="A364">
        <v>38300</v>
      </c>
      <c r="B364">
        <v>1</v>
      </c>
      <c r="C364">
        <v>0</v>
      </c>
      <c r="D364">
        <v>1</v>
      </c>
      <c r="E364">
        <v>0</v>
      </c>
      <c r="F364" s="1">
        <f>ROUNDUP($P$7*SUM(B$10:B364)/SUM(B$10:B$1048576),0)</f>
        <v>14</v>
      </c>
      <c r="G364" s="1">
        <f t="shared" si="21"/>
        <v>0</v>
      </c>
      <c r="H364" s="1">
        <f t="shared" si="22"/>
        <v>0</v>
      </c>
    </row>
    <row r="365" spans="1:8" x14ac:dyDescent="0.3">
      <c r="A365">
        <v>38400</v>
      </c>
      <c r="B365">
        <v>1</v>
      </c>
      <c r="C365">
        <v>0</v>
      </c>
      <c r="D365">
        <v>1</v>
      </c>
      <c r="E365">
        <v>0</v>
      </c>
      <c r="F365" s="1">
        <f>ROUNDUP($P$7*SUM(B$10:B365)/SUM(B$10:B$1048576),0)</f>
        <v>14</v>
      </c>
      <c r="G365" s="1">
        <f t="shared" si="21"/>
        <v>0</v>
      </c>
      <c r="H365" s="1">
        <f t="shared" si="22"/>
        <v>0</v>
      </c>
    </row>
    <row r="366" spans="1:8" x14ac:dyDescent="0.3">
      <c r="A366">
        <v>38500</v>
      </c>
      <c r="B366">
        <v>2</v>
      </c>
      <c r="C366">
        <v>0</v>
      </c>
      <c r="D366">
        <v>2</v>
      </c>
      <c r="E366">
        <v>0</v>
      </c>
      <c r="F366" s="1">
        <f>ROUNDUP($P$7*SUM(B$10:B366)/SUM(B$10:B$1048576),0)</f>
        <v>14</v>
      </c>
      <c r="G366" s="1">
        <f t="shared" si="21"/>
        <v>0</v>
      </c>
      <c r="H366" s="1">
        <f t="shared" si="22"/>
        <v>0</v>
      </c>
    </row>
    <row r="367" spans="1:8" x14ac:dyDescent="0.3">
      <c r="A367">
        <v>38600</v>
      </c>
      <c r="B367">
        <v>4</v>
      </c>
      <c r="C367">
        <v>1</v>
      </c>
      <c r="D367">
        <v>3</v>
      </c>
      <c r="E367">
        <v>0.25</v>
      </c>
      <c r="F367" s="1">
        <f>ROUNDUP($P$7*SUM(B$10:B367)/SUM(B$10:B$1048576),0)</f>
        <v>14</v>
      </c>
      <c r="G367" s="1">
        <f t="shared" si="21"/>
        <v>0</v>
      </c>
      <c r="H367" s="1">
        <f t="shared" si="22"/>
        <v>0</v>
      </c>
    </row>
    <row r="368" spans="1:8" x14ac:dyDescent="0.3">
      <c r="A368">
        <v>38700</v>
      </c>
      <c r="B368">
        <v>5</v>
      </c>
      <c r="C368">
        <v>1</v>
      </c>
      <c r="D368">
        <v>4</v>
      </c>
      <c r="E368">
        <v>0.2</v>
      </c>
      <c r="F368" s="1">
        <f>ROUNDUP($P$7*SUM(B$10:B368)/SUM(B$10:B$1048576),0)</f>
        <v>14</v>
      </c>
      <c r="G368" s="1">
        <f t="shared" si="21"/>
        <v>0</v>
      </c>
      <c r="H368" s="1">
        <f t="shared" si="22"/>
        <v>0</v>
      </c>
    </row>
    <row r="369" spans="1:8" x14ac:dyDescent="0.3">
      <c r="A369">
        <v>38800</v>
      </c>
      <c r="B369">
        <v>2</v>
      </c>
      <c r="C369">
        <v>0</v>
      </c>
      <c r="D369">
        <v>2</v>
      </c>
      <c r="E369">
        <v>0</v>
      </c>
      <c r="F369" s="1">
        <f>ROUNDUP($P$7*SUM(B$10:B369)/SUM(B$10:B$1048576),0)</f>
        <v>14</v>
      </c>
      <c r="G369" s="1">
        <f t="shared" si="21"/>
        <v>0</v>
      </c>
      <c r="H369" s="1">
        <f t="shared" si="22"/>
        <v>0</v>
      </c>
    </row>
    <row r="370" spans="1:8" x14ac:dyDescent="0.3">
      <c r="A370">
        <v>38900</v>
      </c>
      <c r="B370">
        <v>3</v>
      </c>
      <c r="C370">
        <v>0</v>
      </c>
      <c r="D370">
        <v>3</v>
      </c>
      <c r="E370">
        <v>0</v>
      </c>
      <c r="F370" s="1">
        <f>ROUNDUP($P$7*SUM(B$10:B370)/SUM(B$10:B$1048576),0)</f>
        <v>14</v>
      </c>
      <c r="G370" s="1">
        <f t="shared" si="21"/>
        <v>0</v>
      </c>
      <c r="H370" s="1">
        <f t="shared" si="22"/>
        <v>0</v>
      </c>
    </row>
    <row r="371" spans="1:8" x14ac:dyDescent="0.3">
      <c r="A371">
        <v>39000</v>
      </c>
      <c r="B371">
        <v>12</v>
      </c>
      <c r="C371">
        <v>0</v>
      </c>
      <c r="D371">
        <v>12</v>
      </c>
      <c r="E371">
        <v>0</v>
      </c>
      <c r="F371" s="1">
        <f>ROUNDUP($P$7*SUM(B$10:B371)/SUM(B$10:B$1048576),0)</f>
        <v>14</v>
      </c>
      <c r="G371" s="1">
        <f t="shared" si="21"/>
        <v>0</v>
      </c>
      <c r="H371" s="1">
        <f t="shared" si="22"/>
        <v>0</v>
      </c>
    </row>
    <row r="372" spans="1:8" x14ac:dyDescent="0.3">
      <c r="A372">
        <v>39200</v>
      </c>
      <c r="B372">
        <v>3</v>
      </c>
      <c r="C372">
        <v>0</v>
      </c>
      <c r="D372">
        <v>3</v>
      </c>
      <c r="E372">
        <v>0</v>
      </c>
      <c r="F372" s="1">
        <f>ROUNDUP($P$7*SUM(B$10:B372)/SUM(B$10:B$1048576),0)</f>
        <v>14</v>
      </c>
      <c r="G372" s="1">
        <f t="shared" si="21"/>
        <v>0</v>
      </c>
      <c r="H372" s="1">
        <f t="shared" si="22"/>
        <v>0</v>
      </c>
    </row>
    <row r="373" spans="1:8" x14ac:dyDescent="0.3">
      <c r="A373">
        <v>39300</v>
      </c>
      <c r="B373">
        <v>3</v>
      </c>
      <c r="C373">
        <v>0</v>
      </c>
      <c r="D373">
        <v>3</v>
      </c>
      <c r="E373">
        <v>0</v>
      </c>
      <c r="F373" s="1">
        <f>ROUNDUP($P$7*SUM(B$10:B373)/SUM(B$10:B$1048576),0)</f>
        <v>14</v>
      </c>
      <c r="G373" s="1">
        <f t="shared" si="21"/>
        <v>0</v>
      </c>
      <c r="H373" s="1">
        <f t="shared" si="22"/>
        <v>0</v>
      </c>
    </row>
    <row r="374" spans="1:8" x14ac:dyDescent="0.3">
      <c r="A374">
        <v>39400</v>
      </c>
      <c r="B374">
        <v>1</v>
      </c>
      <c r="C374">
        <v>0</v>
      </c>
      <c r="D374">
        <v>1</v>
      </c>
      <c r="E374">
        <v>0</v>
      </c>
      <c r="F374" s="1">
        <f>ROUNDUP($P$7*SUM(B$10:B374)/SUM(B$10:B$1048576),0)</f>
        <v>14</v>
      </c>
      <c r="G374" s="1">
        <f t="shared" si="21"/>
        <v>0</v>
      </c>
      <c r="H374" s="1">
        <f t="shared" si="22"/>
        <v>0</v>
      </c>
    </row>
    <row r="375" spans="1:8" x14ac:dyDescent="0.3">
      <c r="A375">
        <v>39500</v>
      </c>
      <c r="B375">
        <v>3</v>
      </c>
      <c r="C375">
        <v>0</v>
      </c>
      <c r="D375">
        <v>3</v>
      </c>
      <c r="E375">
        <v>0</v>
      </c>
      <c r="F375" s="1">
        <f>ROUNDUP($P$7*SUM(B$10:B375)/SUM(B$10:B$1048576),0)</f>
        <v>14</v>
      </c>
      <c r="G375" s="1">
        <f t="shared" si="21"/>
        <v>0</v>
      </c>
      <c r="H375" s="1">
        <f t="shared" si="22"/>
        <v>0</v>
      </c>
    </row>
    <row r="376" spans="1:8" x14ac:dyDescent="0.3">
      <c r="A376">
        <v>39600</v>
      </c>
      <c r="B376">
        <v>1</v>
      </c>
      <c r="C376">
        <v>0</v>
      </c>
      <c r="D376">
        <v>1</v>
      </c>
      <c r="E376">
        <v>0</v>
      </c>
      <c r="F376" s="1">
        <f>ROUNDUP($P$7*SUM(B$10:B376)/SUM(B$10:B$1048576),0)</f>
        <v>14</v>
      </c>
      <c r="G376" s="1">
        <f t="shared" si="21"/>
        <v>0</v>
      </c>
      <c r="H376" s="1">
        <f t="shared" si="22"/>
        <v>0</v>
      </c>
    </row>
    <row r="377" spans="1:8" x14ac:dyDescent="0.3">
      <c r="A377">
        <v>39700</v>
      </c>
      <c r="B377">
        <v>3</v>
      </c>
      <c r="C377">
        <v>0</v>
      </c>
      <c r="D377">
        <v>3</v>
      </c>
      <c r="E377">
        <v>0</v>
      </c>
      <c r="F377" s="1">
        <f>ROUNDUP($P$7*SUM(B$10:B377)/SUM(B$10:B$1048576),0)</f>
        <v>14</v>
      </c>
      <c r="G377" s="1">
        <f t="shared" si="21"/>
        <v>0</v>
      </c>
      <c r="H377" s="1">
        <f t="shared" si="22"/>
        <v>0</v>
      </c>
    </row>
    <row r="378" spans="1:8" x14ac:dyDescent="0.3">
      <c r="A378">
        <v>39900</v>
      </c>
      <c r="B378">
        <v>3</v>
      </c>
      <c r="C378">
        <v>0</v>
      </c>
      <c r="D378">
        <v>3</v>
      </c>
      <c r="E378">
        <v>0</v>
      </c>
      <c r="F378" s="1">
        <f>ROUNDUP($P$7*SUM(B$10:B378)/SUM(B$10:B$1048576),0)</f>
        <v>14</v>
      </c>
      <c r="G378" s="1">
        <f t="shared" si="21"/>
        <v>0</v>
      </c>
      <c r="H378" s="1">
        <f t="shared" si="22"/>
        <v>0</v>
      </c>
    </row>
    <row r="379" spans="1:8" x14ac:dyDescent="0.3">
      <c r="A379">
        <v>40000</v>
      </c>
      <c r="B379">
        <v>84</v>
      </c>
      <c r="C379">
        <v>4</v>
      </c>
      <c r="D379">
        <v>80</v>
      </c>
      <c r="E379">
        <v>4.7619047619047616E-2</v>
      </c>
      <c r="F379" s="1">
        <f>ROUNDUP($P$7*SUM(B$10:B379)/SUM(B$10:B$1048576),0)</f>
        <v>14</v>
      </c>
      <c r="G379" s="1">
        <f t="shared" si="21"/>
        <v>0</v>
      </c>
      <c r="H379" s="1">
        <f t="shared" si="22"/>
        <v>0</v>
      </c>
    </row>
    <row r="380" spans="1:8" x14ac:dyDescent="0.3">
      <c r="A380">
        <v>40100</v>
      </c>
      <c r="B380">
        <v>1</v>
      </c>
      <c r="C380">
        <v>0</v>
      </c>
      <c r="D380">
        <v>1</v>
      </c>
      <c r="E380">
        <v>0</v>
      </c>
      <c r="F380" s="1">
        <f>ROUNDUP($P$7*SUM(B$10:B380)/SUM(B$10:B$1048576),0)</f>
        <v>14</v>
      </c>
      <c r="G380" s="1">
        <f t="shared" si="21"/>
        <v>0</v>
      </c>
      <c r="H380" s="1">
        <f t="shared" si="22"/>
        <v>0</v>
      </c>
    </row>
    <row r="381" spans="1:8" x14ac:dyDescent="0.3">
      <c r="A381">
        <v>40200</v>
      </c>
      <c r="B381">
        <v>2</v>
      </c>
      <c r="C381">
        <v>0</v>
      </c>
      <c r="D381">
        <v>2</v>
      </c>
      <c r="E381">
        <v>0</v>
      </c>
      <c r="F381" s="1">
        <f>ROUNDUP($P$7*SUM(B$10:B381)/SUM(B$10:B$1048576),0)</f>
        <v>14</v>
      </c>
      <c r="G381" s="1">
        <f t="shared" si="21"/>
        <v>0</v>
      </c>
      <c r="H381" s="1">
        <f t="shared" si="22"/>
        <v>0</v>
      </c>
    </row>
    <row r="382" spans="1:8" x14ac:dyDescent="0.3">
      <c r="A382">
        <v>40300</v>
      </c>
      <c r="B382">
        <v>2</v>
      </c>
      <c r="C382">
        <v>0</v>
      </c>
      <c r="D382">
        <v>2</v>
      </c>
      <c r="E382">
        <v>0</v>
      </c>
      <c r="F382" s="1">
        <f>ROUNDUP($P$7*SUM(B$10:B382)/SUM(B$10:B$1048576),0)</f>
        <v>14</v>
      </c>
      <c r="G382" s="1">
        <f t="shared" si="21"/>
        <v>0</v>
      </c>
      <c r="H382" s="1">
        <f t="shared" si="22"/>
        <v>0</v>
      </c>
    </row>
    <row r="383" spans="1:8" x14ac:dyDescent="0.3">
      <c r="A383">
        <v>40400</v>
      </c>
      <c r="B383">
        <v>3</v>
      </c>
      <c r="C383">
        <v>0</v>
      </c>
      <c r="D383">
        <v>3</v>
      </c>
      <c r="E383">
        <v>0</v>
      </c>
      <c r="F383" s="1">
        <f>ROUNDUP($P$7*SUM(B$10:B383)/SUM(B$10:B$1048576),0)</f>
        <v>14</v>
      </c>
      <c r="G383" s="1">
        <f t="shared" si="21"/>
        <v>0</v>
      </c>
      <c r="H383" s="1">
        <f t="shared" si="22"/>
        <v>0</v>
      </c>
    </row>
    <row r="384" spans="1:8" x14ac:dyDescent="0.3">
      <c r="A384">
        <v>40500</v>
      </c>
      <c r="B384">
        <v>3</v>
      </c>
      <c r="C384">
        <v>0</v>
      </c>
      <c r="D384">
        <v>3</v>
      </c>
      <c r="E384">
        <v>0</v>
      </c>
      <c r="F384" s="1">
        <f>ROUNDUP($P$7*SUM(B$10:B384)/SUM(B$10:B$1048576),0)</f>
        <v>14</v>
      </c>
      <c r="G384" s="1">
        <f t="shared" si="21"/>
        <v>0</v>
      </c>
      <c r="H384" s="1">
        <f t="shared" si="22"/>
        <v>0</v>
      </c>
    </row>
    <row r="385" spans="1:8" x14ac:dyDescent="0.3">
      <c r="A385">
        <v>40700</v>
      </c>
      <c r="B385">
        <v>1</v>
      </c>
      <c r="C385">
        <v>0</v>
      </c>
      <c r="D385">
        <v>1</v>
      </c>
      <c r="E385">
        <v>0</v>
      </c>
      <c r="F385" s="1">
        <f>ROUNDUP($P$7*SUM(B$10:B385)/SUM(B$10:B$1048576),0)</f>
        <v>14</v>
      </c>
      <c r="G385" s="1">
        <f t="shared" si="21"/>
        <v>0</v>
      </c>
      <c r="H385" s="1">
        <f t="shared" si="22"/>
        <v>0</v>
      </c>
    </row>
    <row r="386" spans="1:8" x14ac:dyDescent="0.3">
      <c r="A386">
        <v>41000</v>
      </c>
      <c r="B386">
        <v>90</v>
      </c>
      <c r="C386">
        <v>2</v>
      </c>
      <c r="D386">
        <v>88</v>
      </c>
      <c r="E386">
        <v>2.2222222222222223E-2</v>
      </c>
      <c r="F386" s="1">
        <f>ROUNDUP($P$7*SUM(B$10:B386)/SUM(B$10:B$1048576),0)</f>
        <v>14</v>
      </c>
      <c r="G386" s="1">
        <f t="shared" si="21"/>
        <v>0</v>
      </c>
      <c r="H386" s="1">
        <f t="shared" si="22"/>
        <v>0</v>
      </c>
    </row>
    <row r="387" spans="1:8" x14ac:dyDescent="0.3">
      <c r="A387">
        <v>41200</v>
      </c>
      <c r="B387">
        <v>1</v>
      </c>
      <c r="C387">
        <v>0</v>
      </c>
      <c r="D387">
        <v>1</v>
      </c>
      <c r="E387">
        <v>0</v>
      </c>
      <c r="F387" s="1">
        <f>ROUNDUP($P$7*SUM(B$10:B387)/SUM(B$10:B$1048576),0)</f>
        <v>14</v>
      </c>
      <c r="G387" s="1">
        <f t="shared" si="21"/>
        <v>0</v>
      </c>
      <c r="H387" s="1">
        <f t="shared" si="22"/>
        <v>0</v>
      </c>
    </row>
    <row r="388" spans="1:8" x14ac:dyDescent="0.3">
      <c r="A388">
        <v>41300</v>
      </c>
      <c r="B388">
        <v>1</v>
      </c>
      <c r="C388">
        <v>0</v>
      </c>
      <c r="D388">
        <v>1</v>
      </c>
      <c r="E388">
        <v>0</v>
      </c>
      <c r="F388" s="1">
        <f>ROUNDUP($P$7*SUM(B$10:B388)/SUM(B$10:B$1048576),0)</f>
        <v>14</v>
      </c>
      <c r="G388" s="1">
        <f t="shared" si="21"/>
        <v>0</v>
      </c>
      <c r="H388" s="1">
        <f t="shared" si="22"/>
        <v>0</v>
      </c>
    </row>
    <row r="389" spans="1:8" x14ac:dyDescent="0.3">
      <c r="A389">
        <v>41500</v>
      </c>
      <c r="B389">
        <v>1</v>
      </c>
      <c r="C389">
        <v>0</v>
      </c>
      <c r="D389">
        <v>1</v>
      </c>
      <c r="E389">
        <v>0</v>
      </c>
      <c r="F389" s="1">
        <f>ROUNDUP($P$7*SUM(B$10:B389)/SUM(B$10:B$1048576),0)</f>
        <v>14</v>
      </c>
      <c r="G389" s="1">
        <f t="shared" si="21"/>
        <v>0</v>
      </c>
      <c r="H389" s="1">
        <f t="shared" si="22"/>
        <v>0</v>
      </c>
    </row>
    <row r="390" spans="1:8" x14ac:dyDescent="0.3">
      <c r="A390">
        <v>41600</v>
      </c>
      <c r="B390">
        <v>1</v>
      </c>
      <c r="C390">
        <v>0</v>
      </c>
      <c r="D390">
        <v>1</v>
      </c>
      <c r="E390">
        <v>0</v>
      </c>
      <c r="F390" s="1">
        <f>ROUNDUP($P$7*SUM(B$10:B390)/SUM(B$10:B$1048576),0)</f>
        <v>14</v>
      </c>
      <c r="G390" s="1">
        <f t="shared" si="21"/>
        <v>0</v>
      </c>
      <c r="H390" s="1">
        <f t="shared" si="22"/>
        <v>0</v>
      </c>
    </row>
    <row r="391" spans="1:8" x14ac:dyDescent="0.3">
      <c r="A391">
        <v>41700</v>
      </c>
      <c r="B391">
        <v>2</v>
      </c>
      <c r="C391">
        <v>0</v>
      </c>
      <c r="D391">
        <v>2</v>
      </c>
      <c r="E391">
        <v>0</v>
      </c>
      <c r="F391" s="1">
        <f>ROUNDUP($P$7*SUM(B$10:B391)/SUM(B$10:B$1048576),0)</f>
        <v>14</v>
      </c>
      <c r="G391" s="1">
        <f t="shared" si="21"/>
        <v>0</v>
      </c>
      <c r="H391" s="1">
        <f t="shared" si="22"/>
        <v>0</v>
      </c>
    </row>
    <row r="392" spans="1:8" x14ac:dyDescent="0.3">
      <c r="A392">
        <v>41900</v>
      </c>
      <c r="B392">
        <v>1</v>
      </c>
      <c r="C392">
        <v>0</v>
      </c>
      <c r="D392">
        <v>1</v>
      </c>
      <c r="E392">
        <v>0</v>
      </c>
      <c r="F392" s="1">
        <f>ROUNDUP($P$7*SUM(B$10:B392)/SUM(B$10:B$1048576),0)</f>
        <v>14</v>
      </c>
      <c r="G392" s="1">
        <f t="shared" si="21"/>
        <v>0</v>
      </c>
      <c r="H392" s="1">
        <f t="shared" si="22"/>
        <v>0</v>
      </c>
    </row>
    <row r="393" spans="1:8" x14ac:dyDescent="0.3">
      <c r="A393">
        <v>42000</v>
      </c>
      <c r="B393">
        <v>12</v>
      </c>
      <c r="C393">
        <v>1</v>
      </c>
      <c r="D393">
        <v>11</v>
      </c>
      <c r="E393">
        <v>8.3333333333333329E-2</v>
      </c>
      <c r="F393" s="1">
        <f>ROUNDUP($P$7*SUM(B$10:B393)/SUM(B$10:B$1048576),0)</f>
        <v>14</v>
      </c>
      <c r="G393" s="1">
        <f t="shared" si="21"/>
        <v>0</v>
      </c>
      <c r="H393" s="1">
        <f t="shared" si="22"/>
        <v>0</v>
      </c>
    </row>
    <row r="394" spans="1:8" x14ac:dyDescent="0.3">
      <c r="A394">
        <v>42100</v>
      </c>
      <c r="B394">
        <v>1</v>
      </c>
      <c r="C394">
        <v>0</v>
      </c>
      <c r="D394">
        <v>1</v>
      </c>
      <c r="E394">
        <v>0</v>
      </c>
      <c r="F394" s="1">
        <f>ROUNDUP($P$7*SUM(B$10:B394)/SUM(B$10:B$1048576),0)</f>
        <v>14</v>
      </c>
      <c r="G394" s="1">
        <f t="shared" si="21"/>
        <v>0</v>
      </c>
      <c r="H394" s="1">
        <f t="shared" si="22"/>
        <v>0</v>
      </c>
    </row>
    <row r="395" spans="1:8" x14ac:dyDescent="0.3">
      <c r="A395">
        <v>42300</v>
      </c>
      <c r="B395">
        <v>1</v>
      </c>
      <c r="C395">
        <v>0</v>
      </c>
      <c r="D395">
        <v>1</v>
      </c>
      <c r="E395">
        <v>0</v>
      </c>
      <c r="F395" s="1">
        <f>ROUNDUP($P$7*SUM(B$10:B395)/SUM(B$10:B$1048576),0)</f>
        <v>14</v>
      </c>
      <c r="G395" s="1">
        <f t="shared" ref="G395:G458" si="23">IF(F395=F394,0,A395)</f>
        <v>0</v>
      </c>
      <c r="H395" s="1">
        <f t="shared" ref="H395:H458" si="24">IF(F395=F396,0,A395)</f>
        <v>0</v>
      </c>
    </row>
    <row r="396" spans="1:8" x14ac:dyDescent="0.3">
      <c r="A396">
        <v>42400</v>
      </c>
      <c r="B396">
        <v>1</v>
      </c>
      <c r="C396">
        <v>0</v>
      </c>
      <c r="D396">
        <v>1</v>
      </c>
      <c r="E396">
        <v>0</v>
      </c>
      <c r="F396" s="1">
        <f>ROUNDUP($P$7*SUM(B$10:B396)/SUM(B$10:B$1048576),0)</f>
        <v>14</v>
      </c>
      <c r="G396" s="1">
        <f t="shared" si="23"/>
        <v>0</v>
      </c>
      <c r="H396" s="1">
        <f t="shared" si="24"/>
        <v>0</v>
      </c>
    </row>
    <row r="397" spans="1:8" x14ac:dyDescent="0.3">
      <c r="A397">
        <v>42500</v>
      </c>
      <c r="B397">
        <v>2</v>
      </c>
      <c r="C397">
        <v>0</v>
      </c>
      <c r="D397">
        <v>2</v>
      </c>
      <c r="E397">
        <v>0</v>
      </c>
      <c r="F397" s="1">
        <f>ROUNDUP($P$7*SUM(B$10:B397)/SUM(B$10:B$1048576),0)</f>
        <v>14</v>
      </c>
      <c r="G397" s="1">
        <f t="shared" si="23"/>
        <v>0</v>
      </c>
      <c r="H397" s="1">
        <f t="shared" si="24"/>
        <v>0</v>
      </c>
    </row>
    <row r="398" spans="1:8" x14ac:dyDescent="0.3">
      <c r="A398">
        <v>42600</v>
      </c>
      <c r="B398">
        <v>1</v>
      </c>
      <c r="C398">
        <v>0</v>
      </c>
      <c r="D398">
        <v>1</v>
      </c>
      <c r="E398">
        <v>0</v>
      </c>
      <c r="F398" s="1">
        <f>ROUNDUP($P$7*SUM(B$10:B398)/SUM(B$10:B$1048576),0)</f>
        <v>14</v>
      </c>
      <c r="G398" s="1">
        <f t="shared" si="23"/>
        <v>0</v>
      </c>
      <c r="H398" s="1">
        <f t="shared" si="24"/>
        <v>0</v>
      </c>
    </row>
    <row r="399" spans="1:8" x14ac:dyDescent="0.3">
      <c r="A399">
        <v>42700</v>
      </c>
      <c r="B399">
        <v>2</v>
      </c>
      <c r="C399">
        <v>0</v>
      </c>
      <c r="D399">
        <v>2</v>
      </c>
      <c r="E399">
        <v>0</v>
      </c>
      <c r="F399" s="1">
        <f>ROUNDUP($P$7*SUM(B$10:B399)/SUM(B$10:B$1048576),0)</f>
        <v>14</v>
      </c>
      <c r="G399" s="1">
        <f t="shared" si="23"/>
        <v>0</v>
      </c>
      <c r="H399" s="1">
        <f t="shared" si="24"/>
        <v>0</v>
      </c>
    </row>
    <row r="400" spans="1:8" x14ac:dyDescent="0.3">
      <c r="A400">
        <v>42900</v>
      </c>
      <c r="B400">
        <v>1</v>
      </c>
      <c r="C400">
        <v>0</v>
      </c>
      <c r="D400">
        <v>1</v>
      </c>
      <c r="E400">
        <v>0</v>
      </c>
      <c r="F400" s="1">
        <f>ROUNDUP($P$7*SUM(B$10:B400)/SUM(B$10:B$1048576),0)</f>
        <v>14</v>
      </c>
      <c r="G400" s="1">
        <f t="shared" si="23"/>
        <v>0</v>
      </c>
      <c r="H400" s="1">
        <f t="shared" si="24"/>
        <v>0</v>
      </c>
    </row>
    <row r="401" spans="1:8" x14ac:dyDescent="0.3">
      <c r="A401">
        <v>43000</v>
      </c>
      <c r="B401">
        <v>18</v>
      </c>
      <c r="C401">
        <v>0</v>
      </c>
      <c r="D401">
        <v>18</v>
      </c>
      <c r="E401">
        <v>0</v>
      </c>
      <c r="F401" s="1">
        <f>ROUNDUP($P$7*SUM(B$10:B401)/SUM(B$10:B$1048576),0)</f>
        <v>14</v>
      </c>
      <c r="G401" s="1">
        <f t="shared" si="23"/>
        <v>0</v>
      </c>
      <c r="H401" s="1">
        <f t="shared" si="24"/>
        <v>0</v>
      </c>
    </row>
    <row r="402" spans="1:8" x14ac:dyDescent="0.3">
      <c r="A402">
        <v>43300</v>
      </c>
      <c r="B402">
        <v>3</v>
      </c>
      <c r="C402">
        <v>0</v>
      </c>
      <c r="D402">
        <v>3</v>
      </c>
      <c r="E402">
        <v>0</v>
      </c>
      <c r="F402" s="1">
        <f>ROUNDUP($P$7*SUM(B$10:B402)/SUM(B$10:B$1048576),0)</f>
        <v>14</v>
      </c>
      <c r="G402" s="1">
        <f t="shared" si="23"/>
        <v>0</v>
      </c>
      <c r="H402" s="1">
        <f t="shared" si="24"/>
        <v>0</v>
      </c>
    </row>
    <row r="403" spans="1:8" x14ac:dyDescent="0.3">
      <c r="A403">
        <v>43400</v>
      </c>
      <c r="B403">
        <v>2</v>
      </c>
      <c r="C403">
        <v>0</v>
      </c>
      <c r="D403">
        <v>2</v>
      </c>
      <c r="E403">
        <v>0</v>
      </c>
      <c r="F403" s="1">
        <f>ROUNDUP($P$7*SUM(B$10:B403)/SUM(B$10:B$1048576),0)</f>
        <v>14</v>
      </c>
      <c r="G403" s="1">
        <f t="shared" si="23"/>
        <v>0</v>
      </c>
      <c r="H403" s="1">
        <f t="shared" si="24"/>
        <v>0</v>
      </c>
    </row>
    <row r="404" spans="1:8" x14ac:dyDescent="0.3">
      <c r="A404">
        <v>43500</v>
      </c>
      <c r="B404">
        <v>5</v>
      </c>
      <c r="C404">
        <v>1</v>
      </c>
      <c r="D404">
        <v>4</v>
      </c>
      <c r="E404">
        <v>0.2</v>
      </c>
      <c r="F404" s="1">
        <f>ROUNDUP($P$7*SUM(B$10:B404)/SUM(B$10:B$1048576),0)</f>
        <v>14</v>
      </c>
      <c r="G404" s="1">
        <f t="shared" si="23"/>
        <v>0</v>
      </c>
      <c r="H404" s="1">
        <f t="shared" si="24"/>
        <v>0</v>
      </c>
    </row>
    <row r="405" spans="1:8" x14ac:dyDescent="0.3">
      <c r="A405">
        <v>43700</v>
      </c>
      <c r="B405">
        <v>1</v>
      </c>
      <c r="C405">
        <v>0</v>
      </c>
      <c r="D405">
        <v>1</v>
      </c>
      <c r="E405">
        <v>0</v>
      </c>
      <c r="F405" s="1">
        <f>ROUNDUP($P$7*SUM(B$10:B405)/SUM(B$10:B$1048576),0)</f>
        <v>14</v>
      </c>
      <c r="G405" s="1">
        <f t="shared" si="23"/>
        <v>0</v>
      </c>
      <c r="H405" s="1">
        <f t="shared" si="24"/>
        <v>0</v>
      </c>
    </row>
    <row r="406" spans="1:8" x14ac:dyDescent="0.3">
      <c r="A406">
        <v>43800</v>
      </c>
      <c r="B406">
        <v>1</v>
      </c>
      <c r="C406">
        <v>0</v>
      </c>
      <c r="D406">
        <v>1</v>
      </c>
      <c r="E406">
        <v>0</v>
      </c>
      <c r="F406" s="1">
        <f>ROUNDUP($P$7*SUM(B$10:B406)/SUM(B$10:B$1048576),0)</f>
        <v>14</v>
      </c>
      <c r="G406" s="1">
        <f t="shared" si="23"/>
        <v>0</v>
      </c>
      <c r="H406" s="1">
        <f t="shared" si="24"/>
        <v>0</v>
      </c>
    </row>
    <row r="407" spans="1:8" x14ac:dyDescent="0.3">
      <c r="A407">
        <v>43900</v>
      </c>
      <c r="B407">
        <v>2</v>
      </c>
      <c r="C407">
        <v>0</v>
      </c>
      <c r="D407">
        <v>2</v>
      </c>
      <c r="E407">
        <v>0</v>
      </c>
      <c r="F407" s="1">
        <f>ROUNDUP($P$7*SUM(B$10:B407)/SUM(B$10:B$1048576),0)</f>
        <v>14</v>
      </c>
      <c r="G407" s="1">
        <f t="shared" si="23"/>
        <v>0</v>
      </c>
      <c r="H407" s="1">
        <f t="shared" si="24"/>
        <v>0</v>
      </c>
    </row>
    <row r="408" spans="1:8" x14ac:dyDescent="0.3">
      <c r="A408">
        <v>44000</v>
      </c>
      <c r="B408">
        <v>14</v>
      </c>
      <c r="C408">
        <v>0</v>
      </c>
      <c r="D408">
        <v>14</v>
      </c>
      <c r="E408">
        <v>0</v>
      </c>
      <c r="F408" s="1">
        <f>ROUNDUP($P$7*SUM(B$10:B408)/SUM(B$10:B$1048576),0)</f>
        <v>14</v>
      </c>
      <c r="G408" s="1">
        <f t="shared" si="23"/>
        <v>0</v>
      </c>
      <c r="H408" s="1">
        <f t="shared" si="24"/>
        <v>0</v>
      </c>
    </row>
    <row r="409" spans="1:8" x14ac:dyDescent="0.3">
      <c r="A409">
        <v>44300</v>
      </c>
      <c r="B409">
        <v>2</v>
      </c>
      <c r="C409">
        <v>1</v>
      </c>
      <c r="D409">
        <v>1</v>
      </c>
      <c r="E409">
        <v>0.5</v>
      </c>
      <c r="F409" s="1">
        <f>ROUNDUP($P$7*SUM(B$10:B409)/SUM(B$10:B$1048576),0)</f>
        <v>14</v>
      </c>
      <c r="G409" s="1">
        <f t="shared" si="23"/>
        <v>0</v>
      </c>
      <c r="H409" s="1">
        <f t="shared" si="24"/>
        <v>0</v>
      </c>
    </row>
    <row r="410" spans="1:8" x14ac:dyDescent="0.3">
      <c r="A410">
        <v>44400</v>
      </c>
      <c r="B410">
        <v>3</v>
      </c>
      <c r="C410">
        <v>0</v>
      </c>
      <c r="D410">
        <v>3</v>
      </c>
      <c r="E410">
        <v>0</v>
      </c>
      <c r="F410" s="1">
        <f>ROUNDUP($P$7*SUM(B$10:B410)/SUM(B$10:B$1048576),0)</f>
        <v>14</v>
      </c>
      <c r="G410" s="1">
        <f t="shared" si="23"/>
        <v>0</v>
      </c>
      <c r="H410" s="1">
        <f t="shared" si="24"/>
        <v>0</v>
      </c>
    </row>
    <row r="411" spans="1:8" x14ac:dyDescent="0.3">
      <c r="A411">
        <v>44700</v>
      </c>
      <c r="B411">
        <v>2</v>
      </c>
      <c r="C411">
        <v>0</v>
      </c>
      <c r="D411">
        <v>2</v>
      </c>
      <c r="E411">
        <v>0</v>
      </c>
      <c r="F411" s="1">
        <f>ROUNDUP($P$7*SUM(B$10:B411)/SUM(B$10:B$1048576),0)</f>
        <v>14</v>
      </c>
      <c r="G411" s="1">
        <f t="shared" si="23"/>
        <v>0</v>
      </c>
      <c r="H411" s="1">
        <f t="shared" si="24"/>
        <v>0</v>
      </c>
    </row>
    <row r="412" spans="1:8" x14ac:dyDescent="0.3">
      <c r="A412">
        <v>44800</v>
      </c>
      <c r="B412">
        <v>4</v>
      </c>
      <c r="C412">
        <v>0</v>
      </c>
      <c r="D412">
        <v>4</v>
      </c>
      <c r="E412">
        <v>0</v>
      </c>
      <c r="F412" s="1">
        <f>ROUNDUP($P$7*SUM(B$10:B412)/SUM(B$10:B$1048576),0)</f>
        <v>14</v>
      </c>
      <c r="G412" s="1">
        <f t="shared" si="23"/>
        <v>0</v>
      </c>
      <c r="H412" s="1">
        <f t="shared" si="24"/>
        <v>0</v>
      </c>
    </row>
    <row r="413" spans="1:8" x14ac:dyDescent="0.3">
      <c r="A413">
        <v>44900</v>
      </c>
      <c r="B413">
        <v>1</v>
      </c>
      <c r="C413">
        <v>0</v>
      </c>
      <c r="D413">
        <v>1</v>
      </c>
      <c r="E413">
        <v>0</v>
      </c>
      <c r="F413" s="1">
        <f>ROUNDUP($P$7*SUM(B$10:B413)/SUM(B$10:B$1048576),0)</f>
        <v>14</v>
      </c>
      <c r="G413" s="1">
        <f t="shared" si="23"/>
        <v>0</v>
      </c>
      <c r="H413" s="1">
        <f t="shared" si="24"/>
        <v>0</v>
      </c>
    </row>
    <row r="414" spans="1:8" x14ac:dyDescent="0.3">
      <c r="A414">
        <v>45000</v>
      </c>
      <c r="B414">
        <v>34</v>
      </c>
      <c r="C414">
        <v>2</v>
      </c>
      <c r="D414">
        <v>32</v>
      </c>
      <c r="E414">
        <v>5.8823529411764705E-2</v>
      </c>
      <c r="F414" s="1">
        <f>ROUNDUP($P$7*SUM(B$10:B414)/SUM(B$10:B$1048576),0)</f>
        <v>14</v>
      </c>
      <c r="G414" s="1">
        <f t="shared" si="23"/>
        <v>0</v>
      </c>
      <c r="H414" s="1">
        <f t="shared" si="24"/>
        <v>0</v>
      </c>
    </row>
    <row r="415" spans="1:8" x14ac:dyDescent="0.3">
      <c r="A415">
        <v>45200</v>
      </c>
      <c r="B415">
        <v>1</v>
      </c>
      <c r="C415">
        <v>0</v>
      </c>
      <c r="D415">
        <v>1</v>
      </c>
      <c r="E415">
        <v>0</v>
      </c>
      <c r="F415" s="1">
        <f>ROUNDUP($P$7*SUM(B$10:B415)/SUM(B$10:B$1048576),0)</f>
        <v>14</v>
      </c>
      <c r="G415" s="1">
        <f t="shared" si="23"/>
        <v>0</v>
      </c>
      <c r="H415" s="1">
        <f t="shared" si="24"/>
        <v>0</v>
      </c>
    </row>
    <row r="416" spans="1:8" x14ac:dyDescent="0.3">
      <c r="A416">
        <v>45300</v>
      </c>
      <c r="B416">
        <v>1</v>
      </c>
      <c r="C416">
        <v>0</v>
      </c>
      <c r="D416">
        <v>1</v>
      </c>
      <c r="E416">
        <v>0</v>
      </c>
      <c r="F416" s="1">
        <f>ROUNDUP($P$7*SUM(B$10:B416)/SUM(B$10:B$1048576),0)</f>
        <v>14</v>
      </c>
      <c r="G416" s="1">
        <f t="shared" si="23"/>
        <v>0</v>
      </c>
      <c r="H416" s="1">
        <f t="shared" si="24"/>
        <v>0</v>
      </c>
    </row>
    <row r="417" spans="1:8" x14ac:dyDescent="0.3">
      <c r="A417">
        <v>45400</v>
      </c>
      <c r="B417">
        <v>1</v>
      </c>
      <c r="C417">
        <v>0</v>
      </c>
      <c r="D417">
        <v>1</v>
      </c>
      <c r="E417">
        <v>0</v>
      </c>
      <c r="F417" s="1">
        <f>ROUNDUP($P$7*SUM(B$10:B417)/SUM(B$10:B$1048576),0)</f>
        <v>14</v>
      </c>
      <c r="G417" s="1">
        <f t="shared" si="23"/>
        <v>0</v>
      </c>
      <c r="H417" s="1">
        <f t="shared" si="24"/>
        <v>0</v>
      </c>
    </row>
    <row r="418" spans="1:8" x14ac:dyDescent="0.3">
      <c r="A418">
        <v>45500</v>
      </c>
      <c r="B418">
        <v>1</v>
      </c>
      <c r="C418">
        <v>0</v>
      </c>
      <c r="D418">
        <v>1</v>
      </c>
      <c r="E418">
        <v>0</v>
      </c>
      <c r="F418" s="1">
        <f>ROUNDUP($P$7*SUM(B$10:B418)/SUM(B$10:B$1048576),0)</f>
        <v>14</v>
      </c>
      <c r="G418" s="1">
        <f t="shared" si="23"/>
        <v>0</v>
      </c>
      <c r="H418" s="1">
        <f t="shared" si="24"/>
        <v>0</v>
      </c>
    </row>
    <row r="419" spans="1:8" x14ac:dyDescent="0.3">
      <c r="A419">
        <v>45700</v>
      </c>
      <c r="B419">
        <v>1</v>
      </c>
      <c r="C419">
        <v>0</v>
      </c>
      <c r="D419">
        <v>1</v>
      </c>
      <c r="E419">
        <v>0</v>
      </c>
      <c r="F419" s="1">
        <f>ROUNDUP($P$7*SUM(B$10:B419)/SUM(B$10:B$1048576),0)</f>
        <v>14</v>
      </c>
      <c r="G419" s="1">
        <f t="shared" si="23"/>
        <v>0</v>
      </c>
      <c r="H419" s="1">
        <f t="shared" si="24"/>
        <v>0</v>
      </c>
    </row>
    <row r="420" spans="1:8" x14ac:dyDescent="0.3">
      <c r="A420">
        <v>45800</v>
      </c>
      <c r="B420">
        <v>2</v>
      </c>
      <c r="C420">
        <v>1</v>
      </c>
      <c r="D420">
        <v>1</v>
      </c>
      <c r="E420">
        <v>0.5</v>
      </c>
      <c r="F420" s="1">
        <f>ROUNDUP($P$7*SUM(B$10:B420)/SUM(B$10:B$1048576),0)</f>
        <v>14</v>
      </c>
      <c r="G420" s="1">
        <f t="shared" si="23"/>
        <v>0</v>
      </c>
      <c r="H420" s="1">
        <f t="shared" si="24"/>
        <v>0</v>
      </c>
    </row>
    <row r="421" spans="1:8" x14ac:dyDescent="0.3">
      <c r="A421">
        <v>45900</v>
      </c>
      <c r="B421">
        <v>3</v>
      </c>
      <c r="C421">
        <v>0</v>
      </c>
      <c r="D421">
        <v>3</v>
      </c>
      <c r="E421">
        <v>0</v>
      </c>
      <c r="F421" s="1">
        <f>ROUNDUP($P$7*SUM(B$10:B421)/SUM(B$10:B$1048576),0)</f>
        <v>14</v>
      </c>
      <c r="G421" s="1">
        <f t="shared" si="23"/>
        <v>0</v>
      </c>
      <c r="H421" s="1">
        <f t="shared" si="24"/>
        <v>0</v>
      </c>
    </row>
    <row r="422" spans="1:8" x14ac:dyDescent="0.3">
      <c r="A422">
        <v>46000</v>
      </c>
      <c r="B422">
        <v>25</v>
      </c>
      <c r="C422">
        <v>2</v>
      </c>
      <c r="D422">
        <v>23</v>
      </c>
      <c r="E422">
        <v>0.08</v>
      </c>
      <c r="F422" s="1">
        <f>ROUNDUP($P$7*SUM(B$10:B422)/SUM(B$10:B$1048576),0)</f>
        <v>14</v>
      </c>
      <c r="G422" s="1">
        <f t="shared" si="23"/>
        <v>0</v>
      </c>
      <c r="H422" s="1">
        <f t="shared" si="24"/>
        <v>0</v>
      </c>
    </row>
    <row r="423" spans="1:8" x14ac:dyDescent="0.3">
      <c r="A423">
        <v>46400</v>
      </c>
      <c r="B423">
        <v>1</v>
      </c>
      <c r="C423">
        <v>0</v>
      </c>
      <c r="D423">
        <v>1</v>
      </c>
      <c r="E423">
        <v>0</v>
      </c>
      <c r="F423" s="1">
        <f>ROUNDUP($P$7*SUM(B$10:B423)/SUM(B$10:B$1048576),0)</f>
        <v>14</v>
      </c>
      <c r="G423" s="1">
        <f t="shared" si="23"/>
        <v>0</v>
      </c>
      <c r="H423" s="1">
        <f t="shared" si="24"/>
        <v>0</v>
      </c>
    </row>
    <row r="424" spans="1:8" x14ac:dyDescent="0.3">
      <c r="A424">
        <v>46500</v>
      </c>
      <c r="B424">
        <v>3</v>
      </c>
      <c r="C424">
        <v>0</v>
      </c>
      <c r="D424">
        <v>3</v>
      </c>
      <c r="E424">
        <v>0</v>
      </c>
      <c r="F424" s="1">
        <f>ROUNDUP($P$7*SUM(B$10:B424)/SUM(B$10:B$1048576),0)</f>
        <v>14</v>
      </c>
      <c r="G424" s="1">
        <f t="shared" si="23"/>
        <v>0</v>
      </c>
      <c r="H424" s="1">
        <f t="shared" si="24"/>
        <v>0</v>
      </c>
    </row>
    <row r="425" spans="1:8" x14ac:dyDescent="0.3">
      <c r="A425">
        <v>46600</v>
      </c>
      <c r="B425">
        <v>2</v>
      </c>
      <c r="C425">
        <v>1</v>
      </c>
      <c r="D425">
        <v>1</v>
      </c>
      <c r="E425">
        <v>0.5</v>
      </c>
      <c r="F425" s="1">
        <f>ROUNDUP($P$7*SUM(B$10:B425)/SUM(B$10:B$1048576),0)</f>
        <v>14</v>
      </c>
      <c r="G425" s="1">
        <f t="shared" si="23"/>
        <v>0</v>
      </c>
      <c r="H425" s="1">
        <f t="shared" si="24"/>
        <v>0</v>
      </c>
    </row>
    <row r="426" spans="1:8" x14ac:dyDescent="0.3">
      <c r="A426">
        <v>46700</v>
      </c>
      <c r="B426">
        <v>3</v>
      </c>
      <c r="C426">
        <v>0</v>
      </c>
      <c r="D426">
        <v>3</v>
      </c>
      <c r="E426">
        <v>0</v>
      </c>
      <c r="F426" s="1">
        <f>ROUNDUP($P$7*SUM(B$10:B426)/SUM(B$10:B$1048576),0)</f>
        <v>14</v>
      </c>
      <c r="G426" s="1">
        <f t="shared" si="23"/>
        <v>0</v>
      </c>
      <c r="H426" s="1">
        <f t="shared" si="24"/>
        <v>0</v>
      </c>
    </row>
    <row r="427" spans="1:8" x14ac:dyDescent="0.3">
      <c r="A427">
        <v>46800</v>
      </c>
      <c r="B427">
        <v>2</v>
      </c>
      <c r="C427">
        <v>0</v>
      </c>
      <c r="D427">
        <v>2</v>
      </c>
      <c r="E427">
        <v>0</v>
      </c>
      <c r="F427" s="1">
        <f>ROUNDUP($P$7*SUM(B$10:B427)/SUM(B$10:B$1048576),0)</f>
        <v>14</v>
      </c>
      <c r="G427" s="1">
        <f t="shared" si="23"/>
        <v>0</v>
      </c>
      <c r="H427" s="1">
        <f t="shared" si="24"/>
        <v>0</v>
      </c>
    </row>
    <row r="428" spans="1:8" x14ac:dyDescent="0.3">
      <c r="A428">
        <v>46900</v>
      </c>
      <c r="B428">
        <v>1</v>
      </c>
      <c r="C428">
        <v>0</v>
      </c>
      <c r="D428">
        <v>1</v>
      </c>
      <c r="E428">
        <v>0</v>
      </c>
      <c r="F428" s="1">
        <f>ROUNDUP($P$7*SUM(B$10:B428)/SUM(B$10:B$1048576),0)</f>
        <v>14</v>
      </c>
      <c r="G428" s="1">
        <f t="shared" si="23"/>
        <v>0</v>
      </c>
      <c r="H428" s="1">
        <f t="shared" si="24"/>
        <v>0</v>
      </c>
    </row>
    <row r="429" spans="1:8" x14ac:dyDescent="0.3">
      <c r="A429">
        <v>47000</v>
      </c>
      <c r="B429">
        <v>21</v>
      </c>
      <c r="C429">
        <v>2</v>
      </c>
      <c r="D429">
        <v>19</v>
      </c>
      <c r="E429">
        <v>9.5238095238095233E-2</v>
      </c>
      <c r="F429" s="1">
        <f>ROUNDUP($P$7*SUM(B$10:B429)/SUM(B$10:B$1048576),0)</f>
        <v>14</v>
      </c>
      <c r="G429" s="1">
        <f t="shared" si="23"/>
        <v>0</v>
      </c>
      <c r="H429" s="1">
        <f t="shared" si="24"/>
        <v>0</v>
      </c>
    </row>
    <row r="430" spans="1:8" x14ac:dyDescent="0.3">
      <c r="A430">
        <v>47200</v>
      </c>
      <c r="B430">
        <v>3</v>
      </c>
      <c r="C430">
        <v>0</v>
      </c>
      <c r="D430">
        <v>3</v>
      </c>
      <c r="E430">
        <v>0</v>
      </c>
      <c r="F430" s="1">
        <f>ROUNDUP($P$7*SUM(B$10:B430)/SUM(B$10:B$1048576),0)</f>
        <v>14</v>
      </c>
      <c r="G430" s="1">
        <f t="shared" si="23"/>
        <v>0</v>
      </c>
      <c r="H430" s="1">
        <f t="shared" si="24"/>
        <v>0</v>
      </c>
    </row>
    <row r="431" spans="1:8" x14ac:dyDescent="0.3">
      <c r="A431">
        <v>47300</v>
      </c>
      <c r="B431">
        <v>1</v>
      </c>
      <c r="C431">
        <v>0</v>
      </c>
      <c r="D431">
        <v>1</v>
      </c>
      <c r="E431">
        <v>0</v>
      </c>
      <c r="F431" s="1">
        <f>ROUNDUP($P$7*SUM(B$10:B431)/SUM(B$10:B$1048576),0)</f>
        <v>14</v>
      </c>
      <c r="G431" s="1">
        <f t="shared" si="23"/>
        <v>0</v>
      </c>
      <c r="H431" s="1">
        <f t="shared" si="24"/>
        <v>0</v>
      </c>
    </row>
    <row r="432" spans="1:8" x14ac:dyDescent="0.3">
      <c r="A432">
        <v>47400</v>
      </c>
      <c r="B432">
        <v>2</v>
      </c>
      <c r="C432">
        <v>0</v>
      </c>
      <c r="D432">
        <v>2</v>
      </c>
      <c r="E432">
        <v>0</v>
      </c>
      <c r="F432" s="1">
        <f>ROUNDUP($P$7*SUM(B$10:B432)/SUM(B$10:B$1048576),0)</f>
        <v>14</v>
      </c>
      <c r="G432" s="1">
        <f t="shared" si="23"/>
        <v>0</v>
      </c>
      <c r="H432" s="1">
        <f t="shared" si="24"/>
        <v>0</v>
      </c>
    </row>
    <row r="433" spans="1:8" x14ac:dyDescent="0.3">
      <c r="A433">
        <v>47500</v>
      </c>
      <c r="B433">
        <v>6</v>
      </c>
      <c r="C433">
        <v>0</v>
      </c>
      <c r="D433">
        <v>6</v>
      </c>
      <c r="E433">
        <v>0</v>
      </c>
      <c r="F433" s="1">
        <f>ROUNDUP($P$7*SUM(B$10:B433)/SUM(B$10:B$1048576),0)</f>
        <v>14</v>
      </c>
      <c r="G433" s="1">
        <f t="shared" si="23"/>
        <v>0</v>
      </c>
      <c r="H433" s="1">
        <f t="shared" si="24"/>
        <v>0</v>
      </c>
    </row>
    <row r="434" spans="1:8" x14ac:dyDescent="0.3">
      <c r="A434">
        <v>47600</v>
      </c>
      <c r="B434">
        <v>8</v>
      </c>
      <c r="C434">
        <v>0</v>
      </c>
      <c r="D434">
        <v>8</v>
      </c>
      <c r="E434">
        <v>0</v>
      </c>
      <c r="F434" s="1">
        <f>ROUNDUP($P$7*SUM(B$10:B434)/SUM(B$10:B$1048576),0)</f>
        <v>14</v>
      </c>
      <c r="G434" s="1">
        <f t="shared" si="23"/>
        <v>0</v>
      </c>
      <c r="H434" s="1">
        <f t="shared" si="24"/>
        <v>0</v>
      </c>
    </row>
    <row r="435" spans="1:8" x14ac:dyDescent="0.3">
      <c r="A435">
        <v>47900</v>
      </c>
      <c r="B435">
        <v>4</v>
      </c>
      <c r="C435">
        <v>0</v>
      </c>
      <c r="D435">
        <v>4</v>
      </c>
      <c r="E435">
        <v>0</v>
      </c>
      <c r="F435" s="1">
        <f>ROUNDUP($P$7*SUM(B$10:B435)/SUM(B$10:B$1048576),0)</f>
        <v>14</v>
      </c>
      <c r="G435" s="1">
        <f t="shared" si="23"/>
        <v>0</v>
      </c>
      <c r="H435" s="1">
        <f t="shared" si="24"/>
        <v>0</v>
      </c>
    </row>
    <row r="436" spans="1:8" x14ac:dyDescent="0.3">
      <c r="A436">
        <v>48000</v>
      </c>
      <c r="B436">
        <v>14</v>
      </c>
      <c r="C436">
        <v>0</v>
      </c>
      <c r="D436">
        <v>14</v>
      </c>
      <c r="E436">
        <v>0</v>
      </c>
      <c r="F436" s="1">
        <f>ROUNDUP($P$7*SUM(B$10:B436)/SUM(B$10:B$1048576),0)</f>
        <v>14</v>
      </c>
      <c r="G436" s="1">
        <f t="shared" si="23"/>
        <v>0</v>
      </c>
      <c r="H436" s="1">
        <f t="shared" si="24"/>
        <v>0</v>
      </c>
    </row>
    <row r="437" spans="1:8" x14ac:dyDescent="0.3">
      <c r="A437">
        <v>48100</v>
      </c>
      <c r="B437">
        <v>2</v>
      </c>
      <c r="C437">
        <v>0</v>
      </c>
      <c r="D437">
        <v>2</v>
      </c>
      <c r="E437">
        <v>0</v>
      </c>
      <c r="F437" s="1">
        <f>ROUNDUP($P$7*SUM(B$10:B437)/SUM(B$10:B$1048576),0)</f>
        <v>14</v>
      </c>
      <c r="G437" s="1">
        <f t="shared" si="23"/>
        <v>0</v>
      </c>
      <c r="H437" s="1">
        <f t="shared" si="24"/>
        <v>0</v>
      </c>
    </row>
    <row r="438" spans="1:8" x14ac:dyDescent="0.3">
      <c r="A438">
        <v>48200</v>
      </c>
      <c r="B438">
        <v>2</v>
      </c>
      <c r="C438">
        <v>0</v>
      </c>
      <c r="D438">
        <v>2</v>
      </c>
      <c r="E438">
        <v>0</v>
      </c>
      <c r="F438" s="1">
        <f>ROUNDUP($P$7*SUM(B$10:B438)/SUM(B$10:B$1048576),0)</f>
        <v>14</v>
      </c>
      <c r="G438" s="1">
        <f t="shared" si="23"/>
        <v>0</v>
      </c>
      <c r="H438" s="1">
        <f t="shared" si="24"/>
        <v>0</v>
      </c>
    </row>
    <row r="439" spans="1:8" x14ac:dyDescent="0.3">
      <c r="A439">
        <v>48300</v>
      </c>
      <c r="B439">
        <v>1</v>
      </c>
      <c r="C439">
        <v>0</v>
      </c>
      <c r="D439">
        <v>1</v>
      </c>
      <c r="E439">
        <v>0</v>
      </c>
      <c r="F439" s="1">
        <f>ROUNDUP($P$7*SUM(B$10:B439)/SUM(B$10:B$1048576),0)</f>
        <v>14</v>
      </c>
      <c r="G439" s="1">
        <f t="shared" si="23"/>
        <v>0</v>
      </c>
      <c r="H439" s="1">
        <f t="shared" si="24"/>
        <v>0</v>
      </c>
    </row>
    <row r="440" spans="1:8" x14ac:dyDescent="0.3">
      <c r="A440">
        <v>48500</v>
      </c>
      <c r="B440">
        <v>6</v>
      </c>
      <c r="C440">
        <v>0</v>
      </c>
      <c r="D440">
        <v>6</v>
      </c>
      <c r="E440">
        <v>0</v>
      </c>
      <c r="F440" s="1">
        <f>ROUNDUP($P$7*SUM(B$10:B440)/SUM(B$10:B$1048576),0)</f>
        <v>14</v>
      </c>
      <c r="G440" s="1">
        <f t="shared" si="23"/>
        <v>0</v>
      </c>
      <c r="H440" s="1">
        <f t="shared" si="24"/>
        <v>0</v>
      </c>
    </row>
    <row r="441" spans="1:8" x14ac:dyDescent="0.3">
      <c r="A441">
        <v>48600</v>
      </c>
      <c r="B441">
        <v>10</v>
      </c>
      <c r="C441">
        <v>0</v>
      </c>
      <c r="D441">
        <v>10</v>
      </c>
      <c r="E441">
        <v>0</v>
      </c>
      <c r="F441" s="1">
        <f>ROUNDUP($P$7*SUM(B$10:B441)/SUM(B$10:B$1048576),0)</f>
        <v>14</v>
      </c>
      <c r="G441" s="1">
        <f t="shared" si="23"/>
        <v>0</v>
      </c>
      <c r="H441" s="1">
        <f t="shared" si="24"/>
        <v>0</v>
      </c>
    </row>
    <row r="442" spans="1:8" x14ac:dyDescent="0.3">
      <c r="A442">
        <v>48700</v>
      </c>
      <c r="B442">
        <v>1</v>
      </c>
      <c r="C442">
        <v>0</v>
      </c>
      <c r="D442">
        <v>1</v>
      </c>
      <c r="E442">
        <v>0</v>
      </c>
      <c r="F442" s="1">
        <f>ROUNDUP($P$7*SUM(B$10:B442)/SUM(B$10:B$1048576),0)</f>
        <v>14</v>
      </c>
      <c r="G442" s="1">
        <f t="shared" si="23"/>
        <v>0</v>
      </c>
      <c r="H442" s="1">
        <f t="shared" si="24"/>
        <v>0</v>
      </c>
    </row>
    <row r="443" spans="1:8" x14ac:dyDescent="0.3">
      <c r="A443">
        <v>48800</v>
      </c>
      <c r="B443">
        <v>1</v>
      </c>
      <c r="C443">
        <v>0</v>
      </c>
      <c r="D443">
        <v>1</v>
      </c>
      <c r="E443">
        <v>0</v>
      </c>
      <c r="F443" s="1">
        <f>ROUNDUP($P$7*SUM(B$10:B443)/SUM(B$10:B$1048576),0)</f>
        <v>14</v>
      </c>
      <c r="G443" s="1">
        <f t="shared" si="23"/>
        <v>0</v>
      </c>
      <c r="H443" s="1">
        <f t="shared" si="24"/>
        <v>0</v>
      </c>
    </row>
    <row r="444" spans="1:8" x14ac:dyDescent="0.3">
      <c r="A444">
        <v>49000</v>
      </c>
      <c r="B444">
        <v>8</v>
      </c>
      <c r="C444">
        <v>0</v>
      </c>
      <c r="D444">
        <v>8</v>
      </c>
      <c r="E444">
        <v>0</v>
      </c>
      <c r="F444" s="1">
        <f>ROUNDUP($P$7*SUM(B$10:B444)/SUM(B$10:B$1048576),0)</f>
        <v>14</v>
      </c>
      <c r="G444" s="1">
        <f t="shared" si="23"/>
        <v>0</v>
      </c>
      <c r="H444" s="1">
        <f t="shared" si="24"/>
        <v>0</v>
      </c>
    </row>
    <row r="445" spans="1:8" x14ac:dyDescent="0.3">
      <c r="A445">
        <v>49100</v>
      </c>
      <c r="B445">
        <v>1</v>
      </c>
      <c r="C445">
        <v>0</v>
      </c>
      <c r="D445">
        <v>1</v>
      </c>
      <c r="E445">
        <v>0</v>
      </c>
      <c r="F445" s="1">
        <f>ROUNDUP($P$7*SUM(B$10:B445)/SUM(B$10:B$1048576),0)</f>
        <v>14</v>
      </c>
      <c r="G445" s="1">
        <f t="shared" si="23"/>
        <v>0</v>
      </c>
      <c r="H445" s="1">
        <f t="shared" si="24"/>
        <v>0</v>
      </c>
    </row>
    <row r="446" spans="1:8" x14ac:dyDescent="0.3">
      <c r="A446">
        <v>49200</v>
      </c>
      <c r="B446">
        <v>1</v>
      </c>
      <c r="C446">
        <v>0</v>
      </c>
      <c r="D446">
        <v>1</v>
      </c>
      <c r="E446">
        <v>0</v>
      </c>
      <c r="F446" s="1">
        <f>ROUNDUP($P$7*SUM(B$10:B446)/SUM(B$10:B$1048576),0)</f>
        <v>14</v>
      </c>
      <c r="G446" s="1">
        <f t="shared" si="23"/>
        <v>0</v>
      </c>
      <c r="H446" s="1">
        <f t="shared" si="24"/>
        <v>0</v>
      </c>
    </row>
    <row r="447" spans="1:8" x14ac:dyDescent="0.3">
      <c r="A447">
        <v>49300</v>
      </c>
      <c r="B447">
        <v>2</v>
      </c>
      <c r="C447">
        <v>0</v>
      </c>
      <c r="D447">
        <v>2</v>
      </c>
      <c r="E447">
        <v>0</v>
      </c>
      <c r="F447" s="1">
        <f>ROUNDUP($P$7*SUM(B$10:B447)/SUM(B$10:B$1048576),0)</f>
        <v>14</v>
      </c>
      <c r="G447" s="1">
        <f t="shared" si="23"/>
        <v>0</v>
      </c>
      <c r="H447" s="1">
        <f t="shared" si="24"/>
        <v>0</v>
      </c>
    </row>
    <row r="448" spans="1:8" x14ac:dyDescent="0.3">
      <c r="A448">
        <v>49400</v>
      </c>
      <c r="B448">
        <v>1</v>
      </c>
      <c r="C448">
        <v>0</v>
      </c>
      <c r="D448">
        <v>1</v>
      </c>
      <c r="E448">
        <v>0</v>
      </c>
      <c r="F448" s="1">
        <f>ROUNDUP($P$7*SUM(B$10:B448)/SUM(B$10:B$1048576),0)</f>
        <v>14</v>
      </c>
      <c r="G448" s="1">
        <f t="shared" si="23"/>
        <v>0</v>
      </c>
      <c r="H448" s="1">
        <f t="shared" si="24"/>
        <v>0</v>
      </c>
    </row>
    <row r="449" spans="1:8" x14ac:dyDescent="0.3">
      <c r="A449">
        <v>49500</v>
      </c>
      <c r="B449">
        <v>2</v>
      </c>
      <c r="C449">
        <v>0</v>
      </c>
      <c r="D449">
        <v>2</v>
      </c>
      <c r="E449">
        <v>0</v>
      </c>
      <c r="F449" s="1">
        <f>ROUNDUP($P$7*SUM(B$10:B449)/SUM(B$10:B$1048576),0)</f>
        <v>14</v>
      </c>
      <c r="G449" s="1">
        <f t="shared" si="23"/>
        <v>0</v>
      </c>
      <c r="H449" s="1">
        <f t="shared" si="24"/>
        <v>0</v>
      </c>
    </row>
    <row r="450" spans="1:8" x14ac:dyDescent="0.3">
      <c r="A450">
        <v>49700</v>
      </c>
      <c r="B450">
        <v>1</v>
      </c>
      <c r="C450">
        <v>0</v>
      </c>
      <c r="D450">
        <v>1</v>
      </c>
      <c r="E450">
        <v>0</v>
      </c>
      <c r="F450" s="1">
        <f>ROUNDUP($P$7*SUM(B$10:B450)/SUM(B$10:B$1048576),0)</f>
        <v>14</v>
      </c>
      <c r="G450" s="1">
        <f t="shared" si="23"/>
        <v>0</v>
      </c>
      <c r="H450" s="1">
        <f t="shared" si="24"/>
        <v>0</v>
      </c>
    </row>
    <row r="451" spans="1:8" x14ac:dyDescent="0.3">
      <c r="A451">
        <v>50000</v>
      </c>
      <c r="B451">
        <v>62</v>
      </c>
      <c r="C451">
        <v>1</v>
      </c>
      <c r="D451">
        <v>61</v>
      </c>
      <c r="E451">
        <v>1.6129032258064516E-2</v>
      </c>
      <c r="F451" s="1">
        <f>ROUNDUP($P$7*SUM(B$10:B451)/SUM(B$10:B$1048576),0)</f>
        <v>14</v>
      </c>
      <c r="G451" s="1">
        <f t="shared" si="23"/>
        <v>0</v>
      </c>
      <c r="H451" s="1">
        <f t="shared" si="24"/>
        <v>0</v>
      </c>
    </row>
    <row r="452" spans="1:8" x14ac:dyDescent="0.3">
      <c r="A452">
        <v>50100</v>
      </c>
      <c r="B452">
        <v>5</v>
      </c>
      <c r="C452">
        <v>0</v>
      </c>
      <c r="D452">
        <v>5</v>
      </c>
      <c r="E452">
        <v>0</v>
      </c>
      <c r="F452" s="1">
        <f>ROUNDUP($P$7*SUM(B$10:B452)/SUM(B$10:B$1048576),0)</f>
        <v>14</v>
      </c>
      <c r="G452" s="1">
        <f t="shared" si="23"/>
        <v>0</v>
      </c>
      <c r="H452" s="1">
        <f t="shared" si="24"/>
        <v>0</v>
      </c>
    </row>
    <row r="453" spans="1:8" x14ac:dyDescent="0.3">
      <c r="A453">
        <v>50400</v>
      </c>
      <c r="B453">
        <v>1</v>
      </c>
      <c r="C453">
        <v>0</v>
      </c>
      <c r="D453">
        <v>1</v>
      </c>
      <c r="E453">
        <v>0</v>
      </c>
      <c r="F453" s="1">
        <f>ROUNDUP($P$7*SUM(B$10:B453)/SUM(B$10:B$1048576),0)</f>
        <v>14</v>
      </c>
      <c r="G453" s="1">
        <f t="shared" si="23"/>
        <v>0</v>
      </c>
      <c r="H453" s="1">
        <f t="shared" si="24"/>
        <v>0</v>
      </c>
    </row>
    <row r="454" spans="1:8" x14ac:dyDescent="0.3">
      <c r="A454">
        <v>50500</v>
      </c>
      <c r="B454">
        <v>3</v>
      </c>
      <c r="C454">
        <v>0</v>
      </c>
      <c r="D454">
        <v>3</v>
      </c>
      <c r="E454">
        <v>0</v>
      </c>
      <c r="F454" s="1">
        <f>ROUNDUP($P$7*SUM(B$10:B454)/SUM(B$10:B$1048576),0)</f>
        <v>14</v>
      </c>
      <c r="G454" s="1">
        <f t="shared" si="23"/>
        <v>0</v>
      </c>
      <c r="H454" s="1">
        <f t="shared" si="24"/>
        <v>0</v>
      </c>
    </row>
    <row r="455" spans="1:8" x14ac:dyDescent="0.3">
      <c r="A455">
        <v>50600</v>
      </c>
      <c r="B455">
        <v>1</v>
      </c>
      <c r="C455">
        <v>0</v>
      </c>
      <c r="D455">
        <v>1</v>
      </c>
      <c r="E455">
        <v>0</v>
      </c>
      <c r="F455" s="1">
        <f>ROUNDUP($P$7*SUM(B$10:B455)/SUM(B$10:B$1048576),0)</f>
        <v>14</v>
      </c>
      <c r="G455" s="1">
        <f t="shared" si="23"/>
        <v>0</v>
      </c>
      <c r="H455" s="1">
        <f t="shared" si="24"/>
        <v>0</v>
      </c>
    </row>
    <row r="456" spans="1:8" x14ac:dyDescent="0.3">
      <c r="A456">
        <v>51000</v>
      </c>
      <c r="B456">
        <v>75</v>
      </c>
      <c r="C456">
        <v>2</v>
      </c>
      <c r="D456">
        <v>73</v>
      </c>
      <c r="E456">
        <v>2.6666666666666668E-2</v>
      </c>
      <c r="F456" s="1">
        <f>ROUNDUP($P$7*SUM(B$10:B456)/SUM(B$10:B$1048576),0)</f>
        <v>14</v>
      </c>
      <c r="G456" s="1">
        <f t="shared" si="23"/>
        <v>0</v>
      </c>
      <c r="H456" s="1">
        <f t="shared" si="24"/>
        <v>0</v>
      </c>
    </row>
    <row r="457" spans="1:8" x14ac:dyDescent="0.3">
      <c r="A457">
        <v>51100</v>
      </c>
      <c r="B457">
        <v>6</v>
      </c>
      <c r="C457">
        <v>0</v>
      </c>
      <c r="D457">
        <v>6</v>
      </c>
      <c r="E457">
        <v>0</v>
      </c>
      <c r="F457" s="1">
        <f>ROUNDUP($P$7*SUM(B$10:B457)/SUM(B$10:B$1048576),0)</f>
        <v>14</v>
      </c>
      <c r="G457" s="1">
        <f t="shared" si="23"/>
        <v>0</v>
      </c>
      <c r="H457" s="1">
        <f t="shared" si="24"/>
        <v>0</v>
      </c>
    </row>
    <row r="458" spans="1:8" x14ac:dyDescent="0.3">
      <c r="A458">
        <v>51200</v>
      </c>
      <c r="B458">
        <v>2</v>
      </c>
      <c r="C458">
        <v>0</v>
      </c>
      <c r="D458">
        <v>2</v>
      </c>
      <c r="E458">
        <v>0</v>
      </c>
      <c r="F458" s="1">
        <f>ROUNDUP($P$7*SUM(B$10:B458)/SUM(B$10:B$1048576),0)</f>
        <v>14</v>
      </c>
      <c r="G458" s="1">
        <f t="shared" si="23"/>
        <v>0</v>
      </c>
      <c r="H458" s="1">
        <f t="shared" si="24"/>
        <v>0</v>
      </c>
    </row>
    <row r="459" spans="1:8" x14ac:dyDescent="0.3">
      <c r="A459">
        <v>51500</v>
      </c>
      <c r="B459">
        <v>1</v>
      </c>
      <c r="C459">
        <v>0</v>
      </c>
      <c r="D459">
        <v>1</v>
      </c>
      <c r="E459">
        <v>0</v>
      </c>
      <c r="F459" s="1">
        <f>ROUNDUP($P$7*SUM(B$10:B459)/SUM(B$10:B$1048576),0)</f>
        <v>14</v>
      </c>
      <c r="G459" s="1">
        <f t="shared" ref="G459:G522" si="25">IF(F459=F458,0,A459)</f>
        <v>0</v>
      </c>
      <c r="H459" s="1">
        <f t="shared" ref="H459:H522" si="26">IF(F459=F460,0,A459)</f>
        <v>0</v>
      </c>
    </row>
    <row r="460" spans="1:8" x14ac:dyDescent="0.3">
      <c r="A460">
        <v>51600</v>
      </c>
      <c r="B460">
        <v>2</v>
      </c>
      <c r="C460">
        <v>0</v>
      </c>
      <c r="D460">
        <v>2</v>
      </c>
      <c r="E460">
        <v>0</v>
      </c>
      <c r="F460" s="1">
        <f>ROUNDUP($P$7*SUM(B$10:B460)/SUM(B$10:B$1048576),0)</f>
        <v>14</v>
      </c>
      <c r="G460" s="1">
        <f t="shared" si="25"/>
        <v>0</v>
      </c>
      <c r="H460" s="1">
        <f t="shared" si="26"/>
        <v>0</v>
      </c>
    </row>
    <row r="461" spans="1:8" x14ac:dyDescent="0.3">
      <c r="A461">
        <v>51800</v>
      </c>
      <c r="B461">
        <v>2</v>
      </c>
      <c r="C461">
        <v>1</v>
      </c>
      <c r="D461">
        <v>1</v>
      </c>
      <c r="E461">
        <v>0.5</v>
      </c>
      <c r="F461" s="1">
        <f>ROUNDUP($P$7*SUM(B$10:B461)/SUM(B$10:B$1048576),0)</f>
        <v>14</v>
      </c>
      <c r="G461" s="1">
        <f t="shared" si="25"/>
        <v>0</v>
      </c>
      <c r="H461" s="1">
        <f t="shared" si="26"/>
        <v>0</v>
      </c>
    </row>
    <row r="462" spans="1:8" x14ac:dyDescent="0.3">
      <c r="A462">
        <v>52000</v>
      </c>
      <c r="B462">
        <v>13</v>
      </c>
      <c r="C462">
        <v>0</v>
      </c>
      <c r="D462">
        <v>13</v>
      </c>
      <c r="E462">
        <v>0</v>
      </c>
      <c r="F462" s="1">
        <f>ROUNDUP($P$7*SUM(B$10:B462)/SUM(B$10:B$1048576),0)</f>
        <v>14</v>
      </c>
      <c r="G462" s="1">
        <f t="shared" si="25"/>
        <v>0</v>
      </c>
      <c r="H462" s="1">
        <f t="shared" si="26"/>
        <v>0</v>
      </c>
    </row>
    <row r="463" spans="1:8" x14ac:dyDescent="0.3">
      <c r="A463">
        <v>52200</v>
      </c>
      <c r="B463">
        <v>1</v>
      </c>
      <c r="C463">
        <v>0</v>
      </c>
      <c r="D463">
        <v>1</v>
      </c>
      <c r="E463">
        <v>0</v>
      </c>
      <c r="F463" s="1">
        <f>ROUNDUP($P$7*SUM(B$10:B463)/SUM(B$10:B$1048576),0)</f>
        <v>14</v>
      </c>
      <c r="G463" s="1">
        <f t="shared" si="25"/>
        <v>0</v>
      </c>
      <c r="H463" s="1">
        <f t="shared" si="26"/>
        <v>0</v>
      </c>
    </row>
    <row r="464" spans="1:8" x14ac:dyDescent="0.3">
      <c r="A464">
        <v>52400</v>
      </c>
      <c r="B464">
        <v>1</v>
      </c>
      <c r="C464">
        <v>0</v>
      </c>
      <c r="D464">
        <v>1</v>
      </c>
      <c r="E464">
        <v>0</v>
      </c>
      <c r="F464" s="1">
        <f>ROUNDUP($P$7*SUM(B$10:B464)/SUM(B$10:B$1048576),0)</f>
        <v>14</v>
      </c>
      <c r="G464" s="1">
        <f t="shared" si="25"/>
        <v>0</v>
      </c>
      <c r="H464" s="1">
        <f t="shared" si="26"/>
        <v>0</v>
      </c>
    </row>
    <row r="465" spans="1:8" x14ac:dyDescent="0.3">
      <c r="A465">
        <v>52500</v>
      </c>
      <c r="B465">
        <v>1</v>
      </c>
      <c r="C465">
        <v>0</v>
      </c>
      <c r="D465">
        <v>1</v>
      </c>
      <c r="E465">
        <v>0</v>
      </c>
      <c r="F465" s="1">
        <f>ROUNDUP($P$7*SUM(B$10:B465)/SUM(B$10:B$1048576),0)</f>
        <v>14</v>
      </c>
      <c r="G465" s="1">
        <f t="shared" si="25"/>
        <v>0</v>
      </c>
      <c r="H465" s="1">
        <f t="shared" si="26"/>
        <v>0</v>
      </c>
    </row>
    <row r="466" spans="1:8" x14ac:dyDescent="0.3">
      <c r="A466">
        <v>52900</v>
      </c>
      <c r="B466">
        <v>1</v>
      </c>
      <c r="C466">
        <v>0</v>
      </c>
      <c r="D466">
        <v>1</v>
      </c>
      <c r="E466">
        <v>0</v>
      </c>
      <c r="F466" s="1">
        <f>ROUNDUP($P$7*SUM(B$10:B466)/SUM(B$10:B$1048576),0)</f>
        <v>14</v>
      </c>
      <c r="G466" s="1">
        <f t="shared" si="25"/>
        <v>0</v>
      </c>
      <c r="H466" s="1">
        <f t="shared" si="26"/>
        <v>0</v>
      </c>
    </row>
    <row r="467" spans="1:8" x14ac:dyDescent="0.3">
      <c r="A467">
        <v>53000</v>
      </c>
      <c r="B467">
        <v>8</v>
      </c>
      <c r="C467">
        <v>0</v>
      </c>
      <c r="D467">
        <v>8</v>
      </c>
      <c r="E467">
        <v>0</v>
      </c>
      <c r="F467" s="1">
        <f>ROUNDUP($P$7*SUM(B$10:B467)/SUM(B$10:B$1048576),0)</f>
        <v>14</v>
      </c>
      <c r="G467" s="1">
        <f t="shared" si="25"/>
        <v>0</v>
      </c>
      <c r="H467" s="1">
        <f t="shared" si="26"/>
        <v>0</v>
      </c>
    </row>
    <row r="468" spans="1:8" x14ac:dyDescent="0.3">
      <c r="A468">
        <v>53300</v>
      </c>
      <c r="B468">
        <v>1</v>
      </c>
      <c r="C468">
        <v>0</v>
      </c>
      <c r="D468">
        <v>1</v>
      </c>
      <c r="E468">
        <v>0</v>
      </c>
      <c r="F468" s="1">
        <f>ROUNDUP($P$7*SUM(B$10:B468)/SUM(B$10:B$1048576),0)</f>
        <v>14</v>
      </c>
      <c r="G468" s="1">
        <f t="shared" si="25"/>
        <v>0</v>
      </c>
      <c r="H468" s="1">
        <f t="shared" si="26"/>
        <v>0</v>
      </c>
    </row>
    <row r="469" spans="1:8" x14ac:dyDescent="0.3">
      <c r="A469">
        <v>53500</v>
      </c>
      <c r="B469">
        <v>1</v>
      </c>
      <c r="C469">
        <v>0</v>
      </c>
      <c r="D469">
        <v>1</v>
      </c>
      <c r="E469">
        <v>0</v>
      </c>
      <c r="F469" s="1">
        <f>ROUNDUP($P$7*SUM(B$10:B469)/SUM(B$10:B$1048576),0)</f>
        <v>14</v>
      </c>
      <c r="G469" s="1">
        <f t="shared" si="25"/>
        <v>0</v>
      </c>
      <c r="H469" s="1">
        <f t="shared" si="26"/>
        <v>0</v>
      </c>
    </row>
    <row r="470" spans="1:8" x14ac:dyDescent="0.3">
      <c r="A470">
        <v>53600</v>
      </c>
      <c r="B470">
        <v>2</v>
      </c>
      <c r="C470">
        <v>0</v>
      </c>
      <c r="D470">
        <v>2</v>
      </c>
      <c r="E470">
        <v>0</v>
      </c>
      <c r="F470" s="1">
        <f>ROUNDUP($P$7*SUM(B$10:B470)/SUM(B$10:B$1048576),0)</f>
        <v>14</v>
      </c>
      <c r="G470" s="1">
        <f t="shared" si="25"/>
        <v>0</v>
      </c>
      <c r="H470" s="1">
        <f t="shared" si="26"/>
        <v>0</v>
      </c>
    </row>
    <row r="471" spans="1:8" x14ac:dyDescent="0.3">
      <c r="A471">
        <v>53700</v>
      </c>
      <c r="B471">
        <v>1</v>
      </c>
      <c r="C471">
        <v>0</v>
      </c>
      <c r="D471">
        <v>1</v>
      </c>
      <c r="E471">
        <v>0</v>
      </c>
      <c r="F471" s="1">
        <f>ROUNDUP($P$7*SUM(B$10:B471)/SUM(B$10:B$1048576),0)</f>
        <v>14</v>
      </c>
      <c r="G471" s="1">
        <f t="shared" si="25"/>
        <v>0</v>
      </c>
      <c r="H471" s="1">
        <f t="shared" si="26"/>
        <v>0</v>
      </c>
    </row>
    <row r="472" spans="1:8" x14ac:dyDescent="0.3">
      <c r="A472">
        <v>53800</v>
      </c>
      <c r="B472">
        <v>1</v>
      </c>
      <c r="C472">
        <v>0</v>
      </c>
      <c r="D472">
        <v>1</v>
      </c>
      <c r="E472">
        <v>0</v>
      </c>
      <c r="F472" s="1">
        <f>ROUNDUP($P$7*SUM(B$10:B472)/SUM(B$10:B$1048576),0)</f>
        <v>14</v>
      </c>
      <c r="G472" s="1">
        <f t="shared" si="25"/>
        <v>0</v>
      </c>
      <c r="H472" s="1">
        <f t="shared" si="26"/>
        <v>0</v>
      </c>
    </row>
    <row r="473" spans="1:8" x14ac:dyDescent="0.3">
      <c r="A473">
        <v>53900</v>
      </c>
      <c r="B473">
        <v>1</v>
      </c>
      <c r="C473">
        <v>0</v>
      </c>
      <c r="D473">
        <v>1</v>
      </c>
      <c r="E473">
        <v>0</v>
      </c>
      <c r="F473" s="1">
        <f>ROUNDUP($P$7*SUM(B$10:B473)/SUM(B$10:B$1048576),0)</f>
        <v>14</v>
      </c>
      <c r="G473" s="1">
        <f t="shared" si="25"/>
        <v>0</v>
      </c>
      <c r="H473" s="1">
        <f t="shared" si="26"/>
        <v>0</v>
      </c>
    </row>
    <row r="474" spans="1:8" x14ac:dyDescent="0.3">
      <c r="A474">
        <v>54000</v>
      </c>
      <c r="B474">
        <v>11</v>
      </c>
      <c r="C474">
        <v>0</v>
      </c>
      <c r="D474">
        <v>11</v>
      </c>
      <c r="E474">
        <v>0</v>
      </c>
      <c r="F474" s="1">
        <f>ROUNDUP($P$7*SUM(B$10:B474)/SUM(B$10:B$1048576),0)</f>
        <v>14</v>
      </c>
      <c r="G474" s="1">
        <f t="shared" si="25"/>
        <v>0</v>
      </c>
      <c r="H474" s="1">
        <f t="shared" si="26"/>
        <v>0</v>
      </c>
    </row>
    <row r="475" spans="1:8" x14ac:dyDescent="0.3">
      <c r="A475">
        <v>54100</v>
      </c>
      <c r="B475">
        <v>2</v>
      </c>
      <c r="C475">
        <v>0</v>
      </c>
      <c r="D475">
        <v>2</v>
      </c>
      <c r="E475">
        <v>0</v>
      </c>
      <c r="F475" s="1">
        <f>ROUNDUP($P$7*SUM(B$10:B475)/SUM(B$10:B$1048576),0)</f>
        <v>14</v>
      </c>
      <c r="G475" s="1">
        <f t="shared" si="25"/>
        <v>0</v>
      </c>
      <c r="H475" s="1">
        <f t="shared" si="26"/>
        <v>0</v>
      </c>
    </row>
    <row r="476" spans="1:8" x14ac:dyDescent="0.3">
      <c r="A476">
        <v>54300</v>
      </c>
      <c r="B476">
        <v>1</v>
      </c>
      <c r="C476">
        <v>0</v>
      </c>
      <c r="D476">
        <v>1</v>
      </c>
      <c r="E476">
        <v>0</v>
      </c>
      <c r="F476" s="1">
        <f>ROUNDUP($P$7*SUM(B$10:B476)/SUM(B$10:B$1048576),0)</f>
        <v>14</v>
      </c>
      <c r="G476" s="1">
        <f t="shared" si="25"/>
        <v>0</v>
      </c>
      <c r="H476" s="1">
        <f t="shared" si="26"/>
        <v>0</v>
      </c>
    </row>
    <row r="477" spans="1:8" x14ac:dyDescent="0.3">
      <c r="A477">
        <v>54400</v>
      </c>
      <c r="B477">
        <v>1</v>
      </c>
      <c r="C477">
        <v>0</v>
      </c>
      <c r="D477">
        <v>1</v>
      </c>
      <c r="E477">
        <v>0</v>
      </c>
      <c r="F477" s="1">
        <f>ROUNDUP($P$7*SUM(B$10:B477)/SUM(B$10:B$1048576),0)</f>
        <v>14</v>
      </c>
      <c r="G477" s="1">
        <f t="shared" si="25"/>
        <v>0</v>
      </c>
      <c r="H477" s="1">
        <f t="shared" si="26"/>
        <v>0</v>
      </c>
    </row>
    <row r="478" spans="1:8" x14ac:dyDescent="0.3">
      <c r="A478">
        <v>54500</v>
      </c>
      <c r="B478">
        <v>4</v>
      </c>
      <c r="C478">
        <v>0</v>
      </c>
      <c r="D478">
        <v>4</v>
      </c>
      <c r="E478">
        <v>0</v>
      </c>
      <c r="F478" s="1">
        <f>ROUNDUP($P$7*SUM(B$10:B478)/SUM(B$10:B$1048576),0)</f>
        <v>14</v>
      </c>
      <c r="G478" s="1">
        <f t="shared" si="25"/>
        <v>0</v>
      </c>
      <c r="H478" s="1">
        <f t="shared" si="26"/>
        <v>0</v>
      </c>
    </row>
    <row r="479" spans="1:8" x14ac:dyDescent="0.3">
      <c r="A479">
        <v>54600</v>
      </c>
      <c r="B479">
        <v>1</v>
      </c>
      <c r="C479">
        <v>0</v>
      </c>
      <c r="D479">
        <v>1</v>
      </c>
      <c r="E479">
        <v>0</v>
      </c>
      <c r="F479" s="1">
        <f>ROUNDUP($P$7*SUM(B$10:B479)/SUM(B$10:B$1048576),0)</f>
        <v>14</v>
      </c>
      <c r="G479" s="1">
        <f t="shared" si="25"/>
        <v>0</v>
      </c>
      <c r="H479" s="1">
        <f t="shared" si="26"/>
        <v>0</v>
      </c>
    </row>
    <row r="480" spans="1:8" x14ac:dyDescent="0.3">
      <c r="A480">
        <v>54700</v>
      </c>
      <c r="B480">
        <v>2</v>
      </c>
      <c r="C480">
        <v>0</v>
      </c>
      <c r="D480">
        <v>2</v>
      </c>
      <c r="E480">
        <v>0</v>
      </c>
      <c r="F480" s="1">
        <f>ROUNDUP($P$7*SUM(B$10:B480)/SUM(B$10:B$1048576),0)</f>
        <v>14</v>
      </c>
      <c r="G480" s="1">
        <f t="shared" si="25"/>
        <v>0</v>
      </c>
      <c r="H480" s="1">
        <f t="shared" si="26"/>
        <v>0</v>
      </c>
    </row>
    <row r="481" spans="1:8" x14ac:dyDescent="0.3">
      <c r="A481">
        <v>54800</v>
      </c>
      <c r="B481">
        <v>1</v>
      </c>
      <c r="C481">
        <v>0</v>
      </c>
      <c r="D481">
        <v>1</v>
      </c>
      <c r="E481">
        <v>0</v>
      </c>
      <c r="F481" s="1">
        <f>ROUNDUP($P$7*SUM(B$10:B481)/SUM(B$10:B$1048576),0)</f>
        <v>14</v>
      </c>
      <c r="G481" s="1">
        <f t="shared" si="25"/>
        <v>0</v>
      </c>
      <c r="H481" s="1">
        <f t="shared" si="26"/>
        <v>54800</v>
      </c>
    </row>
    <row r="482" spans="1:8" x14ac:dyDescent="0.3">
      <c r="A482">
        <v>55000</v>
      </c>
      <c r="B482">
        <v>23</v>
      </c>
      <c r="C482">
        <v>1</v>
      </c>
      <c r="D482">
        <v>22</v>
      </c>
      <c r="E482">
        <v>4.3478260869565216E-2</v>
      </c>
      <c r="F482" s="1">
        <f>ROUNDUP($P$7*SUM(B$10:B482)/SUM(B$10:B$1048576),0)</f>
        <v>15</v>
      </c>
      <c r="G482" s="1">
        <f t="shared" si="25"/>
        <v>55000</v>
      </c>
      <c r="H482" s="1">
        <f t="shared" si="26"/>
        <v>0</v>
      </c>
    </row>
    <row r="483" spans="1:8" x14ac:dyDescent="0.3">
      <c r="A483">
        <v>55300</v>
      </c>
      <c r="B483">
        <v>1</v>
      </c>
      <c r="C483">
        <v>0</v>
      </c>
      <c r="D483">
        <v>1</v>
      </c>
      <c r="E483">
        <v>0</v>
      </c>
      <c r="F483" s="1">
        <f>ROUNDUP($P$7*SUM(B$10:B483)/SUM(B$10:B$1048576),0)</f>
        <v>15</v>
      </c>
      <c r="G483" s="1">
        <f t="shared" si="25"/>
        <v>0</v>
      </c>
      <c r="H483" s="1">
        <f t="shared" si="26"/>
        <v>0</v>
      </c>
    </row>
    <row r="484" spans="1:8" x14ac:dyDescent="0.3">
      <c r="A484">
        <v>55400</v>
      </c>
      <c r="B484">
        <v>1</v>
      </c>
      <c r="C484">
        <v>0</v>
      </c>
      <c r="D484">
        <v>1</v>
      </c>
      <c r="E484">
        <v>0</v>
      </c>
      <c r="F484" s="1">
        <f>ROUNDUP($P$7*SUM(B$10:B484)/SUM(B$10:B$1048576),0)</f>
        <v>15</v>
      </c>
      <c r="G484" s="1">
        <f t="shared" si="25"/>
        <v>0</v>
      </c>
      <c r="H484" s="1">
        <f t="shared" si="26"/>
        <v>0</v>
      </c>
    </row>
    <row r="485" spans="1:8" x14ac:dyDescent="0.3">
      <c r="A485">
        <v>55500</v>
      </c>
      <c r="B485">
        <v>3</v>
      </c>
      <c r="C485">
        <v>0</v>
      </c>
      <c r="D485">
        <v>3</v>
      </c>
      <c r="E485">
        <v>0</v>
      </c>
      <c r="F485" s="1">
        <f>ROUNDUP($P$7*SUM(B$10:B485)/SUM(B$10:B$1048576),0)</f>
        <v>15</v>
      </c>
      <c r="G485" s="1">
        <f t="shared" si="25"/>
        <v>0</v>
      </c>
      <c r="H485" s="1">
        <f t="shared" si="26"/>
        <v>0</v>
      </c>
    </row>
    <row r="486" spans="1:8" x14ac:dyDescent="0.3">
      <c r="A486">
        <v>55700</v>
      </c>
      <c r="B486">
        <v>1</v>
      </c>
      <c r="C486">
        <v>0</v>
      </c>
      <c r="D486">
        <v>1</v>
      </c>
      <c r="E486">
        <v>0</v>
      </c>
      <c r="F486" s="1">
        <f>ROUNDUP($P$7*SUM(B$10:B486)/SUM(B$10:B$1048576),0)</f>
        <v>15</v>
      </c>
      <c r="G486" s="1">
        <f t="shared" si="25"/>
        <v>0</v>
      </c>
      <c r="H486" s="1">
        <f t="shared" si="26"/>
        <v>0</v>
      </c>
    </row>
    <row r="487" spans="1:8" x14ac:dyDescent="0.3">
      <c r="A487">
        <v>55800</v>
      </c>
      <c r="B487">
        <v>1</v>
      </c>
      <c r="C487">
        <v>0</v>
      </c>
      <c r="D487">
        <v>1</v>
      </c>
      <c r="E487">
        <v>0</v>
      </c>
      <c r="F487" s="1">
        <f>ROUNDUP($P$7*SUM(B$10:B487)/SUM(B$10:B$1048576),0)</f>
        <v>15</v>
      </c>
      <c r="G487" s="1">
        <f t="shared" si="25"/>
        <v>0</v>
      </c>
      <c r="H487" s="1">
        <f t="shared" si="26"/>
        <v>0</v>
      </c>
    </row>
    <row r="488" spans="1:8" x14ac:dyDescent="0.3">
      <c r="A488">
        <v>55900</v>
      </c>
      <c r="B488">
        <v>2</v>
      </c>
      <c r="C488">
        <v>0</v>
      </c>
      <c r="D488">
        <v>2</v>
      </c>
      <c r="E488">
        <v>0</v>
      </c>
      <c r="F488" s="1">
        <f>ROUNDUP($P$7*SUM(B$10:B488)/SUM(B$10:B$1048576),0)</f>
        <v>15</v>
      </c>
      <c r="G488" s="1">
        <f t="shared" si="25"/>
        <v>0</v>
      </c>
      <c r="H488" s="1">
        <f t="shared" si="26"/>
        <v>0</v>
      </c>
    </row>
    <row r="489" spans="1:8" x14ac:dyDescent="0.3">
      <c r="A489">
        <v>56000</v>
      </c>
      <c r="B489">
        <v>18</v>
      </c>
      <c r="C489">
        <v>0</v>
      </c>
      <c r="D489">
        <v>18</v>
      </c>
      <c r="E489">
        <v>0</v>
      </c>
      <c r="F489" s="1">
        <f>ROUNDUP($P$7*SUM(B$10:B489)/SUM(B$10:B$1048576),0)</f>
        <v>15</v>
      </c>
      <c r="G489" s="1">
        <f t="shared" si="25"/>
        <v>0</v>
      </c>
      <c r="H489" s="1">
        <f t="shared" si="26"/>
        <v>0</v>
      </c>
    </row>
    <row r="490" spans="1:8" x14ac:dyDescent="0.3">
      <c r="A490">
        <v>56100</v>
      </c>
      <c r="B490">
        <v>1</v>
      </c>
      <c r="C490">
        <v>0</v>
      </c>
      <c r="D490">
        <v>1</v>
      </c>
      <c r="E490">
        <v>0</v>
      </c>
      <c r="F490" s="1">
        <f>ROUNDUP($P$7*SUM(B$10:B490)/SUM(B$10:B$1048576),0)</f>
        <v>15</v>
      </c>
      <c r="G490" s="1">
        <f t="shared" si="25"/>
        <v>0</v>
      </c>
      <c r="H490" s="1">
        <f t="shared" si="26"/>
        <v>0</v>
      </c>
    </row>
    <row r="491" spans="1:8" x14ac:dyDescent="0.3">
      <c r="A491">
        <v>56200</v>
      </c>
      <c r="B491">
        <v>3</v>
      </c>
      <c r="C491">
        <v>0</v>
      </c>
      <c r="D491">
        <v>3</v>
      </c>
      <c r="E491">
        <v>0</v>
      </c>
      <c r="F491" s="1">
        <f>ROUNDUP($P$7*SUM(B$10:B491)/SUM(B$10:B$1048576),0)</f>
        <v>15</v>
      </c>
      <c r="G491" s="1">
        <f t="shared" si="25"/>
        <v>0</v>
      </c>
      <c r="H491" s="1">
        <f t="shared" si="26"/>
        <v>0</v>
      </c>
    </row>
    <row r="492" spans="1:8" x14ac:dyDescent="0.3">
      <c r="A492">
        <v>56300</v>
      </c>
      <c r="B492">
        <v>1</v>
      </c>
      <c r="C492">
        <v>0</v>
      </c>
      <c r="D492">
        <v>1</v>
      </c>
      <c r="E492">
        <v>0</v>
      </c>
      <c r="F492" s="1">
        <f>ROUNDUP($P$7*SUM(B$10:B492)/SUM(B$10:B$1048576),0)</f>
        <v>15</v>
      </c>
      <c r="G492" s="1">
        <f t="shared" si="25"/>
        <v>0</v>
      </c>
      <c r="H492" s="1">
        <f t="shared" si="26"/>
        <v>0</v>
      </c>
    </row>
    <row r="493" spans="1:8" x14ac:dyDescent="0.3">
      <c r="A493">
        <v>56400</v>
      </c>
      <c r="B493">
        <v>4</v>
      </c>
      <c r="C493">
        <v>0</v>
      </c>
      <c r="D493">
        <v>4</v>
      </c>
      <c r="E493">
        <v>0</v>
      </c>
      <c r="F493" s="1">
        <f>ROUNDUP($P$7*SUM(B$10:B493)/SUM(B$10:B$1048576),0)</f>
        <v>15</v>
      </c>
      <c r="G493" s="1">
        <f t="shared" si="25"/>
        <v>0</v>
      </c>
      <c r="H493" s="1">
        <f t="shared" si="26"/>
        <v>0</v>
      </c>
    </row>
    <row r="494" spans="1:8" x14ac:dyDescent="0.3">
      <c r="A494">
        <v>56500</v>
      </c>
      <c r="B494">
        <v>1</v>
      </c>
      <c r="C494">
        <v>0</v>
      </c>
      <c r="D494">
        <v>1</v>
      </c>
      <c r="E494">
        <v>0</v>
      </c>
      <c r="F494" s="1">
        <f>ROUNDUP($P$7*SUM(B$10:B494)/SUM(B$10:B$1048576),0)</f>
        <v>15</v>
      </c>
      <c r="G494" s="1">
        <f t="shared" si="25"/>
        <v>0</v>
      </c>
      <c r="H494" s="1">
        <f t="shared" si="26"/>
        <v>0</v>
      </c>
    </row>
    <row r="495" spans="1:8" x14ac:dyDescent="0.3">
      <c r="A495">
        <v>56600</v>
      </c>
      <c r="B495">
        <v>1</v>
      </c>
      <c r="C495">
        <v>0</v>
      </c>
      <c r="D495">
        <v>1</v>
      </c>
      <c r="E495">
        <v>0</v>
      </c>
      <c r="F495" s="1">
        <f>ROUNDUP($P$7*SUM(B$10:B495)/SUM(B$10:B$1048576),0)</f>
        <v>15</v>
      </c>
      <c r="G495" s="1">
        <f t="shared" si="25"/>
        <v>0</v>
      </c>
      <c r="H495" s="1">
        <f t="shared" si="26"/>
        <v>0</v>
      </c>
    </row>
    <row r="496" spans="1:8" x14ac:dyDescent="0.3">
      <c r="A496">
        <v>56700</v>
      </c>
      <c r="B496">
        <v>1</v>
      </c>
      <c r="C496">
        <v>0</v>
      </c>
      <c r="D496">
        <v>1</v>
      </c>
      <c r="E496">
        <v>0</v>
      </c>
      <c r="F496" s="1">
        <f>ROUNDUP($P$7*SUM(B$10:B496)/SUM(B$10:B$1048576),0)</f>
        <v>15</v>
      </c>
      <c r="G496" s="1">
        <f t="shared" si="25"/>
        <v>0</v>
      </c>
      <c r="H496" s="1">
        <f t="shared" si="26"/>
        <v>0</v>
      </c>
    </row>
    <row r="497" spans="1:8" x14ac:dyDescent="0.3">
      <c r="A497">
        <v>56800</v>
      </c>
      <c r="B497">
        <v>2</v>
      </c>
      <c r="C497">
        <v>0</v>
      </c>
      <c r="D497">
        <v>2</v>
      </c>
      <c r="E497">
        <v>0</v>
      </c>
      <c r="F497" s="1">
        <f>ROUNDUP($P$7*SUM(B$10:B497)/SUM(B$10:B$1048576),0)</f>
        <v>15</v>
      </c>
      <c r="G497" s="1">
        <f t="shared" si="25"/>
        <v>0</v>
      </c>
      <c r="H497" s="1">
        <f t="shared" si="26"/>
        <v>0</v>
      </c>
    </row>
    <row r="498" spans="1:8" x14ac:dyDescent="0.3">
      <c r="A498">
        <v>56900</v>
      </c>
      <c r="B498">
        <v>3</v>
      </c>
      <c r="C498">
        <v>0</v>
      </c>
      <c r="D498">
        <v>3</v>
      </c>
      <c r="E498">
        <v>0</v>
      </c>
      <c r="F498" s="1">
        <f>ROUNDUP($P$7*SUM(B$10:B498)/SUM(B$10:B$1048576),0)</f>
        <v>15</v>
      </c>
      <c r="G498" s="1">
        <f t="shared" si="25"/>
        <v>0</v>
      </c>
      <c r="H498" s="1">
        <f t="shared" si="26"/>
        <v>0</v>
      </c>
    </row>
    <row r="499" spans="1:8" x14ac:dyDescent="0.3">
      <c r="A499">
        <v>57000</v>
      </c>
      <c r="B499">
        <v>11</v>
      </c>
      <c r="C499">
        <v>0</v>
      </c>
      <c r="D499">
        <v>11</v>
      </c>
      <c r="E499">
        <v>0</v>
      </c>
      <c r="F499" s="1">
        <f>ROUNDUP($P$7*SUM(B$10:B499)/SUM(B$10:B$1048576),0)</f>
        <v>15</v>
      </c>
      <c r="G499" s="1">
        <f t="shared" si="25"/>
        <v>0</v>
      </c>
      <c r="H499" s="1">
        <f t="shared" si="26"/>
        <v>0</v>
      </c>
    </row>
    <row r="500" spans="1:8" x14ac:dyDescent="0.3">
      <c r="A500">
        <v>57100</v>
      </c>
      <c r="B500">
        <v>17</v>
      </c>
      <c r="C500">
        <v>3</v>
      </c>
      <c r="D500">
        <v>14</v>
      </c>
      <c r="E500">
        <v>0.17647058823529413</v>
      </c>
      <c r="F500" s="1">
        <f>ROUNDUP($P$7*SUM(B$10:B500)/SUM(B$10:B$1048576),0)</f>
        <v>15</v>
      </c>
      <c r="G500" s="1">
        <f t="shared" si="25"/>
        <v>0</v>
      </c>
      <c r="H500" s="1">
        <f t="shared" si="26"/>
        <v>0</v>
      </c>
    </row>
    <row r="501" spans="1:8" x14ac:dyDescent="0.3">
      <c r="A501">
        <v>57200</v>
      </c>
      <c r="B501">
        <v>1</v>
      </c>
      <c r="C501">
        <v>0</v>
      </c>
      <c r="D501">
        <v>1</v>
      </c>
      <c r="E501">
        <v>0</v>
      </c>
      <c r="F501" s="1">
        <f>ROUNDUP($P$7*SUM(B$10:B501)/SUM(B$10:B$1048576),0)</f>
        <v>15</v>
      </c>
      <c r="G501" s="1">
        <f t="shared" si="25"/>
        <v>0</v>
      </c>
      <c r="H501" s="1">
        <f t="shared" si="26"/>
        <v>0</v>
      </c>
    </row>
    <row r="502" spans="1:8" x14ac:dyDescent="0.3">
      <c r="A502">
        <v>57300</v>
      </c>
      <c r="B502">
        <v>2</v>
      </c>
      <c r="C502">
        <v>1</v>
      </c>
      <c r="D502">
        <v>1</v>
      </c>
      <c r="E502">
        <v>0.5</v>
      </c>
      <c r="F502" s="1">
        <f>ROUNDUP($P$7*SUM(B$10:B502)/SUM(B$10:B$1048576),0)</f>
        <v>15</v>
      </c>
      <c r="G502" s="1">
        <f t="shared" si="25"/>
        <v>0</v>
      </c>
      <c r="H502" s="1">
        <f t="shared" si="26"/>
        <v>0</v>
      </c>
    </row>
    <row r="503" spans="1:8" x14ac:dyDescent="0.3">
      <c r="A503">
        <v>57400</v>
      </c>
      <c r="B503">
        <v>1</v>
      </c>
      <c r="C503">
        <v>1</v>
      </c>
      <c r="D503">
        <v>0</v>
      </c>
      <c r="E503">
        <v>1</v>
      </c>
      <c r="F503" s="1">
        <f>ROUNDUP($P$7*SUM(B$10:B503)/SUM(B$10:B$1048576),0)</f>
        <v>15</v>
      </c>
      <c r="G503" s="1">
        <f t="shared" si="25"/>
        <v>0</v>
      </c>
      <c r="H503" s="1">
        <f t="shared" si="26"/>
        <v>0</v>
      </c>
    </row>
    <row r="504" spans="1:8" x14ac:dyDescent="0.3">
      <c r="A504">
        <v>57500</v>
      </c>
      <c r="B504">
        <v>3</v>
      </c>
      <c r="C504">
        <v>0</v>
      </c>
      <c r="D504">
        <v>3</v>
      </c>
      <c r="E504">
        <v>0</v>
      </c>
      <c r="F504" s="1">
        <f>ROUNDUP($P$7*SUM(B$10:B504)/SUM(B$10:B$1048576),0)</f>
        <v>15</v>
      </c>
      <c r="G504" s="1">
        <f t="shared" si="25"/>
        <v>0</v>
      </c>
      <c r="H504" s="1">
        <f t="shared" si="26"/>
        <v>0</v>
      </c>
    </row>
    <row r="505" spans="1:8" x14ac:dyDescent="0.3">
      <c r="A505">
        <v>57900</v>
      </c>
      <c r="B505">
        <v>1</v>
      </c>
      <c r="C505">
        <v>0</v>
      </c>
      <c r="D505">
        <v>1</v>
      </c>
      <c r="E505">
        <v>0</v>
      </c>
      <c r="F505" s="1">
        <f>ROUNDUP($P$7*SUM(B$10:B505)/SUM(B$10:B$1048576),0)</f>
        <v>15</v>
      </c>
      <c r="G505" s="1">
        <f t="shared" si="25"/>
        <v>0</v>
      </c>
      <c r="H505" s="1">
        <f t="shared" si="26"/>
        <v>0</v>
      </c>
    </row>
    <row r="506" spans="1:8" x14ac:dyDescent="0.3">
      <c r="A506">
        <v>58000</v>
      </c>
      <c r="B506">
        <v>9</v>
      </c>
      <c r="C506">
        <v>0</v>
      </c>
      <c r="D506">
        <v>9</v>
      </c>
      <c r="E506">
        <v>0</v>
      </c>
      <c r="F506" s="1">
        <f>ROUNDUP($P$7*SUM(B$10:B506)/SUM(B$10:B$1048576),0)</f>
        <v>15</v>
      </c>
      <c r="G506" s="1">
        <f t="shared" si="25"/>
        <v>0</v>
      </c>
      <c r="H506" s="1">
        <f t="shared" si="26"/>
        <v>0</v>
      </c>
    </row>
    <row r="507" spans="1:8" x14ac:dyDescent="0.3">
      <c r="A507">
        <v>58100</v>
      </c>
      <c r="B507">
        <v>16</v>
      </c>
      <c r="C507">
        <v>2</v>
      </c>
      <c r="D507">
        <v>14</v>
      </c>
      <c r="E507">
        <v>0.125</v>
      </c>
      <c r="F507" s="1">
        <f>ROUNDUP($P$7*SUM(B$10:B507)/SUM(B$10:B$1048576),0)</f>
        <v>15</v>
      </c>
      <c r="G507" s="1">
        <f t="shared" si="25"/>
        <v>0</v>
      </c>
      <c r="H507" s="1">
        <f t="shared" si="26"/>
        <v>0</v>
      </c>
    </row>
    <row r="508" spans="1:8" x14ac:dyDescent="0.3">
      <c r="A508">
        <v>58200</v>
      </c>
      <c r="B508">
        <v>1</v>
      </c>
      <c r="C508">
        <v>0</v>
      </c>
      <c r="D508">
        <v>1</v>
      </c>
      <c r="E508">
        <v>0</v>
      </c>
      <c r="F508" s="1">
        <f>ROUNDUP($P$7*SUM(B$10:B508)/SUM(B$10:B$1048576),0)</f>
        <v>15</v>
      </c>
      <c r="G508" s="1">
        <f t="shared" si="25"/>
        <v>0</v>
      </c>
      <c r="H508" s="1">
        <f t="shared" si="26"/>
        <v>0</v>
      </c>
    </row>
    <row r="509" spans="1:8" x14ac:dyDescent="0.3">
      <c r="A509">
        <v>58300</v>
      </c>
      <c r="B509">
        <v>2</v>
      </c>
      <c r="C509">
        <v>0</v>
      </c>
      <c r="D509">
        <v>2</v>
      </c>
      <c r="E509">
        <v>0</v>
      </c>
      <c r="F509" s="1">
        <f>ROUNDUP($P$7*SUM(B$10:B509)/SUM(B$10:B$1048576),0)</f>
        <v>15</v>
      </c>
      <c r="G509" s="1">
        <f t="shared" si="25"/>
        <v>0</v>
      </c>
      <c r="H509" s="1">
        <f t="shared" si="26"/>
        <v>0</v>
      </c>
    </row>
    <row r="510" spans="1:8" x14ac:dyDescent="0.3">
      <c r="A510">
        <v>58400</v>
      </c>
      <c r="B510">
        <v>1</v>
      </c>
      <c r="C510">
        <v>0</v>
      </c>
      <c r="D510">
        <v>1</v>
      </c>
      <c r="E510">
        <v>0</v>
      </c>
      <c r="F510" s="1">
        <f>ROUNDUP($P$7*SUM(B$10:B510)/SUM(B$10:B$1048576),0)</f>
        <v>15</v>
      </c>
      <c r="G510" s="1">
        <f t="shared" si="25"/>
        <v>0</v>
      </c>
      <c r="H510" s="1">
        <f t="shared" si="26"/>
        <v>0</v>
      </c>
    </row>
    <row r="511" spans="1:8" x14ac:dyDescent="0.3">
      <c r="A511">
        <v>58500</v>
      </c>
      <c r="B511">
        <v>2</v>
      </c>
      <c r="C511">
        <v>0</v>
      </c>
      <c r="D511">
        <v>2</v>
      </c>
      <c r="E511">
        <v>0</v>
      </c>
      <c r="F511" s="1">
        <f>ROUNDUP($P$7*SUM(B$10:B511)/SUM(B$10:B$1048576),0)</f>
        <v>15</v>
      </c>
      <c r="G511" s="1">
        <f t="shared" si="25"/>
        <v>0</v>
      </c>
      <c r="H511" s="1">
        <f t="shared" si="26"/>
        <v>0</v>
      </c>
    </row>
    <row r="512" spans="1:8" x14ac:dyDescent="0.3">
      <c r="A512">
        <v>58700</v>
      </c>
      <c r="B512">
        <v>2</v>
      </c>
      <c r="C512">
        <v>0</v>
      </c>
      <c r="D512">
        <v>2</v>
      </c>
      <c r="E512">
        <v>0</v>
      </c>
      <c r="F512" s="1">
        <f>ROUNDUP($P$7*SUM(B$10:B512)/SUM(B$10:B$1048576),0)</f>
        <v>15</v>
      </c>
      <c r="G512" s="1">
        <f t="shared" si="25"/>
        <v>0</v>
      </c>
      <c r="H512" s="1">
        <f t="shared" si="26"/>
        <v>0</v>
      </c>
    </row>
    <row r="513" spans="1:8" x14ac:dyDescent="0.3">
      <c r="A513">
        <v>58900</v>
      </c>
      <c r="B513">
        <v>1</v>
      </c>
      <c r="C513">
        <v>0</v>
      </c>
      <c r="D513">
        <v>1</v>
      </c>
      <c r="E513">
        <v>0</v>
      </c>
      <c r="F513" s="1">
        <f>ROUNDUP($P$7*SUM(B$10:B513)/SUM(B$10:B$1048576),0)</f>
        <v>15</v>
      </c>
      <c r="G513" s="1">
        <f t="shared" si="25"/>
        <v>0</v>
      </c>
      <c r="H513" s="1">
        <f t="shared" si="26"/>
        <v>0</v>
      </c>
    </row>
    <row r="514" spans="1:8" x14ac:dyDescent="0.3">
      <c r="A514">
        <v>59000</v>
      </c>
      <c r="B514">
        <v>6</v>
      </c>
      <c r="C514">
        <v>0</v>
      </c>
      <c r="D514">
        <v>6</v>
      </c>
      <c r="E514">
        <v>0</v>
      </c>
      <c r="F514" s="1">
        <f>ROUNDUP($P$7*SUM(B$10:B514)/SUM(B$10:B$1048576),0)</f>
        <v>15</v>
      </c>
      <c r="G514" s="1">
        <f t="shared" si="25"/>
        <v>0</v>
      </c>
      <c r="H514" s="1">
        <f t="shared" si="26"/>
        <v>0</v>
      </c>
    </row>
    <row r="515" spans="1:8" x14ac:dyDescent="0.3">
      <c r="A515">
        <v>59300</v>
      </c>
      <c r="B515">
        <v>2</v>
      </c>
      <c r="C515">
        <v>1</v>
      </c>
      <c r="D515">
        <v>1</v>
      </c>
      <c r="E515">
        <v>0.5</v>
      </c>
      <c r="F515" s="1">
        <f>ROUNDUP($P$7*SUM(B$10:B515)/SUM(B$10:B$1048576),0)</f>
        <v>15</v>
      </c>
      <c r="G515" s="1">
        <f t="shared" si="25"/>
        <v>0</v>
      </c>
      <c r="H515" s="1">
        <f t="shared" si="26"/>
        <v>0</v>
      </c>
    </row>
    <row r="516" spans="1:8" x14ac:dyDescent="0.3">
      <c r="A516">
        <v>59400</v>
      </c>
      <c r="B516">
        <v>2</v>
      </c>
      <c r="C516">
        <v>0</v>
      </c>
      <c r="D516">
        <v>2</v>
      </c>
      <c r="E516">
        <v>0</v>
      </c>
      <c r="F516" s="1">
        <f>ROUNDUP($P$7*SUM(B$10:B516)/SUM(B$10:B$1048576),0)</f>
        <v>15</v>
      </c>
      <c r="G516" s="1">
        <f t="shared" si="25"/>
        <v>0</v>
      </c>
      <c r="H516" s="1">
        <f t="shared" si="26"/>
        <v>0</v>
      </c>
    </row>
    <row r="517" spans="1:8" x14ac:dyDescent="0.3">
      <c r="A517">
        <v>59700</v>
      </c>
      <c r="B517">
        <v>2</v>
      </c>
      <c r="C517">
        <v>0</v>
      </c>
      <c r="D517">
        <v>2</v>
      </c>
      <c r="E517">
        <v>0</v>
      </c>
      <c r="F517" s="1">
        <f>ROUNDUP($P$7*SUM(B$10:B517)/SUM(B$10:B$1048576),0)</f>
        <v>15</v>
      </c>
      <c r="G517" s="1">
        <f t="shared" si="25"/>
        <v>0</v>
      </c>
      <c r="H517" s="1">
        <f t="shared" si="26"/>
        <v>0</v>
      </c>
    </row>
    <row r="518" spans="1:8" x14ac:dyDescent="0.3">
      <c r="A518">
        <v>59800</v>
      </c>
      <c r="B518">
        <v>1</v>
      </c>
      <c r="C518">
        <v>0</v>
      </c>
      <c r="D518">
        <v>1</v>
      </c>
      <c r="E518">
        <v>0</v>
      </c>
      <c r="F518" s="1">
        <f>ROUNDUP($P$7*SUM(B$10:B518)/SUM(B$10:B$1048576),0)</f>
        <v>15</v>
      </c>
      <c r="G518" s="1">
        <f t="shared" si="25"/>
        <v>0</v>
      </c>
      <c r="H518" s="1">
        <f t="shared" si="26"/>
        <v>0</v>
      </c>
    </row>
    <row r="519" spans="1:8" x14ac:dyDescent="0.3">
      <c r="A519">
        <v>60000</v>
      </c>
      <c r="B519">
        <v>62</v>
      </c>
      <c r="C519">
        <v>6</v>
      </c>
      <c r="D519">
        <v>56</v>
      </c>
      <c r="E519">
        <v>9.6774193548387094E-2</v>
      </c>
      <c r="F519" s="1">
        <f>ROUNDUP($P$7*SUM(B$10:B519)/SUM(B$10:B$1048576),0)</f>
        <v>15</v>
      </c>
      <c r="G519" s="1">
        <f t="shared" si="25"/>
        <v>0</v>
      </c>
      <c r="H519" s="1">
        <f t="shared" si="26"/>
        <v>0</v>
      </c>
    </row>
    <row r="520" spans="1:8" x14ac:dyDescent="0.3">
      <c r="A520">
        <v>60100</v>
      </c>
      <c r="B520">
        <v>3</v>
      </c>
      <c r="C520">
        <v>0</v>
      </c>
      <c r="D520">
        <v>3</v>
      </c>
      <c r="E520">
        <v>0</v>
      </c>
      <c r="F520" s="1">
        <f>ROUNDUP($P$7*SUM(B$10:B520)/SUM(B$10:B$1048576),0)</f>
        <v>15</v>
      </c>
      <c r="G520" s="1">
        <f t="shared" si="25"/>
        <v>0</v>
      </c>
      <c r="H520" s="1">
        <f t="shared" si="26"/>
        <v>0</v>
      </c>
    </row>
    <row r="521" spans="1:8" x14ac:dyDescent="0.3">
      <c r="A521">
        <v>60200</v>
      </c>
      <c r="B521">
        <v>1</v>
      </c>
      <c r="C521">
        <v>0</v>
      </c>
      <c r="D521">
        <v>1</v>
      </c>
      <c r="E521">
        <v>0</v>
      </c>
      <c r="F521" s="1">
        <f>ROUNDUP($P$7*SUM(B$10:B521)/SUM(B$10:B$1048576),0)</f>
        <v>15</v>
      </c>
      <c r="G521" s="1">
        <f t="shared" si="25"/>
        <v>0</v>
      </c>
      <c r="H521" s="1">
        <f t="shared" si="26"/>
        <v>0</v>
      </c>
    </row>
    <row r="522" spans="1:8" x14ac:dyDescent="0.3">
      <c r="A522">
        <v>60400</v>
      </c>
      <c r="B522">
        <v>2</v>
      </c>
      <c r="C522">
        <v>0</v>
      </c>
      <c r="D522">
        <v>2</v>
      </c>
      <c r="E522">
        <v>0</v>
      </c>
      <c r="F522" s="1">
        <f>ROUNDUP($P$7*SUM(B$10:B522)/SUM(B$10:B$1048576),0)</f>
        <v>15</v>
      </c>
      <c r="G522" s="1">
        <f t="shared" si="25"/>
        <v>0</v>
      </c>
      <c r="H522" s="1">
        <f t="shared" si="26"/>
        <v>0</v>
      </c>
    </row>
    <row r="523" spans="1:8" x14ac:dyDescent="0.3">
      <c r="A523">
        <v>60500</v>
      </c>
      <c r="B523">
        <v>1</v>
      </c>
      <c r="C523">
        <v>0</v>
      </c>
      <c r="D523">
        <v>1</v>
      </c>
      <c r="E523">
        <v>0</v>
      </c>
      <c r="F523" s="1">
        <f>ROUNDUP($P$7*SUM(B$10:B523)/SUM(B$10:B$1048576),0)</f>
        <v>15</v>
      </c>
      <c r="G523" s="1">
        <f t="shared" ref="G523:G586" si="27">IF(F523=F522,0,A523)</f>
        <v>0</v>
      </c>
      <c r="H523" s="1">
        <f t="shared" ref="H523:H586" si="28">IF(F523=F524,0,A523)</f>
        <v>0</v>
      </c>
    </row>
    <row r="524" spans="1:8" x14ac:dyDescent="0.3">
      <c r="A524">
        <v>60700</v>
      </c>
      <c r="B524">
        <v>2</v>
      </c>
      <c r="C524">
        <v>0</v>
      </c>
      <c r="D524">
        <v>2</v>
      </c>
      <c r="E524">
        <v>0</v>
      </c>
      <c r="F524" s="1">
        <f>ROUNDUP($P$7*SUM(B$10:B524)/SUM(B$10:B$1048576),0)</f>
        <v>15</v>
      </c>
      <c r="G524" s="1">
        <f t="shared" si="27"/>
        <v>0</v>
      </c>
      <c r="H524" s="1">
        <f t="shared" si="28"/>
        <v>0</v>
      </c>
    </row>
    <row r="525" spans="1:8" x14ac:dyDescent="0.3">
      <c r="A525">
        <v>60900</v>
      </c>
      <c r="B525">
        <v>3</v>
      </c>
      <c r="C525">
        <v>0</v>
      </c>
      <c r="D525">
        <v>3</v>
      </c>
      <c r="E525">
        <v>0</v>
      </c>
      <c r="F525" s="1">
        <f>ROUNDUP($P$7*SUM(B$10:B525)/SUM(B$10:B$1048576),0)</f>
        <v>15</v>
      </c>
      <c r="G525" s="1">
        <f t="shared" si="27"/>
        <v>0</v>
      </c>
      <c r="H525" s="1">
        <f t="shared" si="28"/>
        <v>0</v>
      </c>
    </row>
    <row r="526" spans="1:8" x14ac:dyDescent="0.3">
      <c r="A526">
        <v>61000</v>
      </c>
      <c r="B526">
        <v>79</v>
      </c>
      <c r="C526">
        <v>9</v>
      </c>
      <c r="D526">
        <v>70</v>
      </c>
      <c r="E526">
        <v>0.11392405063291139</v>
      </c>
      <c r="F526" s="1">
        <f>ROUNDUP($P$7*SUM(B$10:B526)/SUM(B$10:B$1048576),0)</f>
        <v>15</v>
      </c>
      <c r="G526" s="1">
        <f t="shared" si="27"/>
        <v>0</v>
      </c>
      <c r="H526" s="1">
        <f t="shared" si="28"/>
        <v>0</v>
      </c>
    </row>
    <row r="527" spans="1:8" x14ac:dyDescent="0.3">
      <c r="A527">
        <v>61100</v>
      </c>
      <c r="B527">
        <v>10</v>
      </c>
      <c r="C527">
        <v>1</v>
      </c>
      <c r="D527">
        <v>9</v>
      </c>
      <c r="E527">
        <v>0.1</v>
      </c>
      <c r="F527" s="1">
        <f>ROUNDUP($P$7*SUM(B$10:B527)/SUM(B$10:B$1048576),0)</f>
        <v>15</v>
      </c>
      <c r="G527" s="1">
        <f t="shared" si="27"/>
        <v>0</v>
      </c>
      <c r="H527" s="1">
        <f t="shared" si="28"/>
        <v>0</v>
      </c>
    </row>
    <row r="528" spans="1:8" x14ac:dyDescent="0.3">
      <c r="A528">
        <v>61200</v>
      </c>
      <c r="B528">
        <v>2</v>
      </c>
      <c r="C528">
        <v>0</v>
      </c>
      <c r="D528">
        <v>2</v>
      </c>
      <c r="E528">
        <v>0</v>
      </c>
      <c r="F528" s="1">
        <f>ROUNDUP($P$7*SUM(B$10:B528)/SUM(B$10:B$1048576),0)</f>
        <v>15</v>
      </c>
      <c r="G528" s="1">
        <f t="shared" si="27"/>
        <v>0</v>
      </c>
      <c r="H528" s="1">
        <f t="shared" si="28"/>
        <v>0</v>
      </c>
    </row>
    <row r="529" spans="1:8" x14ac:dyDescent="0.3">
      <c r="A529">
        <v>61500</v>
      </c>
      <c r="B529">
        <v>3</v>
      </c>
      <c r="C529">
        <v>0</v>
      </c>
      <c r="D529">
        <v>3</v>
      </c>
      <c r="E529">
        <v>0</v>
      </c>
      <c r="F529" s="1">
        <f>ROUNDUP($P$7*SUM(B$10:B529)/SUM(B$10:B$1048576),0)</f>
        <v>15</v>
      </c>
      <c r="G529" s="1">
        <f t="shared" si="27"/>
        <v>0</v>
      </c>
      <c r="H529" s="1">
        <f t="shared" si="28"/>
        <v>0</v>
      </c>
    </row>
    <row r="530" spans="1:8" x14ac:dyDescent="0.3">
      <c r="A530">
        <v>62000</v>
      </c>
      <c r="B530">
        <v>5</v>
      </c>
      <c r="C530">
        <v>0</v>
      </c>
      <c r="D530">
        <v>5</v>
      </c>
      <c r="E530">
        <v>0</v>
      </c>
      <c r="F530" s="1">
        <f>ROUNDUP($P$7*SUM(B$10:B530)/SUM(B$10:B$1048576),0)</f>
        <v>15</v>
      </c>
      <c r="G530" s="1">
        <f t="shared" si="27"/>
        <v>0</v>
      </c>
      <c r="H530" s="1">
        <f t="shared" si="28"/>
        <v>0</v>
      </c>
    </row>
    <row r="531" spans="1:8" x14ac:dyDescent="0.3">
      <c r="A531">
        <v>62100</v>
      </c>
      <c r="B531">
        <v>1</v>
      </c>
      <c r="C531">
        <v>1</v>
      </c>
      <c r="D531">
        <v>0</v>
      </c>
      <c r="E531">
        <v>1</v>
      </c>
      <c r="F531" s="1">
        <f>ROUNDUP($P$7*SUM(B$10:B531)/SUM(B$10:B$1048576),0)</f>
        <v>15</v>
      </c>
      <c r="G531" s="1">
        <f t="shared" si="27"/>
        <v>0</v>
      </c>
      <c r="H531" s="1">
        <f t="shared" si="28"/>
        <v>0</v>
      </c>
    </row>
    <row r="532" spans="1:8" x14ac:dyDescent="0.3">
      <c r="A532">
        <v>62500</v>
      </c>
      <c r="B532">
        <v>1</v>
      </c>
      <c r="C532">
        <v>0</v>
      </c>
      <c r="D532">
        <v>1</v>
      </c>
      <c r="E532">
        <v>0</v>
      </c>
      <c r="F532" s="1">
        <f>ROUNDUP($P$7*SUM(B$10:B532)/SUM(B$10:B$1048576),0)</f>
        <v>15</v>
      </c>
      <c r="G532" s="1">
        <f t="shared" si="27"/>
        <v>0</v>
      </c>
      <c r="H532" s="1">
        <f t="shared" si="28"/>
        <v>0</v>
      </c>
    </row>
    <row r="533" spans="1:8" x14ac:dyDescent="0.3">
      <c r="A533">
        <v>62600</v>
      </c>
      <c r="B533">
        <v>2</v>
      </c>
      <c r="C533">
        <v>1</v>
      </c>
      <c r="D533">
        <v>1</v>
      </c>
      <c r="E533">
        <v>0.5</v>
      </c>
      <c r="F533" s="1">
        <f>ROUNDUP($P$7*SUM(B$10:B533)/SUM(B$10:B$1048576),0)</f>
        <v>15</v>
      </c>
      <c r="G533" s="1">
        <f t="shared" si="27"/>
        <v>0</v>
      </c>
      <c r="H533" s="1">
        <f t="shared" si="28"/>
        <v>0</v>
      </c>
    </row>
    <row r="534" spans="1:8" x14ac:dyDescent="0.3">
      <c r="A534">
        <v>62800</v>
      </c>
      <c r="B534">
        <v>1</v>
      </c>
      <c r="C534">
        <v>0</v>
      </c>
      <c r="D534">
        <v>1</v>
      </c>
      <c r="E534">
        <v>0</v>
      </c>
      <c r="F534" s="1">
        <f>ROUNDUP($P$7*SUM(B$10:B534)/SUM(B$10:B$1048576),0)</f>
        <v>15</v>
      </c>
      <c r="G534" s="1">
        <f t="shared" si="27"/>
        <v>0</v>
      </c>
      <c r="H534" s="1">
        <f t="shared" si="28"/>
        <v>0</v>
      </c>
    </row>
    <row r="535" spans="1:8" x14ac:dyDescent="0.3">
      <c r="A535">
        <v>62900</v>
      </c>
      <c r="B535">
        <v>1</v>
      </c>
      <c r="C535">
        <v>0</v>
      </c>
      <c r="D535">
        <v>1</v>
      </c>
      <c r="E535">
        <v>0</v>
      </c>
      <c r="F535" s="1">
        <f>ROUNDUP($P$7*SUM(B$10:B535)/SUM(B$10:B$1048576),0)</f>
        <v>15</v>
      </c>
      <c r="G535" s="1">
        <f t="shared" si="27"/>
        <v>0</v>
      </c>
      <c r="H535" s="1">
        <f t="shared" si="28"/>
        <v>0</v>
      </c>
    </row>
    <row r="536" spans="1:8" x14ac:dyDescent="0.3">
      <c r="A536">
        <v>63000</v>
      </c>
      <c r="B536">
        <v>11</v>
      </c>
      <c r="C536">
        <v>0</v>
      </c>
      <c r="D536">
        <v>11</v>
      </c>
      <c r="E536">
        <v>0</v>
      </c>
      <c r="F536" s="1">
        <f>ROUNDUP($P$7*SUM(B$10:B536)/SUM(B$10:B$1048576),0)</f>
        <v>15</v>
      </c>
      <c r="G536" s="1">
        <f t="shared" si="27"/>
        <v>0</v>
      </c>
      <c r="H536" s="1">
        <f t="shared" si="28"/>
        <v>0</v>
      </c>
    </row>
    <row r="537" spans="1:8" x14ac:dyDescent="0.3">
      <c r="A537">
        <v>63100</v>
      </c>
      <c r="B537">
        <v>2</v>
      </c>
      <c r="C537">
        <v>1</v>
      </c>
      <c r="D537">
        <v>1</v>
      </c>
      <c r="E537">
        <v>0.5</v>
      </c>
      <c r="F537" s="1">
        <f>ROUNDUP($P$7*SUM(B$10:B537)/SUM(B$10:B$1048576),0)</f>
        <v>15</v>
      </c>
      <c r="G537" s="1">
        <f t="shared" si="27"/>
        <v>0</v>
      </c>
      <c r="H537" s="1">
        <f t="shared" si="28"/>
        <v>0</v>
      </c>
    </row>
    <row r="538" spans="1:8" x14ac:dyDescent="0.3">
      <c r="A538">
        <v>63200</v>
      </c>
      <c r="B538">
        <v>1</v>
      </c>
      <c r="C538">
        <v>0</v>
      </c>
      <c r="D538">
        <v>1</v>
      </c>
      <c r="E538">
        <v>0</v>
      </c>
      <c r="F538" s="1">
        <f>ROUNDUP($P$7*SUM(B$10:B538)/SUM(B$10:B$1048576),0)</f>
        <v>15</v>
      </c>
      <c r="G538" s="1">
        <f t="shared" si="27"/>
        <v>0</v>
      </c>
      <c r="H538" s="1">
        <f t="shared" si="28"/>
        <v>0</v>
      </c>
    </row>
    <row r="539" spans="1:8" x14ac:dyDescent="0.3">
      <c r="A539">
        <v>63300</v>
      </c>
      <c r="B539">
        <v>1</v>
      </c>
      <c r="C539">
        <v>0</v>
      </c>
      <c r="D539">
        <v>1</v>
      </c>
      <c r="E539">
        <v>0</v>
      </c>
      <c r="F539" s="1">
        <f>ROUNDUP($P$7*SUM(B$10:B539)/SUM(B$10:B$1048576),0)</f>
        <v>15</v>
      </c>
      <c r="G539" s="1">
        <f t="shared" si="27"/>
        <v>0</v>
      </c>
      <c r="H539" s="1">
        <f t="shared" si="28"/>
        <v>0</v>
      </c>
    </row>
    <row r="540" spans="1:8" x14ac:dyDescent="0.3">
      <c r="A540">
        <v>63400</v>
      </c>
      <c r="B540">
        <v>3</v>
      </c>
      <c r="C540">
        <v>0</v>
      </c>
      <c r="D540">
        <v>3</v>
      </c>
      <c r="E540">
        <v>0</v>
      </c>
      <c r="F540" s="1">
        <f>ROUNDUP($P$7*SUM(B$10:B540)/SUM(B$10:B$1048576),0)</f>
        <v>15</v>
      </c>
      <c r="G540" s="1">
        <f t="shared" si="27"/>
        <v>0</v>
      </c>
      <c r="H540" s="1">
        <f t="shared" si="28"/>
        <v>0</v>
      </c>
    </row>
    <row r="541" spans="1:8" x14ac:dyDescent="0.3">
      <c r="A541">
        <v>63500</v>
      </c>
      <c r="B541">
        <v>1</v>
      </c>
      <c r="C541">
        <v>0</v>
      </c>
      <c r="D541">
        <v>1</v>
      </c>
      <c r="E541">
        <v>0</v>
      </c>
      <c r="F541" s="1">
        <f>ROUNDUP($P$7*SUM(B$10:B541)/SUM(B$10:B$1048576),0)</f>
        <v>15</v>
      </c>
      <c r="G541" s="1">
        <f t="shared" si="27"/>
        <v>0</v>
      </c>
      <c r="H541" s="1">
        <f t="shared" si="28"/>
        <v>0</v>
      </c>
    </row>
    <row r="542" spans="1:8" x14ac:dyDescent="0.3">
      <c r="A542">
        <v>63600</v>
      </c>
      <c r="B542">
        <v>1</v>
      </c>
      <c r="C542">
        <v>0</v>
      </c>
      <c r="D542">
        <v>1</v>
      </c>
      <c r="E542">
        <v>0</v>
      </c>
      <c r="F542" s="1">
        <f>ROUNDUP($P$7*SUM(B$10:B542)/SUM(B$10:B$1048576),0)</f>
        <v>15</v>
      </c>
      <c r="G542" s="1">
        <f t="shared" si="27"/>
        <v>0</v>
      </c>
      <c r="H542" s="1">
        <f t="shared" si="28"/>
        <v>0</v>
      </c>
    </row>
    <row r="543" spans="1:8" x14ac:dyDescent="0.3">
      <c r="A543">
        <v>64000</v>
      </c>
      <c r="B543">
        <v>6</v>
      </c>
      <c r="C543">
        <v>0</v>
      </c>
      <c r="D543">
        <v>6</v>
      </c>
      <c r="E543">
        <v>0</v>
      </c>
      <c r="F543" s="1">
        <f>ROUNDUP($P$7*SUM(B$10:B543)/SUM(B$10:B$1048576),0)</f>
        <v>15</v>
      </c>
      <c r="G543" s="1">
        <f t="shared" si="27"/>
        <v>0</v>
      </c>
      <c r="H543" s="1">
        <f t="shared" si="28"/>
        <v>0</v>
      </c>
    </row>
    <row r="544" spans="1:8" x14ac:dyDescent="0.3">
      <c r="A544">
        <v>64200</v>
      </c>
      <c r="B544">
        <v>1</v>
      </c>
      <c r="C544">
        <v>0</v>
      </c>
      <c r="D544">
        <v>1</v>
      </c>
      <c r="E544">
        <v>0</v>
      </c>
      <c r="F544" s="1">
        <f>ROUNDUP($P$7*SUM(B$10:B544)/SUM(B$10:B$1048576),0)</f>
        <v>15</v>
      </c>
      <c r="G544" s="1">
        <f t="shared" si="27"/>
        <v>0</v>
      </c>
      <c r="H544" s="1">
        <f t="shared" si="28"/>
        <v>0</v>
      </c>
    </row>
    <row r="545" spans="1:8" x14ac:dyDescent="0.3">
      <c r="A545">
        <v>64500</v>
      </c>
      <c r="B545">
        <v>1</v>
      </c>
      <c r="C545">
        <v>0</v>
      </c>
      <c r="D545">
        <v>1</v>
      </c>
      <c r="E545">
        <v>0</v>
      </c>
      <c r="F545" s="1">
        <f>ROUNDUP($P$7*SUM(B$10:B545)/SUM(B$10:B$1048576),0)</f>
        <v>15</v>
      </c>
      <c r="G545" s="1">
        <f t="shared" si="27"/>
        <v>0</v>
      </c>
      <c r="H545" s="1">
        <f t="shared" si="28"/>
        <v>0</v>
      </c>
    </row>
    <row r="546" spans="1:8" x14ac:dyDescent="0.3">
      <c r="A546">
        <v>64600</v>
      </c>
      <c r="B546">
        <v>1</v>
      </c>
      <c r="C546">
        <v>0</v>
      </c>
      <c r="D546">
        <v>1</v>
      </c>
      <c r="E546">
        <v>0</v>
      </c>
      <c r="F546" s="1">
        <f>ROUNDUP($P$7*SUM(B$10:B546)/SUM(B$10:B$1048576),0)</f>
        <v>15</v>
      </c>
      <c r="G546" s="1">
        <f t="shared" si="27"/>
        <v>0</v>
      </c>
      <c r="H546" s="1">
        <f t="shared" si="28"/>
        <v>0</v>
      </c>
    </row>
    <row r="547" spans="1:8" x14ac:dyDescent="0.3">
      <c r="A547">
        <v>64700</v>
      </c>
      <c r="B547">
        <v>1</v>
      </c>
      <c r="C547">
        <v>0</v>
      </c>
      <c r="D547">
        <v>1</v>
      </c>
      <c r="E547">
        <v>0</v>
      </c>
      <c r="F547" s="1">
        <f>ROUNDUP($P$7*SUM(B$10:B547)/SUM(B$10:B$1048576),0)</f>
        <v>15</v>
      </c>
      <c r="G547" s="1">
        <f t="shared" si="27"/>
        <v>0</v>
      </c>
      <c r="H547" s="1">
        <f t="shared" si="28"/>
        <v>0</v>
      </c>
    </row>
    <row r="548" spans="1:8" x14ac:dyDescent="0.3">
      <c r="A548">
        <v>65000</v>
      </c>
      <c r="B548">
        <v>7</v>
      </c>
      <c r="C548">
        <v>1</v>
      </c>
      <c r="D548">
        <v>6</v>
      </c>
      <c r="E548">
        <v>0.14285714285714285</v>
      </c>
      <c r="F548" s="1">
        <f>ROUNDUP($P$7*SUM(B$10:B548)/SUM(B$10:B$1048576),0)</f>
        <v>15</v>
      </c>
      <c r="G548" s="1">
        <f t="shared" si="27"/>
        <v>0</v>
      </c>
      <c r="H548" s="1">
        <f t="shared" si="28"/>
        <v>0</v>
      </c>
    </row>
    <row r="549" spans="1:8" x14ac:dyDescent="0.3">
      <c r="A549">
        <v>65500</v>
      </c>
      <c r="B549">
        <v>3</v>
      </c>
      <c r="C549">
        <v>0</v>
      </c>
      <c r="D549">
        <v>3</v>
      </c>
      <c r="E549">
        <v>0</v>
      </c>
      <c r="F549" s="1">
        <f>ROUNDUP($P$7*SUM(B$10:B549)/SUM(B$10:B$1048576),0)</f>
        <v>15</v>
      </c>
      <c r="G549" s="1">
        <f t="shared" si="27"/>
        <v>0</v>
      </c>
      <c r="H549" s="1">
        <f t="shared" si="28"/>
        <v>0</v>
      </c>
    </row>
    <row r="550" spans="1:8" x14ac:dyDescent="0.3">
      <c r="A550">
        <v>65600</v>
      </c>
      <c r="B550">
        <v>1</v>
      </c>
      <c r="C550">
        <v>0</v>
      </c>
      <c r="D550">
        <v>1</v>
      </c>
      <c r="E550">
        <v>0</v>
      </c>
      <c r="F550" s="1">
        <f>ROUNDUP($P$7*SUM(B$10:B550)/SUM(B$10:B$1048576),0)</f>
        <v>15</v>
      </c>
      <c r="G550" s="1">
        <f t="shared" si="27"/>
        <v>0</v>
      </c>
      <c r="H550" s="1">
        <f t="shared" si="28"/>
        <v>0</v>
      </c>
    </row>
    <row r="551" spans="1:8" x14ac:dyDescent="0.3">
      <c r="A551">
        <v>65700</v>
      </c>
      <c r="B551">
        <v>1</v>
      </c>
      <c r="C551">
        <v>0</v>
      </c>
      <c r="D551">
        <v>1</v>
      </c>
      <c r="E551">
        <v>0</v>
      </c>
      <c r="F551" s="1">
        <f>ROUNDUP($P$7*SUM(B$10:B551)/SUM(B$10:B$1048576),0)</f>
        <v>15</v>
      </c>
      <c r="G551" s="1">
        <f t="shared" si="27"/>
        <v>0</v>
      </c>
      <c r="H551" s="1">
        <f t="shared" si="28"/>
        <v>0</v>
      </c>
    </row>
    <row r="552" spans="1:8" x14ac:dyDescent="0.3">
      <c r="A552">
        <v>65900</v>
      </c>
      <c r="B552">
        <v>1</v>
      </c>
      <c r="C552">
        <v>0</v>
      </c>
      <c r="D552">
        <v>1</v>
      </c>
      <c r="E552">
        <v>0</v>
      </c>
      <c r="F552" s="1">
        <f>ROUNDUP($P$7*SUM(B$10:B552)/SUM(B$10:B$1048576),0)</f>
        <v>15</v>
      </c>
      <c r="G552" s="1">
        <f t="shared" si="27"/>
        <v>0</v>
      </c>
      <c r="H552" s="1">
        <f t="shared" si="28"/>
        <v>0</v>
      </c>
    </row>
    <row r="553" spans="1:8" x14ac:dyDescent="0.3">
      <c r="A553">
        <v>66000</v>
      </c>
      <c r="B553">
        <v>11</v>
      </c>
      <c r="C553">
        <v>0</v>
      </c>
      <c r="D553">
        <v>11</v>
      </c>
      <c r="E553">
        <v>0</v>
      </c>
      <c r="F553" s="1">
        <f>ROUNDUP($P$7*SUM(B$10:B553)/SUM(B$10:B$1048576),0)</f>
        <v>15</v>
      </c>
      <c r="G553" s="1">
        <f t="shared" si="27"/>
        <v>0</v>
      </c>
      <c r="H553" s="1">
        <f t="shared" si="28"/>
        <v>0</v>
      </c>
    </row>
    <row r="554" spans="1:8" x14ac:dyDescent="0.3">
      <c r="A554">
        <v>66200</v>
      </c>
      <c r="B554">
        <v>4</v>
      </c>
      <c r="C554">
        <v>1</v>
      </c>
      <c r="D554">
        <v>3</v>
      </c>
      <c r="E554">
        <v>0.25</v>
      </c>
      <c r="F554" s="1">
        <f>ROUNDUP($P$7*SUM(B$10:B554)/SUM(B$10:B$1048576),0)</f>
        <v>15</v>
      </c>
      <c r="G554" s="1">
        <f t="shared" si="27"/>
        <v>0</v>
      </c>
      <c r="H554" s="1">
        <f t="shared" si="28"/>
        <v>0</v>
      </c>
    </row>
    <row r="555" spans="1:8" x14ac:dyDescent="0.3">
      <c r="A555">
        <v>66300</v>
      </c>
      <c r="B555">
        <v>1</v>
      </c>
      <c r="C555">
        <v>0</v>
      </c>
      <c r="D555">
        <v>1</v>
      </c>
      <c r="E555">
        <v>0</v>
      </c>
      <c r="F555" s="1">
        <f>ROUNDUP($P$7*SUM(B$10:B555)/SUM(B$10:B$1048576),0)</f>
        <v>15</v>
      </c>
      <c r="G555" s="1">
        <f t="shared" si="27"/>
        <v>0</v>
      </c>
      <c r="H555" s="1">
        <f t="shared" si="28"/>
        <v>0</v>
      </c>
    </row>
    <row r="556" spans="1:8" x14ac:dyDescent="0.3">
      <c r="A556">
        <v>66500</v>
      </c>
      <c r="B556">
        <v>2</v>
      </c>
      <c r="C556">
        <v>0</v>
      </c>
      <c r="D556">
        <v>2</v>
      </c>
      <c r="E556">
        <v>0</v>
      </c>
      <c r="F556" s="1">
        <f>ROUNDUP($P$7*SUM(B$10:B556)/SUM(B$10:B$1048576),0)</f>
        <v>15</v>
      </c>
      <c r="G556" s="1">
        <f t="shared" si="27"/>
        <v>0</v>
      </c>
      <c r="H556" s="1">
        <f t="shared" si="28"/>
        <v>0</v>
      </c>
    </row>
    <row r="557" spans="1:8" x14ac:dyDescent="0.3">
      <c r="A557">
        <v>66700</v>
      </c>
      <c r="B557">
        <v>1</v>
      </c>
      <c r="C557">
        <v>0</v>
      </c>
      <c r="D557">
        <v>1</v>
      </c>
      <c r="E557">
        <v>0</v>
      </c>
      <c r="F557" s="1">
        <f>ROUNDUP($P$7*SUM(B$10:B557)/SUM(B$10:B$1048576),0)</f>
        <v>15</v>
      </c>
      <c r="G557" s="1">
        <f t="shared" si="27"/>
        <v>0</v>
      </c>
      <c r="H557" s="1">
        <f t="shared" si="28"/>
        <v>0</v>
      </c>
    </row>
    <row r="558" spans="1:8" x14ac:dyDescent="0.3">
      <c r="A558">
        <v>66800</v>
      </c>
      <c r="B558">
        <v>1</v>
      </c>
      <c r="C558">
        <v>0</v>
      </c>
      <c r="D558">
        <v>1</v>
      </c>
      <c r="E558">
        <v>0</v>
      </c>
      <c r="F558" s="1">
        <f>ROUNDUP($P$7*SUM(B$10:B558)/SUM(B$10:B$1048576),0)</f>
        <v>15</v>
      </c>
      <c r="G558" s="1">
        <f t="shared" si="27"/>
        <v>0</v>
      </c>
      <c r="H558" s="1">
        <f t="shared" si="28"/>
        <v>0</v>
      </c>
    </row>
    <row r="559" spans="1:8" x14ac:dyDescent="0.3">
      <c r="A559">
        <v>66900</v>
      </c>
      <c r="B559">
        <v>1</v>
      </c>
      <c r="C559">
        <v>0</v>
      </c>
      <c r="D559">
        <v>1</v>
      </c>
      <c r="E559">
        <v>0</v>
      </c>
      <c r="F559" s="1">
        <f>ROUNDUP($P$7*SUM(B$10:B559)/SUM(B$10:B$1048576),0)</f>
        <v>15</v>
      </c>
      <c r="G559" s="1">
        <f t="shared" si="27"/>
        <v>0</v>
      </c>
      <c r="H559" s="1">
        <f t="shared" si="28"/>
        <v>0</v>
      </c>
    </row>
    <row r="560" spans="1:8" x14ac:dyDescent="0.3">
      <c r="A560">
        <v>67000</v>
      </c>
      <c r="B560">
        <v>7</v>
      </c>
      <c r="C560">
        <v>0</v>
      </c>
      <c r="D560">
        <v>7</v>
      </c>
      <c r="E560">
        <v>0</v>
      </c>
      <c r="F560" s="1">
        <f>ROUNDUP($P$7*SUM(B$10:B560)/SUM(B$10:B$1048576),0)</f>
        <v>15</v>
      </c>
      <c r="G560" s="1">
        <f t="shared" si="27"/>
        <v>0</v>
      </c>
      <c r="H560" s="1">
        <f t="shared" si="28"/>
        <v>0</v>
      </c>
    </row>
    <row r="561" spans="1:8" x14ac:dyDescent="0.3">
      <c r="A561">
        <v>67200</v>
      </c>
      <c r="B561">
        <v>1</v>
      </c>
      <c r="C561">
        <v>0</v>
      </c>
      <c r="D561">
        <v>1</v>
      </c>
      <c r="E561">
        <v>0</v>
      </c>
      <c r="F561" s="1">
        <f>ROUNDUP($P$7*SUM(B$10:B561)/SUM(B$10:B$1048576),0)</f>
        <v>15</v>
      </c>
      <c r="G561" s="1">
        <f t="shared" si="27"/>
        <v>0</v>
      </c>
      <c r="H561" s="1">
        <f t="shared" si="28"/>
        <v>0</v>
      </c>
    </row>
    <row r="562" spans="1:8" x14ac:dyDescent="0.3">
      <c r="A562">
        <v>67400</v>
      </c>
      <c r="B562">
        <v>1</v>
      </c>
      <c r="C562">
        <v>0</v>
      </c>
      <c r="D562">
        <v>1</v>
      </c>
      <c r="E562">
        <v>0</v>
      </c>
      <c r="F562" s="1">
        <f>ROUNDUP($P$7*SUM(B$10:B562)/SUM(B$10:B$1048576),0)</f>
        <v>15</v>
      </c>
      <c r="G562" s="1">
        <f t="shared" si="27"/>
        <v>0</v>
      </c>
      <c r="H562" s="1">
        <f t="shared" si="28"/>
        <v>0</v>
      </c>
    </row>
    <row r="563" spans="1:8" x14ac:dyDescent="0.3">
      <c r="A563">
        <v>67500</v>
      </c>
      <c r="B563">
        <v>3</v>
      </c>
      <c r="C563">
        <v>0</v>
      </c>
      <c r="D563">
        <v>3</v>
      </c>
      <c r="E563">
        <v>0</v>
      </c>
      <c r="F563" s="1">
        <f>ROUNDUP($P$7*SUM(B$10:B563)/SUM(B$10:B$1048576),0)</f>
        <v>15</v>
      </c>
      <c r="G563" s="1">
        <f t="shared" si="27"/>
        <v>0</v>
      </c>
      <c r="H563" s="1">
        <f t="shared" si="28"/>
        <v>0</v>
      </c>
    </row>
    <row r="564" spans="1:8" x14ac:dyDescent="0.3">
      <c r="A564">
        <v>67900</v>
      </c>
      <c r="B564">
        <v>1</v>
      </c>
      <c r="C564">
        <v>0</v>
      </c>
      <c r="D564">
        <v>1</v>
      </c>
      <c r="E564">
        <v>0</v>
      </c>
      <c r="F564" s="1">
        <f>ROUNDUP($P$7*SUM(B$10:B564)/SUM(B$10:B$1048576),0)</f>
        <v>15</v>
      </c>
      <c r="G564" s="1">
        <f t="shared" si="27"/>
        <v>0</v>
      </c>
      <c r="H564" s="1">
        <f t="shared" si="28"/>
        <v>0</v>
      </c>
    </row>
    <row r="565" spans="1:8" x14ac:dyDescent="0.3">
      <c r="A565">
        <v>68000</v>
      </c>
      <c r="B565">
        <v>3</v>
      </c>
      <c r="C565">
        <v>0</v>
      </c>
      <c r="D565">
        <v>3</v>
      </c>
      <c r="E565">
        <v>0</v>
      </c>
      <c r="F565" s="1">
        <f>ROUNDUP($P$7*SUM(B$10:B565)/SUM(B$10:B$1048576),0)</f>
        <v>15</v>
      </c>
      <c r="G565" s="1">
        <f t="shared" si="27"/>
        <v>0</v>
      </c>
      <c r="H565" s="1">
        <f t="shared" si="28"/>
        <v>0</v>
      </c>
    </row>
    <row r="566" spans="1:8" x14ac:dyDescent="0.3">
      <c r="A566">
        <v>68500</v>
      </c>
      <c r="B566">
        <v>1</v>
      </c>
      <c r="C566">
        <v>0</v>
      </c>
      <c r="D566">
        <v>1</v>
      </c>
      <c r="E566">
        <v>0</v>
      </c>
      <c r="F566" s="1">
        <f>ROUNDUP($P$7*SUM(B$10:B566)/SUM(B$10:B$1048576),0)</f>
        <v>15</v>
      </c>
      <c r="G566" s="1">
        <f t="shared" si="27"/>
        <v>0</v>
      </c>
      <c r="H566" s="1">
        <f t="shared" si="28"/>
        <v>0</v>
      </c>
    </row>
    <row r="567" spans="1:8" x14ac:dyDescent="0.3">
      <c r="A567">
        <v>68700</v>
      </c>
      <c r="B567">
        <v>1</v>
      </c>
      <c r="C567">
        <v>0</v>
      </c>
      <c r="D567">
        <v>1</v>
      </c>
      <c r="E567">
        <v>0</v>
      </c>
      <c r="F567" s="1">
        <f>ROUNDUP($P$7*SUM(B$10:B567)/SUM(B$10:B$1048576),0)</f>
        <v>15</v>
      </c>
      <c r="G567" s="1">
        <f t="shared" si="27"/>
        <v>0</v>
      </c>
      <c r="H567" s="1">
        <f t="shared" si="28"/>
        <v>0</v>
      </c>
    </row>
    <row r="568" spans="1:8" x14ac:dyDescent="0.3">
      <c r="A568">
        <v>68800</v>
      </c>
      <c r="B568">
        <v>1</v>
      </c>
      <c r="C568">
        <v>1</v>
      </c>
      <c r="D568">
        <v>0</v>
      </c>
      <c r="E568">
        <v>1</v>
      </c>
      <c r="F568" s="1">
        <f>ROUNDUP($P$7*SUM(B$10:B568)/SUM(B$10:B$1048576),0)</f>
        <v>15</v>
      </c>
      <c r="G568" s="1">
        <f t="shared" si="27"/>
        <v>0</v>
      </c>
      <c r="H568" s="1">
        <f t="shared" si="28"/>
        <v>0</v>
      </c>
    </row>
    <row r="569" spans="1:8" x14ac:dyDescent="0.3">
      <c r="A569">
        <v>69000</v>
      </c>
      <c r="B569">
        <v>4</v>
      </c>
      <c r="C569">
        <v>1</v>
      </c>
      <c r="D569">
        <v>3</v>
      </c>
      <c r="E569">
        <v>0.25</v>
      </c>
      <c r="F569" s="1">
        <f>ROUNDUP($P$7*SUM(B$10:B569)/SUM(B$10:B$1048576),0)</f>
        <v>15</v>
      </c>
      <c r="G569" s="1">
        <f t="shared" si="27"/>
        <v>0</v>
      </c>
      <c r="H569" s="1">
        <f t="shared" si="28"/>
        <v>0</v>
      </c>
    </row>
    <row r="570" spans="1:8" x14ac:dyDescent="0.3">
      <c r="A570">
        <v>69100</v>
      </c>
      <c r="B570">
        <v>2</v>
      </c>
      <c r="C570">
        <v>0</v>
      </c>
      <c r="D570">
        <v>2</v>
      </c>
      <c r="E570">
        <v>0</v>
      </c>
      <c r="F570" s="1">
        <f>ROUNDUP($P$7*SUM(B$10:B570)/SUM(B$10:B$1048576),0)</f>
        <v>15</v>
      </c>
      <c r="G570" s="1">
        <f t="shared" si="27"/>
        <v>0</v>
      </c>
      <c r="H570" s="1">
        <f t="shared" si="28"/>
        <v>0</v>
      </c>
    </row>
    <row r="571" spans="1:8" x14ac:dyDescent="0.3">
      <c r="A571">
        <v>69200</v>
      </c>
      <c r="B571">
        <v>1</v>
      </c>
      <c r="C571">
        <v>0</v>
      </c>
      <c r="D571">
        <v>1</v>
      </c>
      <c r="E571">
        <v>0</v>
      </c>
      <c r="F571" s="1">
        <f>ROUNDUP($P$7*SUM(B$10:B571)/SUM(B$10:B$1048576),0)</f>
        <v>15</v>
      </c>
      <c r="G571" s="1">
        <f t="shared" si="27"/>
        <v>0</v>
      </c>
      <c r="H571" s="1">
        <f t="shared" si="28"/>
        <v>0</v>
      </c>
    </row>
    <row r="572" spans="1:8" x14ac:dyDescent="0.3">
      <c r="A572">
        <v>69400</v>
      </c>
      <c r="B572">
        <v>2</v>
      </c>
      <c r="C572">
        <v>0</v>
      </c>
      <c r="D572">
        <v>2</v>
      </c>
      <c r="E572">
        <v>0</v>
      </c>
      <c r="F572" s="1">
        <f>ROUNDUP($P$7*SUM(B$10:B572)/SUM(B$10:B$1048576),0)</f>
        <v>15</v>
      </c>
      <c r="G572" s="1">
        <f t="shared" si="27"/>
        <v>0</v>
      </c>
      <c r="H572" s="1">
        <f t="shared" si="28"/>
        <v>0</v>
      </c>
    </row>
    <row r="573" spans="1:8" x14ac:dyDescent="0.3">
      <c r="A573">
        <v>69500</v>
      </c>
      <c r="B573">
        <v>2</v>
      </c>
      <c r="C573">
        <v>0</v>
      </c>
      <c r="D573">
        <v>2</v>
      </c>
      <c r="E573">
        <v>0</v>
      </c>
      <c r="F573" s="1">
        <f>ROUNDUP($P$7*SUM(B$10:B573)/SUM(B$10:B$1048576),0)</f>
        <v>15</v>
      </c>
      <c r="G573" s="1">
        <f t="shared" si="27"/>
        <v>0</v>
      </c>
      <c r="H573" s="1">
        <f t="shared" si="28"/>
        <v>0</v>
      </c>
    </row>
    <row r="574" spans="1:8" x14ac:dyDescent="0.3">
      <c r="A574">
        <v>69600</v>
      </c>
      <c r="B574">
        <v>1</v>
      </c>
      <c r="C574">
        <v>0</v>
      </c>
      <c r="D574">
        <v>1</v>
      </c>
      <c r="E574">
        <v>0</v>
      </c>
      <c r="F574" s="1">
        <f>ROUNDUP($P$7*SUM(B$10:B574)/SUM(B$10:B$1048576),0)</f>
        <v>15</v>
      </c>
      <c r="G574" s="1">
        <f t="shared" si="27"/>
        <v>0</v>
      </c>
      <c r="H574" s="1">
        <f t="shared" si="28"/>
        <v>0</v>
      </c>
    </row>
    <row r="575" spans="1:8" x14ac:dyDescent="0.3">
      <c r="A575">
        <v>69700</v>
      </c>
      <c r="B575">
        <v>3</v>
      </c>
      <c r="C575">
        <v>0</v>
      </c>
      <c r="D575">
        <v>3</v>
      </c>
      <c r="E575">
        <v>0</v>
      </c>
      <c r="F575" s="1">
        <f>ROUNDUP($P$7*SUM(B$10:B575)/SUM(B$10:B$1048576),0)</f>
        <v>15</v>
      </c>
      <c r="G575" s="1">
        <f t="shared" si="27"/>
        <v>0</v>
      </c>
      <c r="H575" s="1">
        <f t="shared" si="28"/>
        <v>0</v>
      </c>
    </row>
    <row r="576" spans="1:8" x14ac:dyDescent="0.3">
      <c r="A576">
        <v>69900</v>
      </c>
      <c r="B576">
        <v>1</v>
      </c>
      <c r="C576">
        <v>0</v>
      </c>
      <c r="D576">
        <v>1</v>
      </c>
      <c r="E576">
        <v>0</v>
      </c>
      <c r="F576" s="1">
        <f>ROUNDUP($P$7*SUM(B$10:B576)/SUM(B$10:B$1048576),0)</f>
        <v>15</v>
      </c>
      <c r="G576" s="1">
        <f t="shared" si="27"/>
        <v>0</v>
      </c>
      <c r="H576" s="1">
        <f t="shared" si="28"/>
        <v>0</v>
      </c>
    </row>
    <row r="577" spans="1:8" x14ac:dyDescent="0.3">
      <c r="A577">
        <v>70000</v>
      </c>
      <c r="B577">
        <v>29</v>
      </c>
      <c r="C577">
        <v>0</v>
      </c>
      <c r="D577">
        <v>29</v>
      </c>
      <c r="E577">
        <v>0</v>
      </c>
      <c r="F577" s="1">
        <f>ROUNDUP($P$7*SUM(B$10:B577)/SUM(B$10:B$1048576),0)</f>
        <v>15</v>
      </c>
      <c r="G577" s="1">
        <f t="shared" si="27"/>
        <v>0</v>
      </c>
      <c r="H577" s="1">
        <f t="shared" si="28"/>
        <v>0</v>
      </c>
    </row>
    <row r="578" spans="1:8" x14ac:dyDescent="0.3">
      <c r="A578">
        <v>70200</v>
      </c>
      <c r="B578">
        <v>2</v>
      </c>
      <c r="C578">
        <v>0</v>
      </c>
      <c r="D578">
        <v>2</v>
      </c>
      <c r="E578">
        <v>0</v>
      </c>
      <c r="F578" s="1">
        <f>ROUNDUP($P$7*SUM(B$10:B578)/SUM(B$10:B$1048576),0)</f>
        <v>15</v>
      </c>
      <c r="G578" s="1">
        <f t="shared" si="27"/>
        <v>0</v>
      </c>
      <c r="H578" s="1">
        <f t="shared" si="28"/>
        <v>0</v>
      </c>
    </row>
    <row r="579" spans="1:8" x14ac:dyDescent="0.3">
      <c r="A579">
        <v>70300</v>
      </c>
      <c r="B579">
        <v>1</v>
      </c>
      <c r="C579">
        <v>0</v>
      </c>
      <c r="D579">
        <v>1</v>
      </c>
      <c r="E579">
        <v>0</v>
      </c>
      <c r="F579" s="1">
        <f>ROUNDUP($P$7*SUM(B$10:B579)/SUM(B$10:B$1048576),0)</f>
        <v>15</v>
      </c>
      <c r="G579" s="1">
        <f t="shared" si="27"/>
        <v>0</v>
      </c>
      <c r="H579" s="1">
        <f t="shared" si="28"/>
        <v>0</v>
      </c>
    </row>
    <row r="580" spans="1:8" x14ac:dyDescent="0.3">
      <c r="A580">
        <v>70500</v>
      </c>
      <c r="B580">
        <v>2</v>
      </c>
      <c r="C580">
        <v>0</v>
      </c>
      <c r="D580">
        <v>2</v>
      </c>
      <c r="E580">
        <v>0</v>
      </c>
      <c r="F580" s="1">
        <f>ROUNDUP($P$7*SUM(B$10:B580)/SUM(B$10:B$1048576),0)</f>
        <v>15</v>
      </c>
      <c r="G580" s="1">
        <f t="shared" si="27"/>
        <v>0</v>
      </c>
      <c r="H580" s="1">
        <f t="shared" si="28"/>
        <v>0</v>
      </c>
    </row>
    <row r="581" spans="1:8" x14ac:dyDescent="0.3">
      <c r="A581">
        <v>70800</v>
      </c>
      <c r="B581">
        <v>1</v>
      </c>
      <c r="C581">
        <v>0</v>
      </c>
      <c r="D581">
        <v>1</v>
      </c>
      <c r="E581">
        <v>0</v>
      </c>
      <c r="F581" s="1">
        <f>ROUNDUP($P$7*SUM(B$10:B581)/SUM(B$10:B$1048576),0)</f>
        <v>15</v>
      </c>
      <c r="G581" s="1">
        <f t="shared" si="27"/>
        <v>0</v>
      </c>
      <c r="H581" s="1">
        <f t="shared" si="28"/>
        <v>0</v>
      </c>
    </row>
    <row r="582" spans="1:8" x14ac:dyDescent="0.3">
      <c r="A582">
        <v>70900</v>
      </c>
      <c r="B582">
        <v>1</v>
      </c>
      <c r="C582">
        <v>0</v>
      </c>
      <c r="D582">
        <v>1</v>
      </c>
      <c r="E582">
        <v>0</v>
      </c>
      <c r="F582" s="1">
        <f>ROUNDUP($P$7*SUM(B$10:B582)/SUM(B$10:B$1048576),0)</f>
        <v>15</v>
      </c>
      <c r="G582" s="1">
        <f t="shared" si="27"/>
        <v>0</v>
      </c>
      <c r="H582" s="1">
        <f t="shared" si="28"/>
        <v>0</v>
      </c>
    </row>
    <row r="583" spans="1:8" x14ac:dyDescent="0.3">
      <c r="A583">
        <v>71000</v>
      </c>
      <c r="B583">
        <v>24</v>
      </c>
      <c r="C583">
        <v>3</v>
      </c>
      <c r="D583">
        <v>21</v>
      </c>
      <c r="E583">
        <v>0.125</v>
      </c>
      <c r="F583" s="1">
        <f>ROUNDUP($P$7*SUM(B$10:B583)/SUM(B$10:B$1048576),0)</f>
        <v>15</v>
      </c>
      <c r="G583" s="1">
        <f t="shared" si="27"/>
        <v>0</v>
      </c>
      <c r="H583" s="1">
        <f t="shared" si="28"/>
        <v>0</v>
      </c>
    </row>
    <row r="584" spans="1:8" x14ac:dyDescent="0.3">
      <c r="A584">
        <v>71200</v>
      </c>
      <c r="B584">
        <v>1</v>
      </c>
      <c r="C584">
        <v>0</v>
      </c>
      <c r="D584">
        <v>1</v>
      </c>
      <c r="E584">
        <v>0</v>
      </c>
      <c r="F584" s="1">
        <f>ROUNDUP($P$7*SUM(B$10:B584)/SUM(B$10:B$1048576),0)</f>
        <v>15</v>
      </c>
      <c r="G584" s="1">
        <f t="shared" si="27"/>
        <v>0</v>
      </c>
      <c r="H584" s="1">
        <f t="shared" si="28"/>
        <v>0</v>
      </c>
    </row>
    <row r="585" spans="1:8" x14ac:dyDescent="0.3">
      <c r="A585">
        <v>71700</v>
      </c>
      <c r="B585">
        <v>1</v>
      </c>
      <c r="C585">
        <v>0</v>
      </c>
      <c r="D585">
        <v>1</v>
      </c>
      <c r="E585">
        <v>0</v>
      </c>
      <c r="F585" s="1">
        <f>ROUNDUP($P$7*SUM(B$10:B585)/SUM(B$10:B$1048576),0)</f>
        <v>15</v>
      </c>
      <c r="G585" s="1">
        <f t="shared" si="27"/>
        <v>0</v>
      </c>
      <c r="H585" s="1">
        <f t="shared" si="28"/>
        <v>0</v>
      </c>
    </row>
    <row r="586" spans="1:8" x14ac:dyDescent="0.3">
      <c r="A586">
        <v>72000</v>
      </c>
      <c r="B586">
        <v>6</v>
      </c>
      <c r="C586">
        <v>0</v>
      </c>
      <c r="D586">
        <v>6</v>
      </c>
      <c r="E586">
        <v>0</v>
      </c>
      <c r="F586" s="1">
        <f>ROUNDUP($P$7*SUM(B$10:B586)/SUM(B$10:B$1048576),0)</f>
        <v>15</v>
      </c>
      <c r="G586" s="1">
        <f t="shared" si="27"/>
        <v>0</v>
      </c>
      <c r="H586" s="1">
        <f t="shared" si="28"/>
        <v>0</v>
      </c>
    </row>
    <row r="587" spans="1:8" x14ac:dyDescent="0.3">
      <c r="A587">
        <v>72400</v>
      </c>
      <c r="B587">
        <v>1</v>
      </c>
      <c r="C587">
        <v>0</v>
      </c>
      <c r="D587">
        <v>1</v>
      </c>
      <c r="E587">
        <v>0</v>
      </c>
      <c r="F587" s="1">
        <f>ROUNDUP($P$7*SUM(B$10:B587)/SUM(B$10:B$1048576),0)</f>
        <v>15</v>
      </c>
      <c r="G587" s="1">
        <f t="shared" ref="G587:G650" si="29">IF(F587=F586,0,A587)</f>
        <v>0</v>
      </c>
      <c r="H587" s="1">
        <f t="shared" ref="H587:H650" si="30">IF(F587=F588,0,A587)</f>
        <v>0</v>
      </c>
    </row>
    <row r="588" spans="1:8" x14ac:dyDescent="0.3">
      <c r="A588">
        <v>72500</v>
      </c>
      <c r="B588">
        <v>4</v>
      </c>
      <c r="C588">
        <v>1</v>
      </c>
      <c r="D588">
        <v>3</v>
      </c>
      <c r="E588">
        <v>0.25</v>
      </c>
      <c r="F588" s="1">
        <f>ROUNDUP($P$7*SUM(B$10:B588)/SUM(B$10:B$1048576),0)</f>
        <v>15</v>
      </c>
      <c r="G588" s="1">
        <f t="shared" si="29"/>
        <v>0</v>
      </c>
      <c r="H588" s="1">
        <f t="shared" si="30"/>
        <v>0</v>
      </c>
    </row>
    <row r="589" spans="1:8" x14ac:dyDescent="0.3">
      <c r="A589">
        <v>73000</v>
      </c>
      <c r="B589">
        <v>6</v>
      </c>
      <c r="C589">
        <v>0</v>
      </c>
      <c r="D589">
        <v>6</v>
      </c>
      <c r="E589">
        <v>0</v>
      </c>
      <c r="F589" s="1">
        <f>ROUNDUP($P$7*SUM(B$10:B589)/SUM(B$10:B$1048576),0)</f>
        <v>15</v>
      </c>
      <c r="G589" s="1">
        <f t="shared" si="29"/>
        <v>0</v>
      </c>
      <c r="H589" s="1">
        <f t="shared" si="30"/>
        <v>0</v>
      </c>
    </row>
    <row r="590" spans="1:8" x14ac:dyDescent="0.3">
      <c r="A590">
        <v>73100</v>
      </c>
      <c r="B590">
        <v>1</v>
      </c>
      <c r="C590">
        <v>0</v>
      </c>
      <c r="D590">
        <v>1</v>
      </c>
      <c r="E590">
        <v>0</v>
      </c>
      <c r="F590" s="1">
        <f>ROUNDUP($P$7*SUM(B$10:B590)/SUM(B$10:B$1048576),0)</f>
        <v>15</v>
      </c>
      <c r="G590" s="1">
        <f t="shared" si="29"/>
        <v>0</v>
      </c>
      <c r="H590" s="1">
        <f t="shared" si="30"/>
        <v>0</v>
      </c>
    </row>
    <row r="591" spans="1:8" x14ac:dyDescent="0.3">
      <c r="A591">
        <v>73300</v>
      </c>
      <c r="B591">
        <v>2</v>
      </c>
      <c r="C591">
        <v>0</v>
      </c>
      <c r="D591">
        <v>2</v>
      </c>
      <c r="E591">
        <v>0</v>
      </c>
      <c r="F591" s="1">
        <f>ROUNDUP($P$7*SUM(B$10:B591)/SUM(B$10:B$1048576),0)</f>
        <v>15</v>
      </c>
      <c r="G591" s="1">
        <f t="shared" si="29"/>
        <v>0</v>
      </c>
      <c r="H591" s="1">
        <f t="shared" si="30"/>
        <v>0</v>
      </c>
    </row>
    <row r="592" spans="1:8" x14ac:dyDescent="0.3">
      <c r="A592">
        <v>73600</v>
      </c>
      <c r="B592">
        <v>2</v>
      </c>
      <c r="C592">
        <v>0</v>
      </c>
      <c r="D592">
        <v>2</v>
      </c>
      <c r="E592">
        <v>0</v>
      </c>
      <c r="F592" s="1">
        <f>ROUNDUP($P$7*SUM(B$10:B592)/SUM(B$10:B$1048576),0)</f>
        <v>15</v>
      </c>
      <c r="G592" s="1">
        <f t="shared" si="29"/>
        <v>0</v>
      </c>
      <c r="H592" s="1">
        <f t="shared" si="30"/>
        <v>0</v>
      </c>
    </row>
    <row r="593" spans="1:8" x14ac:dyDescent="0.3">
      <c r="A593">
        <v>74000</v>
      </c>
      <c r="B593">
        <v>6</v>
      </c>
      <c r="C593">
        <v>0</v>
      </c>
      <c r="D593">
        <v>6</v>
      </c>
      <c r="E593">
        <v>0</v>
      </c>
      <c r="F593" s="1">
        <f>ROUNDUP($P$7*SUM(B$10:B593)/SUM(B$10:B$1048576),0)</f>
        <v>15</v>
      </c>
      <c r="G593" s="1">
        <f t="shared" si="29"/>
        <v>0</v>
      </c>
      <c r="H593" s="1">
        <f t="shared" si="30"/>
        <v>0</v>
      </c>
    </row>
    <row r="594" spans="1:8" x14ac:dyDescent="0.3">
      <c r="A594">
        <v>74300</v>
      </c>
      <c r="B594">
        <v>1</v>
      </c>
      <c r="C594">
        <v>0</v>
      </c>
      <c r="D594">
        <v>1</v>
      </c>
      <c r="E594">
        <v>0</v>
      </c>
      <c r="F594" s="1">
        <f>ROUNDUP($P$7*SUM(B$10:B594)/SUM(B$10:B$1048576),0)</f>
        <v>15</v>
      </c>
      <c r="G594" s="1">
        <f t="shared" si="29"/>
        <v>0</v>
      </c>
      <c r="H594" s="1">
        <f t="shared" si="30"/>
        <v>0</v>
      </c>
    </row>
    <row r="595" spans="1:8" x14ac:dyDescent="0.3">
      <c r="A595">
        <v>74400</v>
      </c>
      <c r="B595">
        <v>1</v>
      </c>
      <c r="C595">
        <v>0</v>
      </c>
      <c r="D595">
        <v>1</v>
      </c>
      <c r="E595">
        <v>0</v>
      </c>
      <c r="F595" s="1">
        <f>ROUNDUP($P$7*SUM(B$10:B595)/SUM(B$10:B$1048576),0)</f>
        <v>15</v>
      </c>
      <c r="G595" s="1">
        <f t="shared" si="29"/>
        <v>0</v>
      </c>
      <c r="H595" s="1">
        <f t="shared" si="30"/>
        <v>0</v>
      </c>
    </row>
    <row r="596" spans="1:8" x14ac:dyDescent="0.3">
      <c r="A596">
        <v>74500</v>
      </c>
      <c r="B596">
        <v>1</v>
      </c>
      <c r="C596">
        <v>0</v>
      </c>
      <c r="D596">
        <v>1</v>
      </c>
      <c r="E596">
        <v>0</v>
      </c>
      <c r="F596" s="1">
        <f>ROUNDUP($P$7*SUM(B$10:B596)/SUM(B$10:B$1048576),0)</f>
        <v>15</v>
      </c>
      <c r="G596" s="1">
        <f t="shared" si="29"/>
        <v>0</v>
      </c>
      <c r="H596" s="1">
        <f t="shared" si="30"/>
        <v>0</v>
      </c>
    </row>
    <row r="597" spans="1:8" x14ac:dyDescent="0.3">
      <c r="A597">
        <v>74600</v>
      </c>
      <c r="B597">
        <v>2</v>
      </c>
      <c r="C597">
        <v>0</v>
      </c>
      <c r="D597">
        <v>2</v>
      </c>
      <c r="E597">
        <v>0</v>
      </c>
      <c r="F597" s="1">
        <f>ROUNDUP($P$7*SUM(B$10:B597)/SUM(B$10:B$1048576),0)</f>
        <v>15</v>
      </c>
      <c r="G597" s="1">
        <f t="shared" si="29"/>
        <v>0</v>
      </c>
      <c r="H597" s="1">
        <f t="shared" si="30"/>
        <v>0</v>
      </c>
    </row>
    <row r="598" spans="1:8" x14ac:dyDescent="0.3">
      <c r="A598">
        <v>75000</v>
      </c>
      <c r="B598">
        <v>11</v>
      </c>
      <c r="C598">
        <v>1</v>
      </c>
      <c r="D598">
        <v>10</v>
      </c>
      <c r="E598">
        <v>9.0909090909090912E-2</v>
      </c>
      <c r="F598" s="1">
        <f>ROUNDUP($P$7*SUM(B$10:B598)/SUM(B$10:B$1048576),0)</f>
        <v>15</v>
      </c>
      <c r="G598" s="1">
        <f t="shared" si="29"/>
        <v>0</v>
      </c>
      <c r="H598" s="1">
        <f t="shared" si="30"/>
        <v>0</v>
      </c>
    </row>
    <row r="599" spans="1:8" x14ac:dyDescent="0.3">
      <c r="A599">
        <v>75100</v>
      </c>
      <c r="B599">
        <v>1</v>
      </c>
      <c r="C599">
        <v>0</v>
      </c>
      <c r="D599">
        <v>1</v>
      </c>
      <c r="E599">
        <v>0</v>
      </c>
      <c r="F599" s="1">
        <f>ROUNDUP($P$7*SUM(B$10:B599)/SUM(B$10:B$1048576),0)</f>
        <v>15</v>
      </c>
      <c r="G599" s="1">
        <f t="shared" si="29"/>
        <v>0</v>
      </c>
      <c r="H599" s="1">
        <f t="shared" si="30"/>
        <v>0</v>
      </c>
    </row>
    <row r="600" spans="1:8" x14ac:dyDescent="0.3">
      <c r="A600">
        <v>75300</v>
      </c>
      <c r="B600">
        <v>1</v>
      </c>
      <c r="C600">
        <v>0</v>
      </c>
      <c r="D600">
        <v>1</v>
      </c>
      <c r="E600">
        <v>0</v>
      </c>
      <c r="F600" s="1">
        <f>ROUNDUP($P$7*SUM(B$10:B600)/SUM(B$10:B$1048576),0)</f>
        <v>15</v>
      </c>
      <c r="G600" s="1">
        <f t="shared" si="29"/>
        <v>0</v>
      </c>
      <c r="H600" s="1">
        <f t="shared" si="30"/>
        <v>0</v>
      </c>
    </row>
    <row r="601" spans="1:8" x14ac:dyDescent="0.3">
      <c r="A601">
        <v>75500</v>
      </c>
      <c r="B601">
        <v>2</v>
      </c>
      <c r="C601">
        <v>0</v>
      </c>
      <c r="D601">
        <v>2</v>
      </c>
      <c r="E601">
        <v>0</v>
      </c>
      <c r="F601" s="1">
        <f>ROUNDUP($P$7*SUM(B$10:B601)/SUM(B$10:B$1048576),0)</f>
        <v>15</v>
      </c>
      <c r="G601" s="1">
        <f t="shared" si="29"/>
        <v>0</v>
      </c>
      <c r="H601" s="1">
        <f t="shared" si="30"/>
        <v>0</v>
      </c>
    </row>
    <row r="602" spans="1:8" x14ac:dyDescent="0.3">
      <c r="A602">
        <v>75600</v>
      </c>
      <c r="B602">
        <v>1</v>
      </c>
      <c r="C602">
        <v>0</v>
      </c>
      <c r="D602">
        <v>1</v>
      </c>
      <c r="E602">
        <v>0</v>
      </c>
      <c r="F602" s="1">
        <f>ROUNDUP($P$7*SUM(B$10:B602)/SUM(B$10:B$1048576),0)</f>
        <v>15</v>
      </c>
      <c r="G602" s="1">
        <f t="shared" si="29"/>
        <v>0</v>
      </c>
      <c r="H602" s="1">
        <f t="shared" si="30"/>
        <v>0</v>
      </c>
    </row>
    <row r="603" spans="1:8" x14ac:dyDescent="0.3">
      <c r="A603">
        <v>75900</v>
      </c>
      <c r="B603">
        <v>4</v>
      </c>
      <c r="C603">
        <v>0</v>
      </c>
      <c r="D603">
        <v>4</v>
      </c>
      <c r="E603">
        <v>0</v>
      </c>
      <c r="F603" s="1">
        <f>ROUNDUP($P$7*SUM(B$10:B603)/SUM(B$10:B$1048576),0)</f>
        <v>15</v>
      </c>
      <c r="G603" s="1">
        <f t="shared" si="29"/>
        <v>0</v>
      </c>
      <c r="H603" s="1">
        <f t="shared" si="30"/>
        <v>0</v>
      </c>
    </row>
    <row r="604" spans="1:8" x14ac:dyDescent="0.3">
      <c r="A604">
        <v>76000</v>
      </c>
      <c r="B604">
        <v>13</v>
      </c>
      <c r="C604">
        <v>0</v>
      </c>
      <c r="D604">
        <v>13</v>
      </c>
      <c r="E604">
        <v>0</v>
      </c>
      <c r="F604" s="1">
        <f>ROUNDUP($P$7*SUM(B$10:B604)/SUM(B$10:B$1048576),0)</f>
        <v>15</v>
      </c>
      <c r="G604" s="1">
        <f t="shared" si="29"/>
        <v>0</v>
      </c>
      <c r="H604" s="1">
        <f t="shared" si="30"/>
        <v>0</v>
      </c>
    </row>
    <row r="605" spans="1:8" x14ac:dyDescent="0.3">
      <c r="A605">
        <v>76100</v>
      </c>
      <c r="B605">
        <v>5</v>
      </c>
      <c r="C605">
        <v>0</v>
      </c>
      <c r="D605">
        <v>5</v>
      </c>
      <c r="E605">
        <v>0</v>
      </c>
      <c r="F605" s="1">
        <f>ROUNDUP($P$7*SUM(B$10:B605)/SUM(B$10:B$1048576),0)</f>
        <v>15</v>
      </c>
      <c r="G605" s="1">
        <f t="shared" si="29"/>
        <v>0</v>
      </c>
      <c r="H605" s="1">
        <f t="shared" si="30"/>
        <v>0</v>
      </c>
    </row>
    <row r="606" spans="1:8" x14ac:dyDescent="0.3">
      <c r="A606">
        <v>76300</v>
      </c>
      <c r="B606">
        <v>1</v>
      </c>
      <c r="C606">
        <v>0</v>
      </c>
      <c r="D606">
        <v>1</v>
      </c>
      <c r="E606">
        <v>0</v>
      </c>
      <c r="F606" s="1">
        <f>ROUNDUP($P$7*SUM(B$10:B606)/SUM(B$10:B$1048576),0)</f>
        <v>15</v>
      </c>
      <c r="G606" s="1">
        <f t="shared" si="29"/>
        <v>0</v>
      </c>
      <c r="H606" s="1">
        <f t="shared" si="30"/>
        <v>0</v>
      </c>
    </row>
    <row r="607" spans="1:8" x14ac:dyDescent="0.3">
      <c r="A607">
        <v>76500</v>
      </c>
      <c r="B607">
        <v>2</v>
      </c>
      <c r="C607">
        <v>0</v>
      </c>
      <c r="D607">
        <v>2</v>
      </c>
      <c r="E607">
        <v>0</v>
      </c>
      <c r="F607" s="1">
        <f>ROUNDUP($P$7*SUM(B$10:B607)/SUM(B$10:B$1048576),0)</f>
        <v>15</v>
      </c>
      <c r="G607" s="1">
        <f t="shared" si="29"/>
        <v>0</v>
      </c>
      <c r="H607" s="1">
        <f t="shared" si="30"/>
        <v>0</v>
      </c>
    </row>
    <row r="608" spans="1:8" x14ac:dyDescent="0.3">
      <c r="A608">
        <v>76700</v>
      </c>
      <c r="B608">
        <v>1</v>
      </c>
      <c r="C608">
        <v>0</v>
      </c>
      <c r="D608">
        <v>1</v>
      </c>
      <c r="E608">
        <v>0</v>
      </c>
      <c r="F608" s="1">
        <f>ROUNDUP($P$7*SUM(B$10:B608)/SUM(B$10:B$1048576),0)</f>
        <v>15</v>
      </c>
      <c r="G608" s="1">
        <f t="shared" si="29"/>
        <v>0</v>
      </c>
      <c r="H608" s="1">
        <f t="shared" si="30"/>
        <v>0</v>
      </c>
    </row>
    <row r="609" spans="1:8" x14ac:dyDescent="0.3">
      <c r="A609">
        <v>76900</v>
      </c>
      <c r="B609">
        <v>1</v>
      </c>
      <c r="C609">
        <v>0</v>
      </c>
      <c r="D609">
        <v>1</v>
      </c>
      <c r="E609">
        <v>0</v>
      </c>
      <c r="F609" s="1">
        <f>ROUNDUP($P$7*SUM(B$10:B609)/SUM(B$10:B$1048576),0)</f>
        <v>15</v>
      </c>
      <c r="G609" s="1">
        <f t="shared" si="29"/>
        <v>0</v>
      </c>
      <c r="H609" s="1">
        <f t="shared" si="30"/>
        <v>0</v>
      </c>
    </row>
    <row r="610" spans="1:8" x14ac:dyDescent="0.3">
      <c r="A610">
        <v>77000</v>
      </c>
      <c r="B610">
        <v>5</v>
      </c>
      <c r="C610">
        <v>0</v>
      </c>
      <c r="D610">
        <v>5</v>
      </c>
      <c r="E610">
        <v>0</v>
      </c>
      <c r="F610" s="1">
        <f>ROUNDUP($P$7*SUM(B$10:B610)/SUM(B$10:B$1048576),0)</f>
        <v>15</v>
      </c>
      <c r="G610" s="1">
        <f t="shared" si="29"/>
        <v>0</v>
      </c>
      <c r="H610" s="1">
        <f t="shared" si="30"/>
        <v>0</v>
      </c>
    </row>
    <row r="611" spans="1:8" x14ac:dyDescent="0.3">
      <c r="A611">
        <v>77100</v>
      </c>
      <c r="B611">
        <v>5</v>
      </c>
      <c r="C611">
        <v>0</v>
      </c>
      <c r="D611">
        <v>5</v>
      </c>
      <c r="E611">
        <v>0</v>
      </c>
      <c r="F611" s="1">
        <f>ROUNDUP($P$7*SUM(B$10:B611)/SUM(B$10:B$1048576),0)</f>
        <v>15</v>
      </c>
      <c r="G611" s="1">
        <f t="shared" si="29"/>
        <v>0</v>
      </c>
      <c r="H611" s="1">
        <f t="shared" si="30"/>
        <v>0</v>
      </c>
    </row>
    <row r="612" spans="1:8" x14ac:dyDescent="0.3">
      <c r="A612">
        <v>77500</v>
      </c>
      <c r="B612">
        <v>1</v>
      </c>
      <c r="C612">
        <v>0</v>
      </c>
      <c r="D612">
        <v>1</v>
      </c>
      <c r="E612">
        <v>0</v>
      </c>
      <c r="F612" s="1">
        <f>ROUNDUP($P$7*SUM(B$10:B612)/SUM(B$10:B$1048576),0)</f>
        <v>15</v>
      </c>
      <c r="G612" s="1">
        <f t="shared" si="29"/>
        <v>0</v>
      </c>
      <c r="H612" s="1">
        <f t="shared" si="30"/>
        <v>0</v>
      </c>
    </row>
    <row r="613" spans="1:8" x14ac:dyDescent="0.3">
      <c r="A613">
        <v>77700</v>
      </c>
      <c r="B613">
        <v>1</v>
      </c>
      <c r="C613">
        <v>0</v>
      </c>
      <c r="D613">
        <v>1</v>
      </c>
      <c r="E613">
        <v>0</v>
      </c>
      <c r="F613" s="1">
        <f>ROUNDUP($P$7*SUM(B$10:B613)/SUM(B$10:B$1048576),0)</f>
        <v>15</v>
      </c>
      <c r="G613" s="1">
        <f t="shared" si="29"/>
        <v>0</v>
      </c>
      <c r="H613" s="1">
        <f t="shared" si="30"/>
        <v>0</v>
      </c>
    </row>
    <row r="614" spans="1:8" x14ac:dyDescent="0.3">
      <c r="A614">
        <v>77900</v>
      </c>
      <c r="B614">
        <v>1</v>
      </c>
      <c r="C614">
        <v>0</v>
      </c>
      <c r="D614">
        <v>1</v>
      </c>
      <c r="E614">
        <v>0</v>
      </c>
      <c r="F614" s="1">
        <f>ROUNDUP($P$7*SUM(B$10:B614)/SUM(B$10:B$1048576),0)</f>
        <v>15</v>
      </c>
      <c r="G614" s="1">
        <f t="shared" si="29"/>
        <v>0</v>
      </c>
      <c r="H614" s="1">
        <f t="shared" si="30"/>
        <v>0</v>
      </c>
    </row>
    <row r="615" spans="1:8" x14ac:dyDescent="0.3">
      <c r="A615">
        <v>78000</v>
      </c>
      <c r="B615">
        <v>4</v>
      </c>
      <c r="C615">
        <v>0</v>
      </c>
      <c r="D615">
        <v>4</v>
      </c>
      <c r="E615">
        <v>0</v>
      </c>
      <c r="F615" s="1">
        <f>ROUNDUP($P$7*SUM(B$10:B615)/SUM(B$10:B$1048576),0)</f>
        <v>15</v>
      </c>
      <c r="G615" s="1">
        <f t="shared" si="29"/>
        <v>0</v>
      </c>
      <c r="H615" s="1">
        <f t="shared" si="30"/>
        <v>0</v>
      </c>
    </row>
    <row r="616" spans="1:8" x14ac:dyDescent="0.3">
      <c r="A616">
        <v>78200</v>
      </c>
      <c r="B616">
        <v>1</v>
      </c>
      <c r="C616">
        <v>1</v>
      </c>
      <c r="D616">
        <v>0</v>
      </c>
      <c r="E616">
        <v>1</v>
      </c>
      <c r="F616" s="1">
        <f>ROUNDUP($P$7*SUM(B$10:B616)/SUM(B$10:B$1048576),0)</f>
        <v>15</v>
      </c>
      <c r="G616" s="1">
        <f t="shared" si="29"/>
        <v>0</v>
      </c>
      <c r="H616" s="1">
        <f t="shared" si="30"/>
        <v>0</v>
      </c>
    </row>
    <row r="617" spans="1:8" x14ac:dyDescent="0.3">
      <c r="A617">
        <v>78500</v>
      </c>
      <c r="B617">
        <v>1</v>
      </c>
      <c r="C617">
        <v>0</v>
      </c>
      <c r="D617">
        <v>1</v>
      </c>
      <c r="E617">
        <v>0</v>
      </c>
      <c r="F617" s="1">
        <f>ROUNDUP($P$7*SUM(B$10:B617)/SUM(B$10:B$1048576),0)</f>
        <v>15</v>
      </c>
      <c r="G617" s="1">
        <f t="shared" si="29"/>
        <v>0</v>
      </c>
      <c r="H617" s="1">
        <f t="shared" si="30"/>
        <v>0</v>
      </c>
    </row>
    <row r="618" spans="1:8" x14ac:dyDescent="0.3">
      <c r="A618">
        <v>78700</v>
      </c>
      <c r="B618">
        <v>1</v>
      </c>
      <c r="C618">
        <v>0</v>
      </c>
      <c r="D618">
        <v>1</v>
      </c>
      <c r="E618">
        <v>0</v>
      </c>
      <c r="F618" s="1">
        <f>ROUNDUP($P$7*SUM(B$10:B618)/SUM(B$10:B$1048576),0)</f>
        <v>15</v>
      </c>
      <c r="G618" s="1">
        <f t="shared" si="29"/>
        <v>0</v>
      </c>
      <c r="H618" s="1">
        <f t="shared" si="30"/>
        <v>0</v>
      </c>
    </row>
    <row r="619" spans="1:8" x14ac:dyDescent="0.3">
      <c r="A619">
        <v>79000</v>
      </c>
      <c r="B619">
        <v>3</v>
      </c>
      <c r="C619">
        <v>0</v>
      </c>
      <c r="D619">
        <v>3</v>
      </c>
      <c r="E619">
        <v>0</v>
      </c>
      <c r="F619" s="1">
        <f>ROUNDUP($P$7*SUM(B$10:B619)/SUM(B$10:B$1048576),0)</f>
        <v>15</v>
      </c>
      <c r="G619" s="1">
        <f t="shared" si="29"/>
        <v>0</v>
      </c>
      <c r="H619" s="1">
        <f t="shared" si="30"/>
        <v>0</v>
      </c>
    </row>
    <row r="620" spans="1:8" x14ac:dyDescent="0.3">
      <c r="A620">
        <v>79300</v>
      </c>
      <c r="B620">
        <v>1</v>
      </c>
      <c r="C620">
        <v>0</v>
      </c>
      <c r="D620">
        <v>1</v>
      </c>
      <c r="E620">
        <v>0</v>
      </c>
      <c r="F620" s="1">
        <f>ROUNDUP($P$7*SUM(B$10:B620)/SUM(B$10:B$1048576),0)</f>
        <v>15</v>
      </c>
      <c r="G620" s="1">
        <f t="shared" si="29"/>
        <v>0</v>
      </c>
      <c r="H620" s="1">
        <f t="shared" si="30"/>
        <v>0</v>
      </c>
    </row>
    <row r="621" spans="1:8" x14ac:dyDescent="0.3">
      <c r="A621">
        <v>79400</v>
      </c>
      <c r="B621">
        <v>1</v>
      </c>
      <c r="C621">
        <v>0</v>
      </c>
      <c r="D621">
        <v>1</v>
      </c>
      <c r="E621">
        <v>0</v>
      </c>
      <c r="F621" s="1">
        <f>ROUNDUP($P$7*SUM(B$10:B621)/SUM(B$10:B$1048576),0)</f>
        <v>15</v>
      </c>
      <c r="G621" s="1">
        <f t="shared" si="29"/>
        <v>0</v>
      </c>
      <c r="H621" s="1">
        <f t="shared" si="30"/>
        <v>0</v>
      </c>
    </row>
    <row r="622" spans="1:8" x14ac:dyDescent="0.3">
      <c r="A622">
        <v>79600</v>
      </c>
      <c r="B622">
        <v>1</v>
      </c>
      <c r="C622">
        <v>0</v>
      </c>
      <c r="D622">
        <v>1</v>
      </c>
      <c r="E622">
        <v>0</v>
      </c>
      <c r="F622" s="1">
        <f>ROUNDUP($P$7*SUM(B$10:B622)/SUM(B$10:B$1048576),0)</f>
        <v>15</v>
      </c>
      <c r="G622" s="1">
        <f t="shared" si="29"/>
        <v>0</v>
      </c>
      <c r="H622" s="1">
        <f t="shared" si="30"/>
        <v>0</v>
      </c>
    </row>
    <row r="623" spans="1:8" x14ac:dyDescent="0.3">
      <c r="A623">
        <v>79800</v>
      </c>
      <c r="B623">
        <v>1</v>
      </c>
      <c r="C623">
        <v>0</v>
      </c>
      <c r="D623">
        <v>1</v>
      </c>
      <c r="E623">
        <v>0</v>
      </c>
      <c r="F623" s="1">
        <f>ROUNDUP($P$7*SUM(B$10:B623)/SUM(B$10:B$1048576),0)</f>
        <v>15</v>
      </c>
      <c r="G623" s="1">
        <f t="shared" si="29"/>
        <v>0</v>
      </c>
      <c r="H623" s="1">
        <f t="shared" si="30"/>
        <v>0</v>
      </c>
    </row>
    <row r="624" spans="1:8" x14ac:dyDescent="0.3">
      <c r="A624">
        <v>79900</v>
      </c>
      <c r="B624">
        <v>1</v>
      </c>
      <c r="C624">
        <v>0</v>
      </c>
      <c r="D624">
        <v>1</v>
      </c>
      <c r="E624">
        <v>0</v>
      </c>
      <c r="F624" s="1">
        <f>ROUNDUP($P$7*SUM(B$10:B624)/SUM(B$10:B$1048576),0)</f>
        <v>15</v>
      </c>
      <c r="G624" s="1">
        <f t="shared" si="29"/>
        <v>0</v>
      </c>
      <c r="H624" s="1">
        <f t="shared" si="30"/>
        <v>0</v>
      </c>
    </row>
    <row r="625" spans="1:8" x14ac:dyDescent="0.3">
      <c r="A625">
        <v>80000</v>
      </c>
      <c r="B625">
        <v>39</v>
      </c>
      <c r="C625">
        <v>1</v>
      </c>
      <c r="D625">
        <v>38</v>
      </c>
      <c r="E625">
        <v>2.564102564102564E-2</v>
      </c>
      <c r="F625" s="1">
        <f>ROUNDUP($P$7*SUM(B$10:B625)/SUM(B$10:B$1048576),0)</f>
        <v>15</v>
      </c>
      <c r="G625" s="1">
        <f t="shared" si="29"/>
        <v>0</v>
      </c>
      <c r="H625" s="1">
        <f t="shared" si="30"/>
        <v>0</v>
      </c>
    </row>
    <row r="626" spans="1:8" x14ac:dyDescent="0.3">
      <c r="A626">
        <v>80200</v>
      </c>
      <c r="B626">
        <v>1</v>
      </c>
      <c r="C626">
        <v>0</v>
      </c>
      <c r="D626">
        <v>1</v>
      </c>
      <c r="E626">
        <v>0</v>
      </c>
      <c r="F626" s="1">
        <f>ROUNDUP($P$7*SUM(B$10:B626)/SUM(B$10:B$1048576),0)</f>
        <v>15</v>
      </c>
      <c r="G626" s="1">
        <f t="shared" si="29"/>
        <v>0</v>
      </c>
      <c r="H626" s="1">
        <f t="shared" si="30"/>
        <v>0</v>
      </c>
    </row>
    <row r="627" spans="1:8" x14ac:dyDescent="0.3">
      <c r="A627">
        <v>80500</v>
      </c>
      <c r="B627">
        <v>2</v>
      </c>
      <c r="C627">
        <v>0</v>
      </c>
      <c r="D627">
        <v>2</v>
      </c>
      <c r="E627">
        <v>0</v>
      </c>
      <c r="F627" s="1">
        <f>ROUNDUP($P$7*SUM(B$10:B627)/SUM(B$10:B$1048576),0)</f>
        <v>15</v>
      </c>
      <c r="G627" s="1">
        <f t="shared" si="29"/>
        <v>0</v>
      </c>
      <c r="H627" s="1">
        <f t="shared" si="30"/>
        <v>0</v>
      </c>
    </row>
    <row r="628" spans="1:8" x14ac:dyDescent="0.3">
      <c r="A628">
        <v>80600</v>
      </c>
      <c r="B628">
        <v>1</v>
      </c>
      <c r="C628">
        <v>0</v>
      </c>
      <c r="D628">
        <v>1</v>
      </c>
      <c r="E628">
        <v>0</v>
      </c>
      <c r="F628" s="1">
        <f>ROUNDUP($P$7*SUM(B$10:B628)/SUM(B$10:B$1048576),0)</f>
        <v>15</v>
      </c>
      <c r="G628" s="1">
        <f t="shared" si="29"/>
        <v>0</v>
      </c>
      <c r="H628" s="1">
        <f t="shared" si="30"/>
        <v>0</v>
      </c>
    </row>
    <row r="629" spans="1:8" x14ac:dyDescent="0.3">
      <c r="A629">
        <v>80700</v>
      </c>
      <c r="B629">
        <v>1</v>
      </c>
      <c r="C629">
        <v>0</v>
      </c>
      <c r="D629">
        <v>1</v>
      </c>
      <c r="E629">
        <v>0</v>
      </c>
      <c r="F629" s="1">
        <f>ROUNDUP($P$7*SUM(B$10:B629)/SUM(B$10:B$1048576),0)</f>
        <v>15</v>
      </c>
      <c r="G629" s="1">
        <f t="shared" si="29"/>
        <v>0</v>
      </c>
      <c r="H629" s="1">
        <f t="shared" si="30"/>
        <v>0</v>
      </c>
    </row>
    <row r="630" spans="1:8" x14ac:dyDescent="0.3">
      <c r="A630">
        <v>80800</v>
      </c>
      <c r="B630">
        <v>1</v>
      </c>
      <c r="C630">
        <v>0</v>
      </c>
      <c r="D630">
        <v>1</v>
      </c>
      <c r="E630">
        <v>0</v>
      </c>
      <c r="F630" s="1">
        <f>ROUNDUP($P$7*SUM(B$10:B630)/SUM(B$10:B$1048576),0)</f>
        <v>15</v>
      </c>
      <c r="G630" s="1">
        <f t="shared" si="29"/>
        <v>0</v>
      </c>
      <c r="H630" s="1">
        <f t="shared" si="30"/>
        <v>0</v>
      </c>
    </row>
    <row r="631" spans="1:8" x14ac:dyDescent="0.3">
      <c r="A631">
        <v>81000</v>
      </c>
      <c r="B631">
        <v>22</v>
      </c>
      <c r="C631">
        <v>1</v>
      </c>
      <c r="D631">
        <v>21</v>
      </c>
      <c r="E631">
        <v>4.5454545454545456E-2</v>
      </c>
      <c r="F631" s="1">
        <f>ROUNDUP($P$7*SUM(B$10:B631)/SUM(B$10:B$1048576),0)</f>
        <v>15</v>
      </c>
      <c r="G631" s="1">
        <f t="shared" si="29"/>
        <v>0</v>
      </c>
      <c r="H631" s="1">
        <f t="shared" si="30"/>
        <v>0</v>
      </c>
    </row>
    <row r="632" spans="1:8" x14ac:dyDescent="0.3">
      <c r="A632">
        <v>81200</v>
      </c>
      <c r="B632">
        <v>1</v>
      </c>
      <c r="C632">
        <v>0</v>
      </c>
      <c r="D632">
        <v>1</v>
      </c>
      <c r="E632">
        <v>0</v>
      </c>
      <c r="F632" s="1">
        <f>ROUNDUP($P$7*SUM(B$10:B632)/SUM(B$10:B$1048576),0)</f>
        <v>15</v>
      </c>
      <c r="G632" s="1">
        <f t="shared" si="29"/>
        <v>0</v>
      </c>
      <c r="H632" s="1">
        <f t="shared" si="30"/>
        <v>0</v>
      </c>
    </row>
    <row r="633" spans="1:8" x14ac:dyDescent="0.3">
      <c r="A633">
        <v>81300</v>
      </c>
      <c r="B633">
        <v>1</v>
      </c>
      <c r="C633">
        <v>0</v>
      </c>
      <c r="D633">
        <v>1</v>
      </c>
      <c r="E633">
        <v>0</v>
      </c>
      <c r="F633" s="1">
        <f>ROUNDUP($P$7*SUM(B$10:B633)/SUM(B$10:B$1048576),0)</f>
        <v>15</v>
      </c>
      <c r="G633" s="1">
        <f t="shared" si="29"/>
        <v>0</v>
      </c>
      <c r="H633" s="1">
        <f t="shared" si="30"/>
        <v>0</v>
      </c>
    </row>
    <row r="634" spans="1:8" x14ac:dyDescent="0.3">
      <c r="A634">
        <v>81500</v>
      </c>
      <c r="B634">
        <v>2</v>
      </c>
      <c r="C634">
        <v>0</v>
      </c>
      <c r="D634">
        <v>2</v>
      </c>
      <c r="E634">
        <v>0</v>
      </c>
      <c r="F634" s="1">
        <f>ROUNDUP($P$7*SUM(B$10:B634)/SUM(B$10:B$1048576),0)</f>
        <v>15</v>
      </c>
      <c r="G634" s="1">
        <f t="shared" si="29"/>
        <v>0</v>
      </c>
      <c r="H634" s="1">
        <f t="shared" si="30"/>
        <v>0</v>
      </c>
    </row>
    <row r="635" spans="1:8" x14ac:dyDescent="0.3">
      <c r="A635">
        <v>81600</v>
      </c>
      <c r="B635">
        <v>1</v>
      </c>
      <c r="C635">
        <v>0</v>
      </c>
      <c r="D635">
        <v>1</v>
      </c>
      <c r="E635">
        <v>0</v>
      </c>
      <c r="F635" s="1">
        <f>ROUNDUP($P$7*SUM(B$10:B635)/SUM(B$10:B$1048576),0)</f>
        <v>15</v>
      </c>
      <c r="G635" s="1">
        <f t="shared" si="29"/>
        <v>0</v>
      </c>
      <c r="H635" s="1">
        <f t="shared" si="30"/>
        <v>0</v>
      </c>
    </row>
    <row r="636" spans="1:8" x14ac:dyDescent="0.3">
      <c r="A636">
        <v>81900</v>
      </c>
      <c r="B636">
        <v>1</v>
      </c>
      <c r="C636">
        <v>0</v>
      </c>
      <c r="D636">
        <v>1</v>
      </c>
      <c r="E636">
        <v>0</v>
      </c>
      <c r="F636" s="1">
        <f>ROUNDUP($P$7*SUM(B$10:B636)/SUM(B$10:B$1048576),0)</f>
        <v>15</v>
      </c>
      <c r="G636" s="1">
        <f t="shared" si="29"/>
        <v>0</v>
      </c>
      <c r="H636" s="1">
        <f t="shared" si="30"/>
        <v>0</v>
      </c>
    </row>
    <row r="637" spans="1:8" x14ac:dyDescent="0.3">
      <c r="A637">
        <v>82000</v>
      </c>
      <c r="B637">
        <v>2</v>
      </c>
      <c r="C637">
        <v>0</v>
      </c>
      <c r="D637">
        <v>2</v>
      </c>
      <c r="E637">
        <v>0</v>
      </c>
      <c r="F637" s="1">
        <f>ROUNDUP($P$7*SUM(B$10:B637)/SUM(B$10:B$1048576),0)</f>
        <v>15</v>
      </c>
      <c r="G637" s="1">
        <f t="shared" si="29"/>
        <v>0</v>
      </c>
      <c r="H637" s="1">
        <f t="shared" si="30"/>
        <v>0</v>
      </c>
    </row>
    <row r="638" spans="1:8" x14ac:dyDescent="0.3">
      <c r="A638">
        <v>82100</v>
      </c>
      <c r="B638">
        <v>1</v>
      </c>
      <c r="C638">
        <v>0</v>
      </c>
      <c r="D638">
        <v>1</v>
      </c>
      <c r="E638">
        <v>0</v>
      </c>
      <c r="F638" s="1">
        <f>ROUNDUP($P$7*SUM(B$10:B638)/SUM(B$10:B$1048576),0)</f>
        <v>15</v>
      </c>
      <c r="G638" s="1">
        <f t="shared" si="29"/>
        <v>0</v>
      </c>
      <c r="H638" s="1">
        <f t="shared" si="30"/>
        <v>0</v>
      </c>
    </row>
    <row r="639" spans="1:8" x14ac:dyDescent="0.3">
      <c r="A639">
        <v>82500</v>
      </c>
      <c r="B639">
        <v>1</v>
      </c>
      <c r="C639">
        <v>0</v>
      </c>
      <c r="D639">
        <v>1</v>
      </c>
      <c r="E639">
        <v>0</v>
      </c>
      <c r="F639" s="1">
        <f>ROUNDUP($P$7*SUM(B$10:B639)/SUM(B$10:B$1048576),0)</f>
        <v>15</v>
      </c>
      <c r="G639" s="1">
        <f t="shared" si="29"/>
        <v>0</v>
      </c>
      <c r="H639" s="1">
        <f t="shared" si="30"/>
        <v>0</v>
      </c>
    </row>
    <row r="640" spans="1:8" x14ac:dyDescent="0.3">
      <c r="A640">
        <v>82800</v>
      </c>
      <c r="B640">
        <v>1</v>
      </c>
      <c r="C640">
        <v>0</v>
      </c>
      <c r="D640">
        <v>1</v>
      </c>
      <c r="E640">
        <v>0</v>
      </c>
      <c r="F640" s="1">
        <f>ROUNDUP($P$7*SUM(B$10:B640)/SUM(B$10:B$1048576),0)</f>
        <v>15</v>
      </c>
      <c r="G640" s="1">
        <f t="shared" si="29"/>
        <v>0</v>
      </c>
      <c r="H640" s="1">
        <f t="shared" si="30"/>
        <v>0</v>
      </c>
    </row>
    <row r="641" spans="1:8" x14ac:dyDescent="0.3">
      <c r="A641">
        <v>83000</v>
      </c>
      <c r="B641">
        <v>3</v>
      </c>
      <c r="C641">
        <v>0</v>
      </c>
      <c r="D641">
        <v>3</v>
      </c>
      <c r="E641">
        <v>0</v>
      </c>
      <c r="F641" s="1">
        <f>ROUNDUP($P$7*SUM(B$10:B641)/SUM(B$10:B$1048576),0)</f>
        <v>15</v>
      </c>
      <c r="G641" s="1">
        <f t="shared" si="29"/>
        <v>0</v>
      </c>
      <c r="H641" s="1">
        <f t="shared" si="30"/>
        <v>0</v>
      </c>
    </row>
    <row r="642" spans="1:8" x14ac:dyDescent="0.3">
      <c r="A642">
        <v>83200</v>
      </c>
      <c r="B642">
        <v>1</v>
      </c>
      <c r="C642">
        <v>0</v>
      </c>
      <c r="D642">
        <v>1</v>
      </c>
      <c r="E642">
        <v>0</v>
      </c>
      <c r="F642" s="1">
        <f>ROUNDUP($P$7*SUM(B$10:B642)/SUM(B$10:B$1048576),0)</f>
        <v>15</v>
      </c>
      <c r="G642" s="1">
        <f t="shared" si="29"/>
        <v>0</v>
      </c>
      <c r="H642" s="1">
        <f t="shared" si="30"/>
        <v>0</v>
      </c>
    </row>
    <row r="643" spans="1:8" x14ac:dyDescent="0.3">
      <c r="A643">
        <v>83600</v>
      </c>
      <c r="B643">
        <v>1</v>
      </c>
      <c r="C643">
        <v>0</v>
      </c>
      <c r="D643">
        <v>1</v>
      </c>
      <c r="E643">
        <v>0</v>
      </c>
      <c r="F643" s="1">
        <f>ROUNDUP($P$7*SUM(B$10:B643)/SUM(B$10:B$1048576),0)</f>
        <v>15</v>
      </c>
      <c r="G643" s="1">
        <f t="shared" si="29"/>
        <v>0</v>
      </c>
      <c r="H643" s="1">
        <f t="shared" si="30"/>
        <v>0</v>
      </c>
    </row>
    <row r="644" spans="1:8" x14ac:dyDescent="0.3">
      <c r="A644">
        <v>83700</v>
      </c>
      <c r="B644">
        <v>2</v>
      </c>
      <c r="C644">
        <v>0</v>
      </c>
      <c r="D644">
        <v>2</v>
      </c>
      <c r="E644">
        <v>0</v>
      </c>
      <c r="F644" s="1">
        <f>ROUNDUP($P$7*SUM(B$10:B644)/SUM(B$10:B$1048576),0)</f>
        <v>15</v>
      </c>
      <c r="G644" s="1">
        <f t="shared" si="29"/>
        <v>0</v>
      </c>
      <c r="H644" s="1">
        <f t="shared" si="30"/>
        <v>0</v>
      </c>
    </row>
    <row r="645" spans="1:8" x14ac:dyDescent="0.3">
      <c r="A645">
        <v>84000</v>
      </c>
      <c r="B645">
        <v>3</v>
      </c>
      <c r="C645">
        <v>0</v>
      </c>
      <c r="D645">
        <v>3</v>
      </c>
      <c r="E645">
        <v>0</v>
      </c>
      <c r="F645" s="1">
        <f>ROUNDUP($P$7*SUM(B$10:B645)/SUM(B$10:B$1048576),0)</f>
        <v>15</v>
      </c>
      <c r="G645" s="1">
        <f t="shared" si="29"/>
        <v>0</v>
      </c>
      <c r="H645" s="1">
        <f t="shared" si="30"/>
        <v>0</v>
      </c>
    </row>
    <row r="646" spans="1:8" x14ac:dyDescent="0.3">
      <c r="A646">
        <v>84100</v>
      </c>
      <c r="B646">
        <v>1</v>
      </c>
      <c r="C646">
        <v>0</v>
      </c>
      <c r="D646">
        <v>1</v>
      </c>
      <c r="E646">
        <v>0</v>
      </c>
      <c r="F646" s="1">
        <f>ROUNDUP($P$7*SUM(B$10:B646)/SUM(B$10:B$1048576),0)</f>
        <v>15</v>
      </c>
      <c r="G646" s="1">
        <f t="shared" si="29"/>
        <v>0</v>
      </c>
      <c r="H646" s="1">
        <f t="shared" si="30"/>
        <v>0</v>
      </c>
    </row>
    <row r="647" spans="1:8" x14ac:dyDescent="0.3">
      <c r="A647">
        <v>85000</v>
      </c>
      <c r="B647">
        <v>6</v>
      </c>
      <c r="C647">
        <v>0</v>
      </c>
      <c r="D647">
        <v>6</v>
      </c>
      <c r="E647">
        <v>0</v>
      </c>
      <c r="F647" s="1">
        <f>ROUNDUP($P$7*SUM(B$10:B647)/SUM(B$10:B$1048576),0)</f>
        <v>15</v>
      </c>
      <c r="G647" s="1">
        <f t="shared" si="29"/>
        <v>0</v>
      </c>
      <c r="H647" s="1">
        <f t="shared" si="30"/>
        <v>0</v>
      </c>
    </row>
    <row r="648" spans="1:8" x14ac:dyDescent="0.3">
      <c r="A648">
        <v>85100</v>
      </c>
      <c r="B648">
        <v>1</v>
      </c>
      <c r="C648">
        <v>0</v>
      </c>
      <c r="D648">
        <v>1</v>
      </c>
      <c r="E648">
        <v>0</v>
      </c>
      <c r="F648" s="1">
        <f>ROUNDUP($P$7*SUM(B$10:B648)/SUM(B$10:B$1048576),0)</f>
        <v>15</v>
      </c>
      <c r="G648" s="1">
        <f t="shared" si="29"/>
        <v>0</v>
      </c>
      <c r="H648" s="1">
        <f t="shared" si="30"/>
        <v>0</v>
      </c>
    </row>
    <row r="649" spans="1:8" x14ac:dyDescent="0.3">
      <c r="A649">
        <v>85300</v>
      </c>
      <c r="B649">
        <v>1</v>
      </c>
      <c r="C649">
        <v>0</v>
      </c>
      <c r="D649">
        <v>1</v>
      </c>
      <c r="E649">
        <v>0</v>
      </c>
      <c r="F649" s="1">
        <f>ROUNDUP($P$7*SUM(B$10:B649)/SUM(B$10:B$1048576),0)</f>
        <v>15</v>
      </c>
      <c r="G649" s="1">
        <f t="shared" si="29"/>
        <v>0</v>
      </c>
      <c r="H649" s="1">
        <f t="shared" si="30"/>
        <v>0</v>
      </c>
    </row>
    <row r="650" spans="1:8" x14ac:dyDescent="0.3">
      <c r="A650">
        <v>85400</v>
      </c>
      <c r="B650">
        <v>1</v>
      </c>
      <c r="C650">
        <v>0</v>
      </c>
      <c r="D650">
        <v>1</v>
      </c>
      <c r="E650">
        <v>0</v>
      </c>
      <c r="F650" s="1">
        <f>ROUNDUP($P$7*SUM(B$10:B650)/SUM(B$10:B$1048576),0)</f>
        <v>15</v>
      </c>
      <c r="G650" s="1">
        <f t="shared" si="29"/>
        <v>0</v>
      </c>
      <c r="H650" s="1">
        <f t="shared" si="30"/>
        <v>0</v>
      </c>
    </row>
    <row r="651" spans="1:8" x14ac:dyDescent="0.3">
      <c r="A651">
        <v>85700</v>
      </c>
      <c r="B651">
        <v>2</v>
      </c>
      <c r="C651">
        <v>0</v>
      </c>
      <c r="D651">
        <v>2</v>
      </c>
      <c r="E651">
        <v>0</v>
      </c>
      <c r="F651" s="1">
        <f>ROUNDUP($P$7*SUM(B$10:B651)/SUM(B$10:B$1048576),0)</f>
        <v>15</v>
      </c>
      <c r="G651" s="1">
        <f t="shared" ref="G651:G714" si="31">IF(F651=F650,0,A651)</f>
        <v>0</v>
      </c>
      <c r="H651" s="1">
        <f t="shared" ref="H651:H714" si="32">IF(F651=F652,0,A651)</f>
        <v>0</v>
      </c>
    </row>
    <row r="652" spans="1:8" x14ac:dyDescent="0.3">
      <c r="A652">
        <v>86000</v>
      </c>
      <c r="B652">
        <v>4</v>
      </c>
      <c r="C652">
        <v>0</v>
      </c>
      <c r="D652">
        <v>4</v>
      </c>
      <c r="E652">
        <v>0</v>
      </c>
      <c r="F652" s="1">
        <f>ROUNDUP($P$7*SUM(B$10:B652)/SUM(B$10:B$1048576),0)</f>
        <v>15</v>
      </c>
      <c r="G652" s="1">
        <f t="shared" si="31"/>
        <v>0</v>
      </c>
      <c r="H652" s="1">
        <f t="shared" si="32"/>
        <v>0</v>
      </c>
    </row>
    <row r="653" spans="1:8" x14ac:dyDescent="0.3">
      <c r="A653">
        <v>86300</v>
      </c>
      <c r="B653">
        <v>1</v>
      </c>
      <c r="C653">
        <v>0</v>
      </c>
      <c r="D653">
        <v>1</v>
      </c>
      <c r="E653">
        <v>0</v>
      </c>
      <c r="F653" s="1">
        <f>ROUNDUP($P$7*SUM(B$10:B653)/SUM(B$10:B$1048576),0)</f>
        <v>15</v>
      </c>
      <c r="G653" s="1">
        <f t="shared" si="31"/>
        <v>0</v>
      </c>
      <c r="H653" s="1">
        <f t="shared" si="32"/>
        <v>0</v>
      </c>
    </row>
    <row r="654" spans="1:8" x14ac:dyDescent="0.3">
      <c r="A654">
        <v>86400</v>
      </c>
      <c r="B654">
        <v>1</v>
      </c>
      <c r="C654">
        <v>0</v>
      </c>
      <c r="D654">
        <v>1</v>
      </c>
      <c r="E654">
        <v>0</v>
      </c>
      <c r="F654" s="1">
        <f>ROUNDUP($P$7*SUM(B$10:B654)/SUM(B$10:B$1048576),0)</f>
        <v>15</v>
      </c>
      <c r="G654" s="1">
        <f t="shared" si="31"/>
        <v>0</v>
      </c>
      <c r="H654" s="1">
        <f t="shared" si="32"/>
        <v>0</v>
      </c>
    </row>
    <row r="655" spans="1:8" x14ac:dyDescent="0.3">
      <c r="A655">
        <v>86700</v>
      </c>
      <c r="B655">
        <v>2</v>
      </c>
      <c r="C655">
        <v>0</v>
      </c>
      <c r="D655">
        <v>2</v>
      </c>
      <c r="E655">
        <v>0</v>
      </c>
      <c r="F655" s="1">
        <f>ROUNDUP($P$7*SUM(B$10:B655)/SUM(B$10:B$1048576),0)</f>
        <v>15</v>
      </c>
      <c r="G655" s="1">
        <f t="shared" si="31"/>
        <v>0</v>
      </c>
      <c r="H655" s="1">
        <f t="shared" si="32"/>
        <v>0</v>
      </c>
    </row>
    <row r="656" spans="1:8" x14ac:dyDescent="0.3">
      <c r="A656">
        <v>87000</v>
      </c>
      <c r="B656">
        <v>3</v>
      </c>
      <c r="C656">
        <v>0</v>
      </c>
      <c r="D656">
        <v>3</v>
      </c>
      <c r="E656">
        <v>0</v>
      </c>
      <c r="F656" s="1">
        <f>ROUNDUP($P$7*SUM(B$10:B656)/SUM(B$10:B$1048576),0)</f>
        <v>15</v>
      </c>
      <c r="G656" s="1">
        <f t="shared" si="31"/>
        <v>0</v>
      </c>
      <c r="H656" s="1">
        <f t="shared" si="32"/>
        <v>0</v>
      </c>
    </row>
    <row r="657" spans="1:8" x14ac:dyDescent="0.3">
      <c r="A657">
        <v>87100</v>
      </c>
      <c r="B657">
        <v>1</v>
      </c>
      <c r="C657">
        <v>0</v>
      </c>
      <c r="D657">
        <v>1</v>
      </c>
      <c r="E657">
        <v>0</v>
      </c>
      <c r="F657" s="1">
        <f>ROUNDUP($P$7*SUM(B$10:B657)/SUM(B$10:B$1048576),0)</f>
        <v>15</v>
      </c>
      <c r="G657" s="1">
        <f t="shared" si="31"/>
        <v>0</v>
      </c>
      <c r="H657" s="1">
        <f t="shared" si="32"/>
        <v>0</v>
      </c>
    </row>
    <row r="658" spans="1:8" x14ac:dyDescent="0.3">
      <c r="A658">
        <v>87200</v>
      </c>
      <c r="B658">
        <v>1</v>
      </c>
      <c r="C658">
        <v>0</v>
      </c>
      <c r="D658">
        <v>1</v>
      </c>
      <c r="E658">
        <v>0</v>
      </c>
      <c r="F658" s="1">
        <f>ROUNDUP($P$7*SUM(B$10:B658)/SUM(B$10:B$1048576),0)</f>
        <v>15</v>
      </c>
      <c r="G658" s="1">
        <f t="shared" si="31"/>
        <v>0</v>
      </c>
      <c r="H658" s="1">
        <f t="shared" si="32"/>
        <v>0</v>
      </c>
    </row>
    <row r="659" spans="1:8" x14ac:dyDescent="0.3">
      <c r="A659">
        <v>87300</v>
      </c>
      <c r="B659">
        <v>1</v>
      </c>
      <c r="C659">
        <v>0</v>
      </c>
      <c r="D659">
        <v>1</v>
      </c>
      <c r="E659">
        <v>0</v>
      </c>
      <c r="F659" s="1">
        <f>ROUNDUP($P$7*SUM(B$10:B659)/SUM(B$10:B$1048576),0)</f>
        <v>15</v>
      </c>
      <c r="G659" s="1">
        <f t="shared" si="31"/>
        <v>0</v>
      </c>
      <c r="H659" s="1">
        <f t="shared" si="32"/>
        <v>0</v>
      </c>
    </row>
    <row r="660" spans="1:8" x14ac:dyDescent="0.3">
      <c r="A660">
        <v>87400</v>
      </c>
      <c r="B660">
        <v>1</v>
      </c>
      <c r="C660">
        <v>0</v>
      </c>
      <c r="D660">
        <v>1</v>
      </c>
      <c r="E660">
        <v>0</v>
      </c>
      <c r="F660" s="1">
        <f>ROUNDUP($P$7*SUM(B$10:B660)/SUM(B$10:B$1048576),0)</f>
        <v>15</v>
      </c>
      <c r="G660" s="1">
        <f t="shared" si="31"/>
        <v>0</v>
      </c>
      <c r="H660" s="1">
        <f t="shared" si="32"/>
        <v>0</v>
      </c>
    </row>
    <row r="661" spans="1:8" x14ac:dyDescent="0.3">
      <c r="A661">
        <v>87600</v>
      </c>
      <c r="B661">
        <v>1</v>
      </c>
      <c r="C661">
        <v>0</v>
      </c>
      <c r="D661">
        <v>1</v>
      </c>
      <c r="E661">
        <v>0</v>
      </c>
      <c r="F661" s="1">
        <f>ROUNDUP($P$7*SUM(B$10:B661)/SUM(B$10:B$1048576),0)</f>
        <v>15</v>
      </c>
      <c r="G661" s="1">
        <f t="shared" si="31"/>
        <v>0</v>
      </c>
      <c r="H661" s="1">
        <f t="shared" si="32"/>
        <v>0</v>
      </c>
    </row>
    <row r="662" spans="1:8" x14ac:dyDescent="0.3">
      <c r="A662">
        <v>87900</v>
      </c>
      <c r="B662">
        <v>1</v>
      </c>
      <c r="C662">
        <v>0</v>
      </c>
      <c r="D662">
        <v>1</v>
      </c>
      <c r="E662">
        <v>0</v>
      </c>
      <c r="F662" s="1">
        <f>ROUNDUP($P$7*SUM(B$10:B662)/SUM(B$10:B$1048576),0)</f>
        <v>15</v>
      </c>
      <c r="G662" s="1">
        <f t="shared" si="31"/>
        <v>0</v>
      </c>
      <c r="H662" s="1">
        <f t="shared" si="32"/>
        <v>0</v>
      </c>
    </row>
    <row r="663" spans="1:8" x14ac:dyDescent="0.3">
      <c r="A663">
        <v>88000</v>
      </c>
      <c r="B663">
        <v>1</v>
      </c>
      <c r="C663">
        <v>0</v>
      </c>
      <c r="D663">
        <v>1</v>
      </c>
      <c r="E663">
        <v>0</v>
      </c>
      <c r="F663" s="1">
        <f>ROUNDUP($P$7*SUM(B$10:B663)/SUM(B$10:B$1048576),0)</f>
        <v>15</v>
      </c>
      <c r="G663" s="1">
        <f t="shared" si="31"/>
        <v>0</v>
      </c>
      <c r="H663" s="1">
        <f t="shared" si="32"/>
        <v>0</v>
      </c>
    </row>
    <row r="664" spans="1:8" x14ac:dyDescent="0.3">
      <c r="A664">
        <v>88300</v>
      </c>
      <c r="B664">
        <v>2</v>
      </c>
      <c r="C664">
        <v>0</v>
      </c>
      <c r="D664">
        <v>2</v>
      </c>
      <c r="E664">
        <v>0</v>
      </c>
      <c r="F664" s="1">
        <f>ROUNDUP($P$7*SUM(B$10:B664)/SUM(B$10:B$1048576),0)</f>
        <v>15</v>
      </c>
      <c r="G664" s="1">
        <f t="shared" si="31"/>
        <v>0</v>
      </c>
      <c r="H664" s="1">
        <f t="shared" si="32"/>
        <v>0</v>
      </c>
    </row>
    <row r="665" spans="1:8" x14ac:dyDescent="0.3">
      <c r="A665">
        <v>88400</v>
      </c>
      <c r="B665">
        <v>1</v>
      </c>
      <c r="C665">
        <v>0</v>
      </c>
      <c r="D665">
        <v>1</v>
      </c>
      <c r="E665">
        <v>0</v>
      </c>
      <c r="F665" s="1">
        <f>ROUNDUP($P$7*SUM(B$10:B665)/SUM(B$10:B$1048576),0)</f>
        <v>15</v>
      </c>
      <c r="G665" s="1">
        <f t="shared" si="31"/>
        <v>0</v>
      </c>
      <c r="H665" s="1">
        <f t="shared" si="32"/>
        <v>0</v>
      </c>
    </row>
    <row r="666" spans="1:8" x14ac:dyDescent="0.3">
      <c r="A666">
        <v>88900</v>
      </c>
      <c r="B666">
        <v>2</v>
      </c>
      <c r="C666">
        <v>0</v>
      </c>
      <c r="D666">
        <v>2</v>
      </c>
      <c r="E666">
        <v>0</v>
      </c>
      <c r="F666" s="1">
        <f>ROUNDUP($P$7*SUM(B$10:B666)/SUM(B$10:B$1048576),0)</f>
        <v>15</v>
      </c>
      <c r="G666" s="1">
        <f t="shared" si="31"/>
        <v>0</v>
      </c>
      <c r="H666" s="1">
        <f t="shared" si="32"/>
        <v>0</v>
      </c>
    </row>
    <row r="667" spans="1:8" x14ac:dyDescent="0.3">
      <c r="A667">
        <v>89000</v>
      </c>
      <c r="B667">
        <v>2</v>
      </c>
      <c r="C667">
        <v>0</v>
      </c>
      <c r="D667">
        <v>2</v>
      </c>
      <c r="E667">
        <v>0</v>
      </c>
      <c r="F667" s="1">
        <f>ROUNDUP($P$7*SUM(B$10:B667)/SUM(B$10:B$1048576),0)</f>
        <v>15</v>
      </c>
      <c r="G667" s="1">
        <f t="shared" si="31"/>
        <v>0</v>
      </c>
      <c r="H667" s="1">
        <f t="shared" si="32"/>
        <v>0</v>
      </c>
    </row>
    <row r="668" spans="1:8" x14ac:dyDescent="0.3">
      <c r="A668">
        <v>89100</v>
      </c>
      <c r="B668">
        <v>1</v>
      </c>
      <c r="C668">
        <v>0</v>
      </c>
      <c r="D668">
        <v>1</v>
      </c>
      <c r="E668">
        <v>0</v>
      </c>
      <c r="F668" s="1">
        <f>ROUNDUP($P$7*SUM(B$10:B668)/SUM(B$10:B$1048576),0)</f>
        <v>15</v>
      </c>
      <c r="G668" s="1">
        <f t="shared" si="31"/>
        <v>0</v>
      </c>
      <c r="H668" s="1">
        <f t="shared" si="32"/>
        <v>0</v>
      </c>
    </row>
    <row r="669" spans="1:8" x14ac:dyDescent="0.3">
      <c r="A669">
        <v>89300</v>
      </c>
      <c r="B669">
        <v>1</v>
      </c>
      <c r="C669">
        <v>1</v>
      </c>
      <c r="D669">
        <v>0</v>
      </c>
      <c r="E669">
        <v>1</v>
      </c>
      <c r="F669" s="1">
        <f>ROUNDUP($P$7*SUM(B$10:B669)/SUM(B$10:B$1048576),0)</f>
        <v>15</v>
      </c>
      <c r="G669" s="1">
        <f t="shared" si="31"/>
        <v>0</v>
      </c>
      <c r="H669" s="1">
        <f t="shared" si="32"/>
        <v>0</v>
      </c>
    </row>
    <row r="670" spans="1:8" x14ac:dyDescent="0.3">
      <c r="A670">
        <v>89700</v>
      </c>
      <c r="B670">
        <v>1</v>
      </c>
      <c r="C670">
        <v>0</v>
      </c>
      <c r="D670">
        <v>1</v>
      </c>
      <c r="E670">
        <v>0</v>
      </c>
      <c r="F670" s="1">
        <f>ROUNDUP($P$7*SUM(B$10:B670)/SUM(B$10:B$1048576),0)</f>
        <v>15</v>
      </c>
      <c r="G670" s="1">
        <f t="shared" si="31"/>
        <v>0</v>
      </c>
      <c r="H670" s="1">
        <f t="shared" si="32"/>
        <v>0</v>
      </c>
    </row>
    <row r="671" spans="1:8" x14ac:dyDescent="0.3">
      <c r="A671">
        <v>90000</v>
      </c>
      <c r="B671">
        <v>9</v>
      </c>
      <c r="C671">
        <v>0</v>
      </c>
      <c r="D671">
        <v>9</v>
      </c>
      <c r="E671">
        <v>0</v>
      </c>
      <c r="F671" s="1">
        <f>ROUNDUP($P$7*SUM(B$10:B671)/SUM(B$10:B$1048576),0)</f>
        <v>15</v>
      </c>
      <c r="G671" s="1">
        <f t="shared" si="31"/>
        <v>0</v>
      </c>
      <c r="H671" s="1">
        <f t="shared" si="32"/>
        <v>0</v>
      </c>
    </row>
    <row r="672" spans="1:8" x14ac:dyDescent="0.3">
      <c r="A672">
        <v>90500</v>
      </c>
      <c r="B672">
        <v>1</v>
      </c>
      <c r="C672">
        <v>0</v>
      </c>
      <c r="D672">
        <v>1</v>
      </c>
      <c r="E672">
        <v>0</v>
      </c>
      <c r="F672" s="1">
        <f>ROUNDUP($P$7*SUM(B$10:B672)/SUM(B$10:B$1048576),0)</f>
        <v>15</v>
      </c>
      <c r="G672" s="1">
        <f t="shared" si="31"/>
        <v>0</v>
      </c>
      <c r="H672" s="1">
        <f t="shared" si="32"/>
        <v>0</v>
      </c>
    </row>
    <row r="673" spans="1:8" x14ac:dyDescent="0.3">
      <c r="A673">
        <v>90700</v>
      </c>
      <c r="B673">
        <v>1</v>
      </c>
      <c r="C673">
        <v>0</v>
      </c>
      <c r="D673">
        <v>1</v>
      </c>
      <c r="E673">
        <v>0</v>
      </c>
      <c r="F673" s="1">
        <f>ROUNDUP($P$7*SUM(B$10:B673)/SUM(B$10:B$1048576),0)</f>
        <v>15</v>
      </c>
      <c r="G673" s="1">
        <f t="shared" si="31"/>
        <v>0</v>
      </c>
      <c r="H673" s="1">
        <f t="shared" si="32"/>
        <v>0</v>
      </c>
    </row>
    <row r="674" spans="1:8" x14ac:dyDescent="0.3">
      <c r="A674">
        <v>90800</v>
      </c>
      <c r="B674">
        <v>1</v>
      </c>
      <c r="C674">
        <v>0</v>
      </c>
      <c r="D674">
        <v>1</v>
      </c>
      <c r="E674">
        <v>0</v>
      </c>
      <c r="F674" s="1">
        <f>ROUNDUP($P$7*SUM(B$10:B674)/SUM(B$10:B$1048576),0)</f>
        <v>15</v>
      </c>
      <c r="G674" s="1">
        <f t="shared" si="31"/>
        <v>0</v>
      </c>
      <c r="H674" s="1">
        <f t="shared" si="32"/>
        <v>0</v>
      </c>
    </row>
    <row r="675" spans="1:8" x14ac:dyDescent="0.3">
      <c r="A675">
        <v>91000</v>
      </c>
      <c r="B675">
        <v>16</v>
      </c>
      <c r="C675">
        <v>0</v>
      </c>
      <c r="D675">
        <v>16</v>
      </c>
      <c r="E675">
        <v>0</v>
      </c>
      <c r="F675" s="1">
        <f>ROUNDUP($P$7*SUM(B$10:B675)/SUM(B$10:B$1048576),0)</f>
        <v>15</v>
      </c>
      <c r="G675" s="1">
        <f t="shared" si="31"/>
        <v>0</v>
      </c>
      <c r="H675" s="1">
        <f t="shared" si="32"/>
        <v>0</v>
      </c>
    </row>
    <row r="676" spans="1:8" x14ac:dyDescent="0.3">
      <c r="A676">
        <v>91200</v>
      </c>
      <c r="B676">
        <v>1</v>
      </c>
      <c r="C676">
        <v>0</v>
      </c>
      <c r="D676">
        <v>1</v>
      </c>
      <c r="E676">
        <v>0</v>
      </c>
      <c r="F676" s="1">
        <f>ROUNDUP($P$7*SUM(B$10:B676)/SUM(B$10:B$1048576),0)</f>
        <v>15</v>
      </c>
      <c r="G676" s="1">
        <f t="shared" si="31"/>
        <v>0</v>
      </c>
      <c r="H676" s="1">
        <f t="shared" si="32"/>
        <v>0</v>
      </c>
    </row>
    <row r="677" spans="1:8" x14ac:dyDescent="0.3">
      <c r="A677">
        <v>91400</v>
      </c>
      <c r="B677">
        <v>1</v>
      </c>
      <c r="C677">
        <v>0</v>
      </c>
      <c r="D677">
        <v>1</v>
      </c>
      <c r="E677">
        <v>0</v>
      </c>
      <c r="F677" s="1">
        <f>ROUNDUP($P$7*SUM(B$10:B677)/SUM(B$10:B$1048576),0)</f>
        <v>15</v>
      </c>
      <c r="G677" s="1">
        <f t="shared" si="31"/>
        <v>0</v>
      </c>
      <c r="H677" s="1">
        <f t="shared" si="32"/>
        <v>0</v>
      </c>
    </row>
    <row r="678" spans="1:8" x14ac:dyDescent="0.3">
      <c r="A678">
        <v>91600</v>
      </c>
      <c r="B678">
        <v>1</v>
      </c>
      <c r="C678">
        <v>0</v>
      </c>
      <c r="D678">
        <v>1</v>
      </c>
      <c r="E678">
        <v>0</v>
      </c>
      <c r="F678" s="1">
        <f>ROUNDUP($P$7*SUM(B$10:B678)/SUM(B$10:B$1048576),0)</f>
        <v>15</v>
      </c>
      <c r="G678" s="1">
        <f t="shared" si="31"/>
        <v>0</v>
      </c>
      <c r="H678" s="1">
        <f t="shared" si="32"/>
        <v>0</v>
      </c>
    </row>
    <row r="679" spans="1:8" x14ac:dyDescent="0.3">
      <c r="A679">
        <v>91700</v>
      </c>
      <c r="B679">
        <v>1</v>
      </c>
      <c r="C679">
        <v>0</v>
      </c>
      <c r="D679">
        <v>1</v>
      </c>
      <c r="E679">
        <v>0</v>
      </c>
      <c r="F679" s="1">
        <f>ROUNDUP($P$7*SUM(B$10:B679)/SUM(B$10:B$1048576),0)</f>
        <v>15</v>
      </c>
      <c r="G679" s="1">
        <f t="shared" si="31"/>
        <v>0</v>
      </c>
      <c r="H679" s="1">
        <f t="shared" si="32"/>
        <v>0</v>
      </c>
    </row>
    <row r="680" spans="1:8" x14ac:dyDescent="0.3">
      <c r="A680">
        <v>92000</v>
      </c>
      <c r="B680">
        <v>3</v>
      </c>
      <c r="C680">
        <v>0</v>
      </c>
      <c r="D680">
        <v>3</v>
      </c>
      <c r="E680">
        <v>0</v>
      </c>
      <c r="F680" s="1">
        <f>ROUNDUP($P$7*SUM(B$10:B680)/SUM(B$10:B$1048576),0)</f>
        <v>15</v>
      </c>
      <c r="G680" s="1">
        <f t="shared" si="31"/>
        <v>0</v>
      </c>
      <c r="H680" s="1">
        <f t="shared" si="32"/>
        <v>0</v>
      </c>
    </row>
    <row r="681" spans="1:8" x14ac:dyDescent="0.3">
      <c r="A681">
        <v>92100</v>
      </c>
      <c r="B681">
        <v>1</v>
      </c>
      <c r="C681">
        <v>0</v>
      </c>
      <c r="D681">
        <v>1</v>
      </c>
      <c r="E681">
        <v>0</v>
      </c>
      <c r="F681" s="1">
        <f>ROUNDUP($P$7*SUM(B$10:B681)/SUM(B$10:B$1048576),0)</f>
        <v>15</v>
      </c>
      <c r="G681" s="1">
        <f t="shared" si="31"/>
        <v>0</v>
      </c>
      <c r="H681" s="1">
        <f t="shared" si="32"/>
        <v>0</v>
      </c>
    </row>
    <row r="682" spans="1:8" x14ac:dyDescent="0.3">
      <c r="A682">
        <v>92200</v>
      </c>
      <c r="B682">
        <v>1</v>
      </c>
      <c r="C682">
        <v>0</v>
      </c>
      <c r="D682">
        <v>1</v>
      </c>
      <c r="E682">
        <v>0</v>
      </c>
      <c r="F682" s="1">
        <f>ROUNDUP($P$7*SUM(B$10:B682)/SUM(B$10:B$1048576),0)</f>
        <v>15</v>
      </c>
      <c r="G682" s="1">
        <f t="shared" si="31"/>
        <v>0</v>
      </c>
      <c r="H682" s="1">
        <f t="shared" si="32"/>
        <v>0</v>
      </c>
    </row>
    <row r="683" spans="1:8" x14ac:dyDescent="0.3">
      <c r="A683">
        <v>92600</v>
      </c>
      <c r="B683">
        <v>2</v>
      </c>
      <c r="C683">
        <v>0</v>
      </c>
      <c r="D683">
        <v>2</v>
      </c>
      <c r="E683">
        <v>0</v>
      </c>
      <c r="F683" s="1">
        <f>ROUNDUP($P$7*SUM(B$10:B683)/SUM(B$10:B$1048576),0)</f>
        <v>15</v>
      </c>
      <c r="G683" s="1">
        <f t="shared" si="31"/>
        <v>0</v>
      </c>
      <c r="H683" s="1">
        <f t="shared" si="32"/>
        <v>0</v>
      </c>
    </row>
    <row r="684" spans="1:8" x14ac:dyDescent="0.3">
      <c r="A684">
        <v>93100</v>
      </c>
      <c r="B684">
        <v>1</v>
      </c>
      <c r="C684">
        <v>0</v>
      </c>
      <c r="D684">
        <v>1</v>
      </c>
      <c r="E684">
        <v>0</v>
      </c>
      <c r="F684" s="1">
        <f>ROUNDUP($P$7*SUM(B$10:B684)/SUM(B$10:B$1048576),0)</f>
        <v>15</v>
      </c>
      <c r="G684" s="1">
        <f t="shared" si="31"/>
        <v>0</v>
      </c>
      <c r="H684" s="1">
        <f t="shared" si="32"/>
        <v>0</v>
      </c>
    </row>
    <row r="685" spans="1:8" x14ac:dyDescent="0.3">
      <c r="A685">
        <v>93400</v>
      </c>
      <c r="B685">
        <v>1</v>
      </c>
      <c r="C685">
        <v>0</v>
      </c>
      <c r="D685">
        <v>1</v>
      </c>
      <c r="E685">
        <v>0</v>
      </c>
      <c r="F685" s="1">
        <f>ROUNDUP($P$7*SUM(B$10:B685)/SUM(B$10:B$1048576),0)</f>
        <v>15</v>
      </c>
      <c r="G685" s="1">
        <f t="shared" si="31"/>
        <v>0</v>
      </c>
      <c r="H685" s="1">
        <f t="shared" si="32"/>
        <v>0</v>
      </c>
    </row>
    <row r="686" spans="1:8" x14ac:dyDescent="0.3">
      <c r="A686">
        <v>94000</v>
      </c>
      <c r="B686">
        <v>2</v>
      </c>
      <c r="C686">
        <v>0</v>
      </c>
      <c r="D686">
        <v>2</v>
      </c>
      <c r="E686">
        <v>0</v>
      </c>
      <c r="F686" s="1">
        <f>ROUNDUP($P$7*SUM(B$10:B686)/SUM(B$10:B$1048576),0)</f>
        <v>15</v>
      </c>
      <c r="G686" s="1">
        <f t="shared" si="31"/>
        <v>0</v>
      </c>
      <c r="H686" s="1">
        <f t="shared" si="32"/>
        <v>0</v>
      </c>
    </row>
    <row r="687" spans="1:8" x14ac:dyDescent="0.3">
      <c r="A687">
        <v>94600</v>
      </c>
      <c r="B687">
        <v>1</v>
      </c>
      <c r="C687">
        <v>0</v>
      </c>
      <c r="D687">
        <v>1</v>
      </c>
      <c r="E687">
        <v>0</v>
      </c>
      <c r="F687" s="1">
        <f>ROUNDUP($P$7*SUM(B$10:B687)/SUM(B$10:B$1048576),0)</f>
        <v>15</v>
      </c>
      <c r="G687" s="1">
        <f t="shared" si="31"/>
        <v>0</v>
      </c>
      <c r="H687" s="1">
        <f t="shared" si="32"/>
        <v>0</v>
      </c>
    </row>
    <row r="688" spans="1:8" x14ac:dyDescent="0.3">
      <c r="A688">
        <v>95000</v>
      </c>
      <c r="B688">
        <v>17</v>
      </c>
      <c r="C688">
        <v>1</v>
      </c>
      <c r="D688">
        <v>16</v>
      </c>
      <c r="E688">
        <v>5.8823529411764705E-2</v>
      </c>
      <c r="F688" s="1">
        <f>ROUNDUP($P$7*SUM(B$10:B688)/SUM(B$10:B$1048576),0)</f>
        <v>15</v>
      </c>
      <c r="G688" s="1">
        <f t="shared" si="31"/>
        <v>0</v>
      </c>
      <c r="H688" s="1">
        <f t="shared" si="32"/>
        <v>0</v>
      </c>
    </row>
    <row r="689" spans="1:8" x14ac:dyDescent="0.3">
      <c r="A689">
        <v>95200</v>
      </c>
      <c r="B689">
        <v>22</v>
      </c>
      <c r="C689">
        <v>0</v>
      </c>
      <c r="D689">
        <v>22</v>
      </c>
      <c r="E689">
        <v>0</v>
      </c>
      <c r="F689" s="1">
        <f>ROUNDUP($P$7*SUM(B$10:B689)/SUM(B$10:B$1048576),0)</f>
        <v>15</v>
      </c>
      <c r="G689" s="1">
        <f t="shared" si="31"/>
        <v>0</v>
      </c>
      <c r="H689" s="1">
        <f t="shared" si="32"/>
        <v>0</v>
      </c>
    </row>
    <row r="690" spans="1:8" x14ac:dyDescent="0.3">
      <c r="A690">
        <v>95300</v>
      </c>
      <c r="B690">
        <v>2</v>
      </c>
      <c r="C690">
        <v>0</v>
      </c>
      <c r="D690">
        <v>2</v>
      </c>
      <c r="E690">
        <v>0</v>
      </c>
      <c r="F690" s="1">
        <f>ROUNDUP($P$7*SUM(B$10:B690)/SUM(B$10:B$1048576),0)</f>
        <v>15</v>
      </c>
      <c r="G690" s="1">
        <f t="shared" si="31"/>
        <v>0</v>
      </c>
      <c r="H690" s="1">
        <f t="shared" si="32"/>
        <v>0</v>
      </c>
    </row>
    <row r="691" spans="1:8" x14ac:dyDescent="0.3">
      <c r="A691">
        <v>95500</v>
      </c>
      <c r="B691">
        <v>1</v>
      </c>
      <c r="C691">
        <v>0</v>
      </c>
      <c r="D691">
        <v>1</v>
      </c>
      <c r="E691">
        <v>0</v>
      </c>
      <c r="F691" s="1">
        <f>ROUNDUP($P$7*SUM(B$10:B691)/SUM(B$10:B$1048576),0)</f>
        <v>15</v>
      </c>
      <c r="G691" s="1">
        <f t="shared" si="31"/>
        <v>0</v>
      </c>
      <c r="H691" s="1">
        <f t="shared" si="32"/>
        <v>0</v>
      </c>
    </row>
    <row r="692" spans="1:8" x14ac:dyDescent="0.3">
      <c r="A692">
        <v>96000</v>
      </c>
      <c r="B692">
        <v>23</v>
      </c>
      <c r="C692">
        <v>2</v>
      </c>
      <c r="D692">
        <v>21</v>
      </c>
      <c r="E692">
        <v>8.6956521739130432E-2</v>
      </c>
      <c r="F692" s="1">
        <f>ROUNDUP($P$7*SUM(B$10:B692)/SUM(B$10:B$1048576),0)</f>
        <v>15</v>
      </c>
      <c r="G692" s="1">
        <f t="shared" si="31"/>
        <v>0</v>
      </c>
      <c r="H692" s="1">
        <f t="shared" si="32"/>
        <v>0</v>
      </c>
    </row>
    <row r="693" spans="1:8" x14ac:dyDescent="0.3">
      <c r="A693">
        <v>96100</v>
      </c>
      <c r="B693">
        <v>1</v>
      </c>
      <c r="C693">
        <v>0</v>
      </c>
      <c r="D693">
        <v>1</v>
      </c>
      <c r="E693">
        <v>0</v>
      </c>
      <c r="F693" s="1">
        <f>ROUNDUP($P$7*SUM(B$10:B693)/SUM(B$10:B$1048576),0)</f>
        <v>15</v>
      </c>
      <c r="G693" s="1">
        <f t="shared" si="31"/>
        <v>0</v>
      </c>
      <c r="H693" s="1">
        <f t="shared" si="32"/>
        <v>0</v>
      </c>
    </row>
    <row r="694" spans="1:8" x14ac:dyDescent="0.3">
      <c r="A694">
        <v>96200</v>
      </c>
      <c r="B694">
        <v>13</v>
      </c>
      <c r="C694">
        <v>0</v>
      </c>
      <c r="D694">
        <v>13</v>
      </c>
      <c r="E694">
        <v>0</v>
      </c>
      <c r="F694" s="1">
        <f>ROUNDUP($P$7*SUM(B$10:B694)/SUM(B$10:B$1048576),0)</f>
        <v>15</v>
      </c>
      <c r="G694" s="1">
        <f t="shared" si="31"/>
        <v>0</v>
      </c>
      <c r="H694" s="1">
        <f t="shared" si="32"/>
        <v>0</v>
      </c>
    </row>
    <row r="695" spans="1:8" x14ac:dyDescent="0.3">
      <c r="A695">
        <v>96300</v>
      </c>
      <c r="B695">
        <v>2</v>
      </c>
      <c r="C695">
        <v>0</v>
      </c>
      <c r="D695">
        <v>2</v>
      </c>
      <c r="E695">
        <v>0</v>
      </c>
      <c r="F695" s="1">
        <f>ROUNDUP($P$7*SUM(B$10:B695)/SUM(B$10:B$1048576),0)</f>
        <v>15</v>
      </c>
      <c r="G695" s="1">
        <f t="shared" si="31"/>
        <v>0</v>
      </c>
      <c r="H695" s="1">
        <f t="shared" si="32"/>
        <v>0</v>
      </c>
    </row>
    <row r="696" spans="1:8" x14ac:dyDescent="0.3">
      <c r="A696">
        <v>96400</v>
      </c>
      <c r="B696">
        <v>1</v>
      </c>
      <c r="C696">
        <v>0</v>
      </c>
      <c r="D696">
        <v>1</v>
      </c>
      <c r="E696">
        <v>0</v>
      </c>
      <c r="F696" s="1">
        <f>ROUNDUP($P$7*SUM(B$10:B696)/SUM(B$10:B$1048576),0)</f>
        <v>15</v>
      </c>
      <c r="G696" s="1">
        <f t="shared" si="31"/>
        <v>0</v>
      </c>
      <c r="H696" s="1">
        <f t="shared" si="32"/>
        <v>0</v>
      </c>
    </row>
    <row r="697" spans="1:8" x14ac:dyDescent="0.3">
      <c r="A697">
        <v>96500</v>
      </c>
      <c r="B697">
        <v>1</v>
      </c>
      <c r="C697">
        <v>0</v>
      </c>
      <c r="D697">
        <v>1</v>
      </c>
      <c r="E697">
        <v>0</v>
      </c>
      <c r="F697" s="1">
        <f>ROUNDUP($P$7*SUM(B$10:B697)/SUM(B$10:B$1048576),0)</f>
        <v>15</v>
      </c>
      <c r="G697" s="1">
        <f t="shared" si="31"/>
        <v>0</v>
      </c>
      <c r="H697" s="1">
        <f t="shared" si="32"/>
        <v>0</v>
      </c>
    </row>
    <row r="698" spans="1:8" x14ac:dyDescent="0.3">
      <c r="A698">
        <v>96700</v>
      </c>
      <c r="B698">
        <v>1</v>
      </c>
      <c r="C698">
        <v>0</v>
      </c>
      <c r="D698">
        <v>1</v>
      </c>
      <c r="E698">
        <v>0</v>
      </c>
      <c r="F698" s="1">
        <f>ROUNDUP($P$7*SUM(B$10:B698)/SUM(B$10:B$1048576),0)</f>
        <v>15</v>
      </c>
      <c r="G698" s="1">
        <f t="shared" si="31"/>
        <v>0</v>
      </c>
      <c r="H698" s="1">
        <f t="shared" si="32"/>
        <v>0</v>
      </c>
    </row>
    <row r="699" spans="1:8" x14ac:dyDescent="0.3">
      <c r="A699">
        <v>97500</v>
      </c>
      <c r="B699">
        <v>1</v>
      </c>
      <c r="C699">
        <v>0</v>
      </c>
      <c r="D699">
        <v>1</v>
      </c>
      <c r="E699">
        <v>0</v>
      </c>
      <c r="F699" s="1">
        <f>ROUNDUP($P$7*SUM(B$10:B699)/SUM(B$10:B$1048576),0)</f>
        <v>15</v>
      </c>
      <c r="G699" s="1">
        <f t="shared" si="31"/>
        <v>0</v>
      </c>
      <c r="H699" s="1">
        <f t="shared" si="32"/>
        <v>0</v>
      </c>
    </row>
    <row r="700" spans="1:8" x14ac:dyDescent="0.3">
      <c r="A700">
        <v>97900</v>
      </c>
      <c r="B700">
        <v>1</v>
      </c>
      <c r="C700">
        <v>0</v>
      </c>
      <c r="D700">
        <v>1</v>
      </c>
      <c r="E700">
        <v>0</v>
      </c>
      <c r="F700" s="1">
        <f>ROUNDUP($P$7*SUM(B$10:B700)/SUM(B$10:B$1048576),0)</f>
        <v>15</v>
      </c>
      <c r="G700" s="1">
        <f t="shared" si="31"/>
        <v>0</v>
      </c>
      <c r="H700" s="1">
        <f t="shared" si="32"/>
        <v>0</v>
      </c>
    </row>
    <row r="701" spans="1:8" x14ac:dyDescent="0.3">
      <c r="A701">
        <v>98000</v>
      </c>
      <c r="B701">
        <v>2</v>
      </c>
      <c r="C701">
        <v>0</v>
      </c>
      <c r="D701">
        <v>2</v>
      </c>
      <c r="E701">
        <v>0</v>
      </c>
      <c r="F701" s="1">
        <f>ROUNDUP($P$7*SUM(B$10:B701)/SUM(B$10:B$1048576),0)</f>
        <v>15</v>
      </c>
      <c r="G701" s="1">
        <f t="shared" si="31"/>
        <v>0</v>
      </c>
      <c r="H701" s="1">
        <f t="shared" si="32"/>
        <v>0</v>
      </c>
    </row>
    <row r="702" spans="1:8" x14ac:dyDescent="0.3">
      <c r="A702">
        <v>98200</v>
      </c>
      <c r="B702">
        <v>1</v>
      </c>
      <c r="C702">
        <v>0</v>
      </c>
      <c r="D702">
        <v>1</v>
      </c>
      <c r="E702">
        <v>0</v>
      </c>
      <c r="F702" s="1">
        <f>ROUNDUP($P$7*SUM(B$10:B702)/SUM(B$10:B$1048576),0)</f>
        <v>15</v>
      </c>
      <c r="G702" s="1">
        <f t="shared" si="31"/>
        <v>0</v>
      </c>
      <c r="H702" s="1">
        <f t="shared" si="32"/>
        <v>0</v>
      </c>
    </row>
    <row r="703" spans="1:8" x14ac:dyDescent="0.3">
      <c r="A703">
        <v>99000</v>
      </c>
      <c r="B703">
        <v>1</v>
      </c>
      <c r="C703">
        <v>0</v>
      </c>
      <c r="D703">
        <v>1</v>
      </c>
      <c r="E703">
        <v>0</v>
      </c>
      <c r="F703" s="1">
        <f>ROUNDUP($P$7*SUM(B$10:B703)/SUM(B$10:B$1048576),0)</f>
        <v>15</v>
      </c>
      <c r="G703" s="1">
        <f t="shared" si="31"/>
        <v>0</v>
      </c>
      <c r="H703" s="1">
        <f t="shared" si="32"/>
        <v>0</v>
      </c>
    </row>
    <row r="704" spans="1:8" x14ac:dyDescent="0.3">
      <c r="A704">
        <v>99100</v>
      </c>
      <c r="B704">
        <v>1</v>
      </c>
      <c r="C704">
        <v>0</v>
      </c>
      <c r="D704">
        <v>1</v>
      </c>
      <c r="E704">
        <v>0</v>
      </c>
      <c r="F704" s="1">
        <f>ROUNDUP($P$7*SUM(B$10:B704)/SUM(B$10:B$1048576),0)</f>
        <v>15</v>
      </c>
      <c r="G704" s="1">
        <f t="shared" si="31"/>
        <v>0</v>
      </c>
      <c r="H704" s="1">
        <f t="shared" si="32"/>
        <v>0</v>
      </c>
    </row>
    <row r="705" spans="1:8" x14ac:dyDescent="0.3">
      <c r="A705">
        <v>100000</v>
      </c>
      <c r="B705">
        <v>59</v>
      </c>
      <c r="C705">
        <v>6</v>
      </c>
      <c r="D705">
        <v>53</v>
      </c>
      <c r="E705">
        <v>0.10169491525423729</v>
      </c>
      <c r="F705" s="1">
        <f>ROUNDUP($P$7*SUM(B$10:B705)/SUM(B$10:B$1048576),0)</f>
        <v>15</v>
      </c>
      <c r="G705" s="1">
        <f t="shared" si="31"/>
        <v>0</v>
      </c>
      <c r="H705" s="1">
        <f t="shared" si="32"/>
        <v>0</v>
      </c>
    </row>
    <row r="706" spans="1:8" x14ac:dyDescent="0.3">
      <c r="A706">
        <v>101000</v>
      </c>
      <c r="B706">
        <v>53</v>
      </c>
      <c r="C706">
        <v>4</v>
      </c>
      <c r="D706">
        <v>49</v>
      </c>
      <c r="E706">
        <v>7.5471698113207544E-2</v>
      </c>
      <c r="F706" s="1">
        <f>ROUNDUP($P$7*SUM(B$10:B706)/SUM(B$10:B$1048576),0)</f>
        <v>15</v>
      </c>
      <c r="G706" s="1">
        <f t="shared" si="31"/>
        <v>0</v>
      </c>
      <c r="H706" s="1">
        <f t="shared" si="32"/>
        <v>0</v>
      </c>
    </row>
    <row r="707" spans="1:8" x14ac:dyDescent="0.3">
      <c r="A707">
        <v>101500</v>
      </c>
      <c r="B707">
        <v>1</v>
      </c>
      <c r="C707">
        <v>0</v>
      </c>
      <c r="D707">
        <v>1</v>
      </c>
      <c r="E707">
        <v>0</v>
      </c>
      <c r="F707" s="1">
        <f>ROUNDUP($P$7*SUM(B$10:B707)/SUM(B$10:B$1048576),0)</f>
        <v>15</v>
      </c>
      <c r="G707" s="1">
        <f t="shared" si="31"/>
        <v>0</v>
      </c>
      <c r="H707" s="1">
        <f t="shared" si="32"/>
        <v>0</v>
      </c>
    </row>
    <row r="708" spans="1:8" x14ac:dyDescent="0.3">
      <c r="A708">
        <v>102500</v>
      </c>
      <c r="B708">
        <v>1</v>
      </c>
      <c r="C708">
        <v>0</v>
      </c>
      <c r="D708">
        <v>1</v>
      </c>
      <c r="E708">
        <v>0</v>
      </c>
      <c r="F708" s="1">
        <f>ROUNDUP($P$7*SUM(B$10:B708)/SUM(B$10:B$1048576),0)</f>
        <v>15</v>
      </c>
      <c r="G708" s="1">
        <f t="shared" si="31"/>
        <v>0</v>
      </c>
      <c r="H708" s="1">
        <f t="shared" si="32"/>
        <v>0</v>
      </c>
    </row>
    <row r="709" spans="1:8" x14ac:dyDescent="0.3">
      <c r="A709">
        <v>102800</v>
      </c>
      <c r="B709">
        <v>1</v>
      </c>
      <c r="C709">
        <v>0</v>
      </c>
      <c r="D709">
        <v>1</v>
      </c>
      <c r="E709">
        <v>0</v>
      </c>
      <c r="F709" s="1">
        <f>ROUNDUP($P$7*SUM(B$10:B709)/SUM(B$10:B$1048576),0)</f>
        <v>15</v>
      </c>
      <c r="G709" s="1">
        <f t="shared" si="31"/>
        <v>0</v>
      </c>
      <c r="H709" s="1">
        <f t="shared" si="32"/>
        <v>0</v>
      </c>
    </row>
    <row r="710" spans="1:8" x14ac:dyDescent="0.3">
      <c r="A710">
        <v>103000</v>
      </c>
      <c r="B710">
        <v>1</v>
      </c>
      <c r="C710">
        <v>0</v>
      </c>
      <c r="D710">
        <v>1</v>
      </c>
      <c r="E710">
        <v>0</v>
      </c>
      <c r="F710" s="1">
        <f>ROUNDUP($P$7*SUM(B$10:B710)/SUM(B$10:B$1048576),0)</f>
        <v>15</v>
      </c>
      <c r="G710" s="1">
        <f t="shared" si="31"/>
        <v>0</v>
      </c>
      <c r="H710" s="1">
        <f t="shared" si="32"/>
        <v>0</v>
      </c>
    </row>
    <row r="711" spans="1:8" x14ac:dyDescent="0.3">
      <c r="A711">
        <v>105300</v>
      </c>
      <c r="B711">
        <v>1</v>
      </c>
      <c r="C711">
        <v>0</v>
      </c>
      <c r="D711">
        <v>1</v>
      </c>
      <c r="E711">
        <v>0</v>
      </c>
      <c r="F711" s="1">
        <f>ROUNDUP($P$7*SUM(B$10:B711)/SUM(B$10:B$1048576),0)</f>
        <v>15</v>
      </c>
      <c r="G711" s="1">
        <f t="shared" si="31"/>
        <v>0</v>
      </c>
      <c r="H711" s="1">
        <f t="shared" si="32"/>
        <v>0</v>
      </c>
    </row>
    <row r="712" spans="1:8" x14ac:dyDescent="0.3">
      <c r="A712">
        <v>106000</v>
      </c>
      <c r="B712">
        <v>1</v>
      </c>
      <c r="C712">
        <v>0</v>
      </c>
      <c r="D712">
        <v>1</v>
      </c>
      <c r="E712">
        <v>0</v>
      </c>
      <c r="F712" s="1">
        <f>ROUNDUP($P$7*SUM(B$10:B712)/SUM(B$10:B$1048576),0)</f>
        <v>15</v>
      </c>
      <c r="G712" s="1">
        <f t="shared" si="31"/>
        <v>0</v>
      </c>
      <c r="H712" s="1">
        <f t="shared" si="32"/>
        <v>0</v>
      </c>
    </row>
    <row r="713" spans="1:8" x14ac:dyDescent="0.3">
      <c r="A713">
        <v>106300</v>
      </c>
      <c r="B713">
        <v>2</v>
      </c>
      <c r="C713">
        <v>0</v>
      </c>
      <c r="D713">
        <v>2</v>
      </c>
      <c r="E713">
        <v>0</v>
      </c>
      <c r="F713" s="1">
        <f>ROUNDUP($P$7*SUM(B$10:B713)/SUM(B$10:B$1048576),0)</f>
        <v>15</v>
      </c>
      <c r="G713" s="1">
        <f t="shared" si="31"/>
        <v>0</v>
      </c>
      <c r="H713" s="1">
        <f t="shared" si="32"/>
        <v>0</v>
      </c>
    </row>
    <row r="714" spans="1:8" x14ac:dyDescent="0.3">
      <c r="A714">
        <v>107000</v>
      </c>
      <c r="B714">
        <v>1</v>
      </c>
      <c r="C714">
        <v>0</v>
      </c>
      <c r="D714">
        <v>1</v>
      </c>
      <c r="E714">
        <v>0</v>
      </c>
      <c r="F714" s="1">
        <f>ROUNDUP($P$7*SUM(B$10:B714)/SUM(B$10:B$1048576),0)</f>
        <v>15</v>
      </c>
      <c r="G714" s="1">
        <f t="shared" si="31"/>
        <v>0</v>
      </c>
      <c r="H714" s="1">
        <f t="shared" si="32"/>
        <v>0</v>
      </c>
    </row>
    <row r="715" spans="1:8" x14ac:dyDescent="0.3">
      <c r="A715">
        <v>107500</v>
      </c>
      <c r="B715">
        <v>1</v>
      </c>
      <c r="C715">
        <v>0</v>
      </c>
      <c r="D715">
        <v>1</v>
      </c>
      <c r="E715">
        <v>0</v>
      </c>
      <c r="F715" s="1">
        <f>ROUNDUP($P$7*SUM(B$10:B715)/SUM(B$10:B$1048576),0)</f>
        <v>15</v>
      </c>
      <c r="G715" s="1">
        <f t="shared" ref="G715:G758" si="33">IF(F715=F714,0,A715)</f>
        <v>0</v>
      </c>
      <c r="H715" s="1">
        <f>IF(F715=F716,0,A715)</f>
        <v>0</v>
      </c>
    </row>
    <row r="716" spans="1:8" x14ac:dyDescent="0.3">
      <c r="A716">
        <v>108000</v>
      </c>
      <c r="B716">
        <v>1</v>
      </c>
      <c r="C716">
        <v>0</v>
      </c>
      <c r="D716">
        <v>1</v>
      </c>
      <c r="E716">
        <v>0</v>
      </c>
      <c r="F716" s="1">
        <f>ROUNDUP($P$7*SUM(B$10:B716)/SUM(B$10:B$1048576),0)</f>
        <v>15</v>
      </c>
      <c r="G716" s="1">
        <f t="shared" si="33"/>
        <v>0</v>
      </c>
      <c r="H716" s="1">
        <f>IF(F716=F717,0,A716)</f>
        <v>0</v>
      </c>
    </row>
    <row r="717" spans="1:8" x14ac:dyDescent="0.3">
      <c r="A717">
        <v>109000</v>
      </c>
      <c r="B717">
        <v>1</v>
      </c>
      <c r="C717">
        <v>0</v>
      </c>
      <c r="D717">
        <v>1</v>
      </c>
      <c r="E717">
        <v>0</v>
      </c>
      <c r="F717" s="1">
        <f>ROUNDUP($P$7*SUM(B$10:B717)/SUM(B$10:B$1048576),0)</f>
        <v>15</v>
      </c>
      <c r="G717" s="1">
        <f t="shared" si="33"/>
        <v>0</v>
      </c>
      <c r="H717" s="1">
        <f>IF(F717=F718,0,A717)</f>
        <v>0</v>
      </c>
    </row>
    <row r="718" spans="1:8" x14ac:dyDescent="0.3">
      <c r="A718">
        <v>109700</v>
      </c>
      <c r="B718">
        <v>1</v>
      </c>
      <c r="C718">
        <v>0</v>
      </c>
      <c r="D718">
        <v>1</v>
      </c>
      <c r="E718">
        <v>0</v>
      </c>
      <c r="F718" s="1">
        <f>ROUNDUP($P$7*SUM(B$10:B718)/SUM(B$10:B$1048576),0)</f>
        <v>15</v>
      </c>
      <c r="G718" s="1">
        <f t="shared" si="33"/>
        <v>0</v>
      </c>
      <c r="H718" s="1">
        <f>IF(F718=F719,0,A718)</f>
        <v>0</v>
      </c>
    </row>
    <row r="719" spans="1:8" x14ac:dyDescent="0.3">
      <c r="A719">
        <v>110000</v>
      </c>
      <c r="B719">
        <v>2</v>
      </c>
      <c r="C719">
        <v>1</v>
      </c>
      <c r="D719">
        <v>1</v>
      </c>
      <c r="E719">
        <v>0.5</v>
      </c>
      <c r="F719" s="1">
        <f>ROUNDUP($P$7*SUM(B$10:B719)/SUM(B$10:B$1048576),0)</f>
        <v>15</v>
      </c>
      <c r="G719" s="1">
        <f t="shared" si="33"/>
        <v>0</v>
      </c>
      <c r="H719" s="1">
        <f>IF(F719=F720,0,A719)</f>
        <v>0</v>
      </c>
    </row>
    <row r="720" spans="1:8" x14ac:dyDescent="0.3">
      <c r="A720">
        <v>110800</v>
      </c>
      <c r="B720">
        <v>1</v>
      </c>
      <c r="C720">
        <v>0</v>
      </c>
      <c r="D720">
        <v>1</v>
      </c>
      <c r="E720">
        <v>0</v>
      </c>
      <c r="F720" s="1">
        <f>ROUNDUP($P$7*SUM(B$10:B720)/SUM(B$10:B$1048576),0)</f>
        <v>15</v>
      </c>
      <c r="G720" s="1">
        <f t="shared" si="33"/>
        <v>0</v>
      </c>
      <c r="H720" s="1">
        <f>IF(F720=F721,0,A720)</f>
        <v>0</v>
      </c>
    </row>
    <row r="721" spans="1:8" x14ac:dyDescent="0.3">
      <c r="A721">
        <v>111000</v>
      </c>
      <c r="B721">
        <v>2</v>
      </c>
      <c r="C721">
        <v>0</v>
      </c>
      <c r="D721">
        <v>2</v>
      </c>
      <c r="E721">
        <v>0</v>
      </c>
      <c r="F721" s="1">
        <f>ROUNDUP($P$7*SUM(B$10:B721)/SUM(B$10:B$1048576),0)</f>
        <v>15</v>
      </c>
      <c r="G721" s="1">
        <f t="shared" si="33"/>
        <v>0</v>
      </c>
      <c r="H721" s="1">
        <f>IF(F721=F722,0,A721)</f>
        <v>0</v>
      </c>
    </row>
    <row r="722" spans="1:8" x14ac:dyDescent="0.3">
      <c r="A722">
        <v>111400</v>
      </c>
      <c r="B722">
        <v>1</v>
      </c>
      <c r="C722">
        <v>0</v>
      </c>
      <c r="D722">
        <v>1</v>
      </c>
      <c r="E722">
        <v>0</v>
      </c>
      <c r="F722" s="1">
        <f>ROUNDUP($P$7*SUM(B$10:B722)/SUM(B$10:B$1048576),0)</f>
        <v>15</v>
      </c>
      <c r="G722" s="1">
        <f t="shared" si="33"/>
        <v>0</v>
      </c>
      <c r="H722" s="1">
        <f>IF(F722=F723,0,A722)</f>
        <v>0</v>
      </c>
    </row>
    <row r="723" spans="1:8" x14ac:dyDescent="0.3">
      <c r="A723">
        <v>112300</v>
      </c>
      <c r="B723">
        <v>1</v>
      </c>
      <c r="C723">
        <v>0</v>
      </c>
      <c r="D723">
        <v>1</v>
      </c>
      <c r="E723">
        <v>0</v>
      </c>
      <c r="F723" s="1">
        <f>ROUNDUP($P$7*SUM(B$10:B723)/SUM(B$10:B$1048576),0)</f>
        <v>15</v>
      </c>
      <c r="G723" s="1">
        <f t="shared" si="33"/>
        <v>0</v>
      </c>
      <c r="H723" s="1">
        <f>IF(F723=F724,0,A723)</f>
        <v>0</v>
      </c>
    </row>
    <row r="724" spans="1:8" x14ac:dyDescent="0.3">
      <c r="A724">
        <v>114000</v>
      </c>
      <c r="B724">
        <v>1</v>
      </c>
      <c r="C724">
        <v>0</v>
      </c>
      <c r="D724">
        <v>1</v>
      </c>
      <c r="E724">
        <v>0</v>
      </c>
      <c r="F724" s="1">
        <f>ROUNDUP($P$7*SUM(B$10:B724)/SUM(B$10:B$1048576),0)</f>
        <v>15</v>
      </c>
      <c r="G724" s="1">
        <f t="shared" si="33"/>
        <v>0</v>
      </c>
      <c r="H724" s="1">
        <f>IF(F724=F725,0,A724)</f>
        <v>0</v>
      </c>
    </row>
    <row r="725" spans="1:8" x14ac:dyDescent="0.3">
      <c r="A725">
        <v>114300</v>
      </c>
      <c r="B725">
        <v>1</v>
      </c>
      <c r="C725">
        <v>0</v>
      </c>
      <c r="D725">
        <v>1</v>
      </c>
      <c r="E725">
        <v>0</v>
      </c>
      <c r="F725" s="1">
        <f>ROUNDUP($P$7*SUM(B$10:B725)/SUM(B$10:B$1048576),0)</f>
        <v>15</v>
      </c>
      <c r="G725" s="1">
        <f t="shared" si="33"/>
        <v>0</v>
      </c>
      <c r="H725" s="1">
        <f>IF(F725=F726,0,A725)</f>
        <v>0</v>
      </c>
    </row>
    <row r="726" spans="1:8" x14ac:dyDescent="0.3">
      <c r="A726">
        <v>115200</v>
      </c>
      <c r="B726">
        <v>1</v>
      </c>
      <c r="C726">
        <v>0</v>
      </c>
      <c r="D726">
        <v>1</v>
      </c>
      <c r="E726">
        <v>0</v>
      </c>
      <c r="F726" s="1">
        <f>ROUNDUP($P$7*SUM(B$10:B726)/SUM(B$10:B$1048576),0)</f>
        <v>15</v>
      </c>
      <c r="G726" s="1">
        <f t="shared" si="33"/>
        <v>0</v>
      </c>
      <c r="H726" s="1">
        <f>IF(F726=F727,0,A726)</f>
        <v>0</v>
      </c>
    </row>
    <row r="727" spans="1:8" x14ac:dyDescent="0.3">
      <c r="A727">
        <v>116000</v>
      </c>
      <c r="B727">
        <v>2</v>
      </c>
      <c r="C727">
        <v>0</v>
      </c>
      <c r="D727">
        <v>2</v>
      </c>
      <c r="E727">
        <v>0</v>
      </c>
      <c r="F727" s="1">
        <f>ROUNDUP($P$7*SUM(B$10:B727)/SUM(B$10:B$1048576),0)</f>
        <v>15</v>
      </c>
      <c r="G727" s="1">
        <f t="shared" si="33"/>
        <v>0</v>
      </c>
      <c r="H727" s="1">
        <f>IF(F727=F728,0,A727)</f>
        <v>0</v>
      </c>
    </row>
    <row r="728" spans="1:8" x14ac:dyDescent="0.3">
      <c r="A728">
        <v>117900</v>
      </c>
      <c r="B728">
        <v>1</v>
      </c>
      <c r="C728">
        <v>0</v>
      </c>
      <c r="D728">
        <v>1</v>
      </c>
      <c r="E728">
        <v>0</v>
      </c>
      <c r="F728" s="1">
        <f>ROUNDUP($P$7*SUM(B$10:B728)/SUM(B$10:B$1048576),0)</f>
        <v>15</v>
      </c>
      <c r="G728" s="1">
        <f t="shared" si="33"/>
        <v>0</v>
      </c>
      <c r="H728" s="1">
        <f>IF(F728=F729,0,A728)</f>
        <v>0</v>
      </c>
    </row>
    <row r="729" spans="1:8" x14ac:dyDescent="0.3">
      <c r="A729">
        <v>118000</v>
      </c>
      <c r="B729">
        <v>1</v>
      </c>
      <c r="C729">
        <v>0</v>
      </c>
      <c r="D729">
        <v>1</v>
      </c>
      <c r="E729">
        <v>0</v>
      </c>
      <c r="F729" s="1">
        <f>ROUNDUP($P$7*SUM(B$10:B729)/SUM(B$10:B$1048576),0)</f>
        <v>15</v>
      </c>
      <c r="G729" s="1">
        <f t="shared" si="33"/>
        <v>0</v>
      </c>
      <c r="H729" s="1">
        <f>IF(F729=F730,0,A729)</f>
        <v>0</v>
      </c>
    </row>
    <row r="730" spans="1:8" x14ac:dyDescent="0.3">
      <c r="A730">
        <v>119800</v>
      </c>
      <c r="B730">
        <v>1</v>
      </c>
      <c r="C730">
        <v>0</v>
      </c>
      <c r="D730">
        <v>1</v>
      </c>
      <c r="E730">
        <v>0</v>
      </c>
      <c r="F730" s="1">
        <f>ROUNDUP($P$7*SUM(B$10:B730)/SUM(B$10:B$1048576),0)</f>
        <v>15</v>
      </c>
      <c r="G730" s="1">
        <f t="shared" si="33"/>
        <v>0</v>
      </c>
      <c r="H730" s="1">
        <f>IF(F730=F731,0,A730)</f>
        <v>0</v>
      </c>
    </row>
    <row r="731" spans="1:8" x14ac:dyDescent="0.3">
      <c r="A731">
        <v>120000</v>
      </c>
      <c r="B731">
        <v>5</v>
      </c>
      <c r="C731">
        <v>0</v>
      </c>
      <c r="D731">
        <v>5</v>
      </c>
      <c r="E731">
        <v>0</v>
      </c>
      <c r="F731" s="1">
        <f>ROUNDUP($P$7*SUM(B$10:B731)/SUM(B$10:B$1048576),0)</f>
        <v>15</v>
      </c>
      <c r="G731" s="1">
        <f t="shared" si="33"/>
        <v>0</v>
      </c>
      <c r="H731" s="1">
        <f>IF(F731=F732,0,A731)</f>
        <v>0</v>
      </c>
    </row>
    <row r="732" spans="1:8" x14ac:dyDescent="0.3">
      <c r="A732">
        <v>121000</v>
      </c>
      <c r="B732">
        <v>4</v>
      </c>
      <c r="C732">
        <v>1</v>
      </c>
      <c r="D732">
        <v>3</v>
      </c>
      <c r="E732">
        <v>0.25</v>
      </c>
      <c r="F732" s="1">
        <f>ROUNDUP($P$7*SUM(B$10:B732)/SUM(B$10:B$1048576),0)</f>
        <v>15</v>
      </c>
      <c r="G732" s="1">
        <f t="shared" si="33"/>
        <v>0</v>
      </c>
      <c r="H732" s="1">
        <f>IF(F732=F733,0,A732)</f>
        <v>0</v>
      </c>
    </row>
    <row r="733" spans="1:8" x14ac:dyDescent="0.3">
      <c r="A733">
        <v>121700</v>
      </c>
      <c r="B733">
        <v>1</v>
      </c>
      <c r="C733">
        <v>0</v>
      </c>
      <c r="D733">
        <v>1</v>
      </c>
      <c r="E733">
        <v>0</v>
      </c>
      <c r="F733" s="1">
        <f>ROUNDUP($P$7*SUM(B$10:B733)/SUM(B$10:B$1048576),0)</f>
        <v>15</v>
      </c>
      <c r="G733" s="1">
        <f t="shared" si="33"/>
        <v>0</v>
      </c>
      <c r="H733" s="1">
        <f>IF(F733=F734,0,A733)</f>
        <v>0</v>
      </c>
    </row>
    <row r="734" spans="1:8" x14ac:dyDescent="0.3">
      <c r="A734">
        <v>124000</v>
      </c>
      <c r="B734">
        <v>1</v>
      </c>
      <c r="C734">
        <v>0</v>
      </c>
      <c r="D734">
        <v>1</v>
      </c>
      <c r="E734">
        <v>0</v>
      </c>
      <c r="F734" s="1">
        <f>ROUNDUP($P$7*SUM(B$10:B734)/SUM(B$10:B$1048576),0)</f>
        <v>15</v>
      </c>
      <c r="G734" s="1">
        <f t="shared" si="33"/>
        <v>0</v>
      </c>
      <c r="H734" s="1">
        <f>IF(F734=F735,0,A734)</f>
        <v>0</v>
      </c>
    </row>
    <row r="735" spans="1:8" x14ac:dyDescent="0.3">
      <c r="A735">
        <v>124500</v>
      </c>
      <c r="B735">
        <v>1</v>
      </c>
      <c r="C735">
        <v>0</v>
      </c>
      <c r="D735">
        <v>1</v>
      </c>
      <c r="E735">
        <v>0</v>
      </c>
      <c r="F735" s="1">
        <f>ROUNDUP($P$7*SUM(B$10:B735)/SUM(B$10:B$1048576),0)</f>
        <v>15</v>
      </c>
      <c r="G735" s="1">
        <f t="shared" si="33"/>
        <v>0</v>
      </c>
      <c r="H735" s="1">
        <f>IF(F735=F736,0,A735)</f>
        <v>0</v>
      </c>
    </row>
    <row r="736" spans="1:8" x14ac:dyDescent="0.3">
      <c r="A736">
        <v>125000</v>
      </c>
      <c r="B736">
        <v>1</v>
      </c>
      <c r="C736">
        <v>0</v>
      </c>
      <c r="D736">
        <v>1</v>
      </c>
      <c r="E736">
        <v>0</v>
      </c>
      <c r="F736" s="1">
        <f>ROUNDUP($P$7*SUM(B$10:B736)/SUM(B$10:B$1048576),0)</f>
        <v>15</v>
      </c>
      <c r="G736" s="1">
        <f t="shared" si="33"/>
        <v>0</v>
      </c>
      <c r="H736" s="1">
        <f>IF(F736=F737,0,A736)</f>
        <v>0</v>
      </c>
    </row>
    <row r="737" spans="1:8" x14ac:dyDescent="0.3">
      <c r="A737">
        <v>125300</v>
      </c>
      <c r="B737">
        <v>1</v>
      </c>
      <c r="C737">
        <v>0</v>
      </c>
      <c r="D737">
        <v>1</v>
      </c>
      <c r="E737">
        <v>0</v>
      </c>
      <c r="F737" s="1">
        <f>ROUNDUP($P$7*SUM(B$10:B737)/SUM(B$10:B$1048576),0)</f>
        <v>15</v>
      </c>
      <c r="G737" s="1">
        <f t="shared" si="33"/>
        <v>0</v>
      </c>
      <c r="H737" s="1">
        <f>IF(F737=F738,0,A737)</f>
        <v>0</v>
      </c>
    </row>
    <row r="738" spans="1:8" x14ac:dyDescent="0.3">
      <c r="A738">
        <v>127000</v>
      </c>
      <c r="B738">
        <v>1</v>
      </c>
      <c r="C738">
        <v>0</v>
      </c>
      <c r="D738">
        <v>1</v>
      </c>
      <c r="E738">
        <v>0</v>
      </c>
      <c r="F738" s="1">
        <f>ROUNDUP($P$7*SUM(B$10:B738)/SUM(B$10:B$1048576),0)</f>
        <v>15</v>
      </c>
      <c r="G738" s="1">
        <f t="shared" si="33"/>
        <v>0</v>
      </c>
      <c r="H738" s="1">
        <f>IF(F738=F739,0,A738)</f>
        <v>0</v>
      </c>
    </row>
    <row r="739" spans="1:8" x14ac:dyDescent="0.3">
      <c r="A739">
        <v>127200</v>
      </c>
      <c r="B739">
        <v>1</v>
      </c>
      <c r="C739">
        <v>0</v>
      </c>
      <c r="D739">
        <v>1</v>
      </c>
      <c r="E739">
        <v>0</v>
      </c>
      <c r="F739" s="1">
        <f>ROUNDUP($P$7*SUM(B$10:B739)/SUM(B$10:B$1048576),0)</f>
        <v>15</v>
      </c>
      <c r="G739" s="1">
        <f t="shared" si="33"/>
        <v>0</v>
      </c>
      <c r="H739" s="1">
        <f>IF(F739=F740,0,A739)</f>
        <v>0</v>
      </c>
    </row>
    <row r="740" spans="1:8" x14ac:dyDescent="0.3">
      <c r="A740">
        <v>128400</v>
      </c>
      <c r="B740">
        <v>1</v>
      </c>
      <c r="C740">
        <v>0</v>
      </c>
      <c r="D740">
        <v>1</v>
      </c>
      <c r="E740">
        <v>0</v>
      </c>
      <c r="F740" s="1">
        <f>ROUNDUP($P$7*SUM(B$10:B740)/SUM(B$10:B$1048576),0)</f>
        <v>15</v>
      </c>
      <c r="G740" s="1">
        <f t="shared" si="33"/>
        <v>0</v>
      </c>
      <c r="H740" s="1">
        <f>IF(F740=F741,0,A740)</f>
        <v>0</v>
      </c>
    </row>
    <row r="741" spans="1:8" x14ac:dyDescent="0.3">
      <c r="A741">
        <v>130000</v>
      </c>
      <c r="B741">
        <v>2</v>
      </c>
      <c r="C741">
        <v>0</v>
      </c>
      <c r="D741">
        <v>2</v>
      </c>
      <c r="E741">
        <v>0</v>
      </c>
      <c r="F741" s="1">
        <f>ROUNDUP($P$7*SUM(B$10:B741)/SUM(B$10:B$1048576),0)</f>
        <v>15</v>
      </c>
      <c r="G741" s="1">
        <f t="shared" si="33"/>
        <v>0</v>
      </c>
      <c r="H741" s="1">
        <f>IF(F741=F742,0,A741)</f>
        <v>0</v>
      </c>
    </row>
    <row r="742" spans="1:8" x14ac:dyDescent="0.3">
      <c r="A742">
        <v>131000</v>
      </c>
      <c r="B742">
        <v>1</v>
      </c>
      <c r="C742">
        <v>0</v>
      </c>
      <c r="D742">
        <v>1</v>
      </c>
      <c r="E742">
        <v>0</v>
      </c>
      <c r="F742" s="1">
        <f>ROUNDUP($P$7*SUM(B$10:B742)/SUM(B$10:B$1048576),0)</f>
        <v>15</v>
      </c>
      <c r="G742" s="1">
        <f t="shared" si="33"/>
        <v>0</v>
      </c>
      <c r="H742" s="1">
        <f>IF(F742=F743,0,A742)</f>
        <v>0</v>
      </c>
    </row>
    <row r="743" spans="1:8" x14ac:dyDescent="0.3">
      <c r="A743">
        <v>133000</v>
      </c>
      <c r="B743">
        <v>2</v>
      </c>
      <c r="C743">
        <v>0</v>
      </c>
      <c r="D743">
        <v>2</v>
      </c>
      <c r="E743">
        <v>0</v>
      </c>
      <c r="F743" s="1">
        <f>ROUNDUP($P$7*SUM(B$10:B743)/SUM(B$10:B$1048576),0)</f>
        <v>15</v>
      </c>
      <c r="G743" s="1">
        <f t="shared" si="33"/>
        <v>0</v>
      </c>
      <c r="H743" s="1">
        <f>IF(F743=F744,0,A743)</f>
        <v>0</v>
      </c>
    </row>
    <row r="744" spans="1:8" x14ac:dyDescent="0.3">
      <c r="A744">
        <v>133300</v>
      </c>
      <c r="B744">
        <v>1</v>
      </c>
      <c r="C744">
        <v>0</v>
      </c>
      <c r="D744">
        <v>1</v>
      </c>
      <c r="E744">
        <v>0</v>
      </c>
      <c r="F744" s="1">
        <f>ROUNDUP($P$7*SUM(B$10:B744)/SUM(B$10:B$1048576),0)</f>
        <v>15</v>
      </c>
      <c r="G744" s="1">
        <f t="shared" si="33"/>
        <v>0</v>
      </c>
      <c r="H744" s="1">
        <f>IF(F744=F745,0,A744)</f>
        <v>0</v>
      </c>
    </row>
    <row r="745" spans="1:8" x14ac:dyDescent="0.3">
      <c r="A745">
        <v>135000</v>
      </c>
      <c r="B745">
        <v>1</v>
      </c>
      <c r="C745">
        <v>0</v>
      </c>
      <c r="D745">
        <v>1</v>
      </c>
      <c r="E745">
        <v>0</v>
      </c>
      <c r="F745" s="1">
        <f>ROUNDUP($P$7*SUM(B$10:B745)/SUM(B$10:B$1048576),0)</f>
        <v>15</v>
      </c>
      <c r="G745" s="1">
        <f t="shared" si="33"/>
        <v>0</v>
      </c>
      <c r="H745" s="1">
        <f>IF(F745=F746,0,A745)</f>
        <v>0</v>
      </c>
    </row>
    <row r="746" spans="1:8" x14ac:dyDescent="0.3">
      <c r="A746">
        <v>137800</v>
      </c>
      <c r="B746">
        <v>2</v>
      </c>
      <c r="C746">
        <v>0</v>
      </c>
      <c r="D746">
        <v>2</v>
      </c>
      <c r="E746">
        <v>0</v>
      </c>
      <c r="F746" s="1">
        <f>ROUNDUP($P$7*SUM(B$10:B746)/SUM(B$10:B$1048576),0)</f>
        <v>15</v>
      </c>
      <c r="G746" s="1">
        <f t="shared" si="33"/>
        <v>0</v>
      </c>
      <c r="H746" s="1">
        <f>IF(F746=F747,0,A746)</f>
        <v>0</v>
      </c>
    </row>
    <row r="747" spans="1:8" x14ac:dyDescent="0.3">
      <c r="A747">
        <v>138000</v>
      </c>
      <c r="B747">
        <v>1</v>
      </c>
      <c r="C747">
        <v>0</v>
      </c>
      <c r="D747">
        <v>1</v>
      </c>
      <c r="E747">
        <v>0</v>
      </c>
      <c r="F747" s="1">
        <f>ROUNDUP($P$7*SUM(B$10:B747)/SUM(B$10:B$1048576),0)</f>
        <v>15</v>
      </c>
      <c r="G747" s="1">
        <f t="shared" si="33"/>
        <v>0</v>
      </c>
      <c r="H747" s="1">
        <f>IF(F747=F748,0,A747)</f>
        <v>0</v>
      </c>
    </row>
    <row r="748" spans="1:8" x14ac:dyDescent="0.3">
      <c r="A748">
        <v>138700</v>
      </c>
      <c r="B748">
        <v>1</v>
      </c>
      <c r="C748">
        <v>0</v>
      </c>
      <c r="D748">
        <v>1</v>
      </c>
      <c r="E748">
        <v>0</v>
      </c>
      <c r="F748" s="1">
        <f>ROUNDUP($P$7*SUM(B$10:B748)/SUM(B$10:B$1048576),0)</f>
        <v>15</v>
      </c>
      <c r="G748" s="1">
        <f t="shared" si="33"/>
        <v>0</v>
      </c>
      <c r="H748" s="1">
        <f>IF(F748=F749,0,A748)</f>
        <v>0</v>
      </c>
    </row>
    <row r="749" spans="1:8" x14ac:dyDescent="0.3">
      <c r="A749">
        <v>140000</v>
      </c>
      <c r="B749">
        <v>1</v>
      </c>
      <c r="C749">
        <v>0</v>
      </c>
      <c r="D749">
        <v>1</v>
      </c>
      <c r="E749">
        <v>0</v>
      </c>
      <c r="F749" s="1">
        <f>ROUNDUP($P$7*SUM(B$10:B749)/SUM(B$10:B$1048576),0)</f>
        <v>15</v>
      </c>
      <c r="G749" s="1">
        <f t="shared" si="33"/>
        <v>0</v>
      </c>
      <c r="H749" s="1">
        <f>IF(F749=F750,0,A749)</f>
        <v>0</v>
      </c>
    </row>
    <row r="750" spans="1:8" x14ac:dyDescent="0.3">
      <c r="A750">
        <v>140300</v>
      </c>
      <c r="B750">
        <v>1</v>
      </c>
      <c r="C750">
        <v>0</v>
      </c>
      <c r="D750">
        <v>1</v>
      </c>
      <c r="E750">
        <v>0</v>
      </c>
      <c r="F750" s="1">
        <f>ROUNDUP($P$7*SUM(B$10:B750)/SUM(B$10:B$1048576),0)</f>
        <v>15</v>
      </c>
      <c r="G750" s="1">
        <f t="shared" si="33"/>
        <v>0</v>
      </c>
      <c r="H750" s="1">
        <f>IF(F750=F751,0,A750)</f>
        <v>0</v>
      </c>
    </row>
    <row r="751" spans="1:8" x14ac:dyDescent="0.3">
      <c r="A751">
        <v>141200</v>
      </c>
      <c r="B751">
        <v>1</v>
      </c>
      <c r="C751">
        <v>1</v>
      </c>
      <c r="D751">
        <v>0</v>
      </c>
      <c r="E751">
        <v>1</v>
      </c>
      <c r="F751" s="1">
        <f>ROUNDUP($P$7*SUM(B$10:B751)/SUM(B$10:B$1048576),0)</f>
        <v>15</v>
      </c>
      <c r="G751" s="1">
        <f t="shared" si="33"/>
        <v>0</v>
      </c>
      <c r="H751" s="1">
        <f>IF(F751=F752,0,A751)</f>
        <v>0</v>
      </c>
    </row>
    <row r="752" spans="1:8" x14ac:dyDescent="0.3">
      <c r="A752">
        <v>143000</v>
      </c>
      <c r="B752">
        <v>1</v>
      </c>
      <c r="C752">
        <v>0</v>
      </c>
      <c r="D752">
        <v>1</v>
      </c>
      <c r="E752">
        <v>0</v>
      </c>
      <c r="F752" s="1">
        <f>ROUNDUP($P$7*SUM(B$10:B752)/SUM(B$10:B$1048576),0)</f>
        <v>15</v>
      </c>
      <c r="G752" s="1">
        <f t="shared" si="33"/>
        <v>0</v>
      </c>
      <c r="H752" s="1">
        <f>IF(F752=F753,0,A752)</f>
        <v>0</v>
      </c>
    </row>
    <row r="753" spans="1:8" x14ac:dyDescent="0.3">
      <c r="A753">
        <v>143900</v>
      </c>
      <c r="B753">
        <v>1</v>
      </c>
      <c r="C753">
        <v>0</v>
      </c>
      <c r="D753">
        <v>1</v>
      </c>
      <c r="E753">
        <v>0</v>
      </c>
      <c r="F753" s="1">
        <f>ROUNDUP($P$7*SUM(B$10:B753)/SUM(B$10:B$1048576),0)</f>
        <v>15</v>
      </c>
      <c r="G753" s="1">
        <f t="shared" si="33"/>
        <v>0</v>
      </c>
      <c r="H753" s="1">
        <f>IF(F753=F754,0,A753)</f>
        <v>0</v>
      </c>
    </row>
    <row r="754" spans="1:8" x14ac:dyDescent="0.3">
      <c r="A754">
        <v>144000</v>
      </c>
      <c r="B754">
        <v>1</v>
      </c>
      <c r="C754">
        <v>0</v>
      </c>
      <c r="D754">
        <v>1</v>
      </c>
      <c r="E754">
        <v>0</v>
      </c>
      <c r="F754" s="1">
        <f>ROUNDUP($P$7*SUM(B$10:B754)/SUM(B$10:B$1048576),0)</f>
        <v>15</v>
      </c>
      <c r="G754" s="1">
        <f t="shared" si="33"/>
        <v>0</v>
      </c>
      <c r="H754" s="1">
        <f>IF(F754=F755,0,A754)</f>
        <v>0</v>
      </c>
    </row>
    <row r="755" spans="1:8" x14ac:dyDescent="0.3">
      <c r="A755">
        <v>145000</v>
      </c>
      <c r="B755">
        <v>1</v>
      </c>
      <c r="C755">
        <v>0</v>
      </c>
      <c r="D755">
        <v>1</v>
      </c>
      <c r="E755">
        <v>0</v>
      </c>
      <c r="F755" s="1">
        <f>ROUNDUP($P$7*SUM(B$10:B755)/SUM(B$10:B$1048576),0)</f>
        <v>15</v>
      </c>
      <c r="G755" s="1">
        <f t="shared" si="33"/>
        <v>0</v>
      </c>
      <c r="H755" s="1">
        <f>IF(F755=F756,0,A755)</f>
        <v>0</v>
      </c>
    </row>
    <row r="756" spans="1:8" x14ac:dyDescent="0.3">
      <c r="A756">
        <v>150000</v>
      </c>
      <c r="B756">
        <v>13</v>
      </c>
      <c r="C756">
        <v>1</v>
      </c>
      <c r="D756">
        <v>12</v>
      </c>
      <c r="E756">
        <v>7.6923076923076927E-2</v>
      </c>
      <c r="F756" s="1">
        <f>ROUNDUP($P$7*SUM(B$10:B756)/SUM(B$10:B$1048576),0)</f>
        <v>15</v>
      </c>
      <c r="G756" s="1">
        <f t="shared" si="33"/>
        <v>0</v>
      </c>
      <c r="H756" s="1">
        <f>IF(F756=F757,0,A756)</f>
        <v>0</v>
      </c>
    </row>
    <row r="757" spans="1:8" x14ac:dyDescent="0.3">
      <c r="A757">
        <v>151000</v>
      </c>
      <c r="B757">
        <v>10</v>
      </c>
      <c r="C757">
        <v>1</v>
      </c>
      <c r="D757">
        <v>9</v>
      </c>
      <c r="E757">
        <v>0.1</v>
      </c>
      <c r="F757" s="1">
        <f>ROUNDUP($P$7*SUM(B$10:B757)/SUM(B$10:B$1048576),0)</f>
        <v>15</v>
      </c>
      <c r="G757" s="1">
        <f t="shared" si="33"/>
        <v>0</v>
      </c>
      <c r="H757" s="1">
        <f>IF(F757=F758,0,A757)</f>
        <v>0</v>
      </c>
    </row>
    <row r="758" spans="1:8" x14ac:dyDescent="0.3">
      <c r="A758">
        <v>283900</v>
      </c>
      <c r="B758">
        <v>1</v>
      </c>
      <c r="C758">
        <v>0</v>
      </c>
      <c r="D758">
        <v>1</v>
      </c>
      <c r="E758">
        <v>0</v>
      </c>
      <c r="F758" s="1">
        <f>ROUNDUP($P$7*SUM(B$10:B758)/SUM(B$10:B$1048576),0)</f>
        <v>15</v>
      </c>
      <c r="G758" s="1">
        <f t="shared" si="33"/>
        <v>0</v>
      </c>
      <c r="H758" s="1">
        <f>IF(F758=O759,0,A758)</f>
        <v>283900</v>
      </c>
    </row>
  </sheetData>
  <mergeCells count="4">
    <mergeCell ref="K8:N8"/>
    <mergeCell ref="A1:P1"/>
    <mergeCell ref="R1:U1"/>
    <mergeCell ref="S3:X5"/>
  </mergeCells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Denys Cherevyk</dc:creator>
  <cp:lastModifiedBy>Denys Cherevyk</cp:lastModifiedBy>
  <dcterms:created xsi:type="dcterms:W3CDTF">2015-06-05T18:19:34Z</dcterms:created>
  <dcterms:modified xsi:type="dcterms:W3CDTF">2021-03-10T06:33:34Z</dcterms:modified>
</cp:coreProperties>
</file>