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ayan\Desktop\"/>
    </mc:Choice>
  </mc:AlternateContent>
  <bookViews>
    <workbookView xWindow="0" yWindow="0" windowWidth="20490" windowHeight="7530" xr2:uid="{5C3FA0F9-E0A2-4F4F-B5AE-5DF938B388ED}"/>
  </bookViews>
  <sheets>
    <sheet name="Sheet1" sheetId="1" r:id="rId1"/>
  </sheets>
  <definedNames>
    <definedName name="Tou">Sheet1!$C$8</definedName>
    <definedName name="Tre">Sheet1!$C$7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K6" i="1"/>
  <c r="K4" i="1"/>
  <c r="K5" i="1"/>
  <c r="K3" i="1"/>
  <c r="J4" i="1"/>
  <c r="J5" i="1"/>
  <c r="J3" i="1"/>
</calcChain>
</file>

<file path=xl/sharedStrings.xml><?xml version="1.0" encoding="utf-8"?>
<sst xmlns="http://schemas.openxmlformats.org/spreadsheetml/2006/main" count="35" uniqueCount="30">
  <si>
    <t>Species</t>
  </si>
  <si>
    <t>n in (mol/s)</t>
  </si>
  <si>
    <t>n out (mol/s)</t>
  </si>
  <si>
    <t>SiH4</t>
  </si>
  <si>
    <t>O2</t>
  </si>
  <si>
    <t>SiO2</t>
  </si>
  <si>
    <t>H2</t>
  </si>
  <si>
    <t>Dhof (KJ/mol)</t>
  </si>
  <si>
    <t>ai</t>
  </si>
  <si>
    <t>bi</t>
  </si>
  <si>
    <t>ci</t>
  </si>
  <si>
    <t>di</t>
  </si>
  <si>
    <t xml:space="preserve"> -- </t>
  </si>
  <si>
    <t xml:space="preserve">  -- </t>
  </si>
  <si>
    <t xml:space="preserve"> --- </t>
  </si>
  <si>
    <t xml:space="preserve">  --</t>
  </si>
  <si>
    <t xml:space="preserve"> --</t>
  </si>
  <si>
    <t>int cp dt</t>
  </si>
  <si>
    <t>ni out*int cp dt</t>
  </si>
  <si>
    <t>K</t>
  </si>
  <si>
    <t>Tre</t>
  </si>
  <si>
    <t>Tou</t>
  </si>
  <si>
    <t>Sum(ni out*int cp dt)</t>
  </si>
  <si>
    <t>Q</t>
  </si>
  <si>
    <t>n tot</t>
  </si>
  <si>
    <t>n SiH4</t>
  </si>
  <si>
    <t>W</t>
  </si>
  <si>
    <t>KW</t>
  </si>
  <si>
    <t>based on 27.5 m^3/hr SiH4</t>
  </si>
  <si>
    <t>based on 1 mol/s SiH4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</si>
</sst>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79F7-1DD9-4C0B-8A51-EDB55AF12561}">
  <dimension ref="B1:K13"/>
  <sheetViews>
    <sheetView tabSelected="1" workbookViewId="0">
      <selection activeCell="G11" sqref="G11"/>
    </sheetView>
  </sheetViews>
  <sheetFormatPr defaultRowHeight="15" x14ac:dyDescent="0.25"/>
  <cols>
    <col min="2" max="2" width="14.28515625" customWidth="1"/>
    <col min="3" max="3" width="17.28515625" customWidth="1"/>
    <col min="4" max="4" width="13.5703125" customWidth="1"/>
    <col min="5" max="5" width="13.140625" customWidth="1"/>
    <col min="6" max="6" width="13" customWidth="1"/>
    <col min="7" max="7" width="14.5703125" customWidth="1"/>
    <col min="8" max="8" width="15.7109375" customWidth="1"/>
    <col min="9" max="9" width="16.85546875" customWidth="1"/>
    <col min="10" max="10" width="19" customWidth="1"/>
    <col min="11" max="11" width="19.7109375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17</v>
      </c>
      <c r="K1" t="s">
        <v>18</v>
      </c>
    </row>
    <row r="2" spans="2:11" x14ac:dyDescent="0.25">
      <c r="B2" t="s">
        <v>3</v>
      </c>
      <c r="C2">
        <v>1</v>
      </c>
      <c r="D2">
        <v>0</v>
      </c>
      <c r="E2" s="1">
        <v>-61.9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</row>
    <row r="3" spans="2:11" x14ac:dyDescent="0.25">
      <c r="B3" t="s">
        <v>4</v>
      </c>
      <c r="C3">
        <v>8</v>
      </c>
      <c r="D3">
        <v>7</v>
      </c>
      <c r="E3" s="1">
        <v>0</v>
      </c>
      <c r="F3" s="2">
        <v>28.11</v>
      </c>
      <c r="G3" s="2">
        <v>-3.6799999999999999E-6</v>
      </c>
      <c r="H3" s="2">
        <v>1.7459999999999999E-5</v>
      </c>
      <c r="I3" s="2">
        <v>-1.0649999999999999E-8</v>
      </c>
      <c r="J3" s="2">
        <f>E3*1000+F3*(Tou-Tre)+G3/2*(Tou^2-Tre^2)+H3/3*(Tou^3-Tre^3)+I3/4*(Tou^4-Tre^4)</f>
        <v>35750.852535613536</v>
      </c>
      <c r="K3" s="2">
        <f>D3*J3</f>
        <v>250255.96774929477</v>
      </c>
    </row>
    <row r="4" spans="2:11" x14ac:dyDescent="0.25">
      <c r="B4" t="s">
        <v>5</v>
      </c>
      <c r="C4">
        <v>0</v>
      </c>
      <c r="D4">
        <v>1</v>
      </c>
      <c r="E4" s="1">
        <v>-851</v>
      </c>
      <c r="F4" s="2">
        <v>45.48</v>
      </c>
      <c r="G4" s="2">
        <v>3.6459999999999999E-2</v>
      </c>
      <c r="H4" s="2">
        <v>-1.0089999999999999E-3</v>
      </c>
      <c r="I4" s="2" t="s">
        <v>16</v>
      </c>
      <c r="J4" s="2">
        <f>E4*1000+F4*(Tou-Tre)+G4/2*(Tou^2-Tre^2)+H4/3*(-1/Tou+1/Tre)</f>
        <v>-769170.84317088407</v>
      </c>
      <c r="K4" s="2">
        <f t="shared" ref="K4:K5" si="0">D4*J4</f>
        <v>-769170.84317088407</v>
      </c>
    </row>
    <row r="5" spans="2:11" x14ac:dyDescent="0.25">
      <c r="B5" t="s">
        <v>6</v>
      </c>
      <c r="C5">
        <v>0</v>
      </c>
      <c r="D5">
        <v>2</v>
      </c>
      <c r="E5" s="1">
        <v>0</v>
      </c>
      <c r="F5" s="2">
        <v>27.14</v>
      </c>
      <c r="G5" s="2">
        <v>9.2739999999999993E-3</v>
      </c>
      <c r="H5" s="2">
        <v>-1.381E-5</v>
      </c>
      <c r="I5" s="2">
        <v>7.645E-9</v>
      </c>
      <c r="J5" s="2">
        <f>E5*1000+F5*(Tou-Tre)+G5/2*(Tou^2-Tre^2)+H5/3*(Tou^3-Tre^3)+I5/4*(Tou^4-Tre^4)</f>
        <v>32556.396017314451</v>
      </c>
      <c r="K5" s="2">
        <f t="shared" si="0"/>
        <v>65112.792034628903</v>
      </c>
    </row>
    <row r="6" spans="2:11" x14ac:dyDescent="0.25">
      <c r="J6" t="s">
        <v>22</v>
      </c>
      <c r="K6" s="2">
        <f>SUM(K3:K5)</f>
        <v>-453802.08338696038</v>
      </c>
    </row>
    <row r="7" spans="2:11" x14ac:dyDescent="0.25">
      <c r="B7" t="s">
        <v>20</v>
      </c>
      <c r="C7">
        <v>298</v>
      </c>
      <c r="D7" t="s">
        <v>19</v>
      </c>
    </row>
    <row r="8" spans="2:11" x14ac:dyDescent="0.25">
      <c r="B8" t="s">
        <v>21</v>
      </c>
      <c r="C8">
        <v>1375</v>
      </c>
      <c r="D8" t="s">
        <v>19</v>
      </c>
    </row>
    <row r="9" spans="2:11" x14ac:dyDescent="0.25">
      <c r="B9" t="s">
        <v>23</v>
      </c>
      <c r="C9" s="3">
        <f>K6-C2*E2*1000</f>
        <v>-391902.08338696038</v>
      </c>
      <c r="D9" t="s">
        <v>26</v>
      </c>
      <c r="E9" t="s">
        <v>29</v>
      </c>
    </row>
    <row r="10" spans="2:11" x14ac:dyDescent="0.25">
      <c r="B10" t="s">
        <v>23</v>
      </c>
      <c r="C10" s="4">
        <f>C9/1000</f>
        <v>-391.90208338696038</v>
      </c>
      <c r="D10" t="s">
        <v>27</v>
      </c>
    </row>
    <row r="11" spans="2:11" x14ac:dyDescent="0.25">
      <c r="B11" t="s">
        <v>24</v>
      </c>
      <c r="C11" s="2">
        <f>3/760*27.5/3600*101325/8.314/298.15</f>
        <v>1.2325644401867768E-3</v>
      </c>
    </row>
    <row r="12" spans="2:11" x14ac:dyDescent="0.25">
      <c r="B12" t="s">
        <v>25</v>
      </c>
      <c r="C12" s="2">
        <f>C11/9</f>
        <v>1.3695160446519742E-4</v>
      </c>
    </row>
    <row r="13" spans="2:11" x14ac:dyDescent="0.25">
      <c r="B13" t="s">
        <v>23</v>
      </c>
      <c r="C13" s="2">
        <f>C10*C12</f>
        <v>-5.3671619113097813E-2</v>
      </c>
      <c r="D13" t="s">
        <v>27</v>
      </c>
      <c r="E13" t="s">
        <v>28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Tou</vt:lpstr>
      <vt:lpstr>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Debayan</dc:creator>
  <cp:lastModifiedBy>Debayan</cp:lastModifiedBy>
  <dcterms:created xsi:type="dcterms:W3CDTF">2017-10-09T15:08:05Z</dcterms:created>
  <dcterms:modified xsi:type="dcterms:W3CDTF">2017-10-09T15:43:40Z</dcterms:modified>
</cp:coreProperties>
</file>